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ing\CIVIC_NSF\Indicators\1_Flood_Hazard_Risk\Floodplain_Area_Ratio_SFHA_RT\"/>
    </mc:Choice>
  </mc:AlternateContent>
  <xr:revisionPtr revIDLastSave="0" documentId="13_ncr:1_{BEC0F8A2-BB55-4957-A82C-38177DD94B8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SFHA" sheetId="1" r:id="rId1"/>
    <sheet name="community" sheetId="10" r:id="rId2"/>
    <sheet name="incorporated" sheetId="3" r:id="rId3"/>
    <sheet name="unincorporated" sheetId="7" r:id="rId4"/>
    <sheet name="county" sheetId="5" r:id="rId5"/>
    <sheet name="region" sheetId="8" r:id="rId6"/>
    <sheet name="metadata" sheetId="9" r:id="rId7"/>
    <sheet name="REF - county sq. miles" sheetId="6" r:id="rId8"/>
  </sheets>
  <definedNames>
    <definedName name="_xlnm._FilterDatabase" localSheetId="0" hidden="1">aSFHA!$A$7:$N$362</definedName>
    <definedName name="_xlnm._FilterDatabase" localSheetId="1" hidden="1">community!$A$4:$N$4</definedName>
    <definedName name="_xlnm._FilterDatabase" localSheetId="4" hidden="1">county!$A$4:$R$4</definedName>
    <definedName name="_xlnm._FilterDatabase" localSheetId="2" hidden="1">incorporated!$A$4:$N$4</definedName>
    <definedName name="_xlnm._FilterDatabase" localSheetId="7" hidden="1">'REF - county sq. miles'!$A$1:$B$1</definedName>
    <definedName name="_xlnm._FilterDatabase" localSheetId="5" hidden="1">region!$A$3:$C$3</definedName>
    <definedName name="_xlnm._FilterDatabase" localSheetId="3" hidden="1">unincorporated!$A$4:$N$4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5" i="3" l="1"/>
  <c r="N123" i="3"/>
  <c r="M123" i="3"/>
  <c r="N187" i="3"/>
  <c r="M187" i="3"/>
  <c r="N89" i="3"/>
  <c r="M89" i="3"/>
  <c r="N111" i="3"/>
  <c r="M111" i="3"/>
  <c r="N171" i="3"/>
  <c r="M171" i="3"/>
  <c r="N143" i="3"/>
  <c r="M143" i="3"/>
  <c r="N156" i="3"/>
  <c r="M156" i="3"/>
  <c r="N35" i="3"/>
  <c r="M35" i="3"/>
  <c r="N162" i="3"/>
  <c r="M162" i="3"/>
  <c r="N71" i="3"/>
  <c r="M71" i="3"/>
  <c r="N80" i="3"/>
  <c r="M80" i="3"/>
  <c r="N106" i="3"/>
  <c r="M106" i="3"/>
  <c r="N195" i="3"/>
  <c r="M195" i="3"/>
  <c r="N148" i="3"/>
  <c r="M148" i="3"/>
  <c r="N61" i="3"/>
  <c r="M61" i="3"/>
  <c r="N15" i="3"/>
  <c r="M15" i="3"/>
  <c r="N81" i="3"/>
  <c r="M81" i="3"/>
  <c r="N97" i="3"/>
  <c r="M97" i="3"/>
  <c r="N13" i="3"/>
  <c r="M13" i="3"/>
  <c r="N21" i="3"/>
  <c r="M21" i="3"/>
  <c r="N40" i="3"/>
  <c r="M40" i="3"/>
  <c r="N99" i="3"/>
  <c r="M99" i="3"/>
  <c r="N7" i="3"/>
  <c r="M7" i="3"/>
  <c r="N56" i="3"/>
  <c r="M56" i="3"/>
  <c r="N44" i="3"/>
  <c r="M44" i="3"/>
  <c r="N66" i="3"/>
  <c r="M66" i="3"/>
  <c r="N43" i="3"/>
  <c r="M43" i="3"/>
  <c r="N27" i="3"/>
  <c r="M27" i="3"/>
  <c r="N6" i="3"/>
  <c r="M6" i="3"/>
  <c r="N79" i="3"/>
  <c r="M79" i="3"/>
  <c r="N107" i="3"/>
  <c r="M107" i="3"/>
  <c r="N164" i="3"/>
  <c r="M164" i="3"/>
  <c r="N184" i="3"/>
  <c r="M184" i="3"/>
  <c r="N12" i="3"/>
  <c r="M12" i="3"/>
  <c r="N8" i="3"/>
  <c r="M8" i="3"/>
  <c r="N54" i="3"/>
  <c r="M54" i="3"/>
  <c r="N155" i="3"/>
  <c r="M155" i="3"/>
  <c r="N142" i="3"/>
  <c r="M142" i="3"/>
  <c r="N122" i="3"/>
  <c r="M122" i="3"/>
  <c r="N100" i="3"/>
  <c r="M100" i="3"/>
  <c r="N9" i="3"/>
  <c r="M9" i="3"/>
  <c r="N145" i="3"/>
  <c r="M145" i="3"/>
  <c r="N146" i="3"/>
  <c r="M146" i="3"/>
  <c r="N206" i="3"/>
  <c r="M206" i="3"/>
  <c r="N190" i="3"/>
  <c r="M190" i="3"/>
  <c r="N132" i="3"/>
  <c r="M132" i="3"/>
  <c r="N211" i="3"/>
  <c r="M211" i="3"/>
  <c r="N124" i="3"/>
  <c r="M124" i="3"/>
  <c r="N48" i="3"/>
  <c r="M48" i="3"/>
  <c r="N166" i="3"/>
  <c r="M166" i="3"/>
  <c r="N36" i="3"/>
  <c r="M36" i="3"/>
  <c r="N78" i="3"/>
  <c r="M78" i="3"/>
  <c r="N42" i="3"/>
  <c r="M42" i="3"/>
  <c r="N39" i="3"/>
  <c r="M39" i="3"/>
  <c r="N160" i="3"/>
  <c r="M160" i="3"/>
  <c r="N210" i="3"/>
  <c r="M210" i="3"/>
  <c r="N117" i="3"/>
  <c r="M117" i="3"/>
  <c r="N214" i="3"/>
  <c r="M214" i="3"/>
  <c r="N33" i="3"/>
  <c r="M33" i="3"/>
  <c r="N174" i="3"/>
  <c r="M174" i="3"/>
  <c r="N59" i="3"/>
  <c r="M59" i="3"/>
  <c r="N197" i="3"/>
  <c r="M197" i="3"/>
  <c r="N11" i="3"/>
  <c r="M11" i="3"/>
  <c r="N77" i="3"/>
  <c r="M77" i="3"/>
  <c r="N215" i="3"/>
  <c r="M215" i="3"/>
  <c r="N168" i="3"/>
  <c r="M168" i="3"/>
  <c r="N218" i="3"/>
  <c r="M218" i="3"/>
  <c r="N199" i="3"/>
  <c r="M199" i="3"/>
  <c r="N185" i="3"/>
  <c r="M185" i="3"/>
  <c r="N188" i="3"/>
  <c r="M188" i="3"/>
  <c r="N18" i="3"/>
  <c r="M18" i="3"/>
  <c r="N10" i="3"/>
  <c r="M10" i="3"/>
  <c r="N17" i="3"/>
  <c r="M17" i="3"/>
  <c r="N233" i="3"/>
  <c r="M233" i="3"/>
  <c r="N232" i="3"/>
  <c r="M232" i="3"/>
  <c r="N29" i="3"/>
  <c r="M29" i="3"/>
  <c r="N102" i="3"/>
  <c r="M102" i="3"/>
  <c r="N72" i="3"/>
  <c r="M72" i="3"/>
  <c r="N127" i="3"/>
  <c r="M127" i="3"/>
  <c r="N167" i="3"/>
  <c r="M167" i="3"/>
  <c r="N231" i="3"/>
  <c r="M231" i="3"/>
  <c r="N64" i="3"/>
  <c r="M64" i="3"/>
  <c r="N98" i="3"/>
  <c r="M98" i="3"/>
  <c r="N201" i="3"/>
  <c r="M201" i="3"/>
  <c r="N230" i="3"/>
  <c r="M230" i="3"/>
  <c r="N203" i="3"/>
  <c r="M203" i="3"/>
  <c r="N55" i="3"/>
  <c r="M55" i="3"/>
  <c r="N25" i="3"/>
  <c r="M25" i="3"/>
  <c r="N68" i="3"/>
  <c r="M68" i="3"/>
  <c r="N229" i="3"/>
  <c r="M229" i="3"/>
  <c r="N95" i="3"/>
  <c r="M95" i="3"/>
  <c r="N191" i="3"/>
  <c r="M191" i="3"/>
  <c r="N192" i="3"/>
  <c r="M192" i="3"/>
  <c r="N204" i="3"/>
  <c r="M204" i="3"/>
  <c r="N186" i="3"/>
  <c r="M186" i="3"/>
  <c r="N157" i="3"/>
  <c r="M157" i="3"/>
  <c r="N113" i="3"/>
  <c r="M113" i="3"/>
  <c r="N14" i="3"/>
  <c r="M14" i="3"/>
  <c r="N50" i="3"/>
  <c r="M50" i="3"/>
  <c r="N121" i="3"/>
  <c r="M121" i="3"/>
  <c r="N177" i="3"/>
  <c r="M177" i="3"/>
  <c r="N154" i="3"/>
  <c r="M154" i="3"/>
  <c r="N228" i="3"/>
  <c r="M228" i="3"/>
  <c r="N103" i="3"/>
  <c r="M103" i="3"/>
  <c r="N173" i="3"/>
  <c r="M173" i="3"/>
  <c r="N91" i="3"/>
  <c r="M91" i="3"/>
  <c r="N221" i="3"/>
  <c r="M221" i="3"/>
  <c r="N227" i="3"/>
  <c r="M227" i="3"/>
  <c r="N94" i="3"/>
  <c r="M94" i="3"/>
  <c r="N126" i="3"/>
  <c r="M126" i="3"/>
  <c r="N125" i="3"/>
  <c r="M125" i="3"/>
  <c r="N41" i="3"/>
  <c r="M41" i="3"/>
  <c r="N202" i="3"/>
  <c r="M202" i="3"/>
  <c r="N114" i="3"/>
  <c r="M114" i="3"/>
  <c r="N165" i="3"/>
  <c r="M165" i="3"/>
  <c r="N129" i="3"/>
  <c r="M129" i="3"/>
  <c r="N147" i="3"/>
  <c r="M147" i="3"/>
  <c r="N76" i="3"/>
  <c r="M76" i="3"/>
  <c r="N20" i="3"/>
  <c r="M20" i="3"/>
  <c r="N152" i="3"/>
  <c r="M152" i="3"/>
  <c r="N150" i="3"/>
  <c r="M150" i="3"/>
  <c r="N45" i="3"/>
  <c r="M45" i="3"/>
  <c r="N34" i="3"/>
  <c r="M34" i="3"/>
  <c r="N51" i="3"/>
  <c r="M51" i="3"/>
  <c r="N22" i="3"/>
  <c r="M22" i="3"/>
  <c r="N92" i="3"/>
  <c r="M92" i="3"/>
  <c r="N47" i="3"/>
  <c r="M47" i="3"/>
  <c r="N87" i="3"/>
  <c r="M87" i="3"/>
  <c r="N62" i="3"/>
  <c r="M62" i="3"/>
  <c r="N65" i="3"/>
  <c r="M65" i="3"/>
  <c r="N163" i="3"/>
  <c r="M163" i="3"/>
  <c r="N101" i="3"/>
  <c r="M101" i="3"/>
  <c r="N170" i="3"/>
  <c r="M170" i="3"/>
  <c r="N140" i="3"/>
  <c r="M140" i="3"/>
  <c r="N135" i="3"/>
  <c r="M135" i="3"/>
  <c r="N128" i="3"/>
  <c r="M128" i="3"/>
  <c r="N70" i="3"/>
  <c r="M70" i="3"/>
  <c r="N131" i="3"/>
  <c r="M131" i="3"/>
  <c r="N83" i="3"/>
  <c r="M83" i="3"/>
  <c r="N46" i="3"/>
  <c r="M46" i="3"/>
  <c r="N176" i="3"/>
  <c r="M176" i="3"/>
  <c r="N216" i="3"/>
  <c r="M216" i="3"/>
  <c r="N208" i="3"/>
  <c r="M208" i="3"/>
  <c r="N118" i="3"/>
  <c r="M118" i="3"/>
  <c r="N141" i="3"/>
  <c r="M141" i="3"/>
  <c r="N175" i="3"/>
  <c r="M175" i="3"/>
  <c r="N96" i="3"/>
  <c r="M96" i="3"/>
  <c r="N60" i="3"/>
  <c r="M60" i="3"/>
  <c r="N57" i="3"/>
  <c r="M57" i="3"/>
  <c r="N88" i="3"/>
  <c r="M88" i="3"/>
  <c r="N28" i="3"/>
  <c r="M28" i="3"/>
  <c r="N189" i="3"/>
  <c r="M189" i="3"/>
  <c r="N194" i="3"/>
  <c r="M194" i="3"/>
  <c r="N159" i="3"/>
  <c r="M159" i="3"/>
  <c r="N151" i="3"/>
  <c r="M151" i="3"/>
  <c r="N69" i="3"/>
  <c r="M69" i="3"/>
  <c r="N120" i="3"/>
  <c r="M120" i="3"/>
  <c r="N144" i="3"/>
  <c r="M144" i="3"/>
  <c r="N112" i="3"/>
  <c r="M112" i="3"/>
  <c r="N93" i="3"/>
  <c r="M93" i="3"/>
  <c r="N53" i="3"/>
  <c r="M53" i="3"/>
  <c r="N16" i="3"/>
  <c r="M16" i="3"/>
  <c r="N139" i="3"/>
  <c r="M139" i="3"/>
  <c r="N104" i="3"/>
  <c r="M104" i="3"/>
  <c r="N183" i="3"/>
  <c r="M183" i="3"/>
  <c r="N158" i="3"/>
  <c r="M158" i="3"/>
  <c r="N205" i="3"/>
  <c r="M205" i="3"/>
  <c r="N85" i="3"/>
  <c r="M85" i="3"/>
  <c r="N220" i="3"/>
  <c r="M220" i="3"/>
  <c r="N149" i="3"/>
  <c r="M149" i="3"/>
  <c r="N75" i="3"/>
  <c r="M75" i="3"/>
  <c r="N196" i="3"/>
  <c r="M196" i="3"/>
  <c r="N182" i="3"/>
  <c r="M182" i="3"/>
  <c r="N207" i="3"/>
  <c r="M207" i="3"/>
  <c r="N181" i="3"/>
  <c r="M181" i="3"/>
  <c r="N137" i="3"/>
  <c r="M137" i="3"/>
  <c r="N153" i="3"/>
  <c r="M153" i="3"/>
  <c r="N73" i="3"/>
  <c r="M73" i="3"/>
  <c r="N84" i="3"/>
  <c r="M84" i="3"/>
  <c r="N169" i="3"/>
  <c r="M169" i="3"/>
  <c r="N193" i="3"/>
  <c r="M193" i="3"/>
  <c r="N49" i="3"/>
  <c r="M49" i="3"/>
  <c r="N179" i="3"/>
  <c r="M179" i="3"/>
  <c r="N109" i="3"/>
  <c r="M109" i="3"/>
  <c r="N172" i="3"/>
  <c r="M172" i="3"/>
  <c r="N161" i="3"/>
  <c r="M161" i="3"/>
  <c r="N19" i="3"/>
  <c r="M19" i="3"/>
  <c r="N226" i="3"/>
  <c r="M226" i="3"/>
  <c r="N219" i="3"/>
  <c r="M219" i="3"/>
  <c r="N138" i="3"/>
  <c r="M138" i="3"/>
  <c r="N32" i="3"/>
  <c r="M32" i="3"/>
  <c r="N63" i="3"/>
  <c r="M63" i="3"/>
  <c r="N38" i="3"/>
  <c r="M38" i="3"/>
  <c r="N136" i="3"/>
  <c r="M136" i="3"/>
  <c r="N86" i="3"/>
  <c r="M86" i="3"/>
  <c r="N133" i="3"/>
  <c r="M133" i="3"/>
  <c r="N52" i="3"/>
  <c r="M52" i="3"/>
  <c r="N31" i="3"/>
  <c r="M31" i="3"/>
  <c r="N212" i="3"/>
  <c r="M212" i="3"/>
  <c r="N217" i="3"/>
  <c r="M217" i="3"/>
  <c r="N200" i="3"/>
  <c r="M200" i="3"/>
  <c r="N213" i="3"/>
  <c r="M213" i="3"/>
  <c r="N225" i="3"/>
  <c r="M225" i="3"/>
  <c r="N74" i="3"/>
  <c r="M74" i="3"/>
  <c r="N178" i="3"/>
  <c r="M178" i="3"/>
  <c r="N58" i="3"/>
  <c r="M58" i="3"/>
  <c r="N134" i="3"/>
  <c r="M134" i="3"/>
  <c r="N37" i="3"/>
  <c r="M37" i="3"/>
  <c r="N26" i="3"/>
  <c r="M26" i="3"/>
  <c r="N24" i="3"/>
  <c r="M24" i="3"/>
  <c r="N130" i="3"/>
  <c r="M130" i="3"/>
  <c r="N224" i="3"/>
  <c r="M224" i="3"/>
  <c r="N105" i="3"/>
  <c r="M105" i="3"/>
  <c r="N30" i="3"/>
  <c r="M30" i="3"/>
  <c r="N209" i="3"/>
  <c r="M209" i="3"/>
  <c r="N119" i="3"/>
  <c r="M119" i="3"/>
  <c r="N116" i="3"/>
  <c r="M116" i="3"/>
  <c r="N90" i="3"/>
  <c r="M90" i="3"/>
  <c r="N223" i="3"/>
  <c r="M223" i="3"/>
  <c r="N108" i="3"/>
  <c r="M108" i="3"/>
  <c r="N5" i="3"/>
  <c r="M5" i="3"/>
  <c r="N82" i="3"/>
  <c r="M82" i="3"/>
  <c r="N23" i="3"/>
  <c r="M23" i="3"/>
  <c r="N180" i="3"/>
  <c r="M180" i="3"/>
  <c r="N222" i="3"/>
  <c r="M222" i="3"/>
  <c r="N198" i="3"/>
  <c r="M198" i="3"/>
  <c r="N115" i="3"/>
  <c r="M115" i="3"/>
  <c r="N67" i="3"/>
  <c r="M67" i="3"/>
  <c r="N110" i="3"/>
  <c r="M110" i="3"/>
  <c r="N123" i="10"/>
  <c r="M123" i="10"/>
  <c r="N198" i="10"/>
  <c r="M198" i="10"/>
  <c r="N89" i="10"/>
  <c r="M89" i="10"/>
  <c r="N111" i="10"/>
  <c r="M111" i="10"/>
  <c r="N173" i="10"/>
  <c r="M173" i="10"/>
  <c r="N143" i="10"/>
  <c r="M143" i="10"/>
  <c r="N156" i="10"/>
  <c r="M156" i="10"/>
  <c r="N35" i="10"/>
  <c r="M35" i="10"/>
  <c r="N265" i="10"/>
  <c r="M265" i="10"/>
  <c r="N162" i="10"/>
  <c r="M162" i="10"/>
  <c r="N71" i="10"/>
  <c r="M71" i="10"/>
  <c r="N80" i="10"/>
  <c r="M80" i="10"/>
  <c r="N167" i="10"/>
  <c r="M167" i="10"/>
  <c r="N106" i="10"/>
  <c r="M106" i="10"/>
  <c r="N209" i="10"/>
  <c r="M209" i="10"/>
  <c r="N148" i="10"/>
  <c r="M148" i="10"/>
  <c r="N61" i="10"/>
  <c r="M61" i="10"/>
  <c r="N188" i="10"/>
  <c r="M188" i="10"/>
  <c r="N15" i="10"/>
  <c r="M15" i="10"/>
  <c r="N237" i="10"/>
  <c r="M237" i="10"/>
  <c r="N81" i="10"/>
  <c r="M81" i="10"/>
  <c r="N97" i="10"/>
  <c r="M97" i="10"/>
  <c r="N13" i="10"/>
  <c r="M13" i="10"/>
  <c r="N21" i="10"/>
  <c r="M21" i="10"/>
  <c r="N195" i="10"/>
  <c r="M195" i="10"/>
  <c r="N40" i="10"/>
  <c r="M40" i="10"/>
  <c r="N99" i="10"/>
  <c r="M99" i="10"/>
  <c r="N7" i="10"/>
  <c r="M7" i="10"/>
  <c r="N213" i="10"/>
  <c r="M213" i="10"/>
  <c r="N56" i="10"/>
  <c r="M56" i="10"/>
  <c r="N44" i="10"/>
  <c r="M44" i="10"/>
  <c r="N66" i="10"/>
  <c r="M66" i="10"/>
  <c r="N43" i="10"/>
  <c r="M43" i="10"/>
  <c r="N242" i="10"/>
  <c r="M242" i="10"/>
  <c r="N27" i="10"/>
  <c r="M27" i="10"/>
  <c r="N196" i="10"/>
  <c r="M196" i="10"/>
  <c r="N6" i="10"/>
  <c r="M6" i="10"/>
  <c r="N79" i="10"/>
  <c r="M79" i="10"/>
  <c r="N107" i="10"/>
  <c r="M107" i="10"/>
  <c r="N236" i="10"/>
  <c r="M236" i="10"/>
  <c r="N165" i="10"/>
  <c r="M165" i="10"/>
  <c r="N192" i="10"/>
  <c r="M192" i="10"/>
  <c r="N12" i="10"/>
  <c r="M12" i="10"/>
  <c r="N8" i="10"/>
  <c r="M8" i="10"/>
  <c r="N54" i="10"/>
  <c r="M54" i="10"/>
  <c r="N233" i="10"/>
  <c r="M233" i="10"/>
  <c r="N155" i="10"/>
  <c r="M155" i="10"/>
  <c r="N142" i="10"/>
  <c r="M142" i="10"/>
  <c r="N263" i="10"/>
  <c r="M263" i="10"/>
  <c r="N122" i="10"/>
  <c r="M122" i="10"/>
  <c r="N254" i="10"/>
  <c r="M254" i="10"/>
  <c r="N100" i="10"/>
  <c r="M100" i="10"/>
  <c r="N9" i="10"/>
  <c r="M9" i="10"/>
  <c r="N239" i="10"/>
  <c r="M239" i="10"/>
  <c r="N145" i="10"/>
  <c r="M145" i="10"/>
  <c r="N146" i="10"/>
  <c r="M146" i="10"/>
  <c r="N231" i="10"/>
  <c r="M231" i="10"/>
  <c r="N201" i="10"/>
  <c r="M201" i="10"/>
  <c r="N132" i="10"/>
  <c r="M132" i="10"/>
  <c r="N258" i="10"/>
  <c r="M258" i="10"/>
  <c r="N230" i="10"/>
  <c r="M230" i="10"/>
  <c r="N124" i="10"/>
  <c r="M124" i="10"/>
  <c r="N48" i="10"/>
  <c r="M48" i="10"/>
  <c r="N168" i="10"/>
  <c r="M168" i="10"/>
  <c r="N36" i="10"/>
  <c r="M36" i="10"/>
  <c r="N78" i="10"/>
  <c r="M78" i="10"/>
  <c r="N42" i="10"/>
  <c r="M42" i="10"/>
  <c r="N39" i="10"/>
  <c r="M39" i="10"/>
  <c r="N252" i="10"/>
  <c r="M252" i="10"/>
  <c r="N160" i="10"/>
  <c r="M160" i="10"/>
  <c r="N253" i="10"/>
  <c r="M253" i="10"/>
  <c r="N117" i="10"/>
  <c r="M117" i="10"/>
  <c r="N267" i="10"/>
  <c r="M267" i="10"/>
  <c r="N202" i="10"/>
  <c r="M202" i="10"/>
  <c r="N33" i="10"/>
  <c r="M33" i="10"/>
  <c r="N178" i="10"/>
  <c r="M178" i="10"/>
  <c r="N59" i="10"/>
  <c r="M59" i="10"/>
  <c r="N211" i="10"/>
  <c r="M211" i="10"/>
  <c r="N11" i="10"/>
  <c r="M11" i="10"/>
  <c r="N76" i="10"/>
  <c r="M76" i="10"/>
  <c r="N248" i="10"/>
  <c r="M248" i="10"/>
  <c r="N268" i="10"/>
  <c r="M268" i="10"/>
  <c r="N170" i="10"/>
  <c r="M170" i="10"/>
  <c r="N273" i="10"/>
  <c r="M273" i="10"/>
  <c r="N215" i="10"/>
  <c r="M215" i="10"/>
  <c r="N194" i="10"/>
  <c r="M194" i="10"/>
  <c r="N199" i="10"/>
  <c r="M199" i="10"/>
  <c r="N18" i="10"/>
  <c r="M18" i="10"/>
  <c r="N10" i="10"/>
  <c r="M10" i="10"/>
  <c r="N17" i="10"/>
  <c r="M17" i="10"/>
  <c r="N288" i="10"/>
  <c r="M288" i="10"/>
  <c r="N264" i="10"/>
  <c r="M264" i="10"/>
  <c r="N287" i="10"/>
  <c r="M287" i="10"/>
  <c r="N29" i="10"/>
  <c r="M29" i="10"/>
  <c r="N102" i="10"/>
  <c r="M102" i="10"/>
  <c r="N208" i="10"/>
  <c r="M208" i="10"/>
  <c r="N72" i="10"/>
  <c r="M72" i="10"/>
  <c r="N127" i="10"/>
  <c r="M127" i="10"/>
  <c r="N229" i="10"/>
  <c r="M229" i="10"/>
  <c r="N169" i="10"/>
  <c r="M169" i="10"/>
  <c r="N257" i="10"/>
  <c r="M257" i="10"/>
  <c r="N286" i="10"/>
  <c r="M286" i="10"/>
  <c r="N64" i="10"/>
  <c r="M64" i="10"/>
  <c r="N98" i="10"/>
  <c r="M98" i="10"/>
  <c r="N217" i="10"/>
  <c r="M217" i="10"/>
  <c r="N285" i="10"/>
  <c r="M285" i="10"/>
  <c r="N256" i="10"/>
  <c r="M256" i="10"/>
  <c r="N221" i="10"/>
  <c r="M221" i="10"/>
  <c r="N55" i="10"/>
  <c r="M55" i="10"/>
  <c r="N184" i="10"/>
  <c r="M184" i="10"/>
  <c r="N25" i="10"/>
  <c r="M25" i="10"/>
  <c r="N68" i="10"/>
  <c r="M68" i="10"/>
  <c r="N247" i="10"/>
  <c r="M247" i="10"/>
  <c r="N284" i="10"/>
  <c r="M284" i="10"/>
  <c r="N95" i="10"/>
  <c r="M95" i="10"/>
  <c r="N255" i="10"/>
  <c r="M255" i="10"/>
  <c r="N204" i="10"/>
  <c r="M204" i="10"/>
  <c r="N205" i="10"/>
  <c r="M205" i="10"/>
  <c r="N222" i="10"/>
  <c r="M222" i="10"/>
  <c r="N197" i="10"/>
  <c r="M197" i="10"/>
  <c r="N157" i="10"/>
  <c r="M157" i="10"/>
  <c r="N259" i="10"/>
  <c r="M259" i="10"/>
  <c r="N113" i="10"/>
  <c r="M113" i="10"/>
  <c r="N14" i="10"/>
  <c r="M14" i="10"/>
  <c r="N50" i="10"/>
  <c r="M50" i="10"/>
  <c r="N121" i="10"/>
  <c r="M121" i="10"/>
  <c r="N182" i="10"/>
  <c r="M182" i="10"/>
  <c r="N212" i="10"/>
  <c r="M212" i="10"/>
  <c r="N154" i="10"/>
  <c r="M154" i="10"/>
  <c r="N283" i="10"/>
  <c r="M283" i="10"/>
  <c r="N103" i="10"/>
  <c r="M103" i="10"/>
  <c r="N176" i="10"/>
  <c r="M176" i="10"/>
  <c r="N91" i="10"/>
  <c r="M91" i="10"/>
  <c r="N240" i="10"/>
  <c r="M240" i="10"/>
  <c r="N276" i="10"/>
  <c r="M276" i="10"/>
  <c r="N282" i="10"/>
  <c r="M282" i="10"/>
  <c r="N94" i="10"/>
  <c r="M94" i="10"/>
  <c r="N126" i="10"/>
  <c r="M126" i="10"/>
  <c r="N125" i="10"/>
  <c r="M125" i="10"/>
  <c r="N270" i="10"/>
  <c r="M270" i="10"/>
  <c r="N41" i="10"/>
  <c r="M41" i="10"/>
  <c r="N219" i="10"/>
  <c r="M219" i="10"/>
  <c r="N114" i="10"/>
  <c r="M114" i="10"/>
  <c r="N166" i="10"/>
  <c r="M166" i="10"/>
  <c r="N129" i="10"/>
  <c r="M129" i="10"/>
  <c r="N147" i="10"/>
  <c r="M147" i="10"/>
  <c r="N77" i="10"/>
  <c r="M77" i="10"/>
  <c r="N20" i="10"/>
  <c r="M20" i="10"/>
  <c r="N152" i="10"/>
  <c r="M152" i="10"/>
  <c r="N150" i="10"/>
  <c r="M150" i="10"/>
  <c r="N163" i="10"/>
  <c r="M163" i="10"/>
  <c r="N45" i="10"/>
  <c r="M45" i="10"/>
  <c r="N34" i="10"/>
  <c r="M34" i="10"/>
  <c r="N51" i="10"/>
  <c r="M51" i="10"/>
  <c r="N22" i="10"/>
  <c r="M22" i="10"/>
  <c r="N92" i="10"/>
  <c r="M92" i="10"/>
  <c r="N243" i="10"/>
  <c r="M243" i="10"/>
  <c r="N47" i="10"/>
  <c r="M47" i="10"/>
  <c r="N87" i="10"/>
  <c r="M87" i="10"/>
  <c r="N62" i="10"/>
  <c r="M62" i="10"/>
  <c r="N65" i="10"/>
  <c r="M65" i="10"/>
  <c r="N164" i="10"/>
  <c r="M164" i="10"/>
  <c r="N244" i="10"/>
  <c r="M244" i="10"/>
  <c r="N101" i="10"/>
  <c r="M101" i="10"/>
  <c r="N172" i="10"/>
  <c r="M172" i="10"/>
  <c r="N140" i="10"/>
  <c r="M140" i="10"/>
  <c r="N135" i="10"/>
  <c r="M135" i="10"/>
  <c r="N128" i="10"/>
  <c r="M128" i="10"/>
  <c r="N70" i="10"/>
  <c r="M70" i="10"/>
  <c r="N131" i="10"/>
  <c r="M131" i="10"/>
  <c r="N83" i="10"/>
  <c r="M83" i="10"/>
  <c r="N46" i="10"/>
  <c r="M46" i="10"/>
  <c r="N181" i="10"/>
  <c r="M181" i="10"/>
  <c r="N271" i="10"/>
  <c r="M271" i="10"/>
  <c r="N262" i="10"/>
  <c r="M262" i="10"/>
  <c r="N238" i="10"/>
  <c r="M238" i="10"/>
  <c r="N118" i="10"/>
  <c r="M118" i="10"/>
  <c r="N141" i="10"/>
  <c r="M141" i="10"/>
  <c r="N179" i="10"/>
  <c r="M179" i="10"/>
  <c r="N96" i="10"/>
  <c r="M96" i="10"/>
  <c r="N218" i="10"/>
  <c r="M218" i="10"/>
  <c r="N60" i="10"/>
  <c r="M60" i="10"/>
  <c r="N57" i="10"/>
  <c r="M57" i="10"/>
  <c r="N234" i="10"/>
  <c r="M234" i="10"/>
  <c r="N88" i="10"/>
  <c r="M88" i="10"/>
  <c r="N28" i="10"/>
  <c r="M28" i="10"/>
  <c r="N220" i="10"/>
  <c r="M220" i="10"/>
  <c r="N200" i="10"/>
  <c r="M200" i="10"/>
  <c r="N207" i="10"/>
  <c r="M207" i="10"/>
  <c r="N159" i="10"/>
  <c r="M159" i="10"/>
  <c r="N151" i="10"/>
  <c r="M151" i="10"/>
  <c r="N69" i="10"/>
  <c r="M69" i="10"/>
  <c r="N120" i="10"/>
  <c r="M120" i="10"/>
  <c r="N144" i="10"/>
  <c r="M144" i="10"/>
  <c r="N112" i="10"/>
  <c r="M112" i="10"/>
  <c r="N93" i="10"/>
  <c r="M93" i="10"/>
  <c r="N53" i="10"/>
  <c r="M53" i="10"/>
  <c r="N16" i="10"/>
  <c r="M16" i="10"/>
  <c r="N139" i="10"/>
  <c r="M139" i="10"/>
  <c r="N104" i="10"/>
  <c r="M104" i="10"/>
  <c r="N174" i="10"/>
  <c r="M174" i="10"/>
  <c r="N190" i="10"/>
  <c r="M190" i="10"/>
  <c r="N158" i="10"/>
  <c r="M158" i="10"/>
  <c r="N224" i="10"/>
  <c r="M224" i="10"/>
  <c r="N85" i="10"/>
  <c r="M85" i="10"/>
  <c r="N275" i="10"/>
  <c r="M275" i="10"/>
  <c r="N193" i="10"/>
  <c r="M193" i="10"/>
  <c r="N149" i="10"/>
  <c r="M149" i="10"/>
  <c r="N75" i="10"/>
  <c r="M75" i="10"/>
  <c r="N225" i="10"/>
  <c r="M225" i="10"/>
  <c r="N210" i="10"/>
  <c r="M210" i="10"/>
  <c r="N189" i="10"/>
  <c r="M189" i="10"/>
  <c r="N232" i="10"/>
  <c r="M232" i="10"/>
  <c r="N187" i="10"/>
  <c r="M187" i="10"/>
  <c r="N137" i="10"/>
  <c r="M137" i="10"/>
  <c r="N153" i="10"/>
  <c r="M153" i="10"/>
  <c r="N73" i="10"/>
  <c r="M73" i="10"/>
  <c r="N84" i="10"/>
  <c r="M84" i="10"/>
  <c r="N171" i="10"/>
  <c r="M171" i="10"/>
  <c r="N206" i="10"/>
  <c r="M206" i="10"/>
  <c r="N203" i="10"/>
  <c r="M203" i="10"/>
  <c r="N49" i="10"/>
  <c r="M49" i="10"/>
  <c r="N185" i="10"/>
  <c r="M185" i="10"/>
  <c r="N261" i="10"/>
  <c r="M261" i="10"/>
  <c r="N109" i="10"/>
  <c r="M109" i="10"/>
  <c r="N175" i="10"/>
  <c r="M175" i="10"/>
  <c r="N177" i="10"/>
  <c r="M177" i="10"/>
  <c r="N161" i="10"/>
  <c r="M161" i="10"/>
  <c r="N19" i="10"/>
  <c r="M19" i="10"/>
  <c r="N227" i="10"/>
  <c r="M227" i="10"/>
  <c r="N281" i="10"/>
  <c r="M281" i="10"/>
  <c r="N274" i="10"/>
  <c r="M274" i="10"/>
  <c r="N138" i="10"/>
  <c r="M138" i="10"/>
  <c r="N32" i="10"/>
  <c r="M32" i="10"/>
  <c r="N63" i="10"/>
  <c r="M63" i="10"/>
  <c r="N38" i="10"/>
  <c r="M38" i="10"/>
  <c r="N136" i="10"/>
  <c r="M136" i="10"/>
  <c r="N251" i="10"/>
  <c r="M251" i="10"/>
  <c r="N86" i="10"/>
  <c r="M86" i="10"/>
  <c r="N133" i="10"/>
  <c r="M133" i="10"/>
  <c r="N228" i="10"/>
  <c r="M228" i="10"/>
  <c r="N52" i="10"/>
  <c r="M52" i="10"/>
  <c r="N31" i="10"/>
  <c r="M31" i="10"/>
  <c r="N269" i="10"/>
  <c r="M269" i="10"/>
  <c r="N260" i="10"/>
  <c r="M260" i="10"/>
  <c r="N272" i="10"/>
  <c r="M272" i="10"/>
  <c r="N216" i="10"/>
  <c r="M216" i="10"/>
  <c r="N266" i="10"/>
  <c r="M266" i="10"/>
  <c r="N280" i="10"/>
  <c r="M280" i="10"/>
  <c r="N74" i="10"/>
  <c r="M74" i="10"/>
  <c r="N183" i="10"/>
  <c r="M183" i="10"/>
  <c r="N58" i="10"/>
  <c r="M58" i="10"/>
  <c r="N241" i="10"/>
  <c r="M241" i="10"/>
  <c r="N134" i="10"/>
  <c r="M134" i="10"/>
  <c r="N246" i="10"/>
  <c r="M246" i="10"/>
  <c r="N37" i="10"/>
  <c r="M37" i="10"/>
  <c r="N223" i="10"/>
  <c r="M223" i="10"/>
  <c r="N26" i="10"/>
  <c r="M26" i="10"/>
  <c r="N180" i="10"/>
  <c r="M180" i="10"/>
  <c r="N24" i="10"/>
  <c r="M24" i="10"/>
  <c r="N130" i="10"/>
  <c r="M130" i="10"/>
  <c r="N226" i="10"/>
  <c r="M226" i="10"/>
  <c r="N279" i="10"/>
  <c r="M279" i="10"/>
  <c r="N105" i="10"/>
  <c r="M105" i="10"/>
  <c r="N30" i="10"/>
  <c r="M30" i="10"/>
  <c r="N245" i="10"/>
  <c r="M245" i="10"/>
  <c r="N119" i="10"/>
  <c r="M119" i="10"/>
  <c r="N250" i="10"/>
  <c r="M250" i="10"/>
  <c r="N116" i="10"/>
  <c r="M116" i="10"/>
  <c r="N90" i="10"/>
  <c r="M90" i="10"/>
  <c r="N278" i="10"/>
  <c r="M278" i="10"/>
  <c r="N108" i="10"/>
  <c r="M108" i="10"/>
  <c r="N249" i="10"/>
  <c r="M249" i="10"/>
  <c r="N5" i="10"/>
  <c r="M5" i="10"/>
  <c r="N82" i="10"/>
  <c r="M82" i="10"/>
  <c r="N23" i="10"/>
  <c r="M23" i="10"/>
  <c r="N186" i="10"/>
  <c r="M186" i="10"/>
  <c r="N191" i="10"/>
  <c r="M191" i="10"/>
  <c r="N277" i="10"/>
  <c r="M277" i="10"/>
  <c r="N214" i="10"/>
  <c r="M214" i="10"/>
  <c r="N235" i="10"/>
  <c r="M235" i="10"/>
  <c r="N115" i="10"/>
  <c r="M115" i="10"/>
  <c r="N67" i="10"/>
  <c r="M67" i="10"/>
  <c r="N110" i="10"/>
  <c r="M110" i="10"/>
  <c r="G61" i="5" l="1"/>
  <c r="J61" i="5"/>
  <c r="B17" i="8"/>
  <c r="Q15" i="5"/>
  <c r="Q14" i="5"/>
  <c r="Q13" i="5"/>
  <c r="Q12" i="5"/>
  <c r="Q11" i="5"/>
  <c r="Q10" i="5"/>
  <c r="Q9" i="5"/>
  <c r="Q8" i="5"/>
  <c r="Q7" i="5"/>
  <c r="R7" i="5" s="1"/>
  <c r="Q6" i="5"/>
  <c r="R6" i="5" s="1"/>
  <c r="Q5" i="5"/>
  <c r="N50" i="7"/>
  <c r="M50" i="7"/>
  <c r="N11" i="7"/>
  <c r="M11" i="7"/>
  <c r="N28" i="7"/>
  <c r="M28" i="7"/>
  <c r="N40" i="7"/>
  <c r="M40" i="7"/>
  <c r="N10" i="7"/>
  <c r="M10" i="7"/>
  <c r="N15" i="7"/>
  <c r="M15" i="7"/>
  <c r="N43" i="7"/>
  <c r="M43" i="7"/>
  <c r="N29" i="7"/>
  <c r="M29" i="7"/>
  <c r="N34" i="7"/>
  <c r="M34" i="7"/>
  <c r="N56" i="7"/>
  <c r="M56" i="7"/>
  <c r="N53" i="7"/>
  <c r="M53" i="7"/>
  <c r="N38" i="7"/>
  <c r="M38" i="7"/>
  <c r="N30" i="7"/>
  <c r="M30" i="7"/>
  <c r="N9" i="7"/>
  <c r="M9" i="7"/>
  <c r="N24" i="7"/>
  <c r="M24" i="7"/>
  <c r="N21" i="7"/>
  <c r="M21" i="7"/>
  <c r="N20" i="7"/>
  <c r="M20" i="7"/>
  <c r="N19" i="7"/>
  <c r="M19" i="7"/>
  <c r="N54" i="7"/>
  <c r="M54" i="7"/>
  <c r="N14" i="7"/>
  <c r="M14" i="7"/>
  <c r="N58" i="7"/>
  <c r="M58" i="7"/>
  <c r="N22" i="7"/>
  <c r="M22" i="7"/>
  <c r="N26" i="7"/>
  <c r="M26" i="7"/>
  <c r="N33" i="7"/>
  <c r="M33" i="7"/>
  <c r="N51" i="7"/>
  <c r="M51" i="7"/>
  <c r="N46" i="7"/>
  <c r="M46" i="7"/>
  <c r="N23" i="7"/>
  <c r="M23" i="7"/>
  <c r="N35" i="7"/>
  <c r="M35" i="7"/>
  <c r="N55" i="7"/>
  <c r="M55" i="7"/>
  <c r="N6" i="7"/>
  <c r="M6" i="7"/>
  <c r="N47" i="7"/>
  <c r="M47" i="7"/>
  <c r="N49" i="7"/>
  <c r="M49" i="7"/>
  <c r="N48" i="7"/>
  <c r="M48" i="7"/>
  <c r="N16" i="7"/>
  <c r="M16" i="7"/>
  <c r="N37" i="7"/>
  <c r="M37" i="7"/>
  <c r="N7" i="7"/>
  <c r="M7" i="7"/>
  <c r="N25" i="7"/>
  <c r="M25" i="7"/>
  <c r="N13" i="7"/>
  <c r="M13" i="7"/>
  <c r="N27" i="7"/>
  <c r="M27" i="7"/>
  <c r="N12" i="7"/>
  <c r="M12" i="7"/>
  <c r="N59" i="7"/>
  <c r="M59" i="7"/>
  <c r="N5" i="7"/>
  <c r="M5" i="7"/>
  <c r="N8" i="7"/>
  <c r="M8" i="7"/>
  <c r="N36" i="7"/>
  <c r="M36" i="7"/>
  <c r="N39" i="7"/>
  <c r="M39" i="7"/>
  <c r="N52" i="7"/>
  <c r="M52" i="7"/>
  <c r="N45" i="7"/>
  <c r="M45" i="7"/>
  <c r="N44" i="7"/>
  <c r="M44" i="7"/>
  <c r="N41" i="7"/>
  <c r="M41" i="7"/>
  <c r="N18" i="7"/>
  <c r="M18" i="7"/>
  <c r="N57" i="7"/>
  <c r="M57" i="7"/>
  <c r="N31" i="7"/>
  <c r="M31" i="7"/>
  <c r="N32" i="7"/>
  <c r="M32" i="7"/>
  <c r="N17" i="7"/>
  <c r="M17" i="7"/>
  <c r="N42" i="7"/>
  <c r="M42" i="7"/>
  <c r="M26" i="5"/>
  <c r="N26" i="5"/>
  <c r="M277" i="1"/>
  <c r="N51" i="5"/>
  <c r="N10" i="5"/>
  <c r="N28" i="5"/>
  <c r="N38" i="5"/>
  <c r="N11" i="5"/>
  <c r="N14" i="5"/>
  <c r="N41" i="5"/>
  <c r="N29" i="5"/>
  <c r="N31" i="5"/>
  <c r="N56" i="5"/>
  <c r="N54" i="5"/>
  <c r="N40" i="5"/>
  <c r="N30" i="5"/>
  <c r="N9" i="5"/>
  <c r="N18" i="5"/>
  <c r="N21" i="5"/>
  <c r="N19" i="5"/>
  <c r="N55" i="5"/>
  <c r="N15" i="5"/>
  <c r="N57" i="5"/>
  <c r="N23" i="5"/>
  <c r="N27" i="5"/>
  <c r="N34" i="5"/>
  <c r="N50" i="5"/>
  <c r="N46" i="5"/>
  <c r="N24" i="5"/>
  <c r="N35" i="5"/>
  <c r="N53" i="5"/>
  <c r="N7" i="5"/>
  <c r="N44" i="5"/>
  <c r="N45" i="5"/>
  <c r="N49" i="5"/>
  <c r="N17" i="5"/>
  <c r="N36" i="5"/>
  <c r="N6" i="5"/>
  <c r="N25" i="5"/>
  <c r="N13" i="5"/>
  <c r="N22" i="5"/>
  <c r="N12" i="5"/>
  <c r="N59" i="5"/>
  <c r="N5" i="5"/>
  <c r="N8" i="5"/>
  <c r="N37" i="5"/>
  <c r="N39" i="5"/>
  <c r="N52" i="5"/>
  <c r="N48" i="5"/>
  <c r="N47" i="5"/>
  <c r="N43" i="5"/>
  <c r="N16" i="5"/>
  <c r="N58" i="5"/>
  <c r="N32" i="5"/>
  <c r="N33" i="5"/>
  <c r="N20" i="5"/>
  <c r="N42" i="5"/>
  <c r="M51" i="5"/>
  <c r="M10" i="5"/>
  <c r="M28" i="5"/>
  <c r="M38" i="5"/>
  <c r="M11" i="5"/>
  <c r="M14" i="5"/>
  <c r="M41" i="5"/>
  <c r="M29" i="5"/>
  <c r="M31" i="5"/>
  <c r="M56" i="5"/>
  <c r="M54" i="5"/>
  <c r="M40" i="5"/>
  <c r="M30" i="5"/>
  <c r="M9" i="5"/>
  <c r="M18" i="5"/>
  <c r="M21" i="5"/>
  <c r="M19" i="5"/>
  <c r="M55" i="5"/>
  <c r="M15" i="5"/>
  <c r="M57" i="5"/>
  <c r="M23" i="5"/>
  <c r="M27" i="5"/>
  <c r="M34" i="5"/>
  <c r="M50" i="5"/>
  <c r="M46" i="5"/>
  <c r="M24" i="5"/>
  <c r="M35" i="5"/>
  <c r="M53" i="5"/>
  <c r="M7" i="5"/>
  <c r="M44" i="5"/>
  <c r="M45" i="5"/>
  <c r="M49" i="5"/>
  <c r="M17" i="5"/>
  <c r="M36" i="5"/>
  <c r="M6" i="5"/>
  <c r="M25" i="5"/>
  <c r="M13" i="5"/>
  <c r="M22" i="5"/>
  <c r="M12" i="5"/>
  <c r="M59" i="5"/>
  <c r="M5" i="5"/>
  <c r="M8" i="5"/>
  <c r="M37" i="5"/>
  <c r="M39" i="5"/>
  <c r="M52" i="5"/>
  <c r="M48" i="5"/>
  <c r="M47" i="5"/>
  <c r="M43" i="5"/>
  <c r="M16" i="5"/>
  <c r="M58" i="5"/>
  <c r="M32" i="5"/>
  <c r="M33" i="5"/>
  <c r="M20" i="5"/>
  <c r="M42" i="5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R9" i="5" l="1"/>
  <c r="R13" i="5"/>
  <c r="R10" i="5"/>
  <c r="R14" i="5"/>
  <c r="R11" i="5"/>
  <c r="R15" i="5"/>
  <c r="R5" i="5"/>
  <c r="R12" i="5"/>
  <c r="R8" i="5"/>
</calcChain>
</file>

<file path=xl/sharedStrings.xml><?xml version="1.0" encoding="utf-8"?>
<sst xmlns="http://schemas.openxmlformats.org/spreadsheetml/2006/main" count="3064" uniqueCount="452">
  <si>
    <t>CID</t>
  </si>
  <si>
    <t>Community Name</t>
  </si>
  <si>
    <t>County</t>
  </si>
  <si>
    <t>Incorporated/Unincorporated</t>
  </si>
  <si>
    <t>WV RPDC Region</t>
  </si>
  <si>
    <t>Total Community Area</t>
  </si>
  <si>
    <t>Total SFHA Area</t>
  </si>
  <si>
    <t>Water Bodies and Wide Streams</t>
  </si>
  <si>
    <t>Federal Lands</t>
  </si>
  <si>
    <t>Modifed Total SFHA Area</t>
  </si>
  <si>
    <t>Ratio of aSFHA to Community Area</t>
  </si>
  <si>
    <t>Belington</t>
  </si>
  <si>
    <t>BARBOUR</t>
  </si>
  <si>
    <t>Incorporated</t>
  </si>
  <si>
    <t>Junior</t>
  </si>
  <si>
    <t>Philippi</t>
  </si>
  <si>
    <t>Barbour County*</t>
  </si>
  <si>
    <t>Unincorporated</t>
  </si>
  <si>
    <t>Martinsburg</t>
  </si>
  <si>
    <t>BERKELEY</t>
  </si>
  <si>
    <t>Hedgesville</t>
  </si>
  <si>
    <t>Berkeley County*</t>
  </si>
  <si>
    <t>Madison</t>
  </si>
  <si>
    <t>BOONE</t>
  </si>
  <si>
    <t>Whitesville</t>
  </si>
  <si>
    <t>Danville</t>
  </si>
  <si>
    <t>Sylvester</t>
  </si>
  <si>
    <t>Boone County*</t>
  </si>
  <si>
    <t>Burnsville</t>
  </si>
  <si>
    <t>BRAXTON</t>
  </si>
  <si>
    <t>Flatwoods</t>
  </si>
  <si>
    <t>Sutton</t>
  </si>
  <si>
    <t>Gassaway</t>
  </si>
  <si>
    <t>Braxton County*</t>
  </si>
  <si>
    <t>Bethany</t>
  </si>
  <si>
    <t>BROOKE</t>
  </si>
  <si>
    <t>Follansbee</t>
  </si>
  <si>
    <t>Weirton**</t>
  </si>
  <si>
    <t>Split</t>
  </si>
  <si>
    <t>Wellsburg</t>
  </si>
  <si>
    <t>Beech Bottom</t>
  </si>
  <si>
    <t>Windsor Heights</t>
  </si>
  <si>
    <t>Brooke County*</t>
  </si>
  <si>
    <t>Huntington**</t>
  </si>
  <si>
    <t>CABELL</t>
  </si>
  <si>
    <t>Barboursville</t>
  </si>
  <si>
    <t>Milton</t>
  </si>
  <si>
    <t>Cabell County*</t>
  </si>
  <si>
    <t>Grantsville</t>
  </si>
  <si>
    <t>CALHOUN</t>
  </si>
  <si>
    <t>Calhoun County*</t>
  </si>
  <si>
    <t>Clay</t>
  </si>
  <si>
    <t>CLAY</t>
  </si>
  <si>
    <t>Clay County*</t>
  </si>
  <si>
    <t>West Union</t>
  </si>
  <si>
    <t>DODDRIDGE</t>
  </si>
  <si>
    <t>Doddridge County*</t>
  </si>
  <si>
    <t>Pax</t>
  </si>
  <si>
    <t>FAYETTE</t>
  </si>
  <si>
    <t>Smithers**</t>
  </si>
  <si>
    <t>Gauley Bridge</t>
  </si>
  <si>
    <t>Meadow Bridge</t>
  </si>
  <si>
    <t>Thurmond</t>
  </si>
  <si>
    <t>Oak Hill</t>
  </si>
  <si>
    <t>Mount Hope</t>
  </si>
  <si>
    <t>Fayetteville</t>
  </si>
  <si>
    <t>Ansted</t>
  </si>
  <si>
    <t>Montgomery**</t>
  </si>
  <si>
    <t>Fayette County*</t>
  </si>
  <si>
    <t>Sand Fork</t>
  </si>
  <si>
    <t>GILMER</t>
  </si>
  <si>
    <t>Glenville</t>
  </si>
  <si>
    <t>Gilmer County*</t>
  </si>
  <si>
    <t>Bayard</t>
  </si>
  <si>
    <t>GRANT</t>
  </si>
  <si>
    <t>Petersburg</t>
  </si>
  <si>
    <t>Grant County*</t>
  </si>
  <si>
    <t>Alderson**</t>
  </si>
  <si>
    <t>GREENBRIER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</si>
  <si>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</si>
  <si>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</si>
  <si>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</si>
  <si>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</si>
  <si>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</si>
  <si>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</si>
  <si>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</si>
  <si>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Greenbrier County*</t>
  </si>
  <si>
    <t>Capon Bridge</t>
  </si>
  <si>
    <t>HAMPSHIRE</t>
  </si>
  <si>
    <t>Romney</t>
  </si>
  <si>
    <t>Hampshire County*</t>
  </si>
  <si>
    <t>HANCOCK</t>
  </si>
  <si>
    <t>Chester</t>
  </si>
  <si>
    <t>New Cumberland</t>
  </si>
  <si>
    <t>Hancock County*</t>
  </si>
  <si>
    <t>Wardensville</t>
  </si>
  <si>
    <t>HARDY</t>
  </si>
  <si>
    <t>Moorefield</t>
  </si>
  <si>
    <t>Hardy County*</t>
  </si>
  <si>
    <t>Anmoore</t>
  </si>
  <si>
    <t>HARRISON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</si>
  <si>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</si>
  <si>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</si>
  <si>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</si>
  <si>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</si>
  <si>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</si>
  <si>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</si>
  <si>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</si>
  <si>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</si>
  <si>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Bridgeport</t>
  </si>
  <si>
    <t>Harrison County*</t>
  </si>
  <si>
    <t>Ravenswood</t>
  </si>
  <si>
    <t>JACKSON</t>
  </si>
  <si>
    <t>Ripley</t>
  </si>
  <si>
    <t>Jackson County*</t>
  </si>
  <si>
    <t>Bolivar</t>
  </si>
  <si>
    <t>JEFFERSON</t>
  </si>
  <si>
    <t>Harpers Ferry</t>
  </si>
  <si>
    <t>Ranson</t>
  </si>
  <si>
    <t>Shepherdstown</t>
  </si>
  <si>
    <t>Charles Town</t>
  </si>
  <si>
    <t>Jefferson County*</t>
  </si>
  <si>
    <t>KANAWHA</t>
  </si>
  <si>
    <t>Belle</t>
  </si>
  <si>
    <t>Cedar Grove</t>
  </si>
  <si>
    <t>Chesapeake</t>
  </si>
  <si>
    <t>Clendenin</t>
  </si>
  <si>
    <t>Dunbar</t>
  </si>
  <si>
    <t>East Bank</t>
  </si>
  <si>
    <t>Glasgow</t>
  </si>
  <si>
    <t>Marmet</t>
  </si>
  <si>
    <t>Pratt</t>
  </si>
  <si>
    <t>St. Albans</t>
  </si>
  <si>
    <t>Handley</t>
  </si>
  <si>
    <t>Nitro**</t>
  </si>
  <si>
    <t>South Charleston</t>
  </si>
  <si>
    <t>Charleston</t>
  </si>
  <si>
    <t>Kanawha County*</t>
  </si>
  <si>
    <t>Jane Lew</t>
  </si>
  <si>
    <t>LEWIS</t>
  </si>
  <si>
    <t>Weston</t>
  </si>
  <si>
    <t>Lewis County*</t>
  </si>
  <si>
    <t>Hamlin</t>
  </si>
  <si>
    <t>LINCOLN</t>
  </si>
  <si>
    <t>West Hamlin</t>
  </si>
  <si>
    <t>Lincoln County*</t>
  </si>
  <si>
    <t>Chapmanville</t>
  </si>
  <si>
    <t>LOGAN</t>
  </si>
  <si>
    <t>Mitchell Heights</t>
  </si>
  <si>
    <t>Logan</t>
  </si>
  <si>
    <t>Man</t>
  </si>
  <si>
    <t>West Logan</t>
  </si>
  <si>
    <t>Logan County*</t>
  </si>
  <si>
    <t>White Hall</t>
  </si>
  <si>
    <t>MARION</t>
  </si>
  <si>
    <t>Pleasant Valley</t>
  </si>
  <si>
    <t>Monongah</t>
  </si>
  <si>
    <t>Farmington</t>
  </si>
  <si>
    <t>Worthington</t>
  </si>
  <si>
    <t>Mannington</t>
  </si>
  <si>
    <t>Barrackville</t>
  </si>
  <si>
    <t>Rivesville</t>
  </si>
  <si>
    <t>Fairview</t>
  </si>
  <si>
    <t>Fairmont</t>
  </si>
  <si>
    <t>Grant</t>
  </si>
  <si>
    <t>Marion County*</t>
  </si>
  <si>
    <t>Cameron</t>
  </si>
  <si>
    <t>MARSHALL</t>
  </si>
  <si>
    <t>Wheeling**</t>
  </si>
  <si>
    <t>Glen Dale</t>
  </si>
  <si>
    <t>Mcmechen</t>
  </si>
  <si>
    <t>Benwood</t>
  </si>
  <si>
    <t>Moundsville</t>
  </si>
  <si>
    <t>Marshall County*</t>
  </si>
  <si>
    <t>Leon</t>
  </si>
  <si>
    <t>MASON</t>
  </si>
  <si>
    <t>Hartford</t>
  </si>
  <si>
    <t>New Haven</t>
  </si>
  <si>
    <t>Point Pleasant</t>
  </si>
  <si>
    <t>Mason</t>
  </si>
  <si>
    <t>Mason County*</t>
  </si>
  <si>
    <t>Anawalt</t>
  </si>
  <si>
    <t>MCDOWELL</t>
  </si>
  <si>
    <t>Davy</t>
  </si>
  <si>
    <t>Gary</t>
  </si>
  <si>
    <t>Keystone</t>
  </si>
  <si>
    <t>Northfork</t>
  </si>
  <si>
    <t>War</t>
  </si>
  <si>
    <t>Bradshaw</t>
  </si>
  <si>
    <t>Iaeger</t>
  </si>
  <si>
    <t>Welch</t>
  </si>
  <si>
    <t>Kimball</t>
  </si>
  <si>
    <t>McDowell County*</t>
  </si>
  <si>
    <t>Bramwell</t>
  </si>
  <si>
    <t>MERCER</t>
  </si>
  <si>
    <t>Oakvale</t>
  </si>
  <si>
    <t>Princeton</t>
  </si>
  <si>
    <t>Athens</t>
  </si>
  <si>
    <t>Bluefield</t>
  </si>
  <si>
    <t>Mercer County*</t>
  </si>
  <si>
    <t>Keyser</t>
  </si>
  <si>
    <t>MINERAL</t>
  </si>
  <si>
    <t>Carpendale</t>
  </si>
  <si>
    <t>Ridgeley</t>
  </si>
  <si>
    <t>Elk Garden</t>
  </si>
  <si>
    <t>Piedmont</t>
  </si>
  <si>
    <t>Mineral County*</t>
  </si>
  <si>
    <t>Delbarton</t>
  </si>
  <si>
    <t>MINGO</t>
  </si>
  <si>
    <t>Gilbert</t>
  </si>
  <si>
    <t>Kermit</t>
  </si>
  <si>
    <t>Matewan</t>
  </si>
  <si>
    <t>Williamson</t>
  </si>
  <si>
    <t>Mingo County*</t>
  </si>
  <si>
    <t>Blacksville</t>
  </si>
  <si>
    <t>MONONGALIA</t>
  </si>
  <si>
    <t>Granville</t>
  </si>
  <si>
    <t>Westover</t>
  </si>
  <si>
    <t>Morgantown</t>
  </si>
  <si>
    <t>Star City</t>
  </si>
  <si>
    <t>Monongalia County*</t>
  </si>
  <si>
    <t>MONROE</t>
  </si>
  <si>
    <t>Peterstown</t>
  </si>
  <si>
    <t>Union</t>
  </si>
  <si>
    <t>Monroe County*</t>
  </si>
  <si>
    <t>Bath</t>
  </si>
  <si>
    <t>MORGAN</t>
  </si>
  <si>
    <t>Paw Paw</t>
  </si>
  <si>
    <t>Morgan County*</t>
  </si>
  <si>
    <t>Richwood</t>
  </si>
  <si>
    <t>NICHOLAS</t>
  </si>
  <si>
    <t>Summersville</t>
  </si>
  <si>
    <t>Nicholas County*</t>
  </si>
  <si>
    <t>Clearview</t>
  </si>
  <si>
    <t>OHIO</t>
  </si>
  <si>
    <t>West Liberty</t>
  </si>
  <si>
    <t>Triadelphia</t>
  </si>
  <si>
    <t>Valley Grove</t>
  </si>
  <si>
    <t>Bethlehem</t>
  </si>
  <si>
    <t>Ohio County*</t>
  </si>
  <si>
    <t>Franklin</t>
  </si>
  <si>
    <t>PENDLETON</t>
  </si>
  <si>
    <t>Pendleton County*</t>
  </si>
  <si>
    <t>St. Mary's</t>
  </si>
  <si>
    <t>PLEASANTS</t>
  </si>
  <si>
    <t>Belmont</t>
  </si>
  <si>
    <t>Pleasants County*</t>
  </si>
  <si>
    <t>Durbin</t>
  </si>
  <si>
    <t>POCAHONTAS</t>
  </si>
  <si>
    <t>Marlinton</t>
  </si>
  <si>
    <t>Hillsboro</t>
  </si>
  <si>
    <t>Pocahontas County*</t>
  </si>
  <si>
    <t>Tunnelton</t>
  </si>
  <si>
    <t>PRESTON</t>
  </si>
  <si>
    <t>Albright</t>
  </si>
  <si>
    <t>Bruceton Mills</t>
  </si>
  <si>
    <t>Rowlesburg</t>
  </si>
  <si>
    <t>Terra Alta</t>
  </si>
  <si>
    <t>Newburg</t>
  </si>
  <si>
    <t>Reedsville</t>
  </si>
  <si>
    <t>Masontown</t>
  </si>
  <si>
    <t>Brandonville</t>
  </si>
  <si>
    <t>Kingwood</t>
  </si>
  <si>
    <t>Preston County*</t>
  </si>
  <si>
    <t>Poca</t>
  </si>
  <si>
    <t>PUTNAM</t>
  </si>
  <si>
    <t>Buffalo</t>
  </si>
  <si>
    <t>Hurricane</t>
  </si>
  <si>
    <t>Eleanor</t>
  </si>
  <si>
    <t>Winfield</t>
  </si>
  <si>
    <t>Bancroft</t>
  </si>
  <si>
    <t>Putnam County*</t>
  </si>
  <si>
    <t>Beckley</t>
  </si>
  <si>
    <t>RALEIGH</t>
  </si>
  <si>
    <t>Lester</t>
  </si>
  <si>
    <t>Sophia</t>
  </si>
  <si>
    <t>Mabscott</t>
  </si>
  <si>
    <t>Raleigh County*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</si>
  <si>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</si>
  <si>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</si>
  <si>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</si>
  <si>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</si>
  <si>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</si>
  <si>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</si>
  <si>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</si>
  <si>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</si>
  <si>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</si>
  <si>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Harrisville</t>
  </si>
  <si>
    <t>RITCHIE</t>
  </si>
  <si>
    <t>Cairo</t>
  </si>
  <si>
    <t>Ellenboro</t>
  </si>
  <si>
    <t>Pennsboro</t>
  </si>
  <si>
    <t>Auburn</t>
  </si>
  <si>
    <t>Pullman</t>
  </si>
  <si>
    <t>Ritchie County*</t>
  </si>
  <si>
    <t>Reedy</t>
  </si>
  <si>
    <t>ROANE</t>
  </si>
  <si>
    <t>Spencer</t>
  </si>
  <si>
    <t>Roane County*</t>
  </si>
  <si>
    <t>Hinton</t>
  </si>
  <si>
    <t>SUMMERS</t>
  </si>
  <si>
    <t>Summers County*</t>
  </si>
  <si>
    <t>Flemington</t>
  </si>
  <si>
    <t>TAYLOR</t>
  </si>
  <si>
    <t>Grafton</t>
  </si>
  <si>
    <t>Taylor County*</t>
  </si>
  <si>
    <t>Hendricks</t>
  </si>
  <si>
    <t>TUCKER</t>
  </si>
  <si>
    <t>Hambleton</t>
  </si>
  <si>
    <t>Parsons</t>
  </si>
  <si>
    <t>Thomas</t>
  </si>
  <si>
    <t>Davis</t>
  </si>
  <si>
    <t>Tucker County*</t>
  </si>
  <si>
    <t>Middlebourne</t>
  </si>
  <si>
    <t>TYLER</t>
  </si>
  <si>
    <t>Sistersville</t>
  </si>
  <si>
    <t>Friendly</t>
  </si>
  <si>
    <t>Paden City**</t>
  </si>
  <si>
    <t>Tyler County*</t>
  </si>
  <si>
    <t>Buckhannon</t>
  </si>
  <si>
    <t>UPSHUR</t>
  </si>
  <si>
    <t>Upshur County*</t>
  </si>
  <si>
    <t>WAYNE</t>
  </si>
  <si>
    <t>Fort Gay</t>
  </si>
  <si>
    <t>Kenova</t>
  </si>
  <si>
    <t>Wayne</t>
  </si>
  <si>
    <t>Ceredo</t>
  </si>
  <si>
    <t>Wayne County*</t>
  </si>
  <si>
    <t>Addison</t>
  </si>
  <si>
    <t>WEBSTER</t>
  </si>
  <si>
    <t>Camden-On-Gauley</t>
  </si>
  <si>
    <t>Cowen</t>
  </si>
  <si>
    <t>Webster County*</t>
  </si>
  <si>
    <t>New Martinsville</t>
  </si>
  <si>
    <t>WETZEL</t>
  </si>
  <si>
    <t>Pine Grove</t>
  </si>
  <si>
    <t>Hundred</t>
  </si>
  <si>
    <t>Smithfield</t>
  </si>
  <si>
    <t>Wetzel County*</t>
  </si>
  <si>
    <t>Elizabeth</t>
  </si>
  <si>
    <t>WIRT</t>
  </si>
  <si>
    <t>Wirt County*</t>
  </si>
  <si>
    <t>Williamstown</t>
  </si>
  <si>
    <t>WOOD</t>
  </si>
  <si>
    <t>Vienna</t>
  </si>
  <si>
    <t>North Hills</t>
  </si>
  <si>
    <t>Parkersburg</t>
  </si>
  <si>
    <t>Wood County*</t>
  </si>
  <si>
    <t>Oceana</t>
  </si>
  <si>
    <t>WYOMING</t>
  </si>
  <si>
    <t>Pineville</t>
  </si>
  <si>
    <t>Mullens</t>
  </si>
  <si>
    <t>Wyoming County*</t>
  </si>
  <si>
    <t>HIGH-RISK EFFECTIVE 1% Floodplain (No Advisory)</t>
  </si>
  <si>
    <t>Community Type</t>
  </si>
  <si>
    <t>Total Community Area      (acres)</t>
  </si>
  <si>
    <t>Water Bodies &gt; 10 acres &amp; Wide Streams &gt; 500 ft.</t>
  </si>
  <si>
    <t>Federal Lands (&gt; 10 acres)</t>
  </si>
  <si>
    <r>
      <t xml:space="preserve">Modified Total SFHA Area (acres) </t>
    </r>
    <r>
      <rPr>
        <i/>
        <sz val="10"/>
        <color theme="1"/>
        <rFont val="Calibri"/>
        <family val="2"/>
        <scheme val="minor"/>
      </rPr>
      <t>Minus large water bodies and federal lands</t>
    </r>
  </si>
  <si>
    <t>Conditional Rank on Community Type</t>
  </si>
  <si>
    <t>Rank Col. V (aSFHA Ratio)</t>
  </si>
  <si>
    <t>Rank aSFHA Ratio</t>
  </si>
  <si>
    <t>Rank Total Area</t>
  </si>
  <si>
    <t>Rank Col. J (Modified Total SFHA Area)</t>
  </si>
  <si>
    <t>Perecent Rank Total Area</t>
  </si>
  <si>
    <t>Percent Rank aSFHA Ratio</t>
  </si>
  <si>
    <t>Percent Rank Col. J (Modified Total SFHA Area)</t>
  </si>
  <si>
    <t>Percent Rank Col. K (aSFHA Ratio)</t>
  </si>
  <si>
    <t>Square Miles</t>
  </si>
  <si>
    <t xml:space="preserve"> RANDOLPH COUNTY</t>
  </si>
  <si>
    <t xml:space="preserve"> GREENBRIER COUNTY</t>
  </si>
  <si>
    <t xml:space="preserve"> POCAHONTAS COUNTY</t>
  </si>
  <si>
    <t xml:space="preserve"> KANAWHA COUNTY</t>
  </si>
  <si>
    <t xml:space="preserve"> PENDLETON COUNTY</t>
  </si>
  <si>
    <t xml:space="preserve"> FAYETTE COUNTY</t>
  </si>
  <si>
    <t xml:space="preserve"> NICHOLAS COUNTY</t>
  </si>
  <si>
    <t xml:space="preserve"> PRESTON COUNTY</t>
  </si>
  <si>
    <t xml:space="preserve"> HAMPSHIRE COUNTY</t>
  </si>
  <si>
    <t xml:space="preserve"> RALEIGH COUNTY</t>
  </si>
  <si>
    <t xml:space="preserve"> HARDY COUNTY</t>
  </si>
  <si>
    <t xml:space="preserve"> WEBSTER COUNTY</t>
  </si>
  <si>
    <t xml:space="preserve"> MCDOWELL COUNTY</t>
  </si>
  <si>
    <t xml:space="preserve"> BRAXTON COUNTY</t>
  </si>
  <si>
    <t xml:space="preserve"> WAYNE COUNTY</t>
  </si>
  <si>
    <t xml:space="preserve"> BOONE COUNTY</t>
  </si>
  <si>
    <t xml:space="preserve"> WYOMING COUNTY</t>
  </si>
  <si>
    <t xml:space="preserve"> ROANE COUNTY</t>
  </si>
  <si>
    <t xml:space="preserve"> GRANT COUNTY</t>
  </si>
  <si>
    <t xml:space="preserve"> MONROE COUNTY</t>
  </si>
  <si>
    <t xml:space="preserve"> JACKSON COUNTY</t>
  </si>
  <si>
    <t xml:space="preserve"> LOGAN COUNTY</t>
  </si>
  <si>
    <t xml:space="preserve"> RITCHIE COUNTY</t>
  </si>
  <si>
    <t xml:space="preserve"> MASON COUNTY</t>
  </si>
  <si>
    <t xml:space="preserve"> LINCOLN COUNTY</t>
  </si>
  <si>
    <t xml:space="preserve"> MINGO COUNTY</t>
  </si>
  <si>
    <t xml:space="preserve"> TUCKER COUNTY</t>
  </si>
  <si>
    <t xml:space="preserve"> MERCER COUNTY</t>
  </si>
  <si>
    <t xml:space="preserve"> HARRISON COUNTY</t>
  </si>
  <si>
    <t xml:space="preserve"> LEWIS COUNTY</t>
  </si>
  <si>
    <t xml:space="preserve"> WOOD COUNTY</t>
  </si>
  <si>
    <t xml:space="preserve"> SUMMERS COUNTY</t>
  </si>
  <si>
    <t xml:space="preserve"> MONONGALIA COUNTY</t>
  </si>
  <si>
    <t xml:space="preserve"> WETZEL COUNTY</t>
  </si>
  <si>
    <t xml:space="preserve"> UPSHUR COUNTY</t>
  </si>
  <si>
    <t xml:space="preserve"> PUTNAM COUNTY</t>
  </si>
  <si>
    <t xml:space="preserve"> CLAY COUNTY</t>
  </si>
  <si>
    <t xml:space="preserve"> BARBOUR COUNTY</t>
  </si>
  <si>
    <t xml:space="preserve"> GILMER COUNTY</t>
  </si>
  <si>
    <t xml:space="preserve"> MINERAL COUNTY</t>
  </si>
  <si>
    <t xml:space="preserve"> BERKELEY COUNTY</t>
  </si>
  <si>
    <t xml:space="preserve"> DODDRIDGE COUNTY</t>
  </si>
  <si>
    <t xml:space="preserve"> MARSHALL COUNTY</t>
  </si>
  <si>
    <t xml:space="preserve"> MARION COUNTY</t>
  </si>
  <si>
    <t xml:space="preserve"> CABELL COUNTY</t>
  </si>
  <si>
    <t xml:space="preserve"> CALHOUN COUNTY</t>
  </si>
  <si>
    <t xml:space="preserve"> TYLER COUNTY</t>
  </si>
  <si>
    <t xml:space="preserve"> WIRT COUNTY</t>
  </si>
  <si>
    <t xml:space="preserve"> MORGAN COUNTY</t>
  </si>
  <si>
    <t xml:space="preserve"> JEFFERSON COUNTY</t>
  </si>
  <si>
    <t xml:space="preserve"> TAYLOR COUNTY</t>
  </si>
  <si>
    <t xml:space="preserve"> PLEASANTS COUNTY</t>
  </si>
  <si>
    <t xml:space="preserve"> OHIO COUNTY</t>
  </si>
  <si>
    <t xml:space="preserve"> BROOKE COUNTY</t>
  </si>
  <si>
    <t xml:space="preserve"> HANCOCK COUNTY</t>
  </si>
  <si>
    <t>Median</t>
  </si>
  <si>
    <t>Region</t>
  </si>
  <si>
    <t>Total aSFHA area (Col. J)</t>
  </si>
  <si>
    <t>% Rank</t>
  </si>
  <si>
    <t>Total aSFHA area</t>
  </si>
  <si>
    <t>State</t>
  </si>
  <si>
    <t>Data sources:</t>
  </si>
  <si>
    <t>Flood Zone Query : floodTool_floodZoneQuery_20231128_utm83</t>
  </si>
  <si>
    <t>Community Boundary: floodTool_Political_Area_20231114_utm83</t>
  </si>
  <si>
    <t>aSFHA</t>
  </si>
  <si>
    <t>Streams: HYDROGRAPHY_24kNHD_StreamArea_asof_20171231_utm</t>
  </si>
  <si>
    <t>Waterbodies: HYDROGRAPHY_24kNHD_waterbodies_asof_20171231_utm</t>
  </si>
  <si>
    <t>National Forest: Nat_Forest_WV_for_aSFHA_bSF_utm83_20190117</t>
  </si>
  <si>
    <t>National Park: Nat_Park_WV_for_aSFHA_bSF_utm83_20190117</t>
  </si>
  <si>
    <t>National Wildlife Refuge: Nat_WildlifeRefuge_WV_for_aSFHA_bSF_utm83_20190117</t>
  </si>
  <si>
    <t>Stream Length</t>
  </si>
  <si>
    <t>NHD Modified Streams: NHD_Streams_utm83_20211025</t>
  </si>
  <si>
    <t>Effective Sprecial Flood Hazard Area (SFHA).  Advisory floodplains not included I count.</t>
  </si>
  <si>
    <t>Areas excluded from Total aSFHA:  Open water lakes &gt; 10 acres; Large river bank-to-bank &gt; 500 ft.; Federal lands &gt; 10 acres.  CRS data programming variable.  Flood Risk indicator for unincorporated scale and greater.</t>
  </si>
  <si>
    <t>Floodplain Area (acreage)</t>
  </si>
  <si>
    <t>Area in SFHA (aSFHA)</t>
  </si>
  <si>
    <t>Communities</t>
  </si>
  <si>
    <t>Graph</t>
  </si>
  <si>
    <t>Flood Risk indicator beneficial at incorporated places scale.</t>
  </si>
  <si>
    <t>Incorp.</t>
  </si>
  <si>
    <t>Uninc.</t>
  </si>
  <si>
    <t>Areas excluded from Total aSFHA:  Open water lakes &gt; 10 acres; Large river bank-to-bank width &gt; 500 ft.; Federal lands &gt; 10 acres</t>
  </si>
  <si>
    <t>Removed Henderson on 2/2/2024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</si>
</sst>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10" applyNumberFormat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2" fillId="3" borderId="1" xfId="0" applyFont="1" applyFill="1" applyBorder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0" borderId="0" xfId="0" applyFont="1"/>
    <xf numFmtId="165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6" fillId="0" borderId="0" xfId="1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2" applyNumberFormat="1" applyFont="1" applyFill="1" applyBorder="1" applyAlignment="1">
      <alignment horizontal="center" vertical="center" wrapText="1"/>
    </xf>
    <xf numFmtId="3" fontId="2" fillId="6" borderId="1" xfId="2" applyNumberFormat="1" applyFont="1" applyFill="1" applyBorder="1" applyAlignment="1">
      <alignment horizontal="center" vertical="center" wrapText="1"/>
    </xf>
    <xf numFmtId="165" fontId="2" fillId="6" borderId="1" xfId="2" applyNumberFormat="1" applyFont="1" applyFill="1" applyBorder="1" applyAlignment="1">
      <alignment horizontal="center" vertical="center" wrapText="1"/>
    </xf>
    <xf numFmtId="9" fontId="2" fillId="5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7" fillId="7" borderId="0" xfId="0" applyFont="1" applyFill="1" applyAlignment="1">
      <alignment horizontal="left"/>
    </xf>
    <xf numFmtId="3" fontId="7" fillId="7" borderId="0" xfId="2" applyNumberFormat="1" applyFont="1" applyFill="1" applyAlignment="1">
      <alignment horizontal="center"/>
    </xf>
    <xf numFmtId="0" fontId="9" fillId="8" borderId="4" xfId="0" applyFont="1" applyFill="1" applyBorder="1" applyAlignment="1">
      <alignment horizontal="center" vertical="top" wrapText="1"/>
    </xf>
    <xf numFmtId="0" fontId="9" fillId="8" borderId="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164" fontId="2" fillId="10" borderId="1" xfId="1" applyNumberFormat="1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 vertical="top" wrapText="1"/>
    </xf>
    <xf numFmtId="9" fontId="0" fillId="0" borderId="0" xfId="1" applyFont="1"/>
    <xf numFmtId="9" fontId="9" fillId="11" borderId="4" xfId="1" applyFont="1" applyFill="1" applyBorder="1" applyAlignment="1">
      <alignment horizontal="center" vertical="top" wrapText="1"/>
    </xf>
    <xf numFmtId="9" fontId="2" fillId="0" borderId="1" xfId="1" applyFont="1" applyBorder="1" applyAlignment="1">
      <alignment horizontal="center" vertical="top" wrapText="1"/>
    </xf>
    <xf numFmtId="9" fontId="9" fillId="4" borderId="4" xfId="1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11" fillId="13" borderId="7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2" fillId="0" borderId="7" xfId="0" applyFont="1" applyBorder="1"/>
    <xf numFmtId="1" fontId="12" fillId="0" borderId="1" xfId="0" applyNumberFormat="1" applyFont="1" applyBorder="1" applyAlignment="1">
      <alignment horizontal="center"/>
    </xf>
    <xf numFmtId="0" fontId="12" fillId="13" borderId="7" xfId="0" applyFont="1" applyFill="1" applyBorder="1"/>
    <xf numFmtId="1" fontId="12" fillId="13" borderId="1" xfId="0" applyNumberFormat="1" applyFont="1" applyFill="1" applyBorder="1" applyAlignment="1">
      <alignment horizontal="center"/>
    </xf>
    <xf numFmtId="0" fontId="12" fillId="0" borderId="8" xfId="0" applyFont="1" applyBorder="1"/>
    <xf numFmtId="1" fontId="12" fillId="0" borderId="9" xfId="0" applyNumberFormat="1" applyFont="1" applyBorder="1" applyAlignment="1">
      <alignment horizontal="center"/>
    </xf>
    <xf numFmtId="0" fontId="12" fillId="12" borderId="7" xfId="0" applyFont="1" applyFill="1" applyBorder="1"/>
    <xf numFmtId="1" fontId="12" fillId="12" borderId="1" xfId="0" applyNumberFormat="1" applyFont="1" applyFill="1" applyBorder="1" applyAlignment="1">
      <alignment horizontal="center"/>
    </xf>
    <xf numFmtId="0" fontId="12" fillId="14" borderId="7" xfId="0" applyFont="1" applyFill="1" applyBorder="1"/>
    <xf numFmtId="1" fontId="12" fillId="14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17" borderId="10" xfId="5" applyAlignment="1">
      <alignment vertical="center"/>
    </xf>
    <xf numFmtId="0" fontId="15" fillId="17" borderId="10" xfId="5"/>
    <xf numFmtId="0" fontId="2" fillId="5" borderId="11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" fillId="5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3" fontId="2" fillId="5" borderId="4" xfId="2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wrapText="1"/>
    </xf>
    <xf numFmtId="3" fontId="2" fillId="18" borderId="4" xfId="2" applyNumberFormat="1" applyFont="1" applyFill="1" applyBorder="1" applyAlignment="1">
      <alignment horizontal="left" vertical="center" wrapText="1"/>
    </xf>
    <xf numFmtId="165" fontId="2" fillId="18" borderId="4" xfId="2" applyNumberFormat="1" applyFont="1" applyFill="1" applyBorder="1" applyAlignment="1">
      <alignment horizontal="left" vertical="center" wrapText="1"/>
    </xf>
    <xf numFmtId="3" fontId="2" fillId="5" borderId="4" xfId="2" applyNumberFormat="1" applyFont="1" applyFill="1" applyBorder="1" applyAlignment="1">
      <alignment horizontal="left" vertical="top" wrapText="1"/>
    </xf>
    <xf numFmtId="9" fontId="2" fillId="5" borderId="13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14" fillId="16" borderId="0" xfId="4"/>
    <xf numFmtId="0" fontId="18" fillId="16" borderId="0" xfId="4" applyFont="1"/>
    <xf numFmtId="9" fontId="13" fillId="15" borderId="4" xfId="3" applyNumberFormat="1" applyBorder="1" applyAlignment="1">
      <alignment horizontal="center" vertical="top" wrapText="1"/>
    </xf>
    <xf numFmtId="0" fontId="13" fillId="15" borderId="5" xfId="3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center" wrapText="1"/>
    </xf>
    <xf numFmtId="0" fontId="2" fillId="5" borderId="1" xfId="0" applyFont="1" applyFill="1" applyBorder="1"/>
    <xf numFmtId="9" fontId="2" fillId="12" borderId="1" xfId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19" fillId="12" borderId="0" xfId="0" applyFont="1" applyFill="1" applyAlignment="1">
      <alignment horizontal="center"/>
    </xf>
    <xf numFmtId="0" fontId="19" fillId="12" borderId="0" xfId="0" applyFont="1" applyFill="1"/>
    <xf numFmtId="0" fontId="19" fillId="0" borderId="0" xfId="0" applyFont="1"/>
    <xf numFmtId="164" fontId="6" fillId="0" borderId="6" xfId="1" applyNumberFormat="1" applyFont="1" applyFill="1" applyBorder="1" applyAlignment="1">
      <alignment horizontal="center"/>
    </xf>
    <xf numFmtId="164" fontId="10" fillId="12" borderId="6" xfId="1" applyNumberFormat="1" applyFont="1" applyFill="1" applyBorder="1" applyAlignment="1">
      <alignment horizontal="center"/>
    </xf>
    <xf numFmtId="164" fontId="6" fillId="12" borderId="6" xfId="1" applyNumberFormat="1" applyFont="1" applyFill="1" applyBorder="1" applyAlignment="1">
      <alignment horizontal="center"/>
    </xf>
    <xf numFmtId="164" fontId="10" fillId="9" borderId="6" xfId="1" applyNumberFormat="1" applyFont="1" applyFill="1" applyBorder="1" applyAlignment="1">
      <alignment horizontal="center"/>
    </xf>
    <xf numFmtId="164" fontId="6" fillId="9" borderId="6" xfId="1" applyNumberFormat="1" applyFont="1" applyFill="1" applyBorder="1" applyAlignment="1">
      <alignment horizontal="center"/>
    </xf>
    <xf numFmtId="164" fontId="2" fillId="12" borderId="1" xfId="1" applyNumberFormat="1" applyFont="1" applyFill="1" applyBorder="1" applyAlignment="1">
      <alignment horizontal="center" vertical="center" wrapText="1"/>
    </xf>
    <xf numFmtId="164" fontId="3" fillId="12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6">
    <cellStyle name="Bad" xfId="3" builtinId="27"/>
    <cellStyle name="Check Cell" xfId="5" builtinId="23"/>
    <cellStyle name="Comma" xfId="2" builtinId="3"/>
    <cellStyle name="Neutral" xfId="4" builtinId="2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2"/>
  <sheetViews>
    <sheetView workbookViewId="0">
      <pane ySplit="7" topLeftCell="A8" activePane="bottomLeft" state="frozen"/>
      <selection pane="bottomLeft" activeCell="F176" sqref="F176:K176"/>
    </sheetView>
  </sheetViews>
  <sheetFormatPr defaultRowHeight="12.75" x14ac:dyDescent="0.2"/>
  <cols>
    <col min="1" max="1" width="10.140625" style="25" customWidth="1"/>
    <col min="2" max="2" width="26.5703125" style="1" customWidth="1"/>
    <col min="3" max="3" width="17.85546875" style="1" customWidth="1"/>
    <col min="4" max="4" width="15.140625" style="1" bestFit="1" customWidth="1"/>
    <col min="5" max="5" width="11.5703125" style="25" bestFit="1" customWidth="1"/>
    <col min="6" max="6" width="11.7109375" style="25" customWidth="1"/>
    <col min="7" max="7" width="10.7109375" style="25" bestFit="1" customWidth="1"/>
    <col min="8" max="8" width="9.7109375" style="25" customWidth="1"/>
    <col min="9" max="9" width="10.7109375" style="25" customWidth="1"/>
    <col min="10" max="10" width="11.7109375" style="25" customWidth="1"/>
    <col min="11" max="11" width="9.85546875" style="26" bestFit="1" customWidth="1"/>
    <col min="12" max="12" width="9.140625" style="1"/>
    <col min="13" max="13" width="10.7109375" style="1" customWidth="1"/>
    <col min="14" max="14" width="12" style="1" customWidth="1"/>
    <col min="15" max="15" width="9.140625" style="1"/>
    <col min="16" max="16" width="11" style="1" bestFit="1" customWidth="1"/>
    <col min="17" max="19" width="9.140625" style="1"/>
    <col min="20" max="20" width="10" style="1" bestFit="1" customWidth="1"/>
    <col min="21" max="16384" width="9.140625" style="1"/>
  </cols>
  <sheetData>
    <row r="1" spans="1:14" ht="15.75" x14ac:dyDescent="0.25">
      <c r="A1" s="83" t="s">
        <v>443</v>
      </c>
      <c r="B1" s="82"/>
      <c r="C1" s="5" t="s">
        <v>444</v>
      </c>
      <c r="D1" s="6"/>
      <c r="E1" s="8"/>
      <c r="F1" s="9"/>
      <c r="G1" s="10"/>
      <c r="H1" s="9"/>
      <c r="I1" s="11"/>
      <c r="J1" s="10"/>
      <c r="K1" s="12"/>
    </row>
    <row r="2" spans="1:14" ht="15" x14ac:dyDescent="0.25">
      <c r="A2" s="13">
        <v>45295</v>
      </c>
      <c r="B2" s="14" t="s">
        <v>451</v>
      </c>
      <c r="C2" s="7"/>
      <c r="D2" s="7"/>
      <c r="E2" s="8"/>
      <c r="F2" s="9"/>
      <c r="G2" s="9"/>
      <c r="H2" s="9"/>
      <c r="I2" s="8"/>
      <c r="J2" s="10"/>
      <c r="K2" s="12"/>
    </row>
    <row r="3" spans="1:14" x14ac:dyDescent="0.2">
      <c r="A3" s="14" t="s">
        <v>450</v>
      </c>
      <c r="B3" s="14"/>
      <c r="C3" s="7"/>
      <c r="D3" s="7"/>
      <c r="E3" s="8"/>
      <c r="F3" s="9"/>
      <c r="G3" s="9"/>
      <c r="H3" s="9"/>
      <c r="I3" s="8"/>
      <c r="J3" s="15"/>
      <c r="K3" s="16"/>
    </row>
    <row r="4" spans="1:14" ht="15.75" thickBot="1" x14ac:dyDescent="0.3">
      <c r="A4" s="31" t="s">
        <v>353</v>
      </c>
      <c r="B4" s="32"/>
      <c r="C4"/>
      <c r="D4" s="7"/>
      <c r="E4" s="8"/>
      <c r="F4" s="9"/>
      <c r="G4" s="9"/>
      <c r="H4" s="9"/>
      <c r="I4" s="8"/>
      <c r="J4" s="15"/>
      <c r="K4" s="16"/>
    </row>
    <row r="5" spans="1:14" ht="12" customHeight="1" x14ac:dyDescent="0.2">
      <c r="A5" s="17"/>
      <c r="B5" s="14"/>
      <c r="C5" s="7"/>
      <c r="D5" s="7"/>
      <c r="E5" s="8"/>
      <c r="F5" s="9"/>
      <c r="G5" s="9"/>
      <c r="H5" s="9"/>
      <c r="I5" s="8"/>
      <c r="J5" s="15"/>
      <c r="K5" s="16"/>
      <c r="M5" s="105" t="s">
        <v>359</v>
      </c>
      <c r="N5" s="106"/>
    </row>
    <row r="6" spans="1:14" ht="89.25" x14ac:dyDescent="0.2">
      <c r="A6" s="18" t="s">
        <v>0</v>
      </c>
      <c r="B6" s="18" t="s">
        <v>1</v>
      </c>
      <c r="C6" s="18" t="s">
        <v>2</v>
      </c>
      <c r="D6" s="18" t="s">
        <v>354</v>
      </c>
      <c r="E6" s="18" t="s">
        <v>4</v>
      </c>
      <c r="F6" s="19" t="s">
        <v>355</v>
      </c>
      <c r="G6" s="19" t="s">
        <v>6</v>
      </c>
      <c r="H6" s="20" t="s">
        <v>356</v>
      </c>
      <c r="I6" s="21" t="s">
        <v>357</v>
      </c>
      <c r="J6" s="19" t="s">
        <v>358</v>
      </c>
      <c r="K6" s="22" t="s">
        <v>10</v>
      </c>
      <c r="M6" s="33" t="s">
        <v>363</v>
      </c>
      <c r="N6" s="34" t="s">
        <v>360</v>
      </c>
    </row>
    <row r="7" spans="1:14" ht="19.5" customHeight="1" x14ac:dyDescent="0.2">
      <c r="A7" s="23" t="s">
        <v>0</v>
      </c>
      <c r="B7" s="2" t="s">
        <v>1</v>
      </c>
      <c r="C7" s="2" t="s">
        <v>2</v>
      </c>
      <c r="D7" s="2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4" t="s">
        <v>10</v>
      </c>
      <c r="M7" s="35" t="s">
        <v>362</v>
      </c>
      <c r="N7" s="35" t="s">
        <v>361</v>
      </c>
    </row>
    <row r="8" spans="1:14" x14ac:dyDescent="0.2">
      <c r="A8" s="23">
        <v>540002</v>
      </c>
      <c r="B8" s="2" t="s">
        <v>11</v>
      </c>
      <c r="C8" s="2" t="s">
        <v>12</v>
      </c>
      <c r="D8" s="2" t="s">
        <v>13</v>
      </c>
      <c r="E8" s="23">
        <v>7</v>
      </c>
      <c r="F8" s="23">
        <v>1363</v>
      </c>
      <c r="G8" s="23">
        <v>199</v>
      </c>
      <c r="H8" s="23">
        <v>0</v>
      </c>
      <c r="I8" s="23">
        <v>0</v>
      </c>
      <c r="J8" s="23">
        <v>199</v>
      </c>
      <c r="K8" s="24">
        <v>0.14600146735143071</v>
      </c>
      <c r="M8" s="36">
        <f t="shared" ref="M8:M71" si="0">IF(OR($D8 = "SPLIT",$T8 = "N/A"),"",COUNTIFS($D$8:$D$362,$D8,J$8:J$362,"&gt;"&amp;J8)+1)</f>
        <v>51</v>
      </c>
      <c r="N8" s="36">
        <f t="shared" ref="N8:N71" si="1">IF(OR($D8 = "SPLIT",$T8 = "N/A"),"",COUNTIFS($D$8:$D$362,$D8,K$8:K$362,"&gt;"&amp;K8)+1)</f>
        <v>106</v>
      </c>
    </row>
    <row r="9" spans="1:14" x14ac:dyDescent="0.2">
      <c r="A9" s="23">
        <v>540003</v>
      </c>
      <c r="B9" s="2" t="s">
        <v>14</v>
      </c>
      <c r="C9" s="2" t="s">
        <v>12</v>
      </c>
      <c r="D9" s="2" t="s">
        <v>13</v>
      </c>
      <c r="E9" s="23">
        <v>7</v>
      </c>
      <c r="F9" s="23">
        <v>217</v>
      </c>
      <c r="G9" s="23">
        <v>45</v>
      </c>
      <c r="H9" s="23">
        <v>0</v>
      </c>
      <c r="I9" s="23">
        <v>0</v>
      </c>
      <c r="J9" s="23">
        <v>45</v>
      </c>
      <c r="K9" s="24">
        <v>0.20737327188940091</v>
      </c>
      <c r="M9" s="36">
        <f t="shared" si="0"/>
        <v>154</v>
      </c>
      <c r="N9" s="36">
        <f t="shared" si="1"/>
        <v>63</v>
      </c>
    </row>
    <row r="10" spans="1:14" x14ac:dyDescent="0.2">
      <c r="A10" s="23">
        <v>540004</v>
      </c>
      <c r="B10" s="2" t="s">
        <v>15</v>
      </c>
      <c r="C10" s="2" t="s">
        <v>12</v>
      </c>
      <c r="D10" s="2" t="s">
        <v>13</v>
      </c>
      <c r="E10" s="23">
        <v>7</v>
      </c>
      <c r="F10" s="23">
        <v>1869</v>
      </c>
      <c r="G10" s="23">
        <v>267</v>
      </c>
      <c r="H10" s="23">
        <v>0</v>
      </c>
      <c r="I10" s="23">
        <v>0</v>
      </c>
      <c r="J10" s="23">
        <v>267</v>
      </c>
      <c r="K10" s="24">
        <v>0.14285714285714279</v>
      </c>
      <c r="M10" s="36">
        <f t="shared" si="0"/>
        <v>30</v>
      </c>
      <c r="N10" s="36">
        <f t="shared" si="1"/>
        <v>111</v>
      </c>
    </row>
    <row r="11" spans="1:14" x14ac:dyDescent="0.2">
      <c r="A11" s="39">
        <v>540001</v>
      </c>
      <c r="B11" s="40" t="s">
        <v>16</v>
      </c>
      <c r="C11" s="40" t="s">
        <v>12</v>
      </c>
      <c r="D11" s="40" t="s">
        <v>17</v>
      </c>
      <c r="E11" s="39">
        <v>7</v>
      </c>
      <c r="F11" s="39">
        <v>215786</v>
      </c>
      <c r="G11" s="39">
        <v>6646</v>
      </c>
      <c r="H11" s="39">
        <v>434</v>
      </c>
      <c r="I11" s="39">
        <v>0</v>
      </c>
      <c r="J11" s="39">
        <v>6212</v>
      </c>
      <c r="K11" s="41">
        <v>2.8787780486222461E-2</v>
      </c>
      <c r="M11" s="38">
        <f t="shared" si="0"/>
        <v>38</v>
      </c>
      <c r="N11" s="38">
        <f t="shared" si="1"/>
        <v>28</v>
      </c>
    </row>
    <row r="12" spans="1:14" x14ac:dyDescent="0.2">
      <c r="A12" s="27"/>
      <c r="B12" s="3"/>
      <c r="C12" s="3" t="s">
        <v>12</v>
      </c>
      <c r="D12" s="3" t="s">
        <v>2</v>
      </c>
      <c r="E12" s="27">
        <v>7</v>
      </c>
      <c r="F12" s="27">
        <v>219235</v>
      </c>
      <c r="G12" s="27">
        <v>7157</v>
      </c>
      <c r="H12" s="27">
        <v>434</v>
      </c>
      <c r="I12" s="27">
        <v>0</v>
      </c>
      <c r="J12" s="27">
        <v>6723</v>
      </c>
      <c r="K12" s="28">
        <v>3.0665723994800099E-2</v>
      </c>
      <c r="M12" s="37">
        <f t="shared" si="0"/>
        <v>38</v>
      </c>
      <c r="N12" s="37">
        <f t="shared" si="1"/>
        <v>30</v>
      </c>
    </row>
    <row r="13" spans="1:14" x14ac:dyDescent="0.2">
      <c r="A13" s="23">
        <v>540006</v>
      </c>
      <c r="B13" s="2" t="s">
        <v>18</v>
      </c>
      <c r="C13" s="2" t="s">
        <v>19</v>
      </c>
      <c r="D13" s="2" t="s">
        <v>13</v>
      </c>
      <c r="E13" s="23">
        <v>9</v>
      </c>
      <c r="F13" s="23">
        <v>4259</v>
      </c>
      <c r="G13" s="23">
        <v>187</v>
      </c>
      <c r="H13" s="23">
        <v>11</v>
      </c>
      <c r="I13" s="23">
        <v>0</v>
      </c>
      <c r="J13" s="23">
        <v>176</v>
      </c>
      <c r="K13" s="24">
        <v>4.1324254519840342E-2</v>
      </c>
      <c r="M13" s="36">
        <f t="shared" si="0"/>
        <v>61</v>
      </c>
      <c r="N13" s="36">
        <f t="shared" si="1"/>
        <v>194</v>
      </c>
    </row>
    <row r="14" spans="1:14" x14ac:dyDescent="0.2">
      <c r="A14" s="23">
        <v>545550</v>
      </c>
      <c r="B14" s="2" t="s">
        <v>20</v>
      </c>
      <c r="C14" s="2" t="s">
        <v>19</v>
      </c>
      <c r="D14" s="2" t="s">
        <v>13</v>
      </c>
      <c r="E14" s="23">
        <v>9</v>
      </c>
      <c r="F14" s="23">
        <v>85</v>
      </c>
      <c r="G14" s="23">
        <v>0</v>
      </c>
      <c r="H14" s="23">
        <v>0</v>
      </c>
      <c r="I14" s="23">
        <v>0</v>
      </c>
      <c r="J14" s="23">
        <v>0</v>
      </c>
      <c r="K14" s="24">
        <v>0</v>
      </c>
      <c r="M14" s="36">
        <f t="shared" si="0"/>
        <v>218</v>
      </c>
      <c r="N14" s="36">
        <f t="shared" si="1"/>
        <v>218</v>
      </c>
    </row>
    <row r="15" spans="1:14" x14ac:dyDescent="0.2">
      <c r="A15" s="39">
        <v>540282</v>
      </c>
      <c r="B15" s="40" t="s">
        <v>21</v>
      </c>
      <c r="C15" s="40" t="s">
        <v>19</v>
      </c>
      <c r="D15" s="40" t="s">
        <v>17</v>
      </c>
      <c r="E15" s="39">
        <v>9</v>
      </c>
      <c r="F15" s="39">
        <v>201588</v>
      </c>
      <c r="G15" s="39">
        <v>10312</v>
      </c>
      <c r="H15" s="39">
        <v>15</v>
      </c>
      <c r="I15" s="39">
        <v>0</v>
      </c>
      <c r="J15" s="39">
        <v>10297</v>
      </c>
      <c r="K15" s="41">
        <v>5.1079429331110981E-2</v>
      </c>
      <c r="M15" s="38">
        <f t="shared" si="0"/>
        <v>13</v>
      </c>
      <c r="N15" s="38">
        <f t="shared" si="1"/>
        <v>8</v>
      </c>
    </row>
    <row r="16" spans="1:14" x14ac:dyDescent="0.2">
      <c r="A16" s="27"/>
      <c r="B16" s="3"/>
      <c r="C16" s="3" t="s">
        <v>19</v>
      </c>
      <c r="D16" s="3" t="s">
        <v>2</v>
      </c>
      <c r="E16" s="27">
        <v>9</v>
      </c>
      <c r="F16" s="27">
        <v>205932</v>
      </c>
      <c r="G16" s="27">
        <v>10499</v>
      </c>
      <c r="H16" s="27">
        <v>26</v>
      </c>
      <c r="I16" s="27">
        <v>0</v>
      </c>
      <c r="J16" s="27">
        <v>10473</v>
      </c>
      <c r="K16" s="28">
        <v>5.0856593438610813E-2</v>
      </c>
      <c r="M16" s="37">
        <f t="shared" si="0"/>
        <v>16</v>
      </c>
      <c r="N16" s="37">
        <f t="shared" si="1"/>
        <v>9</v>
      </c>
    </row>
    <row r="17" spans="1:14" x14ac:dyDescent="0.2">
      <c r="A17" s="23">
        <v>540008</v>
      </c>
      <c r="B17" s="2" t="s">
        <v>22</v>
      </c>
      <c r="C17" s="2" t="s">
        <v>23</v>
      </c>
      <c r="D17" s="2" t="s">
        <v>13</v>
      </c>
      <c r="E17" s="23">
        <v>3</v>
      </c>
      <c r="F17" s="23">
        <v>4924</v>
      </c>
      <c r="G17" s="23">
        <v>278</v>
      </c>
      <c r="H17" s="23">
        <v>0</v>
      </c>
      <c r="I17" s="23">
        <v>0</v>
      </c>
      <c r="J17" s="23">
        <v>278</v>
      </c>
      <c r="K17" s="24">
        <v>5.6458164094232328E-2</v>
      </c>
      <c r="M17" s="36">
        <f t="shared" si="0"/>
        <v>28</v>
      </c>
      <c r="N17" s="36">
        <f t="shared" si="1"/>
        <v>176</v>
      </c>
    </row>
    <row r="18" spans="1:14" x14ac:dyDescent="0.2">
      <c r="A18" s="23">
        <v>540229</v>
      </c>
      <c r="B18" s="2" t="s">
        <v>24</v>
      </c>
      <c r="C18" s="2" t="s">
        <v>23</v>
      </c>
      <c r="D18" s="2" t="s">
        <v>13</v>
      </c>
      <c r="E18" s="23">
        <v>3</v>
      </c>
      <c r="F18" s="23">
        <v>149</v>
      </c>
      <c r="G18" s="23">
        <v>53</v>
      </c>
      <c r="H18" s="23">
        <v>0</v>
      </c>
      <c r="I18" s="23">
        <v>0</v>
      </c>
      <c r="J18" s="23">
        <v>53</v>
      </c>
      <c r="K18" s="24">
        <v>0.35570469798657722</v>
      </c>
      <c r="M18" s="36">
        <f t="shared" si="0"/>
        <v>141</v>
      </c>
      <c r="N18" s="36">
        <f t="shared" si="1"/>
        <v>19</v>
      </c>
    </row>
    <row r="19" spans="1:14" x14ac:dyDescent="0.2">
      <c r="A19" s="23">
        <v>540230</v>
      </c>
      <c r="B19" s="2" t="s">
        <v>25</v>
      </c>
      <c r="C19" s="2" t="s">
        <v>23</v>
      </c>
      <c r="D19" s="2" t="s">
        <v>13</v>
      </c>
      <c r="E19" s="23">
        <v>3</v>
      </c>
      <c r="F19" s="23">
        <v>634</v>
      </c>
      <c r="G19" s="23">
        <v>119</v>
      </c>
      <c r="H19" s="23">
        <v>0</v>
      </c>
      <c r="I19" s="23">
        <v>0</v>
      </c>
      <c r="J19" s="23">
        <v>119</v>
      </c>
      <c r="K19" s="24">
        <v>0.18769716088328081</v>
      </c>
      <c r="M19" s="36">
        <f t="shared" si="0"/>
        <v>77</v>
      </c>
      <c r="N19" s="36">
        <f t="shared" si="1"/>
        <v>78</v>
      </c>
    </row>
    <row r="20" spans="1:14" x14ac:dyDescent="0.2">
      <c r="A20" s="23">
        <v>540238</v>
      </c>
      <c r="B20" s="2" t="s">
        <v>26</v>
      </c>
      <c r="C20" s="2" t="s">
        <v>23</v>
      </c>
      <c r="D20" s="2" t="s">
        <v>13</v>
      </c>
      <c r="E20" s="23">
        <v>3</v>
      </c>
      <c r="F20" s="23">
        <v>34</v>
      </c>
      <c r="G20" s="23">
        <v>27</v>
      </c>
      <c r="H20" s="23">
        <v>0</v>
      </c>
      <c r="I20" s="23">
        <v>0</v>
      </c>
      <c r="J20" s="23">
        <v>27</v>
      </c>
      <c r="K20" s="24">
        <v>0.79411764705882348</v>
      </c>
      <c r="M20" s="36">
        <f t="shared" si="0"/>
        <v>187</v>
      </c>
      <c r="N20" s="36">
        <f t="shared" si="1"/>
        <v>1</v>
      </c>
    </row>
    <row r="21" spans="1:14" x14ac:dyDescent="0.2">
      <c r="A21" s="39">
        <v>540007</v>
      </c>
      <c r="B21" s="40" t="s">
        <v>27</v>
      </c>
      <c r="C21" s="40" t="s">
        <v>23</v>
      </c>
      <c r="D21" s="40" t="s">
        <v>17</v>
      </c>
      <c r="E21" s="39">
        <v>3</v>
      </c>
      <c r="F21" s="39">
        <v>316637</v>
      </c>
      <c r="G21" s="39">
        <v>7596</v>
      </c>
      <c r="H21" s="39">
        <v>0</v>
      </c>
      <c r="I21" s="39">
        <v>0</v>
      </c>
      <c r="J21" s="39">
        <v>7596</v>
      </c>
      <c r="K21" s="41">
        <v>2.3989615869276171E-2</v>
      </c>
      <c r="M21" s="38">
        <f t="shared" si="0"/>
        <v>28</v>
      </c>
      <c r="N21" s="38">
        <f t="shared" si="1"/>
        <v>40</v>
      </c>
    </row>
    <row r="22" spans="1:14" x14ac:dyDescent="0.2">
      <c r="A22" s="27"/>
      <c r="B22" s="3"/>
      <c r="C22" s="3" t="s">
        <v>23</v>
      </c>
      <c r="D22" s="3" t="s">
        <v>2</v>
      </c>
      <c r="E22" s="27">
        <v>3</v>
      </c>
      <c r="F22" s="27">
        <v>322378</v>
      </c>
      <c r="G22" s="27">
        <v>8073</v>
      </c>
      <c r="H22" s="27">
        <v>0</v>
      </c>
      <c r="I22" s="27">
        <v>0</v>
      </c>
      <c r="J22" s="27">
        <v>8073</v>
      </c>
      <c r="K22" s="28">
        <v>2.5042031404128071E-2</v>
      </c>
      <c r="M22" s="37">
        <f t="shared" si="0"/>
        <v>29</v>
      </c>
      <c r="N22" s="37">
        <f t="shared" si="1"/>
        <v>41</v>
      </c>
    </row>
    <row r="23" spans="1:14" x14ac:dyDescent="0.2">
      <c r="A23" s="23">
        <v>540010</v>
      </c>
      <c r="B23" s="2" t="s">
        <v>28</v>
      </c>
      <c r="C23" s="2" t="s">
        <v>29</v>
      </c>
      <c r="D23" s="2" t="s">
        <v>13</v>
      </c>
      <c r="E23" s="23">
        <v>7</v>
      </c>
      <c r="F23" s="23">
        <v>698</v>
      </c>
      <c r="G23" s="23">
        <v>106</v>
      </c>
      <c r="H23" s="23">
        <v>0</v>
      </c>
      <c r="I23" s="23">
        <v>0</v>
      </c>
      <c r="J23" s="23">
        <v>106</v>
      </c>
      <c r="K23" s="24">
        <v>0.15186246418338109</v>
      </c>
      <c r="M23" s="36">
        <f t="shared" si="0"/>
        <v>88</v>
      </c>
      <c r="N23" s="36">
        <f t="shared" si="1"/>
        <v>104</v>
      </c>
    </row>
    <row r="24" spans="1:14" x14ac:dyDescent="0.2">
      <c r="A24" s="23">
        <v>540235</v>
      </c>
      <c r="B24" s="2" t="s">
        <v>30</v>
      </c>
      <c r="C24" s="2" t="s">
        <v>29</v>
      </c>
      <c r="D24" s="2" t="s">
        <v>13</v>
      </c>
      <c r="E24" s="23">
        <v>7</v>
      </c>
      <c r="F24" s="23">
        <v>420</v>
      </c>
      <c r="G24" s="23">
        <v>0</v>
      </c>
      <c r="H24" s="23">
        <v>0</v>
      </c>
      <c r="I24" s="23">
        <v>0</v>
      </c>
      <c r="J24" s="23">
        <v>0</v>
      </c>
      <c r="K24" s="24">
        <v>0</v>
      </c>
      <c r="M24" s="36">
        <f t="shared" si="0"/>
        <v>218</v>
      </c>
      <c r="N24" s="36">
        <f t="shared" si="1"/>
        <v>218</v>
      </c>
    </row>
    <row r="25" spans="1:14" x14ac:dyDescent="0.2">
      <c r="A25" s="23">
        <v>540236</v>
      </c>
      <c r="B25" s="2" t="s">
        <v>31</v>
      </c>
      <c r="C25" s="2" t="s">
        <v>29</v>
      </c>
      <c r="D25" s="2" t="s">
        <v>13</v>
      </c>
      <c r="E25" s="23">
        <v>7</v>
      </c>
      <c r="F25" s="23">
        <v>482</v>
      </c>
      <c r="G25" s="23">
        <v>85</v>
      </c>
      <c r="H25" s="23">
        <v>0</v>
      </c>
      <c r="I25" s="23">
        <v>0</v>
      </c>
      <c r="J25" s="23">
        <v>85</v>
      </c>
      <c r="K25" s="24">
        <v>0.17634854771784231</v>
      </c>
      <c r="M25" s="36">
        <f t="shared" si="0"/>
        <v>105</v>
      </c>
      <c r="N25" s="36">
        <f t="shared" si="1"/>
        <v>86</v>
      </c>
    </row>
    <row r="26" spans="1:14" x14ac:dyDescent="0.2">
      <c r="A26" s="23">
        <v>540237</v>
      </c>
      <c r="B26" s="2" t="s">
        <v>32</v>
      </c>
      <c r="C26" s="2" t="s">
        <v>29</v>
      </c>
      <c r="D26" s="2" t="s">
        <v>13</v>
      </c>
      <c r="E26" s="23">
        <v>7</v>
      </c>
      <c r="F26" s="23">
        <v>779</v>
      </c>
      <c r="G26" s="23">
        <v>110</v>
      </c>
      <c r="H26" s="23">
        <v>0</v>
      </c>
      <c r="I26" s="23">
        <v>0</v>
      </c>
      <c r="J26" s="23">
        <v>110</v>
      </c>
      <c r="K26" s="24">
        <v>0.141206675224647</v>
      </c>
      <c r="M26" s="36">
        <f t="shared" si="0"/>
        <v>87</v>
      </c>
      <c r="N26" s="36">
        <f t="shared" si="1"/>
        <v>112</v>
      </c>
    </row>
    <row r="27" spans="1:14" x14ac:dyDescent="0.2">
      <c r="A27" s="39">
        <v>540009</v>
      </c>
      <c r="B27" s="40" t="s">
        <v>33</v>
      </c>
      <c r="C27" s="40" t="s">
        <v>29</v>
      </c>
      <c r="D27" s="40" t="s">
        <v>17</v>
      </c>
      <c r="E27" s="39">
        <v>7</v>
      </c>
      <c r="F27" s="39">
        <v>328021</v>
      </c>
      <c r="G27" s="39">
        <v>12011</v>
      </c>
      <c r="H27" s="39">
        <v>4227</v>
      </c>
      <c r="I27" s="39">
        <v>0</v>
      </c>
      <c r="J27" s="39">
        <v>7784</v>
      </c>
      <c r="K27" s="41">
        <v>2.37301880062557E-2</v>
      </c>
      <c r="M27" s="38">
        <f t="shared" si="0"/>
        <v>27</v>
      </c>
      <c r="N27" s="38">
        <f t="shared" si="1"/>
        <v>41</v>
      </c>
    </row>
    <row r="28" spans="1:14" x14ac:dyDescent="0.2">
      <c r="A28" s="27"/>
      <c r="B28" s="3"/>
      <c r="C28" s="3" t="s">
        <v>29</v>
      </c>
      <c r="D28" s="3" t="s">
        <v>2</v>
      </c>
      <c r="E28" s="27">
        <v>7</v>
      </c>
      <c r="F28" s="27">
        <v>330400</v>
      </c>
      <c r="G28" s="27">
        <v>12312</v>
      </c>
      <c r="H28" s="27">
        <v>4227</v>
      </c>
      <c r="I28" s="27">
        <v>0</v>
      </c>
      <c r="J28" s="27">
        <v>8085</v>
      </c>
      <c r="K28" s="28">
        <v>2.447033898305085E-2</v>
      </c>
      <c r="M28" s="37">
        <f t="shared" si="0"/>
        <v>28</v>
      </c>
      <c r="N28" s="37">
        <f t="shared" si="1"/>
        <v>43</v>
      </c>
    </row>
    <row r="29" spans="1:14" x14ac:dyDescent="0.2">
      <c r="A29" s="23">
        <v>540012</v>
      </c>
      <c r="B29" s="2" t="s">
        <v>34</v>
      </c>
      <c r="C29" s="2" t="s">
        <v>35</v>
      </c>
      <c r="D29" s="2" t="s">
        <v>13</v>
      </c>
      <c r="E29" s="23">
        <v>11</v>
      </c>
      <c r="F29" s="23">
        <v>471</v>
      </c>
      <c r="G29" s="23">
        <v>65</v>
      </c>
      <c r="H29" s="23">
        <v>0</v>
      </c>
      <c r="I29" s="23">
        <v>0</v>
      </c>
      <c r="J29" s="23">
        <v>65</v>
      </c>
      <c r="K29" s="24">
        <v>0.13800424628450109</v>
      </c>
      <c r="M29" s="36">
        <f t="shared" si="0"/>
        <v>125</v>
      </c>
      <c r="N29" s="36">
        <f t="shared" si="1"/>
        <v>115</v>
      </c>
    </row>
    <row r="30" spans="1:14" x14ac:dyDescent="0.2">
      <c r="A30" s="23">
        <v>540013</v>
      </c>
      <c r="B30" s="2" t="s">
        <v>36</v>
      </c>
      <c r="C30" s="2" t="s">
        <v>35</v>
      </c>
      <c r="D30" s="2" t="s">
        <v>13</v>
      </c>
      <c r="E30" s="23">
        <v>11</v>
      </c>
      <c r="F30" s="23">
        <v>1337</v>
      </c>
      <c r="G30" s="23">
        <v>191</v>
      </c>
      <c r="H30" s="23">
        <v>156</v>
      </c>
      <c r="I30" s="23">
        <v>0</v>
      </c>
      <c r="J30" s="23">
        <v>35</v>
      </c>
      <c r="K30" s="24">
        <v>2.6178010471204188E-2</v>
      </c>
      <c r="M30" s="36">
        <f t="shared" si="0"/>
        <v>175</v>
      </c>
      <c r="N30" s="36">
        <f t="shared" si="1"/>
        <v>205</v>
      </c>
    </row>
    <row r="31" spans="1:14" x14ac:dyDescent="0.2">
      <c r="A31" s="23">
        <v>540014</v>
      </c>
      <c r="B31" s="2" t="s">
        <v>37</v>
      </c>
      <c r="C31" s="2" t="s">
        <v>35</v>
      </c>
      <c r="D31" s="2" t="s">
        <v>38</v>
      </c>
      <c r="E31" s="23">
        <v>11</v>
      </c>
      <c r="F31" s="23">
        <v>4407</v>
      </c>
      <c r="G31" s="23">
        <v>344</v>
      </c>
      <c r="H31" s="23">
        <v>220</v>
      </c>
      <c r="I31" s="23">
        <v>0</v>
      </c>
      <c r="J31" s="23">
        <v>124</v>
      </c>
      <c r="K31" s="24">
        <v>2.8137054685727251E-2</v>
      </c>
      <c r="M31" s="36" t="str">
        <f t="shared" si="0"/>
        <v/>
      </c>
      <c r="N31" s="36" t="str">
        <f t="shared" si="1"/>
        <v/>
      </c>
    </row>
    <row r="32" spans="1:14" x14ac:dyDescent="0.2">
      <c r="A32" s="23">
        <v>540015</v>
      </c>
      <c r="B32" s="2" t="s">
        <v>39</v>
      </c>
      <c r="C32" s="2" t="s">
        <v>35</v>
      </c>
      <c r="D32" s="2" t="s">
        <v>13</v>
      </c>
      <c r="E32" s="23">
        <v>11</v>
      </c>
      <c r="F32" s="23">
        <v>850</v>
      </c>
      <c r="G32" s="23">
        <v>495</v>
      </c>
      <c r="H32" s="23">
        <v>229</v>
      </c>
      <c r="I32" s="23">
        <v>0</v>
      </c>
      <c r="J32" s="23">
        <v>266</v>
      </c>
      <c r="K32" s="24">
        <v>0.31294117647058822</v>
      </c>
      <c r="M32" s="36">
        <f t="shared" si="0"/>
        <v>32</v>
      </c>
      <c r="N32" s="36">
        <f t="shared" si="1"/>
        <v>26</v>
      </c>
    </row>
    <row r="33" spans="1:14" x14ac:dyDescent="0.2">
      <c r="A33" s="23">
        <v>540093</v>
      </c>
      <c r="B33" s="2" t="s">
        <v>40</v>
      </c>
      <c r="C33" s="2" t="s">
        <v>35</v>
      </c>
      <c r="D33" s="2" t="s">
        <v>13</v>
      </c>
      <c r="E33" s="23">
        <v>11</v>
      </c>
      <c r="F33" s="23">
        <v>1193</v>
      </c>
      <c r="G33" s="23">
        <v>637</v>
      </c>
      <c r="H33" s="23">
        <v>451</v>
      </c>
      <c r="I33" s="23">
        <v>0</v>
      </c>
      <c r="J33" s="23">
        <v>186</v>
      </c>
      <c r="K33" s="24">
        <v>0.15590947191953061</v>
      </c>
      <c r="M33" s="36">
        <f t="shared" si="0"/>
        <v>55</v>
      </c>
      <c r="N33" s="36">
        <f t="shared" si="1"/>
        <v>101</v>
      </c>
    </row>
    <row r="34" spans="1:14" x14ac:dyDescent="0.2">
      <c r="A34" s="23">
        <v>540084</v>
      </c>
      <c r="B34" s="2" t="s">
        <v>41</v>
      </c>
      <c r="C34" s="2" t="s">
        <v>35</v>
      </c>
      <c r="D34" s="2" t="s">
        <v>13</v>
      </c>
      <c r="E34" s="23">
        <v>11</v>
      </c>
      <c r="F34" s="23">
        <v>92</v>
      </c>
      <c r="G34" s="23">
        <v>0</v>
      </c>
      <c r="H34" s="23">
        <v>0</v>
      </c>
      <c r="I34" s="23">
        <v>0</v>
      </c>
      <c r="J34" s="23">
        <v>0</v>
      </c>
      <c r="K34" s="24">
        <v>0</v>
      </c>
      <c r="M34" s="36">
        <f t="shared" si="0"/>
        <v>218</v>
      </c>
      <c r="N34" s="36">
        <f t="shared" si="1"/>
        <v>218</v>
      </c>
    </row>
    <row r="35" spans="1:14" x14ac:dyDescent="0.2">
      <c r="A35" s="39">
        <v>540011</v>
      </c>
      <c r="B35" s="40" t="s">
        <v>42</v>
      </c>
      <c r="C35" s="40" t="s">
        <v>35</v>
      </c>
      <c r="D35" s="40" t="s">
        <v>17</v>
      </c>
      <c r="E35" s="39">
        <v>11</v>
      </c>
      <c r="F35" s="39">
        <v>51000</v>
      </c>
      <c r="G35" s="39">
        <v>2409</v>
      </c>
      <c r="H35" s="39">
        <v>730</v>
      </c>
      <c r="I35" s="39">
        <v>16</v>
      </c>
      <c r="J35" s="39">
        <v>1663</v>
      </c>
      <c r="K35" s="41">
        <v>3.2607843137254899E-2</v>
      </c>
      <c r="M35" s="38">
        <f t="shared" si="0"/>
        <v>53</v>
      </c>
      <c r="N35" s="38">
        <f t="shared" si="1"/>
        <v>21</v>
      </c>
    </row>
    <row r="36" spans="1:14" x14ac:dyDescent="0.2">
      <c r="A36" s="27"/>
      <c r="B36" s="3"/>
      <c r="C36" s="3" t="s">
        <v>35</v>
      </c>
      <c r="D36" s="3" t="s">
        <v>2</v>
      </c>
      <c r="E36" s="27">
        <v>11</v>
      </c>
      <c r="F36" s="27">
        <v>59350</v>
      </c>
      <c r="G36" s="27">
        <v>4141</v>
      </c>
      <c r="H36" s="27">
        <v>1786</v>
      </c>
      <c r="I36" s="27">
        <v>16</v>
      </c>
      <c r="J36" s="27">
        <v>2339</v>
      </c>
      <c r="K36" s="28">
        <v>3.941027801179444E-2</v>
      </c>
      <c r="M36" s="37">
        <f t="shared" si="0"/>
        <v>54</v>
      </c>
      <c r="N36" s="37">
        <f t="shared" si="1"/>
        <v>19</v>
      </c>
    </row>
    <row r="37" spans="1:14" x14ac:dyDescent="0.2">
      <c r="A37" s="23">
        <v>540018</v>
      </c>
      <c r="B37" s="2" t="s">
        <v>43</v>
      </c>
      <c r="C37" s="2" t="s">
        <v>44</v>
      </c>
      <c r="D37" s="2" t="s">
        <v>38</v>
      </c>
      <c r="E37" s="23">
        <v>2</v>
      </c>
      <c r="F37" s="23">
        <v>11107</v>
      </c>
      <c r="G37" s="23">
        <v>2007</v>
      </c>
      <c r="H37" s="23">
        <v>1094</v>
      </c>
      <c r="I37" s="23">
        <v>0</v>
      </c>
      <c r="J37" s="23">
        <v>913</v>
      </c>
      <c r="K37" s="24">
        <v>8.2200414153236701E-2</v>
      </c>
      <c r="M37" s="36" t="str">
        <f t="shared" si="0"/>
        <v/>
      </c>
      <c r="N37" s="36" t="str">
        <f t="shared" si="1"/>
        <v/>
      </c>
    </row>
    <row r="38" spans="1:14" x14ac:dyDescent="0.2">
      <c r="A38" s="23">
        <v>540017</v>
      </c>
      <c r="B38" s="2" t="s">
        <v>45</v>
      </c>
      <c r="C38" s="2" t="s">
        <v>44</v>
      </c>
      <c r="D38" s="2" t="s">
        <v>13</v>
      </c>
      <c r="E38" s="23">
        <v>2</v>
      </c>
      <c r="F38" s="23">
        <v>2617</v>
      </c>
      <c r="G38" s="23">
        <v>334</v>
      </c>
      <c r="H38" s="23">
        <v>11</v>
      </c>
      <c r="I38" s="23">
        <v>0</v>
      </c>
      <c r="J38" s="23">
        <v>323</v>
      </c>
      <c r="K38" s="24">
        <v>0.1234237676729079</v>
      </c>
      <c r="M38" s="36">
        <f t="shared" si="0"/>
        <v>17</v>
      </c>
      <c r="N38" s="36">
        <f t="shared" si="1"/>
        <v>126</v>
      </c>
    </row>
    <row r="39" spans="1:14" x14ac:dyDescent="0.2">
      <c r="A39" s="23">
        <v>540019</v>
      </c>
      <c r="B39" s="2" t="s">
        <v>46</v>
      </c>
      <c r="C39" s="2" t="s">
        <v>44</v>
      </c>
      <c r="D39" s="2" t="s">
        <v>13</v>
      </c>
      <c r="E39" s="23">
        <v>2</v>
      </c>
      <c r="F39" s="23">
        <v>1288</v>
      </c>
      <c r="G39" s="23">
        <v>464</v>
      </c>
      <c r="H39" s="23">
        <v>9</v>
      </c>
      <c r="I39" s="23">
        <v>0</v>
      </c>
      <c r="J39" s="23">
        <v>455</v>
      </c>
      <c r="K39" s="24">
        <v>0.35326086956521741</v>
      </c>
      <c r="M39" s="36">
        <f t="shared" si="0"/>
        <v>11</v>
      </c>
      <c r="N39" s="36">
        <f t="shared" si="1"/>
        <v>20</v>
      </c>
    </row>
    <row r="40" spans="1:14" x14ac:dyDescent="0.2">
      <c r="A40" s="39">
        <v>540016</v>
      </c>
      <c r="B40" s="40" t="s">
        <v>47</v>
      </c>
      <c r="C40" s="40" t="s">
        <v>44</v>
      </c>
      <c r="D40" s="40" t="s">
        <v>17</v>
      </c>
      <c r="E40" s="39">
        <v>2</v>
      </c>
      <c r="F40" s="39">
        <v>169257</v>
      </c>
      <c r="G40" s="39">
        <v>12484</v>
      </c>
      <c r="H40" s="39">
        <v>2368</v>
      </c>
      <c r="I40" s="39">
        <v>0</v>
      </c>
      <c r="J40" s="39">
        <v>10116</v>
      </c>
      <c r="K40" s="41">
        <v>5.9767099735904571E-2</v>
      </c>
      <c r="M40" s="38">
        <f t="shared" si="0"/>
        <v>14</v>
      </c>
      <c r="N40" s="38">
        <f t="shared" si="1"/>
        <v>5</v>
      </c>
    </row>
    <row r="41" spans="1:14" x14ac:dyDescent="0.2">
      <c r="A41" s="27"/>
      <c r="B41" s="3"/>
      <c r="C41" s="3" t="s">
        <v>44</v>
      </c>
      <c r="D41" s="3" t="s">
        <v>2</v>
      </c>
      <c r="E41" s="27">
        <v>2</v>
      </c>
      <c r="F41" s="27">
        <v>184269</v>
      </c>
      <c r="G41" s="27">
        <v>15289</v>
      </c>
      <c r="H41" s="27">
        <v>3482</v>
      </c>
      <c r="I41" s="27">
        <v>0</v>
      </c>
      <c r="J41" s="27">
        <v>11807</v>
      </c>
      <c r="K41" s="28">
        <v>6.4074803683744963E-2</v>
      </c>
      <c r="M41" s="37">
        <f t="shared" si="0"/>
        <v>12</v>
      </c>
      <c r="N41" s="37">
        <f t="shared" si="1"/>
        <v>5</v>
      </c>
    </row>
    <row r="42" spans="1:14" x14ac:dyDescent="0.2">
      <c r="A42" s="23">
        <v>540021</v>
      </c>
      <c r="B42" s="2" t="s">
        <v>48</v>
      </c>
      <c r="C42" s="2" t="s">
        <v>49</v>
      </c>
      <c r="D42" s="2" t="s">
        <v>13</v>
      </c>
      <c r="E42" s="23">
        <v>5</v>
      </c>
      <c r="F42" s="23">
        <v>329</v>
      </c>
      <c r="G42" s="23">
        <v>112</v>
      </c>
      <c r="H42" s="23">
        <v>0</v>
      </c>
      <c r="I42" s="23">
        <v>0</v>
      </c>
      <c r="J42" s="23">
        <v>112</v>
      </c>
      <c r="K42" s="24">
        <v>0.34042553191489361</v>
      </c>
      <c r="M42" s="36">
        <f t="shared" si="0"/>
        <v>85</v>
      </c>
      <c r="N42" s="36">
        <f t="shared" si="1"/>
        <v>22</v>
      </c>
    </row>
    <row r="43" spans="1:14" x14ac:dyDescent="0.2">
      <c r="A43" s="39">
        <v>540020</v>
      </c>
      <c r="B43" s="40" t="s">
        <v>50</v>
      </c>
      <c r="C43" s="40" t="s">
        <v>49</v>
      </c>
      <c r="D43" s="40" t="s">
        <v>17</v>
      </c>
      <c r="E43" s="39">
        <v>5</v>
      </c>
      <c r="F43" s="39">
        <v>179050</v>
      </c>
      <c r="G43" s="39">
        <v>6372</v>
      </c>
      <c r="H43" s="39">
        <v>0</v>
      </c>
      <c r="I43" s="39">
        <v>0</v>
      </c>
      <c r="J43" s="39">
        <v>6372</v>
      </c>
      <c r="K43" s="41">
        <v>3.5587824629991632E-2</v>
      </c>
      <c r="M43" s="38">
        <f t="shared" si="0"/>
        <v>37</v>
      </c>
      <c r="N43" s="38">
        <f t="shared" si="1"/>
        <v>19</v>
      </c>
    </row>
    <row r="44" spans="1:14" x14ac:dyDescent="0.2">
      <c r="A44" s="27"/>
      <c r="B44" s="3"/>
      <c r="C44" s="3" t="s">
        <v>49</v>
      </c>
      <c r="D44" s="3" t="s">
        <v>2</v>
      </c>
      <c r="E44" s="27">
        <v>5</v>
      </c>
      <c r="F44" s="27">
        <v>179379</v>
      </c>
      <c r="G44" s="27">
        <v>6484</v>
      </c>
      <c r="H44" s="27">
        <v>0</v>
      </c>
      <c r="I44" s="27">
        <v>0</v>
      </c>
      <c r="J44" s="27">
        <v>6484</v>
      </c>
      <c r="K44" s="28">
        <v>3.6146929127712828E-2</v>
      </c>
      <c r="M44" s="37">
        <f t="shared" si="0"/>
        <v>39</v>
      </c>
      <c r="N44" s="37">
        <f t="shared" si="1"/>
        <v>21</v>
      </c>
    </row>
    <row r="45" spans="1:14" x14ac:dyDescent="0.2">
      <c r="A45" s="23">
        <v>540023</v>
      </c>
      <c r="B45" s="2" t="s">
        <v>51</v>
      </c>
      <c r="C45" s="2" t="s">
        <v>52</v>
      </c>
      <c r="D45" s="2" t="s">
        <v>13</v>
      </c>
      <c r="E45" s="23">
        <v>3</v>
      </c>
      <c r="F45" s="23">
        <v>394</v>
      </c>
      <c r="G45" s="23">
        <v>114</v>
      </c>
      <c r="H45" s="23">
        <v>0</v>
      </c>
      <c r="I45" s="23">
        <v>0</v>
      </c>
      <c r="J45" s="23">
        <v>114</v>
      </c>
      <c r="K45" s="24">
        <v>0.28934010152284262</v>
      </c>
      <c r="M45" s="36">
        <f t="shared" si="0"/>
        <v>84</v>
      </c>
      <c r="N45" s="36">
        <f t="shared" si="1"/>
        <v>33</v>
      </c>
    </row>
    <row r="46" spans="1:14" x14ac:dyDescent="0.2">
      <c r="A46" s="39">
        <v>540022</v>
      </c>
      <c r="B46" s="40" t="s">
        <v>53</v>
      </c>
      <c r="C46" s="40" t="s">
        <v>52</v>
      </c>
      <c r="D46" s="40" t="s">
        <v>17</v>
      </c>
      <c r="E46" s="39">
        <v>3</v>
      </c>
      <c r="F46" s="39">
        <v>219517</v>
      </c>
      <c r="G46" s="39">
        <v>5692</v>
      </c>
      <c r="H46" s="39">
        <v>18</v>
      </c>
      <c r="I46" s="39">
        <v>0</v>
      </c>
      <c r="J46" s="39">
        <v>5674</v>
      </c>
      <c r="K46" s="41">
        <v>2.5847656445742238E-2</v>
      </c>
      <c r="M46" s="38">
        <f t="shared" si="0"/>
        <v>40</v>
      </c>
      <c r="N46" s="38">
        <f t="shared" si="1"/>
        <v>37</v>
      </c>
    </row>
    <row r="47" spans="1:14" x14ac:dyDescent="0.2">
      <c r="A47" s="27"/>
      <c r="B47" s="3"/>
      <c r="C47" s="3" t="s">
        <v>52</v>
      </c>
      <c r="D47" s="3" t="s">
        <v>2</v>
      </c>
      <c r="E47" s="27">
        <v>3</v>
      </c>
      <c r="F47" s="27">
        <v>219911</v>
      </c>
      <c r="G47" s="27">
        <v>5806</v>
      </c>
      <c r="H47" s="27">
        <v>18</v>
      </c>
      <c r="I47" s="27">
        <v>0</v>
      </c>
      <c r="J47" s="27">
        <v>5788</v>
      </c>
      <c r="K47" s="28">
        <v>2.6319738439641489E-2</v>
      </c>
      <c r="M47" s="37">
        <f t="shared" si="0"/>
        <v>43</v>
      </c>
      <c r="N47" s="37">
        <f t="shared" si="1"/>
        <v>39</v>
      </c>
    </row>
    <row r="48" spans="1:14" x14ac:dyDescent="0.2">
      <c r="A48" s="23">
        <v>540025</v>
      </c>
      <c r="B48" s="2" t="s">
        <v>54</v>
      </c>
      <c r="C48" s="2" t="s">
        <v>55</v>
      </c>
      <c r="D48" s="2" t="s">
        <v>13</v>
      </c>
      <c r="E48" s="23">
        <v>6</v>
      </c>
      <c r="F48" s="23">
        <v>241</v>
      </c>
      <c r="G48" s="23">
        <v>29</v>
      </c>
      <c r="H48" s="23">
        <v>0</v>
      </c>
      <c r="I48" s="23">
        <v>0</v>
      </c>
      <c r="J48" s="23">
        <v>29</v>
      </c>
      <c r="K48" s="24">
        <v>0.1203319502074689</v>
      </c>
      <c r="M48" s="36">
        <f t="shared" si="0"/>
        <v>184</v>
      </c>
      <c r="N48" s="36">
        <f t="shared" si="1"/>
        <v>130</v>
      </c>
    </row>
    <row r="49" spans="1:14" x14ac:dyDescent="0.2">
      <c r="A49" s="39">
        <v>540024</v>
      </c>
      <c r="B49" s="40" t="s">
        <v>56</v>
      </c>
      <c r="C49" s="40" t="s">
        <v>55</v>
      </c>
      <c r="D49" s="40" t="s">
        <v>17</v>
      </c>
      <c r="E49" s="39">
        <v>6</v>
      </c>
      <c r="F49" s="39">
        <v>204678</v>
      </c>
      <c r="G49" s="39">
        <v>5651</v>
      </c>
      <c r="H49" s="39">
        <v>8</v>
      </c>
      <c r="I49" s="39">
        <v>0</v>
      </c>
      <c r="J49" s="39">
        <v>5643</v>
      </c>
      <c r="K49" s="41">
        <v>2.757013455280978E-2</v>
      </c>
      <c r="M49" s="38">
        <f t="shared" si="0"/>
        <v>41</v>
      </c>
      <c r="N49" s="38">
        <f t="shared" si="1"/>
        <v>33</v>
      </c>
    </row>
    <row r="50" spans="1:14" x14ac:dyDescent="0.2">
      <c r="A50" s="27"/>
      <c r="B50" s="3"/>
      <c r="C50" s="3" t="s">
        <v>55</v>
      </c>
      <c r="D50" s="3" t="s">
        <v>2</v>
      </c>
      <c r="E50" s="27">
        <v>6</v>
      </c>
      <c r="F50" s="27">
        <v>204919</v>
      </c>
      <c r="G50" s="27">
        <v>5680</v>
      </c>
      <c r="H50" s="27">
        <v>8</v>
      </c>
      <c r="I50" s="27">
        <v>0</v>
      </c>
      <c r="J50" s="27">
        <v>5672</v>
      </c>
      <c r="K50" s="28">
        <v>2.7679229354037448E-2</v>
      </c>
      <c r="M50" s="37">
        <f t="shared" si="0"/>
        <v>44</v>
      </c>
      <c r="N50" s="37">
        <f t="shared" si="1"/>
        <v>37</v>
      </c>
    </row>
    <row r="51" spans="1:14" x14ac:dyDescent="0.2">
      <c r="A51" s="23">
        <v>540032</v>
      </c>
      <c r="B51" s="2" t="s">
        <v>57</v>
      </c>
      <c r="C51" s="2" t="s">
        <v>58</v>
      </c>
      <c r="D51" s="2" t="s">
        <v>13</v>
      </c>
      <c r="E51" s="23">
        <v>4</v>
      </c>
      <c r="F51" s="23">
        <v>195</v>
      </c>
      <c r="G51" s="23">
        <v>44</v>
      </c>
      <c r="H51" s="23">
        <v>0</v>
      </c>
      <c r="I51" s="23">
        <v>0</v>
      </c>
      <c r="J51" s="23">
        <v>44</v>
      </c>
      <c r="K51" s="24">
        <v>0.22564102564102559</v>
      </c>
      <c r="M51" s="36">
        <f t="shared" si="0"/>
        <v>157</v>
      </c>
      <c r="N51" s="36">
        <f t="shared" si="1"/>
        <v>54</v>
      </c>
    </row>
    <row r="52" spans="1:14" x14ac:dyDescent="0.2">
      <c r="A52" s="23">
        <v>540033</v>
      </c>
      <c r="B52" s="2" t="s">
        <v>59</v>
      </c>
      <c r="C52" s="2" t="s">
        <v>58</v>
      </c>
      <c r="D52" s="2" t="s">
        <v>38</v>
      </c>
      <c r="E52" s="23">
        <v>4</v>
      </c>
      <c r="F52" s="23">
        <v>1025</v>
      </c>
      <c r="G52" s="23">
        <v>182</v>
      </c>
      <c r="H52" s="23">
        <v>0</v>
      </c>
      <c r="I52" s="23">
        <v>0</v>
      </c>
      <c r="J52" s="23">
        <v>182</v>
      </c>
      <c r="K52" s="24">
        <v>0.17756097560975609</v>
      </c>
      <c r="M52" s="36" t="str">
        <f t="shared" si="0"/>
        <v/>
      </c>
      <c r="N52" s="36" t="str">
        <f t="shared" si="1"/>
        <v/>
      </c>
    </row>
    <row r="53" spans="1:14" x14ac:dyDescent="0.2">
      <c r="A53" s="23">
        <v>540294</v>
      </c>
      <c r="B53" s="2" t="s">
        <v>60</v>
      </c>
      <c r="C53" s="2" t="s">
        <v>58</v>
      </c>
      <c r="D53" s="2" t="s">
        <v>13</v>
      </c>
      <c r="E53" s="23">
        <v>4</v>
      </c>
      <c r="F53" s="23">
        <v>1032</v>
      </c>
      <c r="G53" s="23">
        <v>62</v>
      </c>
      <c r="H53" s="23">
        <v>2</v>
      </c>
      <c r="I53" s="23">
        <v>0</v>
      </c>
      <c r="J53" s="23">
        <v>60</v>
      </c>
      <c r="K53" s="24">
        <v>5.8139534883720929E-2</v>
      </c>
      <c r="M53" s="36">
        <f t="shared" si="0"/>
        <v>131</v>
      </c>
      <c r="N53" s="36">
        <f t="shared" si="1"/>
        <v>174</v>
      </c>
    </row>
    <row r="54" spans="1:14" x14ac:dyDescent="0.2">
      <c r="A54" s="23">
        <v>540028</v>
      </c>
      <c r="B54" s="2" t="s">
        <v>61</v>
      </c>
      <c r="C54" s="2" t="s">
        <v>58</v>
      </c>
      <c r="D54" s="2" t="s">
        <v>13</v>
      </c>
      <c r="E54" s="23">
        <v>4</v>
      </c>
      <c r="F54" s="23">
        <v>257</v>
      </c>
      <c r="G54" s="23">
        <v>50</v>
      </c>
      <c r="H54" s="23">
        <v>0</v>
      </c>
      <c r="I54" s="23">
        <v>0</v>
      </c>
      <c r="J54" s="23">
        <v>50</v>
      </c>
      <c r="K54" s="24">
        <v>0.19455252918287941</v>
      </c>
      <c r="M54" s="36">
        <f t="shared" si="0"/>
        <v>146</v>
      </c>
      <c r="N54" s="36">
        <f t="shared" si="1"/>
        <v>70</v>
      </c>
    </row>
    <row r="55" spans="1:14" x14ac:dyDescent="0.2">
      <c r="A55" s="23">
        <v>540050</v>
      </c>
      <c r="B55" s="2" t="s">
        <v>62</v>
      </c>
      <c r="C55" s="2" t="s">
        <v>58</v>
      </c>
      <c r="D55" s="2" t="s">
        <v>13</v>
      </c>
      <c r="E55" s="23">
        <v>4</v>
      </c>
      <c r="F55" s="23">
        <v>58</v>
      </c>
      <c r="G55" s="23">
        <v>0</v>
      </c>
      <c r="H55" s="23">
        <v>0</v>
      </c>
      <c r="I55" s="23">
        <v>0</v>
      </c>
      <c r="J55" s="23">
        <v>0</v>
      </c>
      <c r="K55" s="24">
        <v>0</v>
      </c>
      <c r="M55" s="36">
        <f t="shared" si="0"/>
        <v>218</v>
      </c>
      <c r="N55" s="36">
        <f t="shared" si="1"/>
        <v>218</v>
      </c>
    </row>
    <row r="56" spans="1:14" x14ac:dyDescent="0.2">
      <c r="A56" s="23">
        <v>540031</v>
      </c>
      <c r="B56" s="2" t="s">
        <v>63</v>
      </c>
      <c r="C56" s="2" t="s">
        <v>58</v>
      </c>
      <c r="D56" s="2" t="s">
        <v>13</v>
      </c>
      <c r="E56" s="23">
        <v>4</v>
      </c>
      <c r="F56" s="23">
        <v>6243</v>
      </c>
      <c r="G56" s="23">
        <v>87</v>
      </c>
      <c r="H56" s="23">
        <v>1</v>
      </c>
      <c r="I56" s="23">
        <v>0</v>
      </c>
      <c r="J56" s="23">
        <v>86</v>
      </c>
      <c r="K56" s="24">
        <v>1.3775428479897491E-2</v>
      </c>
      <c r="M56" s="36">
        <f t="shared" si="0"/>
        <v>104</v>
      </c>
      <c r="N56" s="36">
        <f t="shared" si="1"/>
        <v>209</v>
      </c>
    </row>
    <row r="57" spans="1:14" x14ac:dyDescent="0.2">
      <c r="A57" s="23">
        <v>540280</v>
      </c>
      <c r="B57" s="2" t="s">
        <v>64</v>
      </c>
      <c r="C57" s="2" t="s">
        <v>58</v>
      </c>
      <c r="D57" s="2" t="s">
        <v>13</v>
      </c>
      <c r="E57" s="23">
        <v>4</v>
      </c>
      <c r="F57" s="23">
        <v>1192</v>
      </c>
      <c r="G57" s="23">
        <v>48</v>
      </c>
      <c r="H57" s="23">
        <v>0</v>
      </c>
      <c r="I57" s="23">
        <v>0</v>
      </c>
      <c r="J57" s="23">
        <v>48</v>
      </c>
      <c r="K57" s="24">
        <v>4.0268456375838917E-2</v>
      </c>
      <c r="M57" s="36">
        <f t="shared" si="0"/>
        <v>151</v>
      </c>
      <c r="N57" s="36">
        <f t="shared" si="1"/>
        <v>196</v>
      </c>
    </row>
    <row r="58" spans="1:14" x14ac:dyDescent="0.2">
      <c r="A58" s="23">
        <v>540293</v>
      </c>
      <c r="B58" s="2" t="s">
        <v>65</v>
      </c>
      <c r="C58" s="2" t="s">
        <v>58</v>
      </c>
      <c r="D58" s="2" t="s">
        <v>13</v>
      </c>
      <c r="E58" s="23">
        <v>4</v>
      </c>
      <c r="F58" s="23">
        <v>3724</v>
      </c>
      <c r="G58" s="23">
        <v>61</v>
      </c>
      <c r="H58" s="23">
        <v>28</v>
      </c>
      <c r="I58" s="23">
        <v>12</v>
      </c>
      <c r="J58" s="23">
        <v>21</v>
      </c>
      <c r="K58" s="24">
        <v>5.6390977443609019E-3</v>
      </c>
      <c r="M58" s="36">
        <f t="shared" si="0"/>
        <v>195</v>
      </c>
      <c r="N58" s="36">
        <f t="shared" si="1"/>
        <v>213</v>
      </c>
    </row>
    <row r="59" spans="1:14" x14ac:dyDescent="0.2">
      <c r="A59" s="23">
        <v>540027</v>
      </c>
      <c r="B59" s="2" t="s">
        <v>66</v>
      </c>
      <c r="C59" s="2" t="s">
        <v>58</v>
      </c>
      <c r="D59" s="2" t="s">
        <v>13</v>
      </c>
      <c r="E59" s="23">
        <v>4</v>
      </c>
      <c r="F59" s="23">
        <v>1005</v>
      </c>
      <c r="G59" s="23">
        <v>19</v>
      </c>
      <c r="H59" s="23">
        <v>0</v>
      </c>
      <c r="I59" s="23">
        <v>0</v>
      </c>
      <c r="J59" s="23">
        <v>19</v>
      </c>
      <c r="K59" s="24">
        <v>1.8905472636815919E-2</v>
      </c>
      <c r="M59" s="36">
        <f t="shared" si="0"/>
        <v>199</v>
      </c>
      <c r="N59" s="36">
        <f t="shared" si="1"/>
        <v>208</v>
      </c>
    </row>
    <row r="60" spans="1:14" x14ac:dyDescent="0.2">
      <c r="A60" s="23">
        <v>540029</v>
      </c>
      <c r="B60" s="2" t="s">
        <v>67</v>
      </c>
      <c r="C60" s="2" t="s">
        <v>58</v>
      </c>
      <c r="D60" s="2" t="s">
        <v>38</v>
      </c>
      <c r="E60" s="23">
        <v>4</v>
      </c>
      <c r="F60" s="23">
        <v>794</v>
      </c>
      <c r="G60" s="23">
        <v>8</v>
      </c>
      <c r="H60" s="23">
        <v>0</v>
      </c>
      <c r="I60" s="23">
        <v>0</v>
      </c>
      <c r="J60" s="23">
        <v>8</v>
      </c>
      <c r="K60" s="24">
        <v>1.0075566750629719E-2</v>
      </c>
      <c r="M60" s="36" t="str">
        <f t="shared" si="0"/>
        <v/>
      </c>
      <c r="N60" s="36" t="str">
        <f t="shared" si="1"/>
        <v/>
      </c>
    </row>
    <row r="61" spans="1:14" x14ac:dyDescent="0.2">
      <c r="A61" s="39">
        <v>540026</v>
      </c>
      <c r="B61" s="40" t="s">
        <v>68</v>
      </c>
      <c r="C61" s="40" t="s">
        <v>58</v>
      </c>
      <c r="D61" s="40" t="s">
        <v>17</v>
      </c>
      <c r="E61" s="39">
        <v>4</v>
      </c>
      <c r="F61" s="39">
        <v>412137</v>
      </c>
      <c r="G61" s="39">
        <v>6904</v>
      </c>
      <c r="H61" s="39">
        <v>1899</v>
      </c>
      <c r="I61" s="39">
        <v>549</v>
      </c>
      <c r="J61" s="39">
        <v>4456</v>
      </c>
      <c r="K61" s="41">
        <v>1.081193874852294E-2</v>
      </c>
      <c r="M61" s="38">
        <f t="shared" si="0"/>
        <v>48</v>
      </c>
      <c r="N61" s="38">
        <f t="shared" si="1"/>
        <v>54</v>
      </c>
    </row>
    <row r="62" spans="1:14" x14ac:dyDescent="0.2">
      <c r="A62" s="27"/>
      <c r="B62" s="3"/>
      <c r="C62" s="3" t="s">
        <v>58</v>
      </c>
      <c r="D62" s="3" t="s">
        <v>2</v>
      </c>
      <c r="E62" s="27">
        <v>4</v>
      </c>
      <c r="F62" s="27">
        <v>427662</v>
      </c>
      <c r="G62" s="27">
        <v>7465</v>
      </c>
      <c r="H62" s="27">
        <v>1930</v>
      </c>
      <c r="I62" s="27">
        <v>561</v>
      </c>
      <c r="J62" s="27">
        <v>4974</v>
      </c>
      <c r="K62" s="28">
        <v>1.163068030360425E-2</v>
      </c>
      <c r="M62" s="37">
        <f t="shared" si="0"/>
        <v>48</v>
      </c>
      <c r="N62" s="37">
        <f t="shared" si="1"/>
        <v>55</v>
      </c>
    </row>
    <row r="63" spans="1:14" x14ac:dyDescent="0.2">
      <c r="A63" s="23">
        <v>540037</v>
      </c>
      <c r="B63" s="2" t="s">
        <v>69</v>
      </c>
      <c r="C63" s="2" t="s">
        <v>70</v>
      </c>
      <c r="D63" s="2" t="s">
        <v>13</v>
      </c>
      <c r="E63" s="23">
        <v>7</v>
      </c>
      <c r="F63" s="23">
        <v>224</v>
      </c>
      <c r="G63" s="23">
        <v>70</v>
      </c>
      <c r="H63" s="23">
        <v>0</v>
      </c>
      <c r="I63" s="23">
        <v>0</v>
      </c>
      <c r="J63" s="23">
        <v>70</v>
      </c>
      <c r="K63" s="24">
        <v>0.3125</v>
      </c>
      <c r="M63" s="36">
        <f t="shared" si="0"/>
        <v>122</v>
      </c>
      <c r="N63" s="36">
        <f t="shared" si="1"/>
        <v>27</v>
      </c>
    </row>
    <row r="64" spans="1:14" x14ac:dyDescent="0.2">
      <c r="A64" s="23">
        <v>540036</v>
      </c>
      <c r="B64" s="2" t="s">
        <v>71</v>
      </c>
      <c r="C64" s="2" t="s">
        <v>70</v>
      </c>
      <c r="D64" s="2" t="s">
        <v>13</v>
      </c>
      <c r="E64" s="23">
        <v>7</v>
      </c>
      <c r="F64" s="23">
        <v>660</v>
      </c>
      <c r="G64" s="23">
        <v>164</v>
      </c>
      <c r="H64" s="23">
        <v>0</v>
      </c>
      <c r="I64" s="23">
        <v>0</v>
      </c>
      <c r="J64" s="23">
        <v>164</v>
      </c>
      <c r="K64" s="24">
        <v>0.2484848484848485</v>
      </c>
      <c r="M64" s="36">
        <f t="shared" si="0"/>
        <v>63</v>
      </c>
      <c r="N64" s="36">
        <f t="shared" si="1"/>
        <v>48</v>
      </c>
    </row>
    <row r="65" spans="1:14" x14ac:dyDescent="0.2">
      <c r="A65" s="39">
        <v>540035</v>
      </c>
      <c r="B65" s="40" t="s">
        <v>72</v>
      </c>
      <c r="C65" s="40" t="s">
        <v>70</v>
      </c>
      <c r="D65" s="40" t="s">
        <v>17</v>
      </c>
      <c r="E65" s="39">
        <v>7</v>
      </c>
      <c r="F65" s="39">
        <v>216313</v>
      </c>
      <c r="G65" s="39">
        <v>6894</v>
      </c>
      <c r="H65" s="39">
        <v>0</v>
      </c>
      <c r="I65" s="39">
        <v>0</v>
      </c>
      <c r="J65" s="39">
        <v>6894</v>
      </c>
      <c r="K65" s="41">
        <v>3.1870483974610862E-2</v>
      </c>
      <c r="M65" s="38">
        <f t="shared" si="0"/>
        <v>35</v>
      </c>
      <c r="N65" s="38">
        <f t="shared" si="1"/>
        <v>23</v>
      </c>
    </row>
    <row r="66" spans="1:14" x14ac:dyDescent="0.2">
      <c r="A66" s="27"/>
      <c r="B66" s="3"/>
      <c r="C66" s="3" t="s">
        <v>70</v>
      </c>
      <c r="D66" s="3" t="s">
        <v>2</v>
      </c>
      <c r="E66" s="27">
        <v>7</v>
      </c>
      <c r="F66" s="27">
        <v>217197</v>
      </c>
      <c r="G66" s="27">
        <v>7128</v>
      </c>
      <c r="H66" s="27">
        <v>0</v>
      </c>
      <c r="I66" s="27">
        <v>0</v>
      </c>
      <c r="J66" s="27">
        <v>7128</v>
      </c>
      <c r="K66" s="28">
        <v>3.2818132847138783E-2</v>
      </c>
      <c r="M66" s="37">
        <f t="shared" si="0"/>
        <v>35</v>
      </c>
      <c r="N66" s="37">
        <f t="shared" si="1"/>
        <v>24</v>
      </c>
    </row>
    <row r="67" spans="1:14" x14ac:dyDescent="0.2">
      <c r="A67" s="23">
        <v>540240</v>
      </c>
      <c r="B67" s="2" t="s">
        <v>73</v>
      </c>
      <c r="C67" s="2" t="s">
        <v>74</v>
      </c>
      <c r="D67" s="2" t="s">
        <v>13</v>
      </c>
      <c r="E67" s="23">
        <v>8</v>
      </c>
      <c r="F67" s="23">
        <v>199</v>
      </c>
      <c r="G67" s="23">
        <v>24</v>
      </c>
      <c r="H67" s="23">
        <v>0</v>
      </c>
      <c r="I67" s="23">
        <v>0</v>
      </c>
      <c r="J67" s="23">
        <v>24</v>
      </c>
      <c r="K67" s="24">
        <v>0.12060301507537689</v>
      </c>
      <c r="M67" s="36">
        <f t="shared" si="0"/>
        <v>190</v>
      </c>
      <c r="N67" s="36">
        <f t="shared" si="1"/>
        <v>129</v>
      </c>
    </row>
    <row r="68" spans="1:14" x14ac:dyDescent="0.2">
      <c r="A68" s="23">
        <v>540039</v>
      </c>
      <c r="B68" s="2" t="s">
        <v>75</v>
      </c>
      <c r="C68" s="2" t="s">
        <v>74</v>
      </c>
      <c r="D68" s="2" t="s">
        <v>13</v>
      </c>
      <c r="E68" s="23">
        <v>8</v>
      </c>
      <c r="F68" s="23">
        <v>1035</v>
      </c>
      <c r="G68" s="23">
        <v>189</v>
      </c>
      <c r="H68" s="23">
        <v>0</v>
      </c>
      <c r="I68" s="23">
        <v>0</v>
      </c>
      <c r="J68" s="23">
        <v>189</v>
      </c>
      <c r="K68" s="24">
        <v>0.18260869565217391</v>
      </c>
      <c r="M68" s="36">
        <f t="shared" si="0"/>
        <v>54</v>
      </c>
      <c r="N68" s="36">
        <f t="shared" si="1"/>
        <v>82</v>
      </c>
    </row>
    <row r="69" spans="1:14" x14ac:dyDescent="0.2">
      <c r="A69" s="39">
        <v>540038</v>
      </c>
      <c r="B69" s="40" t="s">
        <v>76</v>
      </c>
      <c r="C69" s="40" t="s">
        <v>74</v>
      </c>
      <c r="D69" s="40" t="s">
        <v>17</v>
      </c>
      <c r="E69" s="39">
        <v>8</v>
      </c>
      <c r="F69" s="39">
        <v>305978</v>
      </c>
      <c r="G69" s="39">
        <v>7820</v>
      </c>
      <c r="H69" s="39">
        <v>124</v>
      </c>
      <c r="I69" s="39">
        <v>550</v>
      </c>
      <c r="J69" s="39">
        <v>7146</v>
      </c>
      <c r="K69" s="41">
        <v>2.3354620266816568E-2</v>
      </c>
      <c r="M69" s="38">
        <f t="shared" si="0"/>
        <v>32</v>
      </c>
      <c r="N69" s="38">
        <f t="shared" si="1"/>
        <v>42</v>
      </c>
    </row>
    <row r="70" spans="1:14" x14ac:dyDescent="0.2">
      <c r="A70" s="27"/>
      <c r="B70" s="3"/>
      <c r="C70" s="3" t="s">
        <v>74</v>
      </c>
      <c r="D70" s="3" t="s">
        <v>2</v>
      </c>
      <c r="E70" s="27">
        <v>8</v>
      </c>
      <c r="F70" s="27">
        <v>307212</v>
      </c>
      <c r="G70" s="27">
        <v>8033</v>
      </c>
      <c r="H70" s="27">
        <v>124</v>
      </c>
      <c r="I70" s="27">
        <v>550</v>
      </c>
      <c r="J70" s="27">
        <v>7359</v>
      </c>
      <c r="K70" s="28">
        <v>2.3954142416311861E-2</v>
      </c>
      <c r="M70" s="37">
        <f t="shared" si="0"/>
        <v>33</v>
      </c>
      <c r="N70" s="37">
        <f t="shared" si="1"/>
        <v>44</v>
      </c>
    </row>
    <row r="71" spans="1:14" x14ac:dyDescent="0.2">
      <c r="A71" s="23">
        <v>540041</v>
      </c>
      <c r="B71" s="2" t="s">
        <v>77</v>
      </c>
      <c r="C71" s="2" t="s">
        <v>78</v>
      </c>
      <c r="D71" s="2" t="s">
        <v>38</v>
      </c>
      <c r="E71" s="23">
        <v>4</v>
      </c>
      <c r="F71" s="23">
        <v>418</v>
      </c>
      <c r="G71" s="23">
        <v>113</v>
      </c>
      <c r="H71" s="23">
        <v>0</v>
      </c>
      <c r="I71" s="23">
        <v>0</v>
      </c>
      <c r="J71" s="23">
        <v>113</v>
      </c>
      <c r="K71" s="24">
        <v>0.27033492822966509</v>
      </c>
      <c r="M71" s="36" t="str">
        <f t="shared" si="0"/>
        <v/>
      </c>
      <c r="N71" s="36" t="str">
        <f t="shared" si="1"/>
        <v/>
      </c>
    </row>
    <row r="72" spans="1:14" x14ac:dyDescent="0.2">
      <c r="A72" s="23">
        <v>540043</v>
      </c>
      <c r="B72" s="2" t="s">
        <v>79</v>
      </c>
      <c r="C72" s="2" t="s">
        <v>78</v>
      </c>
      <c r="D72" s="2" t="s">
        <v>13</v>
      </c>
      <c r="E72" s="23">
        <v>4</v>
      </c>
      <c r="F72" s="23">
        <v>1106</v>
      </c>
      <c r="G72" s="23">
        <v>132</v>
      </c>
      <c r="H72" s="23">
        <v>0</v>
      </c>
      <c r="I72" s="23">
        <v>0</v>
      </c>
      <c r="J72" s="23">
        <v>132</v>
      </c>
      <c r="K72" s="24">
        <v>0.1193490054249548</v>
      </c>
      <c r="M72" s="36">
        <f t="shared" ref="M72:M135" si="2">IF(OR($D72 = "SPLIT",$T72 = "N/A"),"",COUNTIFS($D$8:$D$362,$D72,J$8:J$362,"&gt;"&amp;J72)+1)</f>
        <v>72</v>
      </c>
      <c r="N72" s="36">
        <f t="shared" ref="N72:N135" si="3">IF(OR($D72 = "SPLIT",$T72 = "N/A"),"",COUNTIFS($D$8:$D$362,$D72,K$8:K$362,"&gt;"&amp;K72)+1)</f>
        <v>132</v>
      </c>
    </row>
    <row r="73" spans="1:14" x14ac:dyDescent="0.2">
      <c r="A73" s="23">
        <v>540044</v>
      </c>
      <c r="B73" s="2" t="s">
        <v>80</v>
      </c>
      <c r="C73" s="2" t="s">
        <v>78</v>
      </c>
      <c r="D73" s="2" t="s">
        <v>13</v>
      </c>
      <c r="E73" s="23">
        <v>4</v>
      </c>
      <c r="F73" s="23">
        <v>501</v>
      </c>
      <c r="G73" s="23">
        <v>141</v>
      </c>
      <c r="H73" s="23">
        <v>0</v>
      </c>
      <c r="I73" s="23">
        <v>0</v>
      </c>
      <c r="J73" s="23">
        <v>141</v>
      </c>
      <c r="K73" s="24">
        <v>0.28143712574850299</v>
      </c>
      <c r="M73" s="36">
        <f t="shared" si="2"/>
        <v>70</v>
      </c>
      <c r="N73" s="36">
        <f t="shared" si="3"/>
        <v>34</v>
      </c>
    </row>
    <row r="74" spans="1:14" x14ac:dyDescent="0.2">
      <c r="A74" s="23">
        <v>540045</v>
      </c>
      <c r="B74" s="2" t="s">
        <v>81</v>
      </c>
      <c r="C74" s="2" t="s">
        <v>78</v>
      </c>
      <c r="D74" s="2" t="s">
        <v>13</v>
      </c>
      <c r="E74" s="23">
        <v>4</v>
      </c>
      <c r="F74" s="23">
        <v>1214</v>
      </c>
      <c r="G74" s="23">
        <v>267</v>
      </c>
      <c r="H74" s="23">
        <v>0</v>
      </c>
      <c r="I74" s="23">
        <v>0</v>
      </c>
      <c r="J74" s="23">
        <v>267</v>
      </c>
      <c r="K74" s="24">
        <v>0.21993410214168041</v>
      </c>
      <c r="M74" s="36">
        <f t="shared" si="2"/>
        <v>30</v>
      </c>
      <c r="N74" s="36">
        <f t="shared" si="3"/>
        <v>59</v>
      </c>
    </row>
    <row r="75" spans="1:14" x14ac:dyDescent="0.2">
      <c r="A75" s="23">
        <v>540228</v>
      </c>
      <c r="B75" s="2" t="s">
        <v>82</v>
      </c>
      <c r="C75" s="2" t="s">
        <v>78</v>
      </c>
      <c r="D75" s="2" t="s">
        <v>13</v>
      </c>
      <c r="E75" s="23">
        <v>4</v>
      </c>
      <c r="F75" s="23">
        <v>714</v>
      </c>
      <c r="G75" s="23">
        <v>223</v>
      </c>
      <c r="H75" s="23">
        <v>0</v>
      </c>
      <c r="I75" s="23">
        <v>0</v>
      </c>
      <c r="J75" s="23">
        <v>223</v>
      </c>
      <c r="K75" s="24">
        <v>0.3123249299719888</v>
      </c>
      <c r="M75" s="36">
        <f t="shared" si="2"/>
        <v>43</v>
      </c>
      <c r="N75" s="36">
        <f t="shared" si="3"/>
        <v>28</v>
      </c>
    </row>
    <row r="76" spans="1:14" x14ac:dyDescent="0.2">
      <c r="A76" s="23">
        <v>540243</v>
      </c>
      <c r="B76" s="2" t="s">
        <v>83</v>
      </c>
      <c r="C76" s="2" t="s">
        <v>78</v>
      </c>
      <c r="D76" s="2" t="s">
        <v>13</v>
      </c>
      <c r="E76" s="23">
        <v>4</v>
      </c>
      <c r="F76" s="23">
        <v>338</v>
      </c>
      <c r="G76" s="23">
        <v>38</v>
      </c>
      <c r="H76" s="23">
        <v>0</v>
      </c>
      <c r="I76" s="23">
        <v>0</v>
      </c>
      <c r="J76" s="23">
        <v>38</v>
      </c>
      <c r="K76" s="24">
        <v>0.1124260355029586</v>
      </c>
      <c r="M76" s="36">
        <f t="shared" si="2"/>
        <v>166</v>
      </c>
      <c r="N76" s="36">
        <f t="shared" si="3"/>
        <v>134</v>
      </c>
    </row>
    <row r="77" spans="1:14" x14ac:dyDescent="0.2">
      <c r="A77" s="23">
        <v>540244</v>
      </c>
      <c r="B77" s="2" t="s">
        <v>84</v>
      </c>
      <c r="C77" s="2" t="s">
        <v>78</v>
      </c>
      <c r="D77" s="2" t="s">
        <v>13</v>
      </c>
      <c r="E77" s="23">
        <v>4</v>
      </c>
      <c r="F77" s="23">
        <v>221</v>
      </c>
      <c r="G77" s="23">
        <v>1</v>
      </c>
      <c r="H77" s="23">
        <v>0</v>
      </c>
      <c r="I77" s="23">
        <v>0</v>
      </c>
      <c r="J77" s="23">
        <v>1</v>
      </c>
      <c r="K77" s="24">
        <v>4.5248868778280547E-3</v>
      </c>
      <c r="M77" s="36">
        <f t="shared" si="2"/>
        <v>215</v>
      </c>
      <c r="N77" s="36">
        <f t="shared" si="3"/>
        <v>215</v>
      </c>
    </row>
    <row r="78" spans="1:14" x14ac:dyDescent="0.2">
      <c r="A78" s="23">
        <v>540281</v>
      </c>
      <c r="B78" s="2" t="s">
        <v>85</v>
      </c>
      <c r="C78" s="2" t="s">
        <v>78</v>
      </c>
      <c r="D78" s="2" t="s">
        <v>13</v>
      </c>
      <c r="E78" s="23">
        <v>4</v>
      </c>
      <c r="F78" s="23">
        <v>2437</v>
      </c>
      <c r="G78" s="23">
        <v>0</v>
      </c>
      <c r="H78" s="23">
        <v>0</v>
      </c>
      <c r="I78" s="23">
        <v>0</v>
      </c>
      <c r="J78" s="23">
        <v>0</v>
      </c>
      <c r="K78" s="24">
        <v>0</v>
      </c>
      <c r="M78" s="36">
        <f t="shared" si="2"/>
        <v>218</v>
      </c>
      <c r="N78" s="36">
        <f t="shared" si="3"/>
        <v>218</v>
      </c>
    </row>
    <row r="79" spans="1:14" x14ac:dyDescent="0.2">
      <c r="A79" s="39">
        <v>540040</v>
      </c>
      <c r="B79" s="40" t="s">
        <v>86</v>
      </c>
      <c r="C79" s="40" t="s">
        <v>78</v>
      </c>
      <c r="D79" s="40" t="s">
        <v>17</v>
      </c>
      <c r="E79" s="39">
        <v>4</v>
      </c>
      <c r="F79" s="39">
        <v>648250</v>
      </c>
      <c r="G79" s="39">
        <v>22674</v>
      </c>
      <c r="H79" s="39">
        <v>463</v>
      </c>
      <c r="I79" s="39">
        <v>1511</v>
      </c>
      <c r="J79" s="39">
        <v>20700</v>
      </c>
      <c r="K79" s="41">
        <v>3.1932124951793289E-2</v>
      </c>
      <c r="M79" s="38">
        <f t="shared" si="2"/>
        <v>4</v>
      </c>
      <c r="N79" s="38">
        <f t="shared" si="3"/>
        <v>22</v>
      </c>
    </row>
    <row r="80" spans="1:14" x14ac:dyDescent="0.2">
      <c r="A80" s="27"/>
      <c r="B80" s="3"/>
      <c r="C80" s="3" t="s">
        <v>78</v>
      </c>
      <c r="D80" s="3" t="s">
        <v>2</v>
      </c>
      <c r="E80" s="27">
        <v>4</v>
      </c>
      <c r="F80" s="27">
        <v>655199</v>
      </c>
      <c r="G80" s="27">
        <v>23589</v>
      </c>
      <c r="H80" s="27">
        <v>463</v>
      </c>
      <c r="I80" s="27">
        <v>1511</v>
      </c>
      <c r="J80" s="27">
        <v>21615</v>
      </c>
      <c r="K80" s="28">
        <v>3.2989977090929629E-2</v>
      </c>
      <c r="M80" s="37">
        <f t="shared" si="2"/>
        <v>4</v>
      </c>
      <c r="N80" s="37">
        <f t="shared" si="3"/>
        <v>23</v>
      </c>
    </row>
    <row r="81" spans="1:14" x14ac:dyDescent="0.2">
      <c r="A81" s="23">
        <v>540046</v>
      </c>
      <c r="B81" s="2" t="s">
        <v>87</v>
      </c>
      <c r="C81" s="2" t="s">
        <v>88</v>
      </c>
      <c r="D81" s="2" t="s">
        <v>13</v>
      </c>
      <c r="E81" s="23">
        <v>8</v>
      </c>
      <c r="F81" s="23">
        <v>470</v>
      </c>
      <c r="G81" s="23">
        <v>179</v>
      </c>
      <c r="H81" s="23">
        <v>0</v>
      </c>
      <c r="I81" s="23">
        <v>0</v>
      </c>
      <c r="J81" s="23">
        <v>179</v>
      </c>
      <c r="K81" s="24">
        <v>0.38085106382978717</v>
      </c>
      <c r="M81" s="36">
        <f t="shared" si="2"/>
        <v>59</v>
      </c>
      <c r="N81" s="36">
        <f t="shared" si="3"/>
        <v>15</v>
      </c>
    </row>
    <row r="82" spans="1:14" x14ac:dyDescent="0.2">
      <c r="A82" s="23">
        <v>540276</v>
      </c>
      <c r="B82" s="2" t="s">
        <v>89</v>
      </c>
      <c r="C82" s="2" t="s">
        <v>88</v>
      </c>
      <c r="D82" s="2" t="s">
        <v>13</v>
      </c>
      <c r="E82" s="23">
        <v>8</v>
      </c>
      <c r="F82" s="23">
        <v>677</v>
      </c>
      <c r="G82" s="23">
        <v>55</v>
      </c>
      <c r="H82" s="23">
        <v>0</v>
      </c>
      <c r="I82" s="23">
        <v>0</v>
      </c>
      <c r="J82" s="23">
        <v>55</v>
      </c>
      <c r="K82" s="24">
        <v>8.1240768094534718E-2</v>
      </c>
      <c r="M82" s="36">
        <f t="shared" si="2"/>
        <v>137</v>
      </c>
      <c r="N82" s="36">
        <f t="shared" si="3"/>
        <v>157</v>
      </c>
    </row>
    <row r="83" spans="1:14" x14ac:dyDescent="0.2">
      <c r="A83" s="39">
        <v>540226</v>
      </c>
      <c r="B83" s="40" t="s">
        <v>90</v>
      </c>
      <c r="C83" s="40" t="s">
        <v>88</v>
      </c>
      <c r="D83" s="40" t="s">
        <v>17</v>
      </c>
      <c r="E83" s="39">
        <v>8</v>
      </c>
      <c r="F83" s="39">
        <v>411510</v>
      </c>
      <c r="G83" s="39">
        <v>26409</v>
      </c>
      <c r="H83" s="39">
        <v>9</v>
      </c>
      <c r="I83" s="39">
        <v>27</v>
      </c>
      <c r="J83" s="39">
        <v>26373</v>
      </c>
      <c r="K83" s="41">
        <v>6.4088357512575633E-2</v>
      </c>
      <c r="M83" s="38">
        <f t="shared" si="2"/>
        <v>1</v>
      </c>
      <c r="N83" s="38">
        <f t="shared" si="3"/>
        <v>4</v>
      </c>
    </row>
    <row r="84" spans="1:14" x14ac:dyDescent="0.2">
      <c r="A84" s="27"/>
      <c r="B84" s="3"/>
      <c r="C84" s="3" t="s">
        <v>88</v>
      </c>
      <c r="D84" s="3" t="s">
        <v>2</v>
      </c>
      <c r="E84" s="27">
        <v>8</v>
      </c>
      <c r="F84" s="27">
        <v>412657</v>
      </c>
      <c r="G84" s="27">
        <v>26643</v>
      </c>
      <c r="H84" s="27">
        <v>9</v>
      </c>
      <c r="I84" s="27">
        <v>27</v>
      </c>
      <c r="J84" s="27">
        <v>26607</v>
      </c>
      <c r="K84" s="28">
        <v>6.4477277739139291E-2</v>
      </c>
      <c r="M84" s="37">
        <f t="shared" si="2"/>
        <v>1</v>
      </c>
      <c r="N84" s="37">
        <f t="shared" si="3"/>
        <v>4</v>
      </c>
    </row>
    <row r="85" spans="1:14" x14ac:dyDescent="0.2">
      <c r="A85" s="23">
        <v>540014</v>
      </c>
      <c r="B85" s="2" t="s">
        <v>37</v>
      </c>
      <c r="C85" s="2" t="s">
        <v>91</v>
      </c>
      <c r="D85" s="2" t="s">
        <v>38</v>
      </c>
      <c r="E85" s="23">
        <v>11</v>
      </c>
      <c r="F85" s="23">
        <v>7775</v>
      </c>
      <c r="G85" s="23">
        <v>946</v>
      </c>
      <c r="H85" s="23">
        <v>490</v>
      </c>
      <c r="I85" s="23">
        <v>0</v>
      </c>
      <c r="J85" s="23">
        <v>456</v>
      </c>
      <c r="K85" s="24">
        <v>5.8649517684887457E-2</v>
      </c>
      <c r="M85" s="36" t="str">
        <f t="shared" si="2"/>
        <v/>
      </c>
      <c r="N85" s="36" t="str">
        <f t="shared" si="3"/>
        <v/>
      </c>
    </row>
    <row r="86" spans="1:14" x14ac:dyDescent="0.2">
      <c r="A86" s="23">
        <v>540048</v>
      </c>
      <c r="B86" s="2" t="s">
        <v>92</v>
      </c>
      <c r="C86" s="2" t="s">
        <v>91</v>
      </c>
      <c r="D86" s="2" t="s">
        <v>13</v>
      </c>
      <c r="E86" s="23">
        <v>11</v>
      </c>
      <c r="F86" s="23">
        <v>639</v>
      </c>
      <c r="G86" s="23">
        <v>42</v>
      </c>
      <c r="H86" s="23">
        <v>0</v>
      </c>
      <c r="I86" s="23">
        <v>0</v>
      </c>
      <c r="J86" s="23">
        <v>42</v>
      </c>
      <c r="K86" s="24">
        <v>6.5727699530516437E-2</v>
      </c>
      <c r="M86" s="36">
        <f t="shared" si="2"/>
        <v>160</v>
      </c>
      <c r="N86" s="36">
        <f t="shared" si="3"/>
        <v>168</v>
      </c>
    </row>
    <row r="87" spans="1:14" x14ac:dyDescent="0.2">
      <c r="A87" s="23">
        <v>540049</v>
      </c>
      <c r="B87" s="2" t="s">
        <v>93</v>
      </c>
      <c r="C87" s="2" t="s">
        <v>91</v>
      </c>
      <c r="D87" s="2" t="s">
        <v>13</v>
      </c>
      <c r="E87" s="23">
        <v>11</v>
      </c>
      <c r="F87" s="23">
        <v>1188</v>
      </c>
      <c r="G87" s="23">
        <v>587</v>
      </c>
      <c r="H87" s="23">
        <v>407</v>
      </c>
      <c r="I87" s="23">
        <v>0</v>
      </c>
      <c r="J87" s="23">
        <v>180</v>
      </c>
      <c r="K87" s="24">
        <v>0.15151515151515149</v>
      </c>
      <c r="M87" s="36">
        <f t="shared" si="2"/>
        <v>58</v>
      </c>
      <c r="N87" s="36">
        <f t="shared" si="3"/>
        <v>105</v>
      </c>
    </row>
    <row r="88" spans="1:14" x14ac:dyDescent="0.2">
      <c r="A88" s="39">
        <v>540047</v>
      </c>
      <c r="B88" s="40" t="s">
        <v>94</v>
      </c>
      <c r="C88" s="40" t="s">
        <v>91</v>
      </c>
      <c r="D88" s="40" t="s">
        <v>17</v>
      </c>
      <c r="E88" s="39">
        <v>11</v>
      </c>
      <c r="F88" s="39">
        <v>46800</v>
      </c>
      <c r="G88" s="39">
        <v>3080</v>
      </c>
      <c r="H88" s="39">
        <v>2230</v>
      </c>
      <c r="I88" s="39">
        <v>0</v>
      </c>
      <c r="J88" s="39">
        <v>850</v>
      </c>
      <c r="K88" s="41">
        <v>1.816239316239316E-2</v>
      </c>
      <c r="M88" s="38">
        <f t="shared" si="2"/>
        <v>55</v>
      </c>
      <c r="N88" s="38">
        <f t="shared" si="3"/>
        <v>49</v>
      </c>
    </row>
    <row r="89" spans="1:14" x14ac:dyDescent="0.2">
      <c r="A89" s="27"/>
      <c r="B89" s="3"/>
      <c r="C89" s="3" t="s">
        <v>91</v>
      </c>
      <c r="D89" s="3" t="s">
        <v>2</v>
      </c>
      <c r="E89" s="27">
        <v>11</v>
      </c>
      <c r="F89" s="27">
        <v>56402</v>
      </c>
      <c r="G89" s="27">
        <v>4655</v>
      </c>
      <c r="H89" s="27">
        <v>3127</v>
      </c>
      <c r="I89" s="27">
        <v>0</v>
      </c>
      <c r="J89" s="27">
        <v>1528</v>
      </c>
      <c r="K89" s="28">
        <v>2.709123789936527E-2</v>
      </c>
      <c r="M89" s="37">
        <f t="shared" si="2"/>
        <v>55</v>
      </c>
      <c r="N89" s="37">
        <f t="shared" si="3"/>
        <v>38</v>
      </c>
    </row>
    <row r="90" spans="1:14" x14ac:dyDescent="0.2">
      <c r="A90" s="23">
        <v>540245</v>
      </c>
      <c r="B90" s="2" t="s">
        <v>95</v>
      </c>
      <c r="C90" s="2" t="s">
        <v>96</v>
      </c>
      <c r="D90" s="2" t="s">
        <v>13</v>
      </c>
      <c r="E90" s="23">
        <v>8</v>
      </c>
      <c r="F90" s="23">
        <v>212</v>
      </c>
      <c r="G90" s="23">
        <v>12</v>
      </c>
      <c r="H90" s="23">
        <v>0</v>
      </c>
      <c r="I90" s="23">
        <v>0</v>
      </c>
      <c r="J90" s="23">
        <v>12</v>
      </c>
      <c r="K90" s="24">
        <v>5.6603773584905662E-2</v>
      </c>
      <c r="M90" s="36">
        <f t="shared" si="2"/>
        <v>209</v>
      </c>
      <c r="N90" s="36">
        <f t="shared" si="3"/>
        <v>175</v>
      </c>
    </row>
    <row r="91" spans="1:14" x14ac:dyDescent="0.2">
      <c r="A91" s="23">
        <v>540052</v>
      </c>
      <c r="B91" s="2" t="s">
        <v>97</v>
      </c>
      <c r="C91" s="2" t="s">
        <v>96</v>
      </c>
      <c r="D91" s="2" t="s">
        <v>13</v>
      </c>
      <c r="E91" s="23">
        <v>8</v>
      </c>
      <c r="F91" s="23">
        <v>1741</v>
      </c>
      <c r="G91" s="23">
        <v>444</v>
      </c>
      <c r="H91" s="23">
        <v>0</v>
      </c>
      <c r="I91" s="23">
        <v>0</v>
      </c>
      <c r="J91" s="23">
        <v>444</v>
      </c>
      <c r="K91" s="24">
        <v>0.25502584721424471</v>
      </c>
      <c r="M91" s="36">
        <f t="shared" si="2"/>
        <v>13</v>
      </c>
      <c r="N91" s="36">
        <f t="shared" si="3"/>
        <v>45</v>
      </c>
    </row>
    <row r="92" spans="1:14" x14ac:dyDescent="0.2">
      <c r="A92" s="39">
        <v>540051</v>
      </c>
      <c r="B92" s="40" t="s">
        <v>98</v>
      </c>
      <c r="C92" s="40" t="s">
        <v>96</v>
      </c>
      <c r="D92" s="40" t="s">
        <v>17</v>
      </c>
      <c r="E92" s="39">
        <v>8</v>
      </c>
      <c r="F92" s="39">
        <v>372102</v>
      </c>
      <c r="G92" s="39">
        <v>17090</v>
      </c>
      <c r="H92" s="39">
        <v>55</v>
      </c>
      <c r="I92" s="39">
        <v>152</v>
      </c>
      <c r="J92" s="39">
        <v>16883</v>
      </c>
      <c r="K92" s="41">
        <v>4.5371967901274381E-2</v>
      </c>
      <c r="M92" s="38">
        <f t="shared" si="2"/>
        <v>8</v>
      </c>
      <c r="N92" s="38">
        <f t="shared" si="3"/>
        <v>13</v>
      </c>
    </row>
    <row r="93" spans="1:14" x14ac:dyDescent="0.2">
      <c r="A93" s="27"/>
      <c r="B93" s="3"/>
      <c r="C93" s="3" t="s">
        <v>96</v>
      </c>
      <c r="D93" s="3" t="s">
        <v>2</v>
      </c>
      <c r="E93" s="27">
        <v>8</v>
      </c>
      <c r="F93" s="27">
        <v>374055</v>
      </c>
      <c r="G93" s="27">
        <v>17546</v>
      </c>
      <c r="H93" s="27">
        <v>55</v>
      </c>
      <c r="I93" s="27">
        <v>152</v>
      </c>
      <c r="J93" s="27">
        <v>17339</v>
      </c>
      <c r="K93" s="28">
        <v>4.6354145780700698E-2</v>
      </c>
      <c r="M93" s="37">
        <f t="shared" si="2"/>
        <v>8</v>
      </c>
      <c r="N93" s="37">
        <f t="shared" si="3"/>
        <v>13</v>
      </c>
    </row>
    <row r="94" spans="1:14" x14ac:dyDescent="0.2">
      <c r="A94" s="23">
        <v>540054</v>
      </c>
      <c r="B94" s="2" t="s">
        <v>99</v>
      </c>
      <c r="C94" s="2" t="s">
        <v>100</v>
      </c>
      <c r="D94" s="2" t="s">
        <v>13</v>
      </c>
      <c r="E94" s="23">
        <v>6</v>
      </c>
      <c r="F94" s="23">
        <v>676</v>
      </c>
      <c r="G94" s="23">
        <v>30</v>
      </c>
      <c r="H94" s="23">
        <v>0</v>
      </c>
      <c r="I94" s="23">
        <v>0</v>
      </c>
      <c r="J94" s="23">
        <v>30</v>
      </c>
      <c r="K94" s="24">
        <v>4.4378698224852069E-2</v>
      </c>
      <c r="M94" s="36">
        <f t="shared" si="2"/>
        <v>181</v>
      </c>
      <c r="N94" s="36">
        <f t="shared" si="3"/>
        <v>189</v>
      </c>
    </row>
    <row r="95" spans="1:14" x14ac:dyDescent="0.2">
      <c r="A95" s="23">
        <v>540056</v>
      </c>
      <c r="B95" s="2" t="s">
        <v>101</v>
      </c>
      <c r="C95" s="2" t="s">
        <v>100</v>
      </c>
      <c r="D95" s="2" t="s">
        <v>13</v>
      </c>
      <c r="E95" s="23">
        <v>6</v>
      </c>
      <c r="F95" s="23">
        <v>6225</v>
      </c>
      <c r="G95" s="23">
        <v>453</v>
      </c>
      <c r="H95" s="23">
        <v>0</v>
      </c>
      <c r="I95" s="23">
        <v>0</v>
      </c>
      <c r="J95" s="23">
        <v>453</v>
      </c>
      <c r="K95" s="24">
        <v>7.2771084337349398E-2</v>
      </c>
      <c r="M95" s="36">
        <f t="shared" si="2"/>
        <v>12</v>
      </c>
      <c r="N95" s="36">
        <f t="shared" si="3"/>
        <v>165</v>
      </c>
    </row>
    <row r="96" spans="1:14" x14ac:dyDescent="0.2">
      <c r="A96" s="23">
        <v>540057</v>
      </c>
      <c r="B96" s="2" t="s">
        <v>102</v>
      </c>
      <c r="C96" s="2" t="s">
        <v>100</v>
      </c>
      <c r="D96" s="2" t="s">
        <v>13</v>
      </c>
      <c r="E96" s="23">
        <v>6</v>
      </c>
      <c r="F96" s="23">
        <v>621</v>
      </c>
      <c r="G96" s="23">
        <v>115</v>
      </c>
      <c r="H96" s="23">
        <v>0</v>
      </c>
      <c r="I96" s="23">
        <v>0</v>
      </c>
      <c r="J96" s="23">
        <v>115</v>
      </c>
      <c r="K96" s="24">
        <v>0.1851851851851852</v>
      </c>
      <c r="M96" s="36">
        <f t="shared" si="2"/>
        <v>82</v>
      </c>
      <c r="N96" s="36">
        <f t="shared" si="3"/>
        <v>80</v>
      </c>
    </row>
    <row r="97" spans="1:14" x14ac:dyDescent="0.2">
      <c r="A97" s="23">
        <v>540058</v>
      </c>
      <c r="B97" s="2" t="s">
        <v>103</v>
      </c>
      <c r="C97" s="2" t="s">
        <v>100</v>
      </c>
      <c r="D97" s="2" t="s">
        <v>13</v>
      </c>
      <c r="E97" s="23">
        <v>6</v>
      </c>
      <c r="F97" s="23">
        <v>322</v>
      </c>
      <c r="G97" s="23">
        <v>63</v>
      </c>
      <c r="H97" s="23">
        <v>0</v>
      </c>
      <c r="I97" s="23">
        <v>0</v>
      </c>
      <c r="J97" s="23">
        <v>63</v>
      </c>
      <c r="K97" s="24">
        <v>0.19565217391304349</v>
      </c>
      <c r="M97" s="36">
        <f t="shared" si="2"/>
        <v>129</v>
      </c>
      <c r="N97" s="36">
        <f t="shared" si="3"/>
        <v>69</v>
      </c>
    </row>
    <row r="98" spans="1:14" x14ac:dyDescent="0.2">
      <c r="A98" s="23">
        <v>540059</v>
      </c>
      <c r="B98" s="2" t="s">
        <v>104</v>
      </c>
      <c r="C98" s="2" t="s">
        <v>100</v>
      </c>
      <c r="D98" s="2" t="s">
        <v>13</v>
      </c>
      <c r="E98" s="23">
        <v>6</v>
      </c>
      <c r="F98" s="23">
        <v>569</v>
      </c>
      <c r="G98" s="23">
        <v>54</v>
      </c>
      <c r="H98" s="23">
        <v>0</v>
      </c>
      <c r="I98" s="23">
        <v>0</v>
      </c>
      <c r="J98" s="23">
        <v>54</v>
      </c>
      <c r="K98" s="24">
        <v>9.4903339191564143E-2</v>
      </c>
      <c r="M98" s="36">
        <f t="shared" si="2"/>
        <v>138</v>
      </c>
      <c r="N98" s="36">
        <f t="shared" si="3"/>
        <v>149</v>
      </c>
    </row>
    <row r="99" spans="1:14" x14ac:dyDescent="0.2">
      <c r="A99" s="23">
        <v>540060</v>
      </c>
      <c r="B99" s="2" t="s">
        <v>105</v>
      </c>
      <c r="C99" s="2" t="s">
        <v>100</v>
      </c>
      <c r="D99" s="2" t="s">
        <v>13</v>
      </c>
      <c r="E99" s="23">
        <v>6</v>
      </c>
      <c r="F99" s="23">
        <v>1070</v>
      </c>
      <c r="G99" s="23">
        <v>127</v>
      </c>
      <c r="H99" s="23">
        <v>0</v>
      </c>
      <c r="I99" s="23">
        <v>0</v>
      </c>
      <c r="J99" s="23">
        <v>127</v>
      </c>
      <c r="K99" s="24">
        <v>0.11869158878504669</v>
      </c>
      <c r="M99" s="36">
        <f t="shared" si="2"/>
        <v>75</v>
      </c>
      <c r="N99" s="36">
        <f t="shared" si="3"/>
        <v>133</v>
      </c>
    </row>
    <row r="100" spans="1:14" x14ac:dyDescent="0.2">
      <c r="A100" s="23">
        <v>540061</v>
      </c>
      <c r="B100" s="2" t="s">
        <v>106</v>
      </c>
      <c r="C100" s="2" t="s">
        <v>100</v>
      </c>
      <c r="D100" s="2" t="s">
        <v>13</v>
      </c>
      <c r="E100" s="23">
        <v>6</v>
      </c>
      <c r="F100" s="23">
        <v>545</v>
      </c>
      <c r="G100" s="23">
        <v>30</v>
      </c>
      <c r="H100" s="23">
        <v>0</v>
      </c>
      <c r="I100" s="23">
        <v>0</v>
      </c>
      <c r="J100" s="23">
        <v>30</v>
      </c>
      <c r="K100" s="24">
        <v>5.5045871559633031E-2</v>
      </c>
      <c r="M100" s="36">
        <f t="shared" si="2"/>
        <v>181</v>
      </c>
      <c r="N100" s="36">
        <f t="shared" si="3"/>
        <v>177</v>
      </c>
    </row>
    <row r="101" spans="1:14" x14ac:dyDescent="0.2">
      <c r="A101" s="23">
        <v>540062</v>
      </c>
      <c r="B101" s="2" t="s">
        <v>107</v>
      </c>
      <c r="C101" s="2" t="s">
        <v>100</v>
      </c>
      <c r="D101" s="2" t="s">
        <v>13</v>
      </c>
      <c r="E101" s="23">
        <v>6</v>
      </c>
      <c r="F101" s="23">
        <v>340</v>
      </c>
      <c r="G101" s="23">
        <v>10</v>
      </c>
      <c r="H101" s="23">
        <v>0</v>
      </c>
      <c r="I101" s="23">
        <v>0</v>
      </c>
      <c r="J101" s="23">
        <v>10</v>
      </c>
      <c r="K101" s="24">
        <v>2.9411764705882349E-2</v>
      </c>
      <c r="M101" s="36">
        <f t="shared" si="2"/>
        <v>210</v>
      </c>
      <c r="N101" s="36">
        <f t="shared" si="3"/>
        <v>203</v>
      </c>
    </row>
    <row r="102" spans="1:14" x14ac:dyDescent="0.2">
      <c r="A102" s="23">
        <v>540242</v>
      </c>
      <c r="B102" s="2" t="s">
        <v>108</v>
      </c>
      <c r="C102" s="2" t="s">
        <v>100</v>
      </c>
      <c r="D102" s="2" t="s">
        <v>13</v>
      </c>
      <c r="E102" s="23">
        <v>6</v>
      </c>
      <c r="F102" s="23">
        <v>856</v>
      </c>
      <c r="G102" s="23">
        <v>46</v>
      </c>
      <c r="H102" s="23">
        <v>0</v>
      </c>
      <c r="I102" s="23">
        <v>0</v>
      </c>
      <c r="J102" s="23">
        <v>46</v>
      </c>
      <c r="K102" s="24">
        <v>5.3738317757009338E-2</v>
      </c>
      <c r="M102" s="36">
        <f t="shared" si="2"/>
        <v>153</v>
      </c>
      <c r="N102" s="36">
        <f t="shared" si="3"/>
        <v>178</v>
      </c>
    </row>
    <row r="103" spans="1:14" x14ac:dyDescent="0.2">
      <c r="A103" s="23">
        <v>540055</v>
      </c>
      <c r="B103" s="2" t="s">
        <v>109</v>
      </c>
      <c r="C103" s="2" t="s">
        <v>100</v>
      </c>
      <c r="D103" s="2" t="s">
        <v>13</v>
      </c>
      <c r="E103" s="23">
        <v>6</v>
      </c>
      <c r="F103" s="23">
        <v>6807</v>
      </c>
      <c r="G103" s="23">
        <v>292</v>
      </c>
      <c r="H103" s="23">
        <v>0</v>
      </c>
      <c r="I103" s="23">
        <v>0</v>
      </c>
      <c r="J103" s="23">
        <v>292</v>
      </c>
      <c r="K103" s="24">
        <v>4.2897017775819009E-2</v>
      </c>
      <c r="M103" s="36">
        <f t="shared" si="2"/>
        <v>25</v>
      </c>
      <c r="N103" s="36">
        <f t="shared" si="3"/>
        <v>192</v>
      </c>
    </row>
    <row r="104" spans="1:14" x14ac:dyDescent="0.2">
      <c r="A104" s="39">
        <v>540053</v>
      </c>
      <c r="B104" s="40" t="s">
        <v>110</v>
      </c>
      <c r="C104" s="40" t="s">
        <v>100</v>
      </c>
      <c r="D104" s="40" t="s">
        <v>17</v>
      </c>
      <c r="E104" s="39">
        <v>6</v>
      </c>
      <c r="F104" s="39">
        <v>248562</v>
      </c>
      <c r="G104" s="39">
        <v>8298</v>
      </c>
      <c r="H104" s="39">
        <v>100</v>
      </c>
      <c r="I104" s="39">
        <v>0</v>
      </c>
      <c r="J104" s="39">
        <v>8198</v>
      </c>
      <c r="K104" s="41">
        <v>3.2981710800524623E-2</v>
      </c>
      <c r="M104" s="38">
        <f t="shared" si="2"/>
        <v>23</v>
      </c>
      <c r="N104" s="38">
        <f t="shared" si="3"/>
        <v>20</v>
      </c>
    </row>
    <row r="105" spans="1:14" x14ac:dyDescent="0.2">
      <c r="A105" s="27"/>
      <c r="B105" s="3"/>
      <c r="C105" s="3" t="s">
        <v>100</v>
      </c>
      <c r="D105" s="3" t="s">
        <v>2</v>
      </c>
      <c r="E105" s="27">
        <v>6</v>
      </c>
      <c r="F105" s="27">
        <v>266593</v>
      </c>
      <c r="G105" s="27">
        <v>9518</v>
      </c>
      <c r="H105" s="27">
        <v>100</v>
      </c>
      <c r="I105" s="27">
        <v>0</v>
      </c>
      <c r="J105" s="27">
        <v>9418</v>
      </c>
      <c r="K105" s="28">
        <v>3.5327259155341663E-2</v>
      </c>
      <c r="M105" s="37">
        <f t="shared" si="2"/>
        <v>18</v>
      </c>
      <c r="N105" s="37">
        <f t="shared" si="3"/>
        <v>22</v>
      </c>
    </row>
    <row r="106" spans="1:14" x14ac:dyDescent="0.2">
      <c r="A106" s="23">
        <v>540241</v>
      </c>
      <c r="B106" s="2" t="s">
        <v>111</v>
      </c>
      <c r="C106" s="2" t="s">
        <v>112</v>
      </c>
      <c r="D106" s="2" t="s">
        <v>13</v>
      </c>
      <c r="E106" s="23">
        <v>5</v>
      </c>
      <c r="F106" s="23">
        <v>1208</v>
      </c>
      <c r="G106" s="23">
        <v>270</v>
      </c>
      <c r="H106" s="23">
        <v>35</v>
      </c>
      <c r="I106" s="23">
        <v>0</v>
      </c>
      <c r="J106" s="23">
        <v>235</v>
      </c>
      <c r="K106" s="24">
        <v>0.1945364238410596</v>
      </c>
      <c r="M106" s="36">
        <f t="shared" si="2"/>
        <v>37</v>
      </c>
      <c r="N106" s="36">
        <f t="shared" si="3"/>
        <v>71</v>
      </c>
    </row>
    <row r="107" spans="1:14" x14ac:dyDescent="0.2">
      <c r="A107" s="23">
        <v>540064</v>
      </c>
      <c r="B107" s="2" t="s">
        <v>113</v>
      </c>
      <c r="C107" s="2" t="s">
        <v>112</v>
      </c>
      <c r="D107" s="2" t="s">
        <v>13</v>
      </c>
      <c r="E107" s="23">
        <v>5</v>
      </c>
      <c r="F107" s="23">
        <v>2131</v>
      </c>
      <c r="G107" s="23">
        <v>212</v>
      </c>
      <c r="H107" s="23">
        <v>1</v>
      </c>
      <c r="I107" s="23">
        <v>0</v>
      </c>
      <c r="J107" s="23">
        <v>211</v>
      </c>
      <c r="K107" s="24">
        <v>9.9014547160957297E-2</v>
      </c>
      <c r="M107" s="36">
        <f t="shared" si="2"/>
        <v>48</v>
      </c>
      <c r="N107" s="36">
        <f t="shared" si="3"/>
        <v>145</v>
      </c>
    </row>
    <row r="108" spans="1:14" x14ac:dyDescent="0.2">
      <c r="A108" s="39">
        <v>540063</v>
      </c>
      <c r="B108" s="40" t="s">
        <v>114</v>
      </c>
      <c r="C108" s="40" t="s">
        <v>112</v>
      </c>
      <c r="D108" s="40" t="s">
        <v>17</v>
      </c>
      <c r="E108" s="39">
        <v>5</v>
      </c>
      <c r="F108" s="39">
        <v>298274</v>
      </c>
      <c r="G108" s="39">
        <v>19109</v>
      </c>
      <c r="H108" s="39">
        <v>3912</v>
      </c>
      <c r="I108" s="39">
        <v>155</v>
      </c>
      <c r="J108" s="39">
        <v>15042</v>
      </c>
      <c r="K108" s="41">
        <v>5.0430141413599583E-2</v>
      </c>
      <c r="M108" s="38">
        <f t="shared" si="2"/>
        <v>9</v>
      </c>
      <c r="N108" s="38">
        <f t="shared" si="3"/>
        <v>9</v>
      </c>
    </row>
    <row r="109" spans="1:14" x14ac:dyDescent="0.2">
      <c r="A109" s="27"/>
      <c r="B109" s="3"/>
      <c r="C109" s="3" t="s">
        <v>112</v>
      </c>
      <c r="D109" s="3" t="s">
        <v>2</v>
      </c>
      <c r="E109" s="27">
        <v>5</v>
      </c>
      <c r="F109" s="27">
        <v>301613</v>
      </c>
      <c r="G109" s="27">
        <v>19591</v>
      </c>
      <c r="H109" s="27">
        <v>3948</v>
      </c>
      <c r="I109" s="27">
        <v>155</v>
      </c>
      <c r="J109" s="27">
        <v>15488</v>
      </c>
      <c r="K109" s="28">
        <v>5.1350571759174839E-2</v>
      </c>
      <c r="M109" s="37">
        <f t="shared" si="2"/>
        <v>9</v>
      </c>
      <c r="N109" s="37">
        <f t="shared" si="3"/>
        <v>8</v>
      </c>
    </row>
    <row r="110" spans="1:14" x14ac:dyDescent="0.2">
      <c r="A110" s="23">
        <v>540030</v>
      </c>
      <c r="B110" s="2" t="s">
        <v>115</v>
      </c>
      <c r="C110" s="2" t="s">
        <v>116</v>
      </c>
      <c r="D110" s="2" t="s">
        <v>13</v>
      </c>
      <c r="E110" s="23">
        <v>9</v>
      </c>
      <c r="F110" s="23">
        <v>278</v>
      </c>
      <c r="G110" s="23">
        <v>11</v>
      </c>
      <c r="H110" s="23">
        <v>0</v>
      </c>
      <c r="I110" s="23">
        <v>10</v>
      </c>
      <c r="J110" s="23">
        <v>1</v>
      </c>
      <c r="K110" s="24">
        <v>3.597122302158274E-3</v>
      </c>
      <c r="M110" s="36">
        <f t="shared" si="2"/>
        <v>215</v>
      </c>
      <c r="N110" s="36">
        <f t="shared" si="3"/>
        <v>216</v>
      </c>
    </row>
    <row r="111" spans="1:14" x14ac:dyDescent="0.2">
      <c r="A111" s="23">
        <v>540067</v>
      </c>
      <c r="B111" s="2" t="s">
        <v>117</v>
      </c>
      <c r="C111" s="2" t="s">
        <v>116</v>
      </c>
      <c r="D111" s="2" t="s">
        <v>13</v>
      </c>
      <c r="E111" s="23">
        <v>9</v>
      </c>
      <c r="F111" s="23">
        <v>400</v>
      </c>
      <c r="G111" s="23">
        <v>159</v>
      </c>
      <c r="H111" s="23">
        <v>1</v>
      </c>
      <c r="I111" s="23">
        <v>84</v>
      </c>
      <c r="J111" s="23">
        <v>74</v>
      </c>
      <c r="K111" s="24">
        <v>0.185</v>
      </c>
      <c r="M111" s="36">
        <f t="shared" si="2"/>
        <v>114</v>
      </c>
      <c r="N111" s="36">
        <f t="shared" si="3"/>
        <v>81</v>
      </c>
    </row>
    <row r="112" spans="1:14" x14ac:dyDescent="0.2">
      <c r="A112" s="23">
        <v>540068</v>
      </c>
      <c r="B112" s="2" t="s">
        <v>118</v>
      </c>
      <c r="C112" s="2" t="s">
        <v>116</v>
      </c>
      <c r="D112" s="2" t="s">
        <v>13</v>
      </c>
      <c r="E112" s="23">
        <v>9</v>
      </c>
      <c r="F112" s="23">
        <v>5185</v>
      </c>
      <c r="G112" s="23">
        <v>179</v>
      </c>
      <c r="H112" s="23">
        <v>0</v>
      </c>
      <c r="I112" s="23">
        <v>0</v>
      </c>
      <c r="J112" s="23">
        <v>179</v>
      </c>
      <c r="K112" s="24">
        <v>3.4522661523625847E-2</v>
      </c>
      <c r="M112" s="36">
        <f t="shared" si="2"/>
        <v>59</v>
      </c>
      <c r="N112" s="36">
        <f t="shared" si="3"/>
        <v>201</v>
      </c>
    </row>
    <row r="113" spans="1:14" x14ac:dyDescent="0.2">
      <c r="A113" s="23">
        <v>540069</v>
      </c>
      <c r="B113" s="2" t="s">
        <v>119</v>
      </c>
      <c r="C113" s="2" t="s">
        <v>116</v>
      </c>
      <c r="D113" s="2" t="s">
        <v>13</v>
      </c>
      <c r="E113" s="23">
        <v>9</v>
      </c>
      <c r="F113" s="23">
        <v>258</v>
      </c>
      <c r="G113" s="23">
        <v>22</v>
      </c>
      <c r="H113" s="23">
        <v>0</v>
      </c>
      <c r="I113" s="23">
        <v>0</v>
      </c>
      <c r="J113" s="23">
        <v>22</v>
      </c>
      <c r="K113" s="24">
        <v>8.5271317829457363E-2</v>
      </c>
      <c r="M113" s="36">
        <f t="shared" si="2"/>
        <v>192</v>
      </c>
      <c r="N113" s="36">
        <f t="shared" si="3"/>
        <v>154</v>
      </c>
    </row>
    <row r="114" spans="1:14" x14ac:dyDescent="0.2">
      <c r="A114" s="23">
        <v>540066</v>
      </c>
      <c r="B114" s="2" t="s">
        <v>120</v>
      </c>
      <c r="C114" s="2" t="s">
        <v>116</v>
      </c>
      <c r="D114" s="2" t="s">
        <v>13</v>
      </c>
      <c r="E114" s="23">
        <v>9</v>
      </c>
      <c r="F114" s="23">
        <v>3758</v>
      </c>
      <c r="G114" s="23">
        <v>199</v>
      </c>
      <c r="H114" s="23">
        <v>0</v>
      </c>
      <c r="I114" s="23">
        <v>0</v>
      </c>
      <c r="J114" s="23">
        <v>199</v>
      </c>
      <c r="K114" s="24">
        <v>5.2953698775944649E-2</v>
      </c>
      <c r="M114" s="36">
        <f t="shared" si="2"/>
        <v>51</v>
      </c>
      <c r="N114" s="36">
        <f t="shared" si="3"/>
        <v>179</v>
      </c>
    </row>
    <row r="115" spans="1:14" x14ac:dyDescent="0.2">
      <c r="A115" s="39">
        <v>540065</v>
      </c>
      <c r="B115" s="40" t="s">
        <v>121</v>
      </c>
      <c r="C115" s="40" t="s">
        <v>116</v>
      </c>
      <c r="D115" s="40" t="s">
        <v>17</v>
      </c>
      <c r="E115" s="39">
        <v>9</v>
      </c>
      <c r="F115" s="39">
        <v>125688</v>
      </c>
      <c r="G115" s="39">
        <v>8744</v>
      </c>
      <c r="H115" s="39">
        <v>85</v>
      </c>
      <c r="I115" s="39">
        <v>124</v>
      </c>
      <c r="J115" s="39">
        <v>8535</v>
      </c>
      <c r="K115" s="41">
        <v>6.7906244032843233E-2</v>
      </c>
      <c r="M115" s="38">
        <f t="shared" si="2"/>
        <v>21</v>
      </c>
      <c r="N115" s="38">
        <f t="shared" si="3"/>
        <v>3</v>
      </c>
    </row>
    <row r="116" spans="1:14" x14ac:dyDescent="0.2">
      <c r="A116" s="27"/>
      <c r="B116" s="3"/>
      <c r="C116" s="3" t="s">
        <v>116</v>
      </c>
      <c r="D116" s="3" t="s">
        <v>2</v>
      </c>
      <c r="E116" s="27">
        <v>9</v>
      </c>
      <c r="F116" s="27">
        <v>135567</v>
      </c>
      <c r="G116" s="27">
        <v>9314</v>
      </c>
      <c r="H116" s="27">
        <v>86</v>
      </c>
      <c r="I116" s="27">
        <v>218</v>
      </c>
      <c r="J116" s="27">
        <v>9010</v>
      </c>
      <c r="K116" s="28">
        <v>6.6461602012289123E-2</v>
      </c>
      <c r="M116" s="37">
        <f t="shared" si="2"/>
        <v>21</v>
      </c>
      <c r="N116" s="37">
        <f t="shared" si="3"/>
        <v>3</v>
      </c>
    </row>
    <row r="117" spans="1:14" x14ac:dyDescent="0.2">
      <c r="A117" s="23">
        <v>540033</v>
      </c>
      <c r="B117" s="2" t="s">
        <v>59</v>
      </c>
      <c r="C117" s="2" t="s">
        <v>122</v>
      </c>
      <c r="D117" s="2" t="s">
        <v>38</v>
      </c>
      <c r="E117" s="23">
        <v>4</v>
      </c>
      <c r="F117" s="23">
        <v>4</v>
      </c>
      <c r="G117" s="23">
        <v>2</v>
      </c>
      <c r="H117" s="23">
        <v>0</v>
      </c>
      <c r="I117" s="23">
        <v>0</v>
      </c>
      <c r="J117" s="23">
        <v>2</v>
      </c>
      <c r="K117" s="24">
        <v>0.5</v>
      </c>
      <c r="M117" s="36" t="str">
        <f t="shared" si="2"/>
        <v/>
      </c>
      <c r="N117" s="36" t="str">
        <f t="shared" si="3"/>
        <v/>
      </c>
    </row>
    <row r="118" spans="1:14" x14ac:dyDescent="0.2">
      <c r="A118" s="23">
        <v>540071</v>
      </c>
      <c r="B118" s="2" t="s">
        <v>123</v>
      </c>
      <c r="C118" s="2" t="s">
        <v>122</v>
      </c>
      <c r="D118" s="2" t="s">
        <v>13</v>
      </c>
      <c r="E118" s="23">
        <v>3</v>
      </c>
      <c r="F118" s="23">
        <v>500</v>
      </c>
      <c r="G118" s="23">
        <v>78</v>
      </c>
      <c r="H118" s="23">
        <v>0</v>
      </c>
      <c r="I118" s="23">
        <v>0</v>
      </c>
      <c r="J118" s="23">
        <v>78</v>
      </c>
      <c r="K118" s="24">
        <v>0.156</v>
      </c>
      <c r="M118" s="36">
        <f t="shared" si="2"/>
        <v>111</v>
      </c>
      <c r="N118" s="36">
        <f t="shared" si="3"/>
        <v>100</v>
      </c>
    </row>
    <row r="119" spans="1:14" x14ac:dyDescent="0.2">
      <c r="A119" s="23">
        <v>540072</v>
      </c>
      <c r="B119" s="2" t="s">
        <v>124</v>
      </c>
      <c r="C119" s="2" t="s">
        <v>122</v>
      </c>
      <c r="D119" s="2" t="s">
        <v>13</v>
      </c>
      <c r="E119" s="23">
        <v>3</v>
      </c>
      <c r="F119" s="23">
        <v>459</v>
      </c>
      <c r="G119" s="23">
        <v>50</v>
      </c>
      <c r="H119" s="23">
        <v>0</v>
      </c>
      <c r="I119" s="23">
        <v>0</v>
      </c>
      <c r="J119" s="23">
        <v>50</v>
      </c>
      <c r="K119" s="24">
        <v>0.10893246187363841</v>
      </c>
      <c r="M119" s="36">
        <f t="shared" si="2"/>
        <v>146</v>
      </c>
      <c r="N119" s="36">
        <f t="shared" si="3"/>
        <v>135</v>
      </c>
    </row>
    <row r="120" spans="1:14" x14ac:dyDescent="0.2">
      <c r="A120" s="23">
        <v>540074</v>
      </c>
      <c r="B120" s="2" t="s">
        <v>125</v>
      </c>
      <c r="C120" s="2" t="s">
        <v>122</v>
      </c>
      <c r="D120" s="2" t="s">
        <v>13</v>
      </c>
      <c r="E120" s="23">
        <v>3</v>
      </c>
      <c r="F120" s="23">
        <v>411</v>
      </c>
      <c r="G120" s="23">
        <v>162</v>
      </c>
      <c r="H120" s="23">
        <v>0</v>
      </c>
      <c r="I120" s="23">
        <v>0</v>
      </c>
      <c r="J120" s="23">
        <v>162</v>
      </c>
      <c r="K120" s="24">
        <v>0.39416058394160591</v>
      </c>
      <c r="M120" s="36">
        <f t="shared" si="2"/>
        <v>65</v>
      </c>
      <c r="N120" s="36">
        <f t="shared" si="3"/>
        <v>12</v>
      </c>
    </row>
    <row r="121" spans="1:14" x14ac:dyDescent="0.2">
      <c r="A121" s="23">
        <v>540075</v>
      </c>
      <c r="B121" s="2" t="s">
        <v>126</v>
      </c>
      <c r="C121" s="2" t="s">
        <v>122</v>
      </c>
      <c r="D121" s="2" t="s">
        <v>13</v>
      </c>
      <c r="E121" s="23">
        <v>3</v>
      </c>
      <c r="F121" s="23">
        <v>974</v>
      </c>
      <c r="G121" s="23">
        <v>235</v>
      </c>
      <c r="H121" s="23">
        <v>0</v>
      </c>
      <c r="I121" s="23">
        <v>0</v>
      </c>
      <c r="J121" s="23">
        <v>235</v>
      </c>
      <c r="K121" s="24">
        <v>0.24127310061601639</v>
      </c>
      <c r="M121" s="36">
        <f t="shared" si="2"/>
        <v>37</v>
      </c>
      <c r="N121" s="36">
        <f t="shared" si="3"/>
        <v>49</v>
      </c>
    </row>
    <row r="122" spans="1:14" x14ac:dyDescent="0.2">
      <c r="A122" s="23">
        <v>540076</v>
      </c>
      <c r="B122" s="2" t="s">
        <v>127</v>
      </c>
      <c r="C122" s="2" t="s">
        <v>122</v>
      </c>
      <c r="D122" s="2" t="s">
        <v>13</v>
      </c>
      <c r="E122" s="23">
        <v>3</v>
      </c>
      <c r="F122" s="23">
        <v>1795</v>
      </c>
      <c r="G122" s="23">
        <v>314</v>
      </c>
      <c r="H122" s="23">
        <v>1</v>
      </c>
      <c r="I122" s="23">
        <v>0</v>
      </c>
      <c r="J122" s="23">
        <v>313</v>
      </c>
      <c r="K122" s="24">
        <v>0.17437325905292481</v>
      </c>
      <c r="M122" s="36">
        <f t="shared" si="2"/>
        <v>19</v>
      </c>
      <c r="N122" s="36">
        <f t="shared" si="3"/>
        <v>89</v>
      </c>
    </row>
    <row r="123" spans="1:14" x14ac:dyDescent="0.2">
      <c r="A123" s="23">
        <v>540077</v>
      </c>
      <c r="B123" s="2" t="s">
        <v>128</v>
      </c>
      <c r="C123" s="2" t="s">
        <v>122</v>
      </c>
      <c r="D123" s="2" t="s">
        <v>13</v>
      </c>
      <c r="E123" s="23">
        <v>3</v>
      </c>
      <c r="F123" s="23">
        <v>309</v>
      </c>
      <c r="G123" s="23">
        <v>45</v>
      </c>
      <c r="H123" s="23">
        <v>0</v>
      </c>
      <c r="I123" s="23">
        <v>0</v>
      </c>
      <c r="J123" s="23">
        <v>45</v>
      </c>
      <c r="K123" s="24">
        <v>0.14563106796116501</v>
      </c>
      <c r="M123" s="36">
        <f t="shared" si="2"/>
        <v>154</v>
      </c>
      <c r="N123" s="36">
        <f t="shared" si="3"/>
        <v>108</v>
      </c>
    </row>
    <row r="124" spans="1:14" x14ac:dyDescent="0.2">
      <c r="A124" s="23">
        <v>540078</v>
      </c>
      <c r="B124" s="2" t="s">
        <v>129</v>
      </c>
      <c r="C124" s="2" t="s">
        <v>122</v>
      </c>
      <c r="D124" s="2" t="s">
        <v>13</v>
      </c>
      <c r="E124" s="23">
        <v>3</v>
      </c>
      <c r="F124" s="23">
        <v>301</v>
      </c>
      <c r="G124" s="23">
        <v>31</v>
      </c>
      <c r="H124" s="23">
        <v>0</v>
      </c>
      <c r="I124" s="23">
        <v>0</v>
      </c>
      <c r="J124" s="23">
        <v>31</v>
      </c>
      <c r="K124" s="24">
        <v>0.1029900332225914</v>
      </c>
      <c r="M124" s="36">
        <f t="shared" si="2"/>
        <v>180</v>
      </c>
      <c r="N124" s="36">
        <f t="shared" si="3"/>
        <v>140</v>
      </c>
    </row>
    <row r="125" spans="1:14" x14ac:dyDescent="0.2">
      <c r="A125" s="23">
        <v>540079</v>
      </c>
      <c r="B125" s="2" t="s">
        <v>130</v>
      </c>
      <c r="C125" s="2" t="s">
        <v>122</v>
      </c>
      <c r="D125" s="2" t="s">
        <v>13</v>
      </c>
      <c r="E125" s="23">
        <v>3</v>
      </c>
      <c r="F125" s="23">
        <v>901</v>
      </c>
      <c r="G125" s="23">
        <v>124</v>
      </c>
      <c r="H125" s="23">
        <v>0</v>
      </c>
      <c r="I125" s="23">
        <v>0</v>
      </c>
      <c r="J125" s="23">
        <v>124</v>
      </c>
      <c r="K125" s="24">
        <v>0.1376248612652608</v>
      </c>
      <c r="M125" s="36">
        <f t="shared" si="2"/>
        <v>76</v>
      </c>
      <c r="N125" s="36">
        <f t="shared" si="3"/>
        <v>116</v>
      </c>
    </row>
    <row r="126" spans="1:14" x14ac:dyDescent="0.2">
      <c r="A126" s="23">
        <v>540082</v>
      </c>
      <c r="B126" s="2" t="s">
        <v>131</v>
      </c>
      <c r="C126" s="2" t="s">
        <v>122</v>
      </c>
      <c r="D126" s="2" t="s">
        <v>13</v>
      </c>
      <c r="E126" s="23">
        <v>3</v>
      </c>
      <c r="F126" s="23">
        <v>187</v>
      </c>
      <c r="G126" s="23">
        <v>37</v>
      </c>
      <c r="H126" s="23">
        <v>0</v>
      </c>
      <c r="I126" s="23">
        <v>0</v>
      </c>
      <c r="J126" s="23">
        <v>37</v>
      </c>
      <c r="K126" s="24">
        <v>0.19786096256684491</v>
      </c>
      <c r="M126" s="36">
        <f t="shared" si="2"/>
        <v>169</v>
      </c>
      <c r="N126" s="36">
        <f t="shared" si="3"/>
        <v>65</v>
      </c>
    </row>
    <row r="127" spans="1:14" x14ac:dyDescent="0.2">
      <c r="A127" s="23">
        <v>540083</v>
      </c>
      <c r="B127" s="2" t="s">
        <v>132</v>
      </c>
      <c r="C127" s="2" t="s">
        <v>122</v>
      </c>
      <c r="D127" s="2" t="s">
        <v>13</v>
      </c>
      <c r="E127" s="23">
        <v>3</v>
      </c>
      <c r="F127" s="23">
        <v>2361</v>
      </c>
      <c r="G127" s="23">
        <v>230</v>
      </c>
      <c r="H127" s="23">
        <v>0</v>
      </c>
      <c r="I127" s="23">
        <v>0</v>
      </c>
      <c r="J127" s="23">
        <v>230</v>
      </c>
      <c r="K127" s="24">
        <v>9.7416349004659036E-2</v>
      </c>
      <c r="M127" s="36">
        <f t="shared" si="2"/>
        <v>39</v>
      </c>
      <c r="N127" s="36">
        <f t="shared" si="3"/>
        <v>147</v>
      </c>
    </row>
    <row r="128" spans="1:14" x14ac:dyDescent="0.2">
      <c r="A128" s="23">
        <v>540279</v>
      </c>
      <c r="B128" s="2" t="s">
        <v>133</v>
      </c>
      <c r="C128" s="2" t="s">
        <v>122</v>
      </c>
      <c r="D128" s="2" t="s">
        <v>13</v>
      </c>
      <c r="E128" s="23">
        <v>3</v>
      </c>
      <c r="F128" s="23">
        <v>622</v>
      </c>
      <c r="G128" s="23">
        <v>52</v>
      </c>
      <c r="H128" s="23">
        <v>0</v>
      </c>
      <c r="I128" s="23">
        <v>0</v>
      </c>
      <c r="J128" s="23">
        <v>52</v>
      </c>
      <c r="K128" s="24">
        <v>8.3601286173633438E-2</v>
      </c>
      <c r="M128" s="36">
        <f t="shared" si="2"/>
        <v>143</v>
      </c>
      <c r="N128" s="36">
        <f t="shared" si="3"/>
        <v>155</v>
      </c>
    </row>
    <row r="129" spans="1:14" x14ac:dyDescent="0.2">
      <c r="A129" s="23">
        <v>540081</v>
      </c>
      <c r="B129" s="2" t="s">
        <v>134</v>
      </c>
      <c r="C129" s="2" t="s">
        <v>122</v>
      </c>
      <c r="D129" s="2" t="s">
        <v>38</v>
      </c>
      <c r="E129" s="23">
        <v>3</v>
      </c>
      <c r="F129" s="23">
        <v>3174</v>
      </c>
      <c r="G129" s="23">
        <v>511</v>
      </c>
      <c r="H129" s="23">
        <v>301</v>
      </c>
      <c r="I129" s="23">
        <v>0</v>
      </c>
      <c r="J129" s="23">
        <v>210</v>
      </c>
      <c r="K129" s="24">
        <v>6.6162570888468802E-2</v>
      </c>
      <c r="M129" s="36" t="str">
        <f t="shared" si="2"/>
        <v/>
      </c>
      <c r="N129" s="36" t="str">
        <f t="shared" si="3"/>
        <v/>
      </c>
    </row>
    <row r="130" spans="1:14" x14ac:dyDescent="0.2">
      <c r="A130" s="23">
        <v>540223</v>
      </c>
      <c r="B130" s="2" t="s">
        <v>135</v>
      </c>
      <c r="C130" s="2" t="s">
        <v>122</v>
      </c>
      <c r="D130" s="2" t="s">
        <v>13</v>
      </c>
      <c r="E130" s="23">
        <v>3</v>
      </c>
      <c r="F130" s="23">
        <v>6813</v>
      </c>
      <c r="G130" s="23">
        <v>799</v>
      </c>
      <c r="H130" s="23">
        <v>497</v>
      </c>
      <c r="I130" s="23">
        <v>0</v>
      </c>
      <c r="J130" s="23">
        <v>302</v>
      </c>
      <c r="K130" s="24">
        <v>4.4327021869954499E-2</v>
      </c>
      <c r="M130" s="36">
        <f t="shared" si="2"/>
        <v>22</v>
      </c>
      <c r="N130" s="36">
        <f t="shared" si="3"/>
        <v>190</v>
      </c>
    </row>
    <row r="131" spans="1:14" x14ac:dyDescent="0.2">
      <c r="A131" s="23">
        <v>540029</v>
      </c>
      <c r="B131" s="2" t="s">
        <v>67</v>
      </c>
      <c r="C131" s="2" t="s">
        <v>122</v>
      </c>
      <c r="D131" s="2" t="s">
        <v>38</v>
      </c>
      <c r="E131" s="23">
        <v>4</v>
      </c>
      <c r="F131" s="23">
        <v>339</v>
      </c>
      <c r="G131" s="23">
        <v>111</v>
      </c>
      <c r="H131" s="23">
        <v>0</v>
      </c>
      <c r="I131" s="23">
        <v>0</v>
      </c>
      <c r="J131" s="23">
        <v>111</v>
      </c>
      <c r="K131" s="24">
        <v>0.32743362831858408</v>
      </c>
      <c r="M131" s="36" t="str">
        <f t="shared" si="2"/>
        <v/>
      </c>
      <c r="N131" s="36" t="str">
        <f t="shared" si="3"/>
        <v/>
      </c>
    </row>
    <row r="132" spans="1:14" x14ac:dyDescent="0.2">
      <c r="A132" s="23">
        <v>540073</v>
      </c>
      <c r="B132" s="2" t="s">
        <v>136</v>
      </c>
      <c r="C132" s="2" t="s">
        <v>122</v>
      </c>
      <c r="D132" s="2" t="s">
        <v>13</v>
      </c>
      <c r="E132" s="23">
        <v>3</v>
      </c>
      <c r="F132" s="23">
        <v>20648</v>
      </c>
      <c r="G132" s="23">
        <v>1626</v>
      </c>
      <c r="H132" s="23">
        <v>662</v>
      </c>
      <c r="I132" s="23">
        <v>0</v>
      </c>
      <c r="J132" s="23">
        <v>964</v>
      </c>
      <c r="K132" s="24">
        <v>4.6687330492057352E-2</v>
      </c>
      <c r="M132" s="36">
        <f t="shared" si="2"/>
        <v>4</v>
      </c>
      <c r="N132" s="36">
        <f t="shared" si="3"/>
        <v>185</v>
      </c>
    </row>
    <row r="133" spans="1:14" x14ac:dyDescent="0.2">
      <c r="A133" s="39">
        <v>540070</v>
      </c>
      <c r="B133" s="40" t="s">
        <v>137</v>
      </c>
      <c r="C133" s="40" t="s">
        <v>122</v>
      </c>
      <c r="D133" s="40" t="s">
        <v>17</v>
      </c>
      <c r="E133" s="39">
        <v>3</v>
      </c>
      <c r="F133" s="39">
        <v>542777</v>
      </c>
      <c r="G133" s="39">
        <v>21456</v>
      </c>
      <c r="H133" s="39">
        <v>473</v>
      </c>
      <c r="I133" s="39">
        <v>0</v>
      </c>
      <c r="J133" s="39">
        <v>20983</v>
      </c>
      <c r="K133" s="41">
        <v>3.8658601967290443E-2</v>
      </c>
      <c r="M133" s="38">
        <f t="shared" si="2"/>
        <v>3</v>
      </c>
      <c r="N133" s="38">
        <f t="shared" si="3"/>
        <v>18</v>
      </c>
    </row>
    <row r="134" spans="1:14" x14ac:dyDescent="0.2">
      <c r="A134" s="27"/>
      <c r="B134" s="3"/>
      <c r="C134" s="3" t="s">
        <v>122</v>
      </c>
      <c r="D134" s="3" t="s">
        <v>2</v>
      </c>
      <c r="E134" s="27">
        <v>3</v>
      </c>
      <c r="F134" s="27">
        <v>582575</v>
      </c>
      <c r="G134" s="27">
        <v>25863</v>
      </c>
      <c r="H134" s="27">
        <v>1934</v>
      </c>
      <c r="I134" s="27">
        <v>0</v>
      </c>
      <c r="J134" s="27">
        <v>23929</v>
      </c>
      <c r="K134" s="28">
        <v>4.1074539758829333E-2</v>
      </c>
      <c r="M134" s="37">
        <f t="shared" si="2"/>
        <v>2</v>
      </c>
      <c r="N134" s="37">
        <f t="shared" si="3"/>
        <v>17</v>
      </c>
    </row>
    <row r="135" spans="1:14" x14ac:dyDescent="0.2">
      <c r="A135" s="23">
        <v>540086</v>
      </c>
      <c r="B135" s="2" t="s">
        <v>138</v>
      </c>
      <c r="C135" s="2" t="s">
        <v>139</v>
      </c>
      <c r="D135" s="2" t="s">
        <v>13</v>
      </c>
      <c r="E135" s="23">
        <v>7</v>
      </c>
      <c r="F135" s="23">
        <v>158</v>
      </c>
      <c r="G135" s="23">
        <v>50</v>
      </c>
      <c r="H135" s="23">
        <v>0</v>
      </c>
      <c r="I135" s="23">
        <v>0</v>
      </c>
      <c r="J135" s="23">
        <v>50</v>
      </c>
      <c r="K135" s="24">
        <v>0.31645569620253172</v>
      </c>
      <c r="M135" s="36">
        <f t="shared" si="2"/>
        <v>146</v>
      </c>
      <c r="N135" s="36">
        <f t="shared" si="3"/>
        <v>24</v>
      </c>
    </row>
    <row r="136" spans="1:14" x14ac:dyDescent="0.2">
      <c r="A136" s="23">
        <v>540087</v>
      </c>
      <c r="B136" s="2" t="s">
        <v>140</v>
      </c>
      <c r="C136" s="2" t="s">
        <v>139</v>
      </c>
      <c r="D136" s="2" t="s">
        <v>13</v>
      </c>
      <c r="E136" s="23">
        <v>7</v>
      </c>
      <c r="F136" s="23">
        <v>1275</v>
      </c>
      <c r="G136" s="23">
        <v>229</v>
      </c>
      <c r="H136" s="23">
        <v>0</v>
      </c>
      <c r="I136" s="23">
        <v>0</v>
      </c>
      <c r="J136" s="23">
        <v>229</v>
      </c>
      <c r="K136" s="24">
        <v>0.17960784313725489</v>
      </c>
      <c r="M136" s="36">
        <f t="shared" ref="M136:M199" si="4">IF(OR($D136 = "SPLIT",$T136 = "N/A"),"",COUNTIFS($D$8:$D$362,$D136,J$8:J$362,"&gt;"&amp;J136)+1)</f>
        <v>41</v>
      </c>
      <c r="N136" s="36">
        <f t="shared" ref="N136:N199" si="5">IF(OR($D136 = "SPLIT",$T136 = "N/A"),"",COUNTIFS($D$8:$D$362,$D136,K$8:K$362,"&gt;"&amp;K136)+1)</f>
        <v>84</v>
      </c>
    </row>
    <row r="137" spans="1:14" x14ac:dyDescent="0.2">
      <c r="A137" s="39">
        <v>540085</v>
      </c>
      <c r="B137" s="40" t="s">
        <v>141</v>
      </c>
      <c r="C137" s="40" t="s">
        <v>139</v>
      </c>
      <c r="D137" s="40" t="s">
        <v>17</v>
      </c>
      <c r="E137" s="39">
        <v>7</v>
      </c>
      <c r="F137" s="39">
        <v>247666</v>
      </c>
      <c r="G137" s="39">
        <v>9861</v>
      </c>
      <c r="H137" s="39">
        <v>2717</v>
      </c>
      <c r="I137" s="39">
        <v>0</v>
      </c>
      <c r="J137" s="39">
        <v>7144</v>
      </c>
      <c r="K137" s="41">
        <v>2.8845299718168821E-2</v>
      </c>
      <c r="M137" s="38">
        <f t="shared" si="4"/>
        <v>33</v>
      </c>
      <c r="N137" s="38">
        <f t="shared" si="5"/>
        <v>27</v>
      </c>
    </row>
    <row r="138" spans="1:14" x14ac:dyDescent="0.2">
      <c r="A138" s="27"/>
      <c r="B138" s="3"/>
      <c r="C138" s="3" t="s">
        <v>139</v>
      </c>
      <c r="D138" s="3" t="s">
        <v>2</v>
      </c>
      <c r="E138" s="27">
        <v>7</v>
      </c>
      <c r="F138" s="27">
        <v>249099</v>
      </c>
      <c r="G138" s="27">
        <v>10140</v>
      </c>
      <c r="H138" s="27">
        <v>2717</v>
      </c>
      <c r="I138" s="27">
        <v>0</v>
      </c>
      <c r="J138" s="27">
        <v>7423</v>
      </c>
      <c r="K138" s="28">
        <v>2.9799397026884888E-2</v>
      </c>
      <c r="M138" s="37">
        <f t="shared" si="4"/>
        <v>32</v>
      </c>
      <c r="N138" s="37">
        <f t="shared" si="5"/>
        <v>34</v>
      </c>
    </row>
    <row r="139" spans="1:14" x14ac:dyDescent="0.2">
      <c r="A139" s="23">
        <v>540089</v>
      </c>
      <c r="B139" s="2" t="s">
        <v>142</v>
      </c>
      <c r="C139" s="2" t="s">
        <v>143</v>
      </c>
      <c r="D139" s="2" t="s">
        <v>13</v>
      </c>
      <c r="E139" s="23">
        <v>2</v>
      </c>
      <c r="F139" s="23">
        <v>385</v>
      </c>
      <c r="G139" s="23">
        <v>87</v>
      </c>
      <c r="H139" s="23">
        <v>0</v>
      </c>
      <c r="I139" s="23">
        <v>0</v>
      </c>
      <c r="J139" s="23">
        <v>87</v>
      </c>
      <c r="K139" s="24">
        <v>0.22597402597402599</v>
      </c>
      <c r="M139" s="36">
        <f t="shared" si="4"/>
        <v>103</v>
      </c>
      <c r="N139" s="36">
        <f t="shared" si="5"/>
        <v>53</v>
      </c>
    </row>
    <row r="140" spans="1:14" x14ac:dyDescent="0.2">
      <c r="A140" s="23">
        <v>540090</v>
      </c>
      <c r="B140" s="2" t="s">
        <v>144</v>
      </c>
      <c r="C140" s="2" t="s">
        <v>143</v>
      </c>
      <c r="D140" s="2" t="s">
        <v>13</v>
      </c>
      <c r="E140" s="23">
        <v>2</v>
      </c>
      <c r="F140" s="23">
        <v>354</v>
      </c>
      <c r="G140" s="23">
        <v>79</v>
      </c>
      <c r="H140" s="23">
        <v>0</v>
      </c>
      <c r="I140" s="23">
        <v>0</v>
      </c>
      <c r="J140" s="23">
        <v>79</v>
      </c>
      <c r="K140" s="24">
        <v>0.2231638418079096</v>
      </c>
      <c r="M140" s="36">
        <f t="shared" si="4"/>
        <v>108</v>
      </c>
      <c r="N140" s="36">
        <f t="shared" si="5"/>
        <v>56</v>
      </c>
    </row>
    <row r="141" spans="1:14" x14ac:dyDescent="0.2">
      <c r="A141" s="39">
        <v>540088</v>
      </c>
      <c r="B141" s="40" t="s">
        <v>145</v>
      </c>
      <c r="C141" s="40" t="s">
        <v>143</v>
      </c>
      <c r="D141" s="40" t="s">
        <v>17</v>
      </c>
      <c r="E141" s="39">
        <v>2</v>
      </c>
      <c r="F141" s="39">
        <v>280064</v>
      </c>
      <c r="G141" s="39">
        <v>11387</v>
      </c>
      <c r="H141" s="39">
        <v>242</v>
      </c>
      <c r="I141" s="39">
        <v>0</v>
      </c>
      <c r="J141" s="39">
        <v>11145</v>
      </c>
      <c r="K141" s="41">
        <v>3.9794475548446069E-2</v>
      </c>
      <c r="M141" s="38">
        <f t="shared" si="4"/>
        <v>12</v>
      </c>
      <c r="N141" s="38">
        <f t="shared" si="5"/>
        <v>17</v>
      </c>
    </row>
    <row r="142" spans="1:14" x14ac:dyDescent="0.2">
      <c r="A142" s="27"/>
      <c r="B142" s="3"/>
      <c r="C142" s="3" t="s">
        <v>143</v>
      </c>
      <c r="D142" s="3" t="s">
        <v>2</v>
      </c>
      <c r="E142" s="27">
        <v>2</v>
      </c>
      <c r="F142" s="27">
        <v>280803</v>
      </c>
      <c r="G142" s="27">
        <v>11553</v>
      </c>
      <c r="H142" s="27">
        <v>242</v>
      </c>
      <c r="I142" s="27">
        <v>0</v>
      </c>
      <c r="J142" s="27">
        <v>11311</v>
      </c>
      <c r="K142" s="28">
        <v>4.0280908679750572E-2</v>
      </c>
      <c r="M142" s="37">
        <f t="shared" si="4"/>
        <v>13</v>
      </c>
      <c r="N142" s="37">
        <f t="shared" si="5"/>
        <v>18</v>
      </c>
    </row>
    <row r="143" spans="1:14" x14ac:dyDescent="0.2">
      <c r="A143" s="23">
        <v>540092</v>
      </c>
      <c r="B143" s="2" t="s">
        <v>146</v>
      </c>
      <c r="C143" s="2" t="s">
        <v>147</v>
      </c>
      <c r="D143" s="2" t="s">
        <v>13</v>
      </c>
      <c r="E143" s="23">
        <v>2</v>
      </c>
      <c r="F143" s="23">
        <v>436</v>
      </c>
      <c r="G143" s="23">
        <v>73</v>
      </c>
      <c r="H143" s="23">
        <v>0</v>
      </c>
      <c r="I143" s="23">
        <v>0</v>
      </c>
      <c r="J143" s="23">
        <v>73</v>
      </c>
      <c r="K143" s="24">
        <v>0.16743119266055051</v>
      </c>
      <c r="M143" s="36">
        <f t="shared" si="4"/>
        <v>116</v>
      </c>
      <c r="N143" s="36">
        <f t="shared" si="5"/>
        <v>92</v>
      </c>
    </row>
    <row r="144" spans="1:14" x14ac:dyDescent="0.2">
      <c r="A144" s="23">
        <v>540095</v>
      </c>
      <c r="B144" s="2" t="s">
        <v>148</v>
      </c>
      <c r="C144" s="2" t="s">
        <v>147</v>
      </c>
      <c r="D144" s="2" t="s">
        <v>13</v>
      </c>
      <c r="E144" s="23">
        <v>2</v>
      </c>
      <c r="F144" s="23">
        <v>215</v>
      </c>
      <c r="G144" s="23">
        <v>13</v>
      </c>
      <c r="H144" s="23">
        <v>0</v>
      </c>
      <c r="I144" s="23">
        <v>0</v>
      </c>
      <c r="J144" s="23">
        <v>13</v>
      </c>
      <c r="K144" s="24">
        <v>6.0465116279069767E-2</v>
      </c>
      <c r="M144" s="36">
        <f t="shared" si="4"/>
        <v>208</v>
      </c>
      <c r="N144" s="36">
        <f t="shared" si="5"/>
        <v>171</v>
      </c>
    </row>
    <row r="145" spans="1:14" x14ac:dyDescent="0.2">
      <c r="A145" s="23">
        <v>545535</v>
      </c>
      <c r="B145" s="2" t="s">
        <v>149</v>
      </c>
      <c r="C145" s="2" t="s">
        <v>147</v>
      </c>
      <c r="D145" s="2" t="s">
        <v>13</v>
      </c>
      <c r="E145" s="23">
        <v>2</v>
      </c>
      <c r="F145" s="23">
        <v>790</v>
      </c>
      <c r="G145" s="23">
        <v>85</v>
      </c>
      <c r="H145" s="23">
        <v>0</v>
      </c>
      <c r="I145" s="23">
        <v>0</v>
      </c>
      <c r="J145" s="23">
        <v>85</v>
      </c>
      <c r="K145" s="24">
        <v>0.10759493670886081</v>
      </c>
      <c r="M145" s="36">
        <f t="shared" si="4"/>
        <v>105</v>
      </c>
      <c r="N145" s="36">
        <f t="shared" si="5"/>
        <v>137</v>
      </c>
    </row>
    <row r="146" spans="1:14" x14ac:dyDescent="0.2">
      <c r="A146" s="23">
        <v>545537</v>
      </c>
      <c r="B146" s="2" t="s">
        <v>150</v>
      </c>
      <c r="C146" s="2" t="s">
        <v>147</v>
      </c>
      <c r="D146" s="2" t="s">
        <v>13</v>
      </c>
      <c r="E146" s="23">
        <v>2</v>
      </c>
      <c r="F146" s="23">
        <v>737</v>
      </c>
      <c r="G146" s="23">
        <v>102</v>
      </c>
      <c r="H146" s="23">
        <v>0</v>
      </c>
      <c r="I146" s="23">
        <v>0</v>
      </c>
      <c r="J146" s="23">
        <v>102</v>
      </c>
      <c r="K146" s="24">
        <v>0.13839891451831751</v>
      </c>
      <c r="M146" s="36">
        <f t="shared" si="4"/>
        <v>92</v>
      </c>
      <c r="N146" s="36">
        <f t="shared" si="5"/>
        <v>114</v>
      </c>
    </row>
    <row r="147" spans="1:14" x14ac:dyDescent="0.2">
      <c r="A147" s="23">
        <v>545539</v>
      </c>
      <c r="B147" s="2" t="s">
        <v>151</v>
      </c>
      <c r="C147" s="2" t="s">
        <v>147</v>
      </c>
      <c r="D147" s="2" t="s">
        <v>13</v>
      </c>
      <c r="E147" s="23">
        <v>2</v>
      </c>
      <c r="F147" s="23">
        <v>216</v>
      </c>
      <c r="G147" s="23">
        <v>6</v>
      </c>
      <c r="H147" s="23">
        <v>0</v>
      </c>
      <c r="I147" s="23">
        <v>0</v>
      </c>
      <c r="J147" s="23">
        <v>6</v>
      </c>
      <c r="K147" s="24">
        <v>2.777777777777778E-2</v>
      </c>
      <c r="M147" s="36">
        <f t="shared" si="4"/>
        <v>213</v>
      </c>
      <c r="N147" s="36">
        <f t="shared" si="5"/>
        <v>204</v>
      </c>
    </row>
    <row r="148" spans="1:14" x14ac:dyDescent="0.2">
      <c r="A148" s="39">
        <v>545536</v>
      </c>
      <c r="B148" s="40" t="s">
        <v>152</v>
      </c>
      <c r="C148" s="40" t="s">
        <v>147</v>
      </c>
      <c r="D148" s="40" t="s">
        <v>17</v>
      </c>
      <c r="E148" s="39">
        <v>2</v>
      </c>
      <c r="F148" s="39">
        <v>288985</v>
      </c>
      <c r="G148" s="39">
        <v>5248</v>
      </c>
      <c r="H148" s="39">
        <v>0</v>
      </c>
      <c r="I148" s="39">
        <v>0</v>
      </c>
      <c r="J148" s="39">
        <v>5248</v>
      </c>
      <c r="K148" s="41">
        <v>1.8160112116545842E-2</v>
      </c>
      <c r="M148" s="38">
        <f t="shared" si="4"/>
        <v>44</v>
      </c>
      <c r="N148" s="38">
        <f t="shared" si="5"/>
        <v>50</v>
      </c>
    </row>
    <row r="149" spans="1:14" x14ac:dyDescent="0.2">
      <c r="A149" s="27"/>
      <c r="B149" s="3"/>
      <c r="C149" s="3" t="s">
        <v>147</v>
      </c>
      <c r="D149" s="3" t="s">
        <v>2</v>
      </c>
      <c r="E149" s="27">
        <v>2</v>
      </c>
      <c r="F149" s="27">
        <v>291379</v>
      </c>
      <c r="G149" s="27">
        <v>5527</v>
      </c>
      <c r="H149" s="27">
        <v>0</v>
      </c>
      <c r="I149" s="27">
        <v>0</v>
      </c>
      <c r="J149" s="27">
        <v>5527</v>
      </c>
      <c r="K149" s="28">
        <v>1.8968422569917529E-2</v>
      </c>
      <c r="M149" s="37">
        <f t="shared" si="4"/>
        <v>45</v>
      </c>
      <c r="N149" s="37">
        <f t="shared" si="5"/>
        <v>50</v>
      </c>
    </row>
    <row r="150" spans="1:14" x14ac:dyDescent="0.2">
      <c r="A150" s="23">
        <v>545556</v>
      </c>
      <c r="B150" s="2" t="s">
        <v>153</v>
      </c>
      <c r="C150" s="2" t="s">
        <v>154</v>
      </c>
      <c r="D150" s="2" t="s">
        <v>13</v>
      </c>
      <c r="E150" s="23">
        <v>6</v>
      </c>
      <c r="F150" s="23">
        <v>672</v>
      </c>
      <c r="G150" s="23">
        <v>6</v>
      </c>
      <c r="H150" s="23">
        <v>0</v>
      </c>
      <c r="I150" s="23">
        <v>0</v>
      </c>
      <c r="J150" s="23">
        <v>6</v>
      </c>
      <c r="K150" s="24">
        <v>8.9285714285714281E-3</v>
      </c>
      <c r="M150" s="36">
        <f t="shared" si="4"/>
        <v>213</v>
      </c>
      <c r="N150" s="36">
        <f t="shared" si="5"/>
        <v>212</v>
      </c>
    </row>
    <row r="151" spans="1:14" x14ac:dyDescent="0.2">
      <c r="A151" s="23">
        <v>540292</v>
      </c>
      <c r="B151" s="2" t="s">
        <v>155</v>
      </c>
      <c r="C151" s="2" t="s">
        <v>154</v>
      </c>
      <c r="D151" s="2" t="s">
        <v>13</v>
      </c>
      <c r="E151" s="23">
        <v>6</v>
      </c>
      <c r="F151" s="23">
        <v>2270</v>
      </c>
      <c r="G151" s="23">
        <v>134</v>
      </c>
      <c r="H151" s="23">
        <v>0</v>
      </c>
      <c r="I151" s="23">
        <v>0</v>
      </c>
      <c r="J151" s="23">
        <v>134</v>
      </c>
      <c r="K151" s="24">
        <v>5.9030837004405277E-2</v>
      </c>
      <c r="M151" s="36">
        <f t="shared" si="4"/>
        <v>71</v>
      </c>
      <c r="N151" s="36">
        <f t="shared" si="5"/>
        <v>172</v>
      </c>
    </row>
    <row r="152" spans="1:14" x14ac:dyDescent="0.2">
      <c r="A152" s="23">
        <v>540104</v>
      </c>
      <c r="B152" s="2" t="s">
        <v>156</v>
      </c>
      <c r="C152" s="2" t="s">
        <v>154</v>
      </c>
      <c r="D152" s="2" t="s">
        <v>13</v>
      </c>
      <c r="E152" s="23">
        <v>6</v>
      </c>
      <c r="F152" s="23">
        <v>331</v>
      </c>
      <c r="G152" s="23">
        <v>88</v>
      </c>
      <c r="H152" s="23">
        <v>0</v>
      </c>
      <c r="I152" s="23">
        <v>0</v>
      </c>
      <c r="J152" s="23">
        <v>88</v>
      </c>
      <c r="K152" s="24">
        <v>0.26586102719033228</v>
      </c>
      <c r="M152" s="36">
        <f t="shared" si="4"/>
        <v>101</v>
      </c>
      <c r="N152" s="36">
        <f t="shared" si="5"/>
        <v>42</v>
      </c>
    </row>
    <row r="153" spans="1:14" x14ac:dyDescent="0.2">
      <c r="A153" s="23">
        <v>540101</v>
      </c>
      <c r="B153" s="2" t="s">
        <v>157</v>
      </c>
      <c r="C153" s="2" t="s">
        <v>154</v>
      </c>
      <c r="D153" s="2" t="s">
        <v>13</v>
      </c>
      <c r="E153" s="23">
        <v>6</v>
      </c>
      <c r="F153" s="23">
        <v>272</v>
      </c>
      <c r="G153" s="23">
        <v>51</v>
      </c>
      <c r="H153" s="23">
        <v>0</v>
      </c>
      <c r="I153" s="23">
        <v>0</v>
      </c>
      <c r="J153" s="23">
        <v>51</v>
      </c>
      <c r="K153" s="24">
        <v>0.1875</v>
      </c>
      <c r="M153" s="36">
        <f t="shared" si="4"/>
        <v>145</v>
      </c>
      <c r="N153" s="36">
        <f t="shared" si="5"/>
        <v>79</v>
      </c>
    </row>
    <row r="154" spans="1:14" x14ac:dyDescent="0.2">
      <c r="A154" s="23">
        <v>540106</v>
      </c>
      <c r="B154" s="2" t="s">
        <v>158</v>
      </c>
      <c r="C154" s="2" t="s">
        <v>154</v>
      </c>
      <c r="D154" s="2" t="s">
        <v>13</v>
      </c>
      <c r="E154" s="23">
        <v>6</v>
      </c>
      <c r="F154" s="23">
        <v>389</v>
      </c>
      <c r="G154" s="23">
        <v>48</v>
      </c>
      <c r="H154" s="23">
        <v>0</v>
      </c>
      <c r="I154" s="23">
        <v>0</v>
      </c>
      <c r="J154" s="23">
        <v>48</v>
      </c>
      <c r="K154" s="24">
        <v>0.12339331619537269</v>
      </c>
      <c r="M154" s="36">
        <f t="shared" si="4"/>
        <v>151</v>
      </c>
      <c r="N154" s="36">
        <f t="shared" si="5"/>
        <v>127</v>
      </c>
    </row>
    <row r="155" spans="1:14" x14ac:dyDescent="0.2">
      <c r="A155" s="23">
        <v>540103</v>
      </c>
      <c r="B155" s="2" t="s">
        <v>159</v>
      </c>
      <c r="C155" s="2" t="s">
        <v>154</v>
      </c>
      <c r="D155" s="2" t="s">
        <v>13</v>
      </c>
      <c r="E155" s="23">
        <v>6</v>
      </c>
      <c r="F155" s="23">
        <v>764</v>
      </c>
      <c r="G155" s="23">
        <v>151</v>
      </c>
      <c r="H155" s="23">
        <v>0</v>
      </c>
      <c r="I155" s="23">
        <v>0</v>
      </c>
      <c r="J155" s="23">
        <v>151</v>
      </c>
      <c r="K155" s="24">
        <v>0.1976439790575916</v>
      </c>
      <c r="M155" s="36">
        <f t="shared" si="4"/>
        <v>67</v>
      </c>
      <c r="N155" s="36">
        <f t="shared" si="5"/>
        <v>66</v>
      </c>
    </row>
    <row r="156" spans="1:14" x14ac:dyDescent="0.2">
      <c r="A156" s="23">
        <v>540098</v>
      </c>
      <c r="B156" s="2" t="s">
        <v>160</v>
      </c>
      <c r="C156" s="2" t="s">
        <v>154</v>
      </c>
      <c r="D156" s="2" t="s">
        <v>13</v>
      </c>
      <c r="E156" s="23">
        <v>6</v>
      </c>
      <c r="F156" s="23">
        <v>451</v>
      </c>
      <c r="G156" s="23">
        <v>56</v>
      </c>
      <c r="H156" s="23">
        <v>0</v>
      </c>
      <c r="I156" s="23">
        <v>0</v>
      </c>
      <c r="J156" s="23">
        <v>56</v>
      </c>
      <c r="K156" s="24">
        <v>0.1241685144124169</v>
      </c>
      <c r="M156" s="36">
        <f t="shared" si="4"/>
        <v>134</v>
      </c>
      <c r="N156" s="36">
        <f t="shared" si="5"/>
        <v>124</v>
      </c>
    </row>
    <row r="157" spans="1:14" x14ac:dyDescent="0.2">
      <c r="A157" s="23">
        <v>540105</v>
      </c>
      <c r="B157" s="2" t="s">
        <v>161</v>
      </c>
      <c r="C157" s="2" t="s">
        <v>154</v>
      </c>
      <c r="D157" s="2" t="s">
        <v>13</v>
      </c>
      <c r="E157" s="23">
        <v>6</v>
      </c>
      <c r="F157" s="23">
        <v>341</v>
      </c>
      <c r="G157" s="23">
        <v>41</v>
      </c>
      <c r="H157" s="23">
        <v>0</v>
      </c>
      <c r="I157" s="23">
        <v>0</v>
      </c>
      <c r="J157" s="23">
        <v>41</v>
      </c>
      <c r="K157" s="24">
        <v>0.12023460410557189</v>
      </c>
      <c r="M157" s="36">
        <f t="shared" si="4"/>
        <v>162</v>
      </c>
      <c r="N157" s="36">
        <f t="shared" si="5"/>
        <v>131</v>
      </c>
    </row>
    <row r="158" spans="1:14" x14ac:dyDescent="0.2">
      <c r="A158" s="23">
        <v>540100</v>
      </c>
      <c r="B158" s="2" t="s">
        <v>162</v>
      </c>
      <c r="C158" s="2" t="s">
        <v>154</v>
      </c>
      <c r="D158" s="2" t="s">
        <v>13</v>
      </c>
      <c r="E158" s="23">
        <v>6</v>
      </c>
      <c r="F158" s="23">
        <v>184</v>
      </c>
      <c r="G158" s="23">
        <v>20</v>
      </c>
      <c r="H158" s="23">
        <v>0</v>
      </c>
      <c r="I158" s="23">
        <v>0</v>
      </c>
      <c r="J158" s="23">
        <v>20</v>
      </c>
      <c r="K158" s="24">
        <v>0.108695652173913</v>
      </c>
      <c r="M158" s="36">
        <f t="shared" si="4"/>
        <v>198</v>
      </c>
      <c r="N158" s="36">
        <f t="shared" si="5"/>
        <v>136</v>
      </c>
    </row>
    <row r="159" spans="1:14" x14ac:dyDescent="0.2">
      <c r="A159" s="23">
        <v>540099</v>
      </c>
      <c r="B159" s="2" t="s">
        <v>163</v>
      </c>
      <c r="C159" s="2" t="s">
        <v>154</v>
      </c>
      <c r="D159" s="2" t="s">
        <v>13</v>
      </c>
      <c r="E159" s="23">
        <v>6</v>
      </c>
      <c r="F159" s="23">
        <v>5965</v>
      </c>
      <c r="G159" s="23">
        <v>416</v>
      </c>
      <c r="H159" s="23">
        <v>0</v>
      </c>
      <c r="I159" s="23">
        <v>0</v>
      </c>
      <c r="J159" s="23">
        <v>416</v>
      </c>
      <c r="K159" s="24">
        <v>6.9740150880134119E-2</v>
      </c>
      <c r="M159" s="36">
        <f t="shared" si="4"/>
        <v>14</v>
      </c>
      <c r="N159" s="36">
        <f t="shared" si="5"/>
        <v>166</v>
      </c>
    </row>
    <row r="160" spans="1:14" x14ac:dyDescent="0.2">
      <c r="A160" s="23">
        <v>540102</v>
      </c>
      <c r="B160" s="2" t="s">
        <v>164</v>
      </c>
      <c r="C160" s="2" t="s">
        <v>154</v>
      </c>
      <c r="D160" s="2" t="s">
        <v>13</v>
      </c>
      <c r="E160" s="23">
        <v>6</v>
      </c>
      <c r="F160" s="23">
        <v>352</v>
      </c>
      <c r="G160" s="23">
        <v>56</v>
      </c>
      <c r="H160" s="23">
        <v>0</v>
      </c>
      <c r="I160" s="23">
        <v>0</v>
      </c>
      <c r="J160" s="23">
        <v>56</v>
      </c>
      <c r="K160" s="24">
        <v>0.15909090909090909</v>
      </c>
      <c r="M160" s="36">
        <f t="shared" si="4"/>
        <v>134</v>
      </c>
      <c r="N160" s="36">
        <f t="shared" si="5"/>
        <v>97</v>
      </c>
    </row>
    <row r="161" spans="1:14" x14ac:dyDescent="0.2">
      <c r="A161" s="39">
        <v>540097</v>
      </c>
      <c r="B161" s="40" t="s">
        <v>165</v>
      </c>
      <c r="C161" s="40" t="s">
        <v>154</v>
      </c>
      <c r="D161" s="40" t="s">
        <v>17</v>
      </c>
      <c r="E161" s="39">
        <v>6</v>
      </c>
      <c r="F161" s="39">
        <v>187227</v>
      </c>
      <c r="G161" s="39">
        <v>5169</v>
      </c>
      <c r="H161" s="39">
        <v>90</v>
      </c>
      <c r="I161" s="39">
        <v>0</v>
      </c>
      <c r="J161" s="39">
        <v>5079</v>
      </c>
      <c r="K161" s="41">
        <v>2.712749763655883E-2</v>
      </c>
      <c r="M161" s="38">
        <f t="shared" si="4"/>
        <v>45</v>
      </c>
      <c r="N161" s="38">
        <f t="shared" si="5"/>
        <v>36</v>
      </c>
    </row>
    <row r="162" spans="1:14" x14ac:dyDescent="0.2">
      <c r="A162" s="27"/>
      <c r="B162" s="3"/>
      <c r="C162" s="3" t="s">
        <v>154</v>
      </c>
      <c r="D162" s="3" t="s">
        <v>2</v>
      </c>
      <c r="E162" s="27">
        <v>6</v>
      </c>
      <c r="F162" s="27">
        <v>199218</v>
      </c>
      <c r="G162" s="27">
        <v>6236</v>
      </c>
      <c r="H162" s="27">
        <v>90</v>
      </c>
      <c r="I162" s="27">
        <v>0</v>
      </c>
      <c r="J162" s="27">
        <v>6146</v>
      </c>
      <c r="K162" s="28">
        <v>3.0850625947454548E-2</v>
      </c>
      <c r="M162" s="37">
        <f t="shared" si="4"/>
        <v>41</v>
      </c>
      <c r="N162" s="37">
        <f t="shared" si="5"/>
        <v>29</v>
      </c>
    </row>
    <row r="163" spans="1:14" x14ac:dyDescent="0.2">
      <c r="A163" s="23">
        <v>540287</v>
      </c>
      <c r="B163" s="2" t="s">
        <v>166</v>
      </c>
      <c r="C163" s="2" t="s">
        <v>167</v>
      </c>
      <c r="D163" s="2" t="s">
        <v>13</v>
      </c>
      <c r="E163" s="23">
        <v>10</v>
      </c>
      <c r="F163" s="23">
        <v>557</v>
      </c>
      <c r="G163" s="23">
        <v>43</v>
      </c>
      <c r="H163" s="23">
        <v>0</v>
      </c>
      <c r="I163" s="23">
        <v>0</v>
      </c>
      <c r="J163" s="23">
        <v>43</v>
      </c>
      <c r="K163" s="24">
        <v>7.719928186714542E-2</v>
      </c>
      <c r="M163" s="36">
        <f t="shared" si="4"/>
        <v>158</v>
      </c>
      <c r="N163" s="36">
        <f t="shared" si="5"/>
        <v>159</v>
      </c>
    </row>
    <row r="164" spans="1:14" x14ac:dyDescent="0.2">
      <c r="A164" s="23">
        <v>540152</v>
      </c>
      <c r="B164" s="2" t="s">
        <v>168</v>
      </c>
      <c r="C164" s="2" t="s">
        <v>167</v>
      </c>
      <c r="D164" s="2" t="s">
        <v>38</v>
      </c>
      <c r="E164" s="23">
        <v>10</v>
      </c>
      <c r="F164" s="23">
        <v>132</v>
      </c>
      <c r="G164" s="23">
        <v>18</v>
      </c>
      <c r="H164" s="23">
        <v>1</v>
      </c>
      <c r="I164" s="23">
        <v>0</v>
      </c>
      <c r="J164" s="23">
        <v>17</v>
      </c>
      <c r="K164" s="24">
        <v>0.12878787878787881</v>
      </c>
      <c r="M164" s="36" t="str">
        <f t="shared" si="4"/>
        <v/>
      </c>
      <c r="N164" s="36" t="str">
        <f t="shared" si="5"/>
        <v/>
      </c>
    </row>
    <row r="165" spans="1:14" x14ac:dyDescent="0.2">
      <c r="A165" s="23">
        <v>540109</v>
      </c>
      <c r="B165" s="2" t="s">
        <v>169</v>
      </c>
      <c r="C165" s="2" t="s">
        <v>167</v>
      </c>
      <c r="D165" s="2" t="s">
        <v>13</v>
      </c>
      <c r="E165" s="23">
        <v>10</v>
      </c>
      <c r="F165" s="23">
        <v>768</v>
      </c>
      <c r="G165" s="23">
        <v>362</v>
      </c>
      <c r="H165" s="23">
        <v>198</v>
      </c>
      <c r="I165" s="23">
        <v>0</v>
      </c>
      <c r="J165" s="23">
        <v>164</v>
      </c>
      <c r="K165" s="24">
        <v>0.21354166666666671</v>
      </c>
      <c r="M165" s="36">
        <f t="shared" si="4"/>
        <v>63</v>
      </c>
      <c r="N165" s="36">
        <f t="shared" si="5"/>
        <v>61</v>
      </c>
    </row>
    <row r="166" spans="1:14" x14ac:dyDescent="0.2">
      <c r="A166" s="23">
        <v>540110</v>
      </c>
      <c r="B166" s="2" t="s">
        <v>170</v>
      </c>
      <c r="C166" s="2" t="s">
        <v>167</v>
      </c>
      <c r="D166" s="2" t="s">
        <v>13</v>
      </c>
      <c r="E166" s="23">
        <v>10</v>
      </c>
      <c r="F166" s="23">
        <v>535</v>
      </c>
      <c r="G166" s="23">
        <v>269</v>
      </c>
      <c r="H166" s="23">
        <v>151</v>
      </c>
      <c r="I166" s="23">
        <v>0</v>
      </c>
      <c r="J166" s="23">
        <v>118</v>
      </c>
      <c r="K166" s="24">
        <v>0.22056074766355141</v>
      </c>
      <c r="M166" s="36">
        <f t="shared" si="4"/>
        <v>80</v>
      </c>
      <c r="N166" s="36">
        <f t="shared" si="5"/>
        <v>58</v>
      </c>
    </row>
    <row r="167" spans="1:14" x14ac:dyDescent="0.2">
      <c r="A167" s="23">
        <v>540108</v>
      </c>
      <c r="B167" s="2" t="s">
        <v>171</v>
      </c>
      <c r="C167" s="2" t="s">
        <v>167</v>
      </c>
      <c r="D167" s="2" t="s">
        <v>13</v>
      </c>
      <c r="E167" s="23">
        <v>10</v>
      </c>
      <c r="F167" s="23">
        <v>1191</v>
      </c>
      <c r="G167" s="23">
        <v>523</v>
      </c>
      <c r="H167" s="23">
        <v>307</v>
      </c>
      <c r="I167" s="23">
        <v>0</v>
      </c>
      <c r="J167" s="23">
        <v>216</v>
      </c>
      <c r="K167" s="24">
        <v>0.181360201511335</v>
      </c>
      <c r="M167" s="36">
        <f t="shared" si="4"/>
        <v>46</v>
      </c>
      <c r="N167" s="36">
        <f t="shared" si="5"/>
        <v>83</v>
      </c>
    </row>
    <row r="168" spans="1:14" x14ac:dyDescent="0.2">
      <c r="A168" s="23">
        <v>540111</v>
      </c>
      <c r="B168" s="2" t="s">
        <v>172</v>
      </c>
      <c r="C168" s="2" t="s">
        <v>167</v>
      </c>
      <c r="D168" s="2" t="s">
        <v>13</v>
      </c>
      <c r="E168" s="23">
        <v>10</v>
      </c>
      <c r="F168" s="23">
        <v>2149</v>
      </c>
      <c r="G168" s="23">
        <v>822</v>
      </c>
      <c r="H168" s="23">
        <v>259</v>
      </c>
      <c r="I168" s="23">
        <v>0</v>
      </c>
      <c r="J168" s="23">
        <v>563</v>
      </c>
      <c r="K168" s="24">
        <v>0.26198231735691019</v>
      </c>
      <c r="M168" s="36">
        <f t="shared" si="4"/>
        <v>9</v>
      </c>
      <c r="N168" s="36">
        <f t="shared" si="5"/>
        <v>43</v>
      </c>
    </row>
    <row r="169" spans="1:14" x14ac:dyDescent="0.2">
      <c r="A169" s="39">
        <v>540107</v>
      </c>
      <c r="B169" s="40" t="s">
        <v>173</v>
      </c>
      <c r="C169" s="40" t="s">
        <v>167</v>
      </c>
      <c r="D169" s="40" t="s">
        <v>17</v>
      </c>
      <c r="E169" s="39">
        <v>10</v>
      </c>
      <c r="F169" s="39">
        <v>194254</v>
      </c>
      <c r="G169" s="39">
        <v>7779</v>
      </c>
      <c r="H169" s="39">
        <v>2365</v>
      </c>
      <c r="I169" s="39">
        <v>132</v>
      </c>
      <c r="J169" s="39">
        <v>5282</v>
      </c>
      <c r="K169" s="41">
        <v>2.7191203269945539E-2</v>
      </c>
      <c r="M169" s="38">
        <f t="shared" si="4"/>
        <v>43</v>
      </c>
      <c r="N169" s="38">
        <f t="shared" si="5"/>
        <v>35</v>
      </c>
    </row>
    <row r="170" spans="1:14" x14ac:dyDescent="0.2">
      <c r="A170" s="27"/>
      <c r="B170" s="3"/>
      <c r="C170" s="3" t="s">
        <v>167</v>
      </c>
      <c r="D170" s="3" t="s">
        <v>2</v>
      </c>
      <c r="E170" s="27">
        <v>10</v>
      </c>
      <c r="F170" s="27">
        <v>199586</v>
      </c>
      <c r="G170" s="27">
        <v>9816</v>
      </c>
      <c r="H170" s="27">
        <v>3281</v>
      </c>
      <c r="I170" s="27">
        <v>132</v>
      </c>
      <c r="J170" s="27">
        <v>6403</v>
      </c>
      <c r="K170" s="28">
        <v>3.2081408515627352E-2</v>
      </c>
      <c r="M170" s="37">
        <f t="shared" si="4"/>
        <v>40</v>
      </c>
      <c r="N170" s="37">
        <f t="shared" si="5"/>
        <v>25</v>
      </c>
    </row>
    <row r="171" spans="1:14" x14ac:dyDescent="0.2">
      <c r="A171" s="23">
        <v>540113</v>
      </c>
      <c r="B171" s="2" t="s">
        <v>174</v>
      </c>
      <c r="C171" s="2" t="s">
        <v>175</v>
      </c>
      <c r="D171" s="2" t="s">
        <v>13</v>
      </c>
      <c r="E171" s="23">
        <v>2</v>
      </c>
      <c r="F171" s="23">
        <v>240</v>
      </c>
      <c r="G171" s="23">
        <v>71</v>
      </c>
      <c r="H171" s="23">
        <v>29</v>
      </c>
      <c r="I171" s="23">
        <v>0</v>
      </c>
      <c r="J171" s="23">
        <v>42</v>
      </c>
      <c r="K171" s="24">
        <v>0.17499999999999999</v>
      </c>
      <c r="M171" s="36">
        <f t="shared" si="4"/>
        <v>160</v>
      </c>
      <c r="N171" s="36">
        <f t="shared" si="5"/>
        <v>88</v>
      </c>
    </row>
    <row r="172" spans="1:14" x14ac:dyDescent="0.2">
      <c r="A172" s="23">
        <v>540247</v>
      </c>
      <c r="B172" s="2" t="s">
        <v>176</v>
      </c>
      <c r="C172" s="2" t="s">
        <v>175</v>
      </c>
      <c r="D172" s="2" t="s">
        <v>13</v>
      </c>
      <c r="E172" s="23">
        <v>2</v>
      </c>
      <c r="F172" s="23">
        <v>793</v>
      </c>
      <c r="G172" s="23">
        <v>289</v>
      </c>
      <c r="H172" s="23">
        <v>0</v>
      </c>
      <c r="I172" s="23">
        <v>0</v>
      </c>
      <c r="J172" s="23">
        <v>289</v>
      </c>
      <c r="K172" s="24">
        <v>0.36443883984867592</v>
      </c>
      <c r="M172" s="36">
        <f t="shared" si="4"/>
        <v>26</v>
      </c>
      <c r="N172" s="36">
        <f t="shared" si="5"/>
        <v>18</v>
      </c>
    </row>
    <row r="173" spans="1:14" x14ac:dyDescent="0.2">
      <c r="A173" s="23">
        <v>540249</v>
      </c>
      <c r="B173" s="2" t="s">
        <v>177</v>
      </c>
      <c r="C173" s="2" t="s">
        <v>175</v>
      </c>
      <c r="D173" s="2" t="s">
        <v>13</v>
      </c>
      <c r="E173" s="23">
        <v>2</v>
      </c>
      <c r="F173" s="23">
        <v>833</v>
      </c>
      <c r="G173" s="23">
        <v>338</v>
      </c>
      <c r="H173" s="23">
        <v>128</v>
      </c>
      <c r="I173" s="23">
        <v>0</v>
      </c>
      <c r="J173" s="23">
        <v>210</v>
      </c>
      <c r="K173" s="24">
        <v>0.25210084033613439</v>
      </c>
      <c r="M173" s="36">
        <f t="shared" si="4"/>
        <v>49</v>
      </c>
      <c r="N173" s="36">
        <f t="shared" si="5"/>
        <v>47</v>
      </c>
    </row>
    <row r="174" spans="1:14" x14ac:dyDescent="0.2">
      <c r="A174" s="23">
        <v>540250</v>
      </c>
      <c r="B174" s="2" t="s">
        <v>178</v>
      </c>
      <c r="C174" s="2" t="s">
        <v>175</v>
      </c>
      <c r="D174" s="2" t="s">
        <v>13</v>
      </c>
      <c r="E174" s="23">
        <v>2</v>
      </c>
      <c r="F174" s="23">
        <v>1977</v>
      </c>
      <c r="G174" s="23">
        <v>1045</v>
      </c>
      <c r="H174" s="23">
        <v>431</v>
      </c>
      <c r="I174" s="23">
        <v>0</v>
      </c>
      <c r="J174" s="23">
        <v>614</v>
      </c>
      <c r="K174" s="24">
        <v>0.31057157309054118</v>
      </c>
      <c r="M174" s="36">
        <f t="shared" si="4"/>
        <v>7</v>
      </c>
      <c r="N174" s="36">
        <f t="shared" si="5"/>
        <v>30</v>
      </c>
    </row>
    <row r="175" spans="1:14" x14ac:dyDescent="0.2">
      <c r="A175" s="23">
        <v>540248</v>
      </c>
      <c r="B175" s="2" t="s">
        <v>179</v>
      </c>
      <c r="C175" s="2" t="s">
        <v>175</v>
      </c>
      <c r="D175" s="2" t="s">
        <v>13</v>
      </c>
      <c r="E175" s="23">
        <v>2</v>
      </c>
      <c r="F175" s="23">
        <v>374</v>
      </c>
      <c r="G175" s="23">
        <v>100</v>
      </c>
      <c r="H175" s="23">
        <v>0</v>
      </c>
      <c r="I175" s="23">
        <v>0</v>
      </c>
      <c r="J175" s="23">
        <v>100</v>
      </c>
      <c r="K175" s="24">
        <v>0.26737967914438499</v>
      </c>
      <c r="M175" s="36">
        <f t="shared" si="4"/>
        <v>96</v>
      </c>
      <c r="N175" s="36">
        <f t="shared" si="5"/>
        <v>41</v>
      </c>
    </row>
    <row r="176" spans="1:14" x14ac:dyDescent="0.2">
      <c r="A176" s="39">
        <v>540112</v>
      </c>
      <c r="B176" s="60" t="s">
        <v>180</v>
      </c>
      <c r="C176" s="60" t="s">
        <v>175</v>
      </c>
      <c r="D176" s="60" t="s">
        <v>17</v>
      </c>
      <c r="E176" s="39">
        <v>2</v>
      </c>
      <c r="F176" s="39">
        <v>280807</v>
      </c>
      <c r="G176" s="39">
        <v>30008</v>
      </c>
      <c r="H176" s="39">
        <v>7993</v>
      </c>
      <c r="I176" s="39">
        <v>26</v>
      </c>
      <c r="J176" s="39">
        <v>21989</v>
      </c>
      <c r="K176" s="41">
        <v>7.8306452474475347E-2</v>
      </c>
      <c r="M176" s="38">
        <f t="shared" si="4"/>
        <v>2</v>
      </c>
      <c r="N176" s="38">
        <f t="shared" si="5"/>
        <v>1</v>
      </c>
    </row>
    <row r="177" spans="1:14" x14ac:dyDescent="0.2">
      <c r="A177" s="3"/>
      <c r="B177" s="3"/>
      <c r="C177" s="3" t="s">
        <v>175</v>
      </c>
      <c r="D177" s="3" t="s">
        <v>2</v>
      </c>
      <c r="E177" s="27">
        <v>2</v>
      </c>
      <c r="F177" s="27">
        <v>284726</v>
      </c>
      <c r="G177" s="27">
        <v>31694</v>
      </c>
      <c r="H177" s="27">
        <v>8551</v>
      </c>
      <c r="I177" s="27">
        <v>26</v>
      </c>
      <c r="J177" s="27">
        <v>23117</v>
      </c>
      <c r="K177" s="28">
        <v>8.1190337376986998E-2</v>
      </c>
      <c r="M177" s="37">
        <f t="shared" si="4"/>
        <v>3</v>
      </c>
      <c r="N177" s="37">
        <f t="shared" si="5"/>
        <v>1</v>
      </c>
    </row>
    <row r="178" spans="1:14" x14ac:dyDescent="0.2">
      <c r="A178" s="23">
        <v>540115</v>
      </c>
      <c r="B178" s="2" t="s">
        <v>181</v>
      </c>
      <c r="C178" s="2" t="s">
        <v>182</v>
      </c>
      <c r="D178" s="2" t="s">
        <v>13</v>
      </c>
      <c r="E178" s="23">
        <v>1</v>
      </c>
      <c r="F178" s="23">
        <v>368</v>
      </c>
      <c r="G178" s="23">
        <v>36</v>
      </c>
      <c r="H178" s="23">
        <v>0</v>
      </c>
      <c r="I178" s="23">
        <v>0</v>
      </c>
      <c r="J178" s="23">
        <v>36</v>
      </c>
      <c r="K178" s="24">
        <v>9.7826086956521743E-2</v>
      </c>
      <c r="M178" s="36">
        <f t="shared" si="4"/>
        <v>172</v>
      </c>
      <c r="N178" s="36">
        <f t="shared" si="5"/>
        <v>146</v>
      </c>
    </row>
    <row r="179" spans="1:14" x14ac:dyDescent="0.2">
      <c r="A179" s="23">
        <v>540116</v>
      </c>
      <c r="B179" s="2" t="s">
        <v>183</v>
      </c>
      <c r="C179" s="2" t="s">
        <v>182</v>
      </c>
      <c r="D179" s="2" t="s">
        <v>13</v>
      </c>
      <c r="E179" s="23">
        <v>1</v>
      </c>
      <c r="F179" s="23">
        <v>828</v>
      </c>
      <c r="G179" s="23">
        <v>79</v>
      </c>
      <c r="H179" s="23">
        <v>0</v>
      </c>
      <c r="I179" s="23">
        <v>0</v>
      </c>
      <c r="J179" s="23">
        <v>79</v>
      </c>
      <c r="K179" s="24">
        <v>9.5410628019323665E-2</v>
      </c>
      <c r="M179" s="36">
        <f t="shared" si="4"/>
        <v>108</v>
      </c>
      <c r="N179" s="36">
        <f t="shared" si="5"/>
        <v>148</v>
      </c>
    </row>
    <row r="180" spans="1:14" x14ac:dyDescent="0.2">
      <c r="A180" s="23">
        <v>540117</v>
      </c>
      <c r="B180" s="2" t="s">
        <v>184</v>
      </c>
      <c r="C180" s="2" t="s">
        <v>182</v>
      </c>
      <c r="D180" s="2" t="s">
        <v>13</v>
      </c>
      <c r="E180" s="23">
        <v>1</v>
      </c>
      <c r="F180" s="23">
        <v>559</v>
      </c>
      <c r="G180" s="23">
        <v>212</v>
      </c>
      <c r="H180" s="23">
        <v>0</v>
      </c>
      <c r="I180" s="23">
        <v>0</v>
      </c>
      <c r="J180" s="23">
        <v>212</v>
      </c>
      <c r="K180" s="24">
        <v>0.37924865831842569</v>
      </c>
      <c r="M180" s="36">
        <f t="shared" si="4"/>
        <v>47</v>
      </c>
      <c r="N180" s="36">
        <f t="shared" si="5"/>
        <v>16</v>
      </c>
    </row>
    <row r="181" spans="1:14" x14ac:dyDescent="0.2">
      <c r="A181" s="23">
        <v>540119</v>
      </c>
      <c r="B181" s="2" t="s">
        <v>185</v>
      </c>
      <c r="C181" s="2" t="s">
        <v>182</v>
      </c>
      <c r="D181" s="2" t="s">
        <v>13</v>
      </c>
      <c r="E181" s="23">
        <v>1</v>
      </c>
      <c r="F181" s="23">
        <v>208</v>
      </c>
      <c r="G181" s="23">
        <v>40</v>
      </c>
      <c r="H181" s="23">
        <v>0</v>
      </c>
      <c r="I181" s="23">
        <v>0</v>
      </c>
      <c r="J181" s="23">
        <v>40</v>
      </c>
      <c r="K181" s="24">
        <v>0.19230769230769229</v>
      </c>
      <c r="M181" s="36">
        <f t="shared" si="4"/>
        <v>163</v>
      </c>
      <c r="N181" s="36">
        <f t="shared" si="5"/>
        <v>72</v>
      </c>
    </row>
    <row r="182" spans="1:14" x14ac:dyDescent="0.2">
      <c r="A182" s="23">
        <v>540121</v>
      </c>
      <c r="B182" s="2" t="s">
        <v>186</v>
      </c>
      <c r="C182" s="2" t="s">
        <v>182</v>
      </c>
      <c r="D182" s="2" t="s">
        <v>13</v>
      </c>
      <c r="E182" s="23">
        <v>1</v>
      </c>
      <c r="F182" s="23">
        <v>617</v>
      </c>
      <c r="G182" s="23">
        <v>62</v>
      </c>
      <c r="H182" s="23">
        <v>0</v>
      </c>
      <c r="I182" s="23">
        <v>0</v>
      </c>
      <c r="J182" s="23">
        <v>62</v>
      </c>
      <c r="K182" s="24">
        <v>0.1004862236628849</v>
      </c>
      <c r="M182" s="36">
        <f t="shared" si="4"/>
        <v>130</v>
      </c>
      <c r="N182" s="36">
        <f t="shared" si="5"/>
        <v>143</v>
      </c>
    </row>
    <row r="183" spans="1:14" x14ac:dyDescent="0.2">
      <c r="A183" s="23">
        <v>540122</v>
      </c>
      <c r="B183" s="2" t="s">
        <v>187</v>
      </c>
      <c r="C183" s="2" t="s">
        <v>182</v>
      </c>
      <c r="D183" s="2" t="s">
        <v>13</v>
      </c>
      <c r="E183" s="23">
        <v>1</v>
      </c>
      <c r="F183" s="23">
        <v>589</v>
      </c>
      <c r="G183" s="23">
        <v>73</v>
      </c>
      <c r="H183" s="23">
        <v>0</v>
      </c>
      <c r="I183" s="23">
        <v>0</v>
      </c>
      <c r="J183" s="23">
        <v>73</v>
      </c>
      <c r="K183" s="24">
        <v>0.1239388794567063</v>
      </c>
      <c r="M183" s="36">
        <f t="shared" si="4"/>
        <v>116</v>
      </c>
      <c r="N183" s="36">
        <f t="shared" si="5"/>
        <v>125</v>
      </c>
    </row>
    <row r="184" spans="1:14" x14ac:dyDescent="0.2">
      <c r="A184" s="23">
        <v>540291</v>
      </c>
      <c r="B184" s="2" t="s">
        <v>188</v>
      </c>
      <c r="C184" s="2" t="s">
        <v>182</v>
      </c>
      <c r="D184" s="2" t="s">
        <v>13</v>
      </c>
      <c r="E184" s="23">
        <v>1</v>
      </c>
      <c r="F184" s="23">
        <v>512</v>
      </c>
      <c r="G184" s="23">
        <v>39</v>
      </c>
      <c r="H184" s="23">
        <v>0</v>
      </c>
      <c r="I184" s="23">
        <v>0</v>
      </c>
      <c r="J184" s="23">
        <v>39</v>
      </c>
      <c r="K184" s="24">
        <v>7.6171875E-2</v>
      </c>
      <c r="M184" s="36">
        <f t="shared" si="4"/>
        <v>165</v>
      </c>
      <c r="N184" s="36">
        <f t="shared" si="5"/>
        <v>161</v>
      </c>
    </row>
    <row r="185" spans="1:14" x14ac:dyDescent="0.2">
      <c r="A185" s="23">
        <v>540118</v>
      </c>
      <c r="B185" s="2" t="s">
        <v>189</v>
      </c>
      <c r="C185" s="2" t="s">
        <v>182</v>
      </c>
      <c r="D185" s="2" t="s">
        <v>13</v>
      </c>
      <c r="E185" s="23">
        <v>1</v>
      </c>
      <c r="F185" s="23">
        <v>613</v>
      </c>
      <c r="G185" s="23">
        <v>88</v>
      </c>
      <c r="H185" s="23">
        <v>0</v>
      </c>
      <c r="I185" s="23">
        <v>0</v>
      </c>
      <c r="J185" s="23">
        <v>88</v>
      </c>
      <c r="K185" s="24">
        <v>0.14355628058727571</v>
      </c>
      <c r="M185" s="36">
        <f t="shared" si="4"/>
        <v>101</v>
      </c>
      <c r="N185" s="36">
        <f t="shared" si="5"/>
        <v>110</v>
      </c>
    </row>
    <row r="186" spans="1:14" x14ac:dyDescent="0.2">
      <c r="A186" s="23">
        <v>540123</v>
      </c>
      <c r="B186" s="2" t="s">
        <v>190</v>
      </c>
      <c r="C186" s="2" t="s">
        <v>182</v>
      </c>
      <c r="D186" s="2" t="s">
        <v>13</v>
      </c>
      <c r="E186" s="23">
        <v>1</v>
      </c>
      <c r="F186" s="23">
        <v>4914</v>
      </c>
      <c r="G186" s="23">
        <v>195</v>
      </c>
      <c r="H186" s="23">
        <v>0</v>
      </c>
      <c r="I186" s="23">
        <v>0</v>
      </c>
      <c r="J186" s="23">
        <v>195</v>
      </c>
      <c r="K186" s="24">
        <v>3.968253968253968E-2</v>
      </c>
      <c r="M186" s="36">
        <f t="shared" si="4"/>
        <v>53</v>
      </c>
      <c r="N186" s="36">
        <f t="shared" si="5"/>
        <v>198</v>
      </c>
    </row>
    <row r="187" spans="1:14" x14ac:dyDescent="0.2">
      <c r="A187" s="23">
        <v>540120</v>
      </c>
      <c r="B187" s="2" t="s">
        <v>191</v>
      </c>
      <c r="C187" s="2" t="s">
        <v>182</v>
      </c>
      <c r="D187" s="2" t="s">
        <v>13</v>
      </c>
      <c r="E187" s="23">
        <v>1</v>
      </c>
      <c r="F187" s="23">
        <v>388</v>
      </c>
      <c r="G187" s="23">
        <v>105</v>
      </c>
      <c r="H187" s="23">
        <v>0</v>
      </c>
      <c r="I187" s="23">
        <v>0</v>
      </c>
      <c r="J187" s="23">
        <v>105</v>
      </c>
      <c r="K187" s="24">
        <v>0.27061855670103091</v>
      </c>
      <c r="M187" s="36">
        <f t="shared" si="4"/>
        <v>90</v>
      </c>
      <c r="N187" s="36">
        <f t="shared" si="5"/>
        <v>37</v>
      </c>
    </row>
    <row r="188" spans="1:14" x14ac:dyDescent="0.2">
      <c r="A188" s="39">
        <v>540114</v>
      </c>
      <c r="B188" s="40" t="s">
        <v>192</v>
      </c>
      <c r="C188" s="40" t="s">
        <v>182</v>
      </c>
      <c r="D188" s="40" t="s">
        <v>17</v>
      </c>
      <c r="E188" s="39">
        <v>1</v>
      </c>
      <c r="F188" s="39">
        <v>332511</v>
      </c>
      <c r="G188" s="39">
        <v>3447</v>
      </c>
      <c r="H188" s="39">
        <v>0</v>
      </c>
      <c r="I188" s="39">
        <v>0</v>
      </c>
      <c r="J188" s="39">
        <v>3447</v>
      </c>
      <c r="K188" s="41">
        <v>1.036657433889405E-2</v>
      </c>
      <c r="M188" s="38">
        <f t="shared" si="4"/>
        <v>51</v>
      </c>
      <c r="N188" s="38">
        <f t="shared" si="5"/>
        <v>55</v>
      </c>
    </row>
    <row r="189" spans="1:14" x14ac:dyDescent="0.2">
      <c r="A189" s="27"/>
      <c r="B189" s="3"/>
      <c r="C189" s="3" t="s">
        <v>182</v>
      </c>
      <c r="D189" s="3" t="s">
        <v>2</v>
      </c>
      <c r="E189" s="27">
        <v>1</v>
      </c>
      <c r="F189" s="27">
        <v>342107</v>
      </c>
      <c r="G189" s="27">
        <v>4376</v>
      </c>
      <c r="H189" s="27">
        <v>0</v>
      </c>
      <c r="I189" s="27">
        <v>0</v>
      </c>
      <c r="J189" s="27">
        <v>4376</v>
      </c>
      <c r="K189" s="28">
        <v>1.2791319674838569E-2</v>
      </c>
      <c r="M189" s="37">
        <f t="shared" si="4"/>
        <v>49</v>
      </c>
      <c r="N189" s="37">
        <f t="shared" si="5"/>
        <v>54</v>
      </c>
    </row>
    <row r="190" spans="1:14" x14ac:dyDescent="0.2">
      <c r="A190" s="23">
        <v>540125</v>
      </c>
      <c r="B190" s="2" t="s">
        <v>193</v>
      </c>
      <c r="C190" s="2" t="s">
        <v>194</v>
      </c>
      <c r="D190" s="2" t="s">
        <v>13</v>
      </c>
      <c r="E190" s="23">
        <v>1</v>
      </c>
      <c r="F190" s="23">
        <v>374</v>
      </c>
      <c r="G190" s="23">
        <v>49</v>
      </c>
      <c r="H190" s="23">
        <v>0</v>
      </c>
      <c r="I190" s="23">
        <v>0</v>
      </c>
      <c r="J190" s="23">
        <v>49</v>
      </c>
      <c r="K190" s="24">
        <v>0.13101604278074869</v>
      </c>
      <c r="M190" s="36">
        <f t="shared" si="4"/>
        <v>149</v>
      </c>
      <c r="N190" s="36">
        <f t="shared" si="5"/>
        <v>121</v>
      </c>
    </row>
    <row r="191" spans="1:14" x14ac:dyDescent="0.2">
      <c r="A191" s="23">
        <v>540127</v>
      </c>
      <c r="B191" s="2" t="s">
        <v>195</v>
      </c>
      <c r="C191" s="2" t="s">
        <v>194</v>
      </c>
      <c r="D191" s="2" t="s">
        <v>13</v>
      </c>
      <c r="E191" s="23">
        <v>1</v>
      </c>
      <c r="F191" s="23">
        <v>269</v>
      </c>
      <c r="G191" s="23">
        <v>35</v>
      </c>
      <c r="H191" s="23">
        <v>0</v>
      </c>
      <c r="I191" s="23">
        <v>0</v>
      </c>
      <c r="J191" s="23">
        <v>35</v>
      </c>
      <c r="K191" s="24">
        <v>0.1301115241635688</v>
      </c>
      <c r="M191" s="36">
        <f t="shared" si="4"/>
        <v>175</v>
      </c>
      <c r="N191" s="36">
        <f t="shared" si="5"/>
        <v>122</v>
      </c>
    </row>
    <row r="192" spans="1:14" x14ac:dyDescent="0.2">
      <c r="A192" s="23">
        <v>540128</v>
      </c>
      <c r="B192" s="2" t="s">
        <v>196</v>
      </c>
      <c r="C192" s="2" t="s">
        <v>194</v>
      </c>
      <c r="D192" s="2" t="s">
        <v>13</v>
      </c>
      <c r="E192" s="23">
        <v>1</v>
      </c>
      <c r="F192" s="23">
        <v>1953</v>
      </c>
      <c r="G192" s="23">
        <v>332</v>
      </c>
      <c r="H192" s="23">
        <v>0</v>
      </c>
      <c r="I192" s="23">
        <v>0</v>
      </c>
      <c r="J192" s="23">
        <v>332</v>
      </c>
      <c r="K192" s="24">
        <v>0.16999487967229901</v>
      </c>
      <c r="M192" s="36">
        <f t="shared" si="4"/>
        <v>16</v>
      </c>
      <c r="N192" s="36">
        <f t="shared" si="5"/>
        <v>90</v>
      </c>
    </row>
    <row r="193" spans="1:14" x14ac:dyDescent="0.2">
      <c r="A193" s="23">
        <v>540172</v>
      </c>
      <c r="B193" s="2" t="s">
        <v>197</v>
      </c>
      <c r="C193" s="2" t="s">
        <v>194</v>
      </c>
      <c r="D193" s="2" t="s">
        <v>13</v>
      </c>
      <c r="E193" s="23">
        <v>1</v>
      </c>
      <c r="F193" s="23">
        <v>258</v>
      </c>
      <c r="G193" s="23">
        <v>0</v>
      </c>
      <c r="H193" s="23">
        <v>0</v>
      </c>
      <c r="I193" s="23">
        <v>0</v>
      </c>
      <c r="J193" s="23">
        <v>0</v>
      </c>
      <c r="K193" s="24">
        <v>0</v>
      </c>
      <c r="M193" s="36">
        <f t="shared" si="4"/>
        <v>218</v>
      </c>
      <c r="N193" s="36">
        <f t="shared" si="5"/>
        <v>218</v>
      </c>
    </row>
    <row r="194" spans="1:14" x14ac:dyDescent="0.2">
      <c r="A194" s="23">
        <v>540285</v>
      </c>
      <c r="B194" s="2" t="s">
        <v>198</v>
      </c>
      <c r="C194" s="2" t="s">
        <v>194</v>
      </c>
      <c r="D194" s="2" t="s">
        <v>13</v>
      </c>
      <c r="E194" s="23">
        <v>1</v>
      </c>
      <c r="F194" s="23">
        <v>5739</v>
      </c>
      <c r="G194" s="23">
        <v>8</v>
      </c>
      <c r="H194" s="23">
        <v>0</v>
      </c>
      <c r="I194" s="23">
        <v>0</v>
      </c>
      <c r="J194" s="23">
        <v>8</v>
      </c>
      <c r="K194" s="24">
        <v>1.393971075100192E-3</v>
      </c>
      <c r="M194" s="36">
        <f t="shared" si="4"/>
        <v>212</v>
      </c>
      <c r="N194" s="36">
        <f t="shared" si="5"/>
        <v>217</v>
      </c>
    </row>
    <row r="195" spans="1:14" x14ac:dyDescent="0.2">
      <c r="A195" s="39">
        <v>540124</v>
      </c>
      <c r="B195" s="40" t="s">
        <v>199</v>
      </c>
      <c r="C195" s="40" t="s">
        <v>194</v>
      </c>
      <c r="D195" s="40" t="s">
        <v>17</v>
      </c>
      <c r="E195" s="39">
        <v>1</v>
      </c>
      <c r="F195" s="39">
        <v>260456</v>
      </c>
      <c r="G195" s="39">
        <v>7381</v>
      </c>
      <c r="H195" s="39">
        <v>186</v>
      </c>
      <c r="I195" s="39">
        <v>0</v>
      </c>
      <c r="J195" s="39">
        <v>7195</v>
      </c>
      <c r="K195" s="41">
        <v>2.7624627576250879E-2</v>
      </c>
      <c r="M195" s="38">
        <f t="shared" si="4"/>
        <v>31</v>
      </c>
      <c r="N195" s="38">
        <f t="shared" si="5"/>
        <v>32</v>
      </c>
    </row>
    <row r="196" spans="1:14" x14ac:dyDescent="0.2">
      <c r="A196" s="27"/>
      <c r="B196" s="3"/>
      <c r="C196" s="3" t="s">
        <v>194</v>
      </c>
      <c r="D196" s="3" t="s">
        <v>2</v>
      </c>
      <c r="E196" s="27">
        <v>1</v>
      </c>
      <c r="F196" s="27">
        <v>269049</v>
      </c>
      <c r="G196" s="27">
        <v>7805</v>
      </c>
      <c r="H196" s="27">
        <v>186</v>
      </c>
      <c r="I196" s="27">
        <v>0</v>
      </c>
      <c r="J196" s="27">
        <v>7619</v>
      </c>
      <c r="K196" s="28">
        <v>2.8318261729276081E-2</v>
      </c>
      <c r="M196" s="37">
        <f t="shared" si="4"/>
        <v>31</v>
      </c>
      <c r="N196" s="37">
        <f t="shared" si="5"/>
        <v>35</v>
      </c>
    </row>
    <row r="197" spans="1:14" x14ac:dyDescent="0.2">
      <c r="A197" s="23">
        <v>540130</v>
      </c>
      <c r="B197" s="2" t="s">
        <v>200</v>
      </c>
      <c r="C197" s="2" t="s">
        <v>201</v>
      </c>
      <c r="D197" s="2" t="s">
        <v>13</v>
      </c>
      <c r="E197" s="23">
        <v>8</v>
      </c>
      <c r="F197" s="23">
        <v>1259</v>
      </c>
      <c r="G197" s="23">
        <v>222</v>
      </c>
      <c r="H197" s="23">
        <v>0</v>
      </c>
      <c r="I197" s="23">
        <v>0</v>
      </c>
      <c r="J197" s="23">
        <v>222</v>
      </c>
      <c r="K197" s="24">
        <v>0.17633042096902299</v>
      </c>
      <c r="M197" s="36">
        <f t="shared" si="4"/>
        <v>44</v>
      </c>
      <c r="N197" s="36">
        <f t="shared" si="5"/>
        <v>87</v>
      </c>
    </row>
    <row r="198" spans="1:14" x14ac:dyDescent="0.2">
      <c r="A198" s="23">
        <v>545555</v>
      </c>
      <c r="B198" s="2" t="s">
        <v>202</v>
      </c>
      <c r="C198" s="2" t="s">
        <v>201</v>
      </c>
      <c r="D198" s="2" t="s">
        <v>13</v>
      </c>
      <c r="E198" s="23">
        <v>8</v>
      </c>
      <c r="F198" s="23">
        <v>835</v>
      </c>
      <c r="G198" s="23">
        <v>54</v>
      </c>
      <c r="H198" s="23">
        <v>0</v>
      </c>
      <c r="I198" s="23">
        <v>0</v>
      </c>
      <c r="J198" s="23">
        <v>54</v>
      </c>
      <c r="K198" s="24">
        <v>6.4670658682634732E-2</v>
      </c>
      <c r="M198" s="36">
        <f t="shared" si="4"/>
        <v>138</v>
      </c>
      <c r="N198" s="36">
        <f t="shared" si="5"/>
        <v>169</v>
      </c>
    </row>
    <row r="199" spans="1:14" x14ac:dyDescent="0.2">
      <c r="A199" s="23">
        <v>540155</v>
      </c>
      <c r="B199" s="2" t="s">
        <v>203</v>
      </c>
      <c r="C199" s="2" t="s">
        <v>201</v>
      </c>
      <c r="D199" s="2" t="s">
        <v>13</v>
      </c>
      <c r="E199" s="23">
        <v>8</v>
      </c>
      <c r="F199" s="23">
        <v>192</v>
      </c>
      <c r="G199" s="23">
        <v>30</v>
      </c>
      <c r="H199" s="23">
        <v>0</v>
      </c>
      <c r="I199" s="23">
        <v>0</v>
      </c>
      <c r="J199" s="23">
        <v>30</v>
      </c>
      <c r="K199" s="24">
        <v>0.15625</v>
      </c>
      <c r="M199" s="36">
        <f t="shared" si="4"/>
        <v>181</v>
      </c>
      <c r="N199" s="36">
        <f t="shared" si="5"/>
        <v>99</v>
      </c>
    </row>
    <row r="200" spans="1:14" x14ac:dyDescent="0.2">
      <c r="A200" s="23">
        <v>540091</v>
      </c>
      <c r="B200" s="2" t="s">
        <v>204</v>
      </c>
      <c r="C200" s="2" t="s">
        <v>201</v>
      </c>
      <c r="D200" s="2" t="s">
        <v>13</v>
      </c>
      <c r="E200" s="23">
        <v>8</v>
      </c>
      <c r="F200" s="23">
        <v>165</v>
      </c>
      <c r="G200" s="23">
        <v>0</v>
      </c>
      <c r="H200" s="23">
        <v>0</v>
      </c>
      <c r="I200" s="23">
        <v>0</v>
      </c>
      <c r="J200" s="23">
        <v>0</v>
      </c>
      <c r="K200" s="24">
        <v>0</v>
      </c>
      <c r="M200" s="36">
        <f t="shared" ref="M200:M263" si="6">IF(OR($D200 = "SPLIT",$T200 = "N/A"),"",COUNTIFS($D$8:$D$362,$D200,J$8:J$362,"&gt;"&amp;J200)+1)</f>
        <v>218</v>
      </c>
      <c r="N200" s="36">
        <f t="shared" ref="N200:N263" si="7">IF(OR($D200 = "SPLIT",$T200 = "N/A"),"",COUNTIFS($D$8:$D$362,$D200,K$8:K$362,"&gt;"&amp;K200)+1)</f>
        <v>218</v>
      </c>
    </row>
    <row r="201" spans="1:14" x14ac:dyDescent="0.2">
      <c r="A201" s="23">
        <v>540131</v>
      </c>
      <c r="B201" s="2" t="s">
        <v>205</v>
      </c>
      <c r="C201" s="2" t="s">
        <v>201</v>
      </c>
      <c r="D201" s="2" t="s">
        <v>13</v>
      </c>
      <c r="E201" s="23">
        <v>8</v>
      </c>
      <c r="F201" s="23">
        <v>244</v>
      </c>
      <c r="G201" s="23">
        <v>23</v>
      </c>
      <c r="H201" s="23">
        <v>0</v>
      </c>
      <c r="I201" s="23">
        <v>0</v>
      </c>
      <c r="J201" s="23">
        <v>23</v>
      </c>
      <c r="K201" s="24">
        <v>9.4262295081967207E-2</v>
      </c>
      <c r="M201" s="36">
        <f t="shared" si="6"/>
        <v>191</v>
      </c>
      <c r="N201" s="36">
        <f t="shared" si="7"/>
        <v>150</v>
      </c>
    </row>
    <row r="202" spans="1:14" x14ac:dyDescent="0.2">
      <c r="A202" s="39">
        <v>540129</v>
      </c>
      <c r="B202" s="40" t="s">
        <v>206</v>
      </c>
      <c r="C202" s="40" t="s">
        <v>201</v>
      </c>
      <c r="D202" s="40" t="s">
        <v>17</v>
      </c>
      <c r="E202" s="39">
        <v>8</v>
      </c>
      <c r="F202" s="39">
        <v>208154</v>
      </c>
      <c r="G202" s="39">
        <v>9378</v>
      </c>
      <c r="H202" s="39">
        <v>509</v>
      </c>
      <c r="I202" s="39">
        <v>0</v>
      </c>
      <c r="J202" s="39">
        <v>8869</v>
      </c>
      <c r="K202" s="41">
        <v>4.2607876860401427E-2</v>
      </c>
      <c r="M202" s="38">
        <f t="shared" si="6"/>
        <v>19</v>
      </c>
      <c r="N202" s="38">
        <f t="shared" si="7"/>
        <v>15</v>
      </c>
    </row>
    <row r="203" spans="1:14" x14ac:dyDescent="0.2">
      <c r="A203" s="27"/>
      <c r="B203" s="3"/>
      <c r="C203" s="3" t="s">
        <v>201</v>
      </c>
      <c r="D203" s="3" t="s">
        <v>2</v>
      </c>
      <c r="E203" s="27">
        <v>8</v>
      </c>
      <c r="F203" s="27">
        <v>210849</v>
      </c>
      <c r="G203" s="27">
        <v>9707</v>
      </c>
      <c r="H203" s="27">
        <v>509</v>
      </c>
      <c r="I203" s="27">
        <v>0</v>
      </c>
      <c r="J203" s="27">
        <v>9198</v>
      </c>
      <c r="K203" s="28">
        <v>4.3623635872117011E-2</v>
      </c>
      <c r="M203" s="37">
        <f t="shared" si="6"/>
        <v>20</v>
      </c>
      <c r="N203" s="37">
        <f t="shared" si="7"/>
        <v>16</v>
      </c>
    </row>
    <row r="204" spans="1:14" x14ac:dyDescent="0.2">
      <c r="A204" s="23">
        <v>540134</v>
      </c>
      <c r="B204" s="2" t="s">
        <v>207</v>
      </c>
      <c r="C204" s="2" t="s">
        <v>208</v>
      </c>
      <c r="D204" s="2" t="s">
        <v>13</v>
      </c>
      <c r="E204" s="23">
        <v>2</v>
      </c>
      <c r="F204" s="23">
        <v>1272</v>
      </c>
      <c r="G204" s="23">
        <v>74</v>
      </c>
      <c r="H204" s="23">
        <v>0</v>
      </c>
      <c r="I204" s="23">
        <v>0</v>
      </c>
      <c r="J204" s="23">
        <v>74</v>
      </c>
      <c r="K204" s="24">
        <v>5.8176100628930819E-2</v>
      </c>
      <c r="M204" s="36">
        <f t="shared" si="6"/>
        <v>114</v>
      </c>
      <c r="N204" s="36">
        <f t="shared" si="7"/>
        <v>173</v>
      </c>
    </row>
    <row r="205" spans="1:14" x14ac:dyDescent="0.2">
      <c r="A205" s="23">
        <v>540135</v>
      </c>
      <c r="B205" s="2" t="s">
        <v>209</v>
      </c>
      <c r="C205" s="2" t="s">
        <v>208</v>
      </c>
      <c r="D205" s="2" t="s">
        <v>13</v>
      </c>
      <c r="E205" s="23">
        <v>2</v>
      </c>
      <c r="F205" s="23">
        <v>666</v>
      </c>
      <c r="G205" s="23">
        <v>90</v>
      </c>
      <c r="H205" s="23">
        <v>0</v>
      </c>
      <c r="I205" s="23">
        <v>0</v>
      </c>
      <c r="J205" s="23">
        <v>90</v>
      </c>
      <c r="K205" s="24">
        <v>0.13513513513513509</v>
      </c>
      <c r="M205" s="36">
        <f t="shared" si="6"/>
        <v>99</v>
      </c>
      <c r="N205" s="36">
        <f t="shared" si="7"/>
        <v>117</v>
      </c>
    </row>
    <row r="206" spans="1:14" x14ac:dyDescent="0.2">
      <c r="A206" s="23">
        <v>540136</v>
      </c>
      <c r="B206" s="2" t="s">
        <v>210</v>
      </c>
      <c r="C206" s="2" t="s">
        <v>208</v>
      </c>
      <c r="D206" s="2" t="s">
        <v>13</v>
      </c>
      <c r="E206" s="23">
        <v>2</v>
      </c>
      <c r="F206" s="23">
        <v>251</v>
      </c>
      <c r="G206" s="23">
        <v>64</v>
      </c>
      <c r="H206" s="23">
        <v>0</v>
      </c>
      <c r="I206" s="23">
        <v>0</v>
      </c>
      <c r="J206" s="23">
        <v>64</v>
      </c>
      <c r="K206" s="24">
        <v>0.2549800796812749</v>
      </c>
      <c r="M206" s="36">
        <f t="shared" si="6"/>
        <v>127</v>
      </c>
      <c r="N206" s="36">
        <f t="shared" si="7"/>
        <v>46</v>
      </c>
    </row>
    <row r="207" spans="1:14" x14ac:dyDescent="0.2">
      <c r="A207" s="23">
        <v>545538</v>
      </c>
      <c r="B207" s="2" t="s">
        <v>211</v>
      </c>
      <c r="C207" s="2" t="s">
        <v>208</v>
      </c>
      <c r="D207" s="2" t="s">
        <v>13</v>
      </c>
      <c r="E207" s="23">
        <v>2</v>
      </c>
      <c r="F207" s="23">
        <v>348</v>
      </c>
      <c r="G207" s="23">
        <v>145</v>
      </c>
      <c r="H207" s="23">
        <v>0</v>
      </c>
      <c r="I207" s="23">
        <v>0</v>
      </c>
      <c r="J207" s="23">
        <v>145</v>
      </c>
      <c r="K207" s="24">
        <v>0.41666666666666669</v>
      </c>
      <c r="M207" s="36">
        <f t="shared" si="6"/>
        <v>69</v>
      </c>
      <c r="N207" s="36">
        <f t="shared" si="7"/>
        <v>10</v>
      </c>
    </row>
    <row r="208" spans="1:14" x14ac:dyDescent="0.2">
      <c r="A208" s="23">
        <v>540138</v>
      </c>
      <c r="B208" s="2" t="s">
        <v>212</v>
      </c>
      <c r="C208" s="2" t="s">
        <v>208</v>
      </c>
      <c r="D208" s="2" t="s">
        <v>13</v>
      </c>
      <c r="E208" s="23">
        <v>2</v>
      </c>
      <c r="F208" s="23">
        <v>2095</v>
      </c>
      <c r="G208" s="23">
        <v>302</v>
      </c>
      <c r="H208" s="23">
        <v>0</v>
      </c>
      <c r="I208" s="23">
        <v>0</v>
      </c>
      <c r="J208" s="23">
        <v>302</v>
      </c>
      <c r="K208" s="24">
        <v>0.14415274463007161</v>
      </c>
      <c r="M208" s="36">
        <f t="shared" si="6"/>
        <v>22</v>
      </c>
      <c r="N208" s="36">
        <f t="shared" si="7"/>
        <v>109</v>
      </c>
    </row>
    <row r="209" spans="1:14" x14ac:dyDescent="0.2">
      <c r="A209" s="39">
        <v>540133</v>
      </c>
      <c r="B209" s="40" t="s">
        <v>213</v>
      </c>
      <c r="C209" s="40" t="s">
        <v>208</v>
      </c>
      <c r="D209" s="40" t="s">
        <v>17</v>
      </c>
      <c r="E209" s="39">
        <v>2</v>
      </c>
      <c r="F209" s="39">
        <v>266571</v>
      </c>
      <c r="G209" s="39">
        <v>5597</v>
      </c>
      <c r="H209" s="39">
        <v>173</v>
      </c>
      <c r="I209" s="39">
        <v>0</v>
      </c>
      <c r="J209" s="39">
        <v>5424</v>
      </c>
      <c r="K209" s="41">
        <v>2.0347299593729249E-2</v>
      </c>
      <c r="M209" s="38">
        <f t="shared" si="6"/>
        <v>42</v>
      </c>
      <c r="N209" s="38">
        <f t="shared" si="7"/>
        <v>48</v>
      </c>
    </row>
    <row r="210" spans="1:14" x14ac:dyDescent="0.2">
      <c r="A210" s="27"/>
      <c r="B210" s="3"/>
      <c r="C210" s="3" t="s">
        <v>208</v>
      </c>
      <c r="D210" s="3" t="s">
        <v>2</v>
      </c>
      <c r="E210" s="27">
        <v>2</v>
      </c>
      <c r="F210" s="27">
        <v>271203</v>
      </c>
      <c r="G210" s="27">
        <v>6272</v>
      </c>
      <c r="H210" s="27">
        <v>173</v>
      </c>
      <c r="I210" s="27">
        <v>0</v>
      </c>
      <c r="J210" s="27">
        <v>6099</v>
      </c>
      <c r="K210" s="28">
        <v>2.2488689284410571E-2</v>
      </c>
      <c r="M210" s="37">
        <f t="shared" si="6"/>
        <v>42</v>
      </c>
      <c r="N210" s="37">
        <f t="shared" si="7"/>
        <v>48</v>
      </c>
    </row>
    <row r="211" spans="1:14" x14ac:dyDescent="0.2">
      <c r="A211" s="23">
        <v>540140</v>
      </c>
      <c r="B211" s="2" t="s">
        <v>214</v>
      </c>
      <c r="C211" s="2" t="s">
        <v>215</v>
      </c>
      <c r="D211" s="2" t="s">
        <v>13</v>
      </c>
      <c r="E211" s="23">
        <v>6</v>
      </c>
      <c r="F211" s="23">
        <v>198</v>
      </c>
      <c r="G211" s="23">
        <v>17</v>
      </c>
      <c r="H211" s="23">
        <v>0</v>
      </c>
      <c r="I211" s="23">
        <v>0</v>
      </c>
      <c r="J211" s="23">
        <v>17</v>
      </c>
      <c r="K211" s="24">
        <v>8.5858585858585856E-2</v>
      </c>
      <c r="M211" s="36">
        <f t="shared" si="6"/>
        <v>202</v>
      </c>
      <c r="N211" s="36">
        <f t="shared" si="7"/>
        <v>153</v>
      </c>
    </row>
    <row r="212" spans="1:14" x14ac:dyDescent="0.2">
      <c r="A212" s="23">
        <v>540272</v>
      </c>
      <c r="B212" s="2" t="s">
        <v>216</v>
      </c>
      <c r="C212" s="2" t="s">
        <v>215</v>
      </c>
      <c r="D212" s="2" t="s">
        <v>13</v>
      </c>
      <c r="E212" s="23">
        <v>6</v>
      </c>
      <c r="F212" s="23">
        <v>831</v>
      </c>
      <c r="G212" s="23">
        <v>40</v>
      </c>
      <c r="H212" s="23">
        <v>0</v>
      </c>
      <c r="I212" s="23">
        <v>0</v>
      </c>
      <c r="J212" s="23">
        <v>40</v>
      </c>
      <c r="K212" s="24">
        <v>4.8134777376654628E-2</v>
      </c>
      <c r="M212" s="36">
        <f t="shared" si="6"/>
        <v>163</v>
      </c>
      <c r="N212" s="36">
        <f t="shared" si="7"/>
        <v>182</v>
      </c>
    </row>
    <row r="213" spans="1:14" x14ac:dyDescent="0.2">
      <c r="A213" s="23">
        <v>540274</v>
      </c>
      <c r="B213" s="2" t="s">
        <v>217</v>
      </c>
      <c r="C213" s="2" t="s">
        <v>215</v>
      </c>
      <c r="D213" s="2" t="s">
        <v>13</v>
      </c>
      <c r="E213" s="23">
        <v>6</v>
      </c>
      <c r="F213" s="23">
        <v>1949</v>
      </c>
      <c r="G213" s="23">
        <v>71</v>
      </c>
      <c r="H213" s="23">
        <v>0</v>
      </c>
      <c r="I213" s="23">
        <v>0</v>
      </c>
      <c r="J213" s="23">
        <v>71</v>
      </c>
      <c r="K213" s="24">
        <v>3.6428937916880448E-2</v>
      </c>
      <c r="M213" s="36">
        <f t="shared" si="6"/>
        <v>120</v>
      </c>
      <c r="N213" s="36">
        <f t="shared" si="7"/>
        <v>200</v>
      </c>
    </row>
    <row r="214" spans="1:14" x14ac:dyDescent="0.2">
      <c r="A214" s="23">
        <v>540141</v>
      </c>
      <c r="B214" s="2" t="s">
        <v>218</v>
      </c>
      <c r="C214" s="2" t="s">
        <v>215</v>
      </c>
      <c r="D214" s="2" t="s">
        <v>13</v>
      </c>
      <c r="E214" s="23">
        <v>6</v>
      </c>
      <c r="F214" s="23">
        <v>6798</v>
      </c>
      <c r="G214" s="23">
        <v>560</v>
      </c>
      <c r="H214" s="23">
        <v>257</v>
      </c>
      <c r="I214" s="23">
        <v>0</v>
      </c>
      <c r="J214" s="23">
        <v>303</v>
      </c>
      <c r="K214" s="24">
        <v>4.4571932921447482E-2</v>
      </c>
      <c r="M214" s="36">
        <f t="shared" si="6"/>
        <v>21</v>
      </c>
      <c r="N214" s="36">
        <f t="shared" si="7"/>
        <v>188</v>
      </c>
    </row>
    <row r="215" spans="1:14" x14ac:dyDescent="0.2">
      <c r="A215" s="23">
        <v>540273</v>
      </c>
      <c r="B215" s="2" t="s">
        <v>219</v>
      </c>
      <c r="C215" s="2" t="s">
        <v>215</v>
      </c>
      <c r="D215" s="2" t="s">
        <v>13</v>
      </c>
      <c r="E215" s="23">
        <v>6</v>
      </c>
      <c r="F215" s="23">
        <v>378</v>
      </c>
      <c r="G215" s="23">
        <v>80</v>
      </c>
      <c r="H215" s="23">
        <v>63</v>
      </c>
      <c r="I215" s="23">
        <v>0</v>
      </c>
      <c r="J215" s="23">
        <v>17</v>
      </c>
      <c r="K215" s="24">
        <v>4.4973544973544971E-2</v>
      </c>
      <c r="M215" s="36">
        <f t="shared" si="6"/>
        <v>202</v>
      </c>
      <c r="N215" s="36">
        <f t="shared" si="7"/>
        <v>187</v>
      </c>
    </row>
    <row r="216" spans="1:14" x14ac:dyDescent="0.2">
      <c r="A216" s="39">
        <v>540139</v>
      </c>
      <c r="B216" s="40" t="s">
        <v>220</v>
      </c>
      <c r="C216" s="40" t="s">
        <v>215</v>
      </c>
      <c r="D216" s="40" t="s">
        <v>17</v>
      </c>
      <c r="E216" s="39">
        <v>6</v>
      </c>
      <c r="F216" s="39">
        <v>223881</v>
      </c>
      <c r="G216" s="39">
        <v>7439</v>
      </c>
      <c r="H216" s="39">
        <v>2446</v>
      </c>
      <c r="I216" s="39">
        <v>0</v>
      </c>
      <c r="J216" s="39">
        <v>4993</v>
      </c>
      <c r="K216" s="41">
        <v>2.2302026523018929E-2</v>
      </c>
      <c r="M216" s="38">
        <f t="shared" si="6"/>
        <v>47</v>
      </c>
      <c r="N216" s="38">
        <f t="shared" si="7"/>
        <v>45</v>
      </c>
    </row>
    <row r="217" spans="1:14" x14ac:dyDescent="0.2">
      <c r="A217" s="27"/>
      <c r="B217" s="3"/>
      <c r="C217" s="3" t="s">
        <v>215</v>
      </c>
      <c r="D217" s="3" t="s">
        <v>2</v>
      </c>
      <c r="E217" s="27">
        <v>6</v>
      </c>
      <c r="F217" s="27">
        <v>234035</v>
      </c>
      <c r="G217" s="27">
        <v>8207</v>
      </c>
      <c r="H217" s="27">
        <v>2766</v>
      </c>
      <c r="I217" s="27">
        <v>0</v>
      </c>
      <c r="J217" s="27">
        <v>5441</v>
      </c>
      <c r="K217" s="28">
        <v>2.324865938855299E-2</v>
      </c>
      <c r="M217" s="37">
        <f t="shared" si="6"/>
        <v>46</v>
      </c>
      <c r="N217" s="37">
        <f t="shared" si="7"/>
        <v>45</v>
      </c>
    </row>
    <row r="218" spans="1:14" x14ac:dyDescent="0.2">
      <c r="A218" s="23">
        <v>540041</v>
      </c>
      <c r="B218" s="2" t="s">
        <v>77</v>
      </c>
      <c r="C218" s="2" t="s">
        <v>221</v>
      </c>
      <c r="D218" s="2" t="s">
        <v>38</v>
      </c>
      <c r="E218" s="23">
        <v>4</v>
      </c>
      <c r="F218" s="23">
        <v>193</v>
      </c>
      <c r="G218" s="23">
        <v>72</v>
      </c>
      <c r="H218" s="23">
        <v>0</v>
      </c>
      <c r="I218" s="23">
        <v>0</v>
      </c>
      <c r="J218" s="23">
        <v>72</v>
      </c>
      <c r="K218" s="24">
        <v>0.37305699481865279</v>
      </c>
      <c r="M218" s="36" t="str">
        <f t="shared" si="6"/>
        <v/>
      </c>
      <c r="N218" s="36" t="str">
        <f t="shared" si="7"/>
        <v/>
      </c>
    </row>
    <row r="219" spans="1:14" x14ac:dyDescent="0.2">
      <c r="A219" s="23">
        <v>540143</v>
      </c>
      <c r="B219" s="2" t="s">
        <v>222</v>
      </c>
      <c r="C219" s="2" t="s">
        <v>221</v>
      </c>
      <c r="D219" s="2" t="s">
        <v>13</v>
      </c>
      <c r="E219" s="23">
        <v>1</v>
      </c>
      <c r="F219" s="23">
        <v>202</v>
      </c>
      <c r="G219" s="23">
        <v>34</v>
      </c>
      <c r="H219" s="23">
        <v>0</v>
      </c>
      <c r="I219" s="23">
        <v>0</v>
      </c>
      <c r="J219" s="23">
        <v>34</v>
      </c>
      <c r="K219" s="24">
        <v>0.1683168316831683</v>
      </c>
      <c r="M219" s="36">
        <f t="shared" si="6"/>
        <v>178</v>
      </c>
      <c r="N219" s="36">
        <f t="shared" si="7"/>
        <v>91</v>
      </c>
    </row>
    <row r="220" spans="1:14" x14ac:dyDescent="0.2">
      <c r="A220" s="23">
        <v>540290</v>
      </c>
      <c r="B220" s="2" t="s">
        <v>223</v>
      </c>
      <c r="C220" s="2" t="s">
        <v>221</v>
      </c>
      <c r="D220" s="2" t="s">
        <v>13</v>
      </c>
      <c r="E220" s="23">
        <v>1</v>
      </c>
      <c r="F220" s="23">
        <v>287</v>
      </c>
      <c r="G220" s="23">
        <v>0</v>
      </c>
      <c r="H220" s="23">
        <v>0</v>
      </c>
      <c r="I220" s="23">
        <v>0</v>
      </c>
      <c r="J220" s="23">
        <v>0</v>
      </c>
      <c r="K220" s="24">
        <v>0</v>
      </c>
      <c r="M220" s="36">
        <f t="shared" si="6"/>
        <v>218</v>
      </c>
      <c r="N220" s="36">
        <f t="shared" si="7"/>
        <v>218</v>
      </c>
    </row>
    <row r="221" spans="1:14" x14ac:dyDescent="0.2">
      <c r="A221" s="39">
        <v>540278</v>
      </c>
      <c r="B221" s="40" t="s">
        <v>224</v>
      </c>
      <c r="C221" s="40" t="s">
        <v>221</v>
      </c>
      <c r="D221" s="40" t="s">
        <v>17</v>
      </c>
      <c r="E221" s="39">
        <v>1</v>
      </c>
      <c r="F221" s="39">
        <v>302113</v>
      </c>
      <c r="G221" s="39">
        <v>7691</v>
      </c>
      <c r="H221" s="39">
        <v>112</v>
      </c>
      <c r="I221" s="39">
        <v>51</v>
      </c>
      <c r="J221" s="39">
        <v>7528</v>
      </c>
      <c r="K221" s="41">
        <v>2.4917828759437689E-2</v>
      </c>
      <c r="M221" s="38">
        <f t="shared" si="6"/>
        <v>29</v>
      </c>
      <c r="N221" s="38">
        <f t="shared" si="7"/>
        <v>38</v>
      </c>
    </row>
    <row r="222" spans="1:14" x14ac:dyDescent="0.2">
      <c r="A222" s="27"/>
      <c r="B222" s="3"/>
      <c r="C222" s="3" t="s">
        <v>221</v>
      </c>
      <c r="D222" s="3" t="s">
        <v>2</v>
      </c>
      <c r="E222" s="27">
        <v>1</v>
      </c>
      <c r="F222" s="27">
        <v>302795</v>
      </c>
      <c r="G222" s="27">
        <v>7797</v>
      </c>
      <c r="H222" s="27">
        <v>112</v>
      </c>
      <c r="I222" s="27">
        <v>51</v>
      </c>
      <c r="J222" s="27">
        <v>7634</v>
      </c>
      <c r="K222" s="28">
        <v>2.5211776944797631E-2</v>
      </c>
      <c r="M222" s="37">
        <f t="shared" si="6"/>
        <v>30</v>
      </c>
      <c r="N222" s="37">
        <f t="shared" si="7"/>
        <v>40</v>
      </c>
    </row>
    <row r="223" spans="1:14" x14ac:dyDescent="0.2">
      <c r="A223" s="23">
        <v>540005</v>
      </c>
      <c r="B223" s="2" t="s">
        <v>225</v>
      </c>
      <c r="C223" s="2" t="s">
        <v>226</v>
      </c>
      <c r="D223" s="2" t="s">
        <v>13</v>
      </c>
      <c r="E223" s="23">
        <v>9</v>
      </c>
      <c r="F223" s="23">
        <v>215</v>
      </c>
      <c r="G223" s="23">
        <v>43</v>
      </c>
      <c r="H223" s="23">
        <v>0</v>
      </c>
      <c r="I223" s="23">
        <v>0</v>
      </c>
      <c r="J223" s="23">
        <v>43</v>
      </c>
      <c r="K223" s="24">
        <v>0.2</v>
      </c>
      <c r="M223" s="36">
        <f t="shared" si="6"/>
        <v>158</v>
      </c>
      <c r="N223" s="36">
        <f t="shared" si="7"/>
        <v>64</v>
      </c>
    </row>
    <row r="224" spans="1:14" x14ac:dyDescent="0.2">
      <c r="A224" s="23">
        <v>540252</v>
      </c>
      <c r="B224" s="2" t="s">
        <v>227</v>
      </c>
      <c r="C224" s="2" t="s">
        <v>226</v>
      </c>
      <c r="D224" s="2" t="s">
        <v>13</v>
      </c>
      <c r="E224" s="23">
        <v>9</v>
      </c>
      <c r="F224" s="23">
        <v>340</v>
      </c>
      <c r="G224" s="23">
        <v>119</v>
      </c>
      <c r="H224" s="23">
        <v>0</v>
      </c>
      <c r="I224" s="23">
        <v>0</v>
      </c>
      <c r="J224" s="23">
        <v>119</v>
      </c>
      <c r="K224" s="24">
        <v>0.35</v>
      </c>
      <c r="M224" s="36">
        <f t="shared" si="6"/>
        <v>77</v>
      </c>
      <c r="N224" s="36">
        <f t="shared" si="7"/>
        <v>21</v>
      </c>
    </row>
    <row r="225" spans="1:14" x14ac:dyDescent="0.2">
      <c r="A225" s="39">
        <v>540144</v>
      </c>
      <c r="B225" s="40" t="s">
        <v>228</v>
      </c>
      <c r="C225" s="40" t="s">
        <v>226</v>
      </c>
      <c r="D225" s="40" t="s">
        <v>17</v>
      </c>
      <c r="E225" s="39">
        <v>9</v>
      </c>
      <c r="F225" s="39">
        <v>146585</v>
      </c>
      <c r="G225" s="39">
        <v>8336</v>
      </c>
      <c r="H225" s="39">
        <v>21</v>
      </c>
      <c r="I225" s="39">
        <v>0</v>
      </c>
      <c r="J225" s="39">
        <v>8315</v>
      </c>
      <c r="K225" s="41">
        <v>5.6724767199918133E-2</v>
      </c>
      <c r="M225" s="38">
        <f t="shared" si="6"/>
        <v>22</v>
      </c>
      <c r="N225" s="38">
        <f t="shared" si="7"/>
        <v>6</v>
      </c>
    </row>
    <row r="226" spans="1:14" x14ac:dyDescent="0.2">
      <c r="A226" s="27"/>
      <c r="B226" s="3"/>
      <c r="C226" s="3" t="s">
        <v>226</v>
      </c>
      <c r="D226" s="3" t="s">
        <v>2</v>
      </c>
      <c r="E226" s="27">
        <v>9</v>
      </c>
      <c r="F226" s="27">
        <v>147140</v>
      </c>
      <c r="G226" s="27">
        <v>8498</v>
      </c>
      <c r="H226" s="27">
        <v>21</v>
      </c>
      <c r="I226" s="27">
        <v>0</v>
      </c>
      <c r="J226" s="27">
        <v>8477</v>
      </c>
      <c r="K226" s="28">
        <v>5.7611798287345382E-2</v>
      </c>
      <c r="M226" s="37">
        <f t="shared" si="6"/>
        <v>23</v>
      </c>
      <c r="N226" s="37">
        <f t="shared" si="7"/>
        <v>6</v>
      </c>
    </row>
    <row r="227" spans="1:14" x14ac:dyDescent="0.2">
      <c r="A227" s="23">
        <v>540147</v>
      </c>
      <c r="B227" s="2" t="s">
        <v>229</v>
      </c>
      <c r="C227" s="2" t="s">
        <v>230</v>
      </c>
      <c r="D227" s="2" t="s">
        <v>13</v>
      </c>
      <c r="E227" s="23">
        <v>4</v>
      </c>
      <c r="F227" s="23">
        <v>1068</v>
      </c>
      <c r="G227" s="23">
        <v>247</v>
      </c>
      <c r="H227" s="23">
        <v>0</v>
      </c>
      <c r="I227" s="23">
        <v>0</v>
      </c>
      <c r="J227" s="23">
        <v>247</v>
      </c>
      <c r="K227" s="24">
        <v>0.23127340823970041</v>
      </c>
      <c r="M227" s="36">
        <f t="shared" si="6"/>
        <v>36</v>
      </c>
      <c r="N227" s="36">
        <f t="shared" si="7"/>
        <v>51</v>
      </c>
    </row>
    <row r="228" spans="1:14" x14ac:dyDescent="0.2">
      <c r="A228" s="23">
        <v>540148</v>
      </c>
      <c r="B228" s="2" t="s">
        <v>231</v>
      </c>
      <c r="C228" s="2" t="s">
        <v>230</v>
      </c>
      <c r="D228" s="2" t="s">
        <v>13</v>
      </c>
      <c r="E228" s="23">
        <v>4</v>
      </c>
      <c r="F228" s="23">
        <v>2897</v>
      </c>
      <c r="G228" s="23">
        <v>147</v>
      </c>
      <c r="H228" s="23">
        <v>41</v>
      </c>
      <c r="I228" s="23">
        <v>0</v>
      </c>
      <c r="J228" s="23">
        <v>106</v>
      </c>
      <c r="K228" s="24">
        <v>3.6589575422851232E-2</v>
      </c>
      <c r="M228" s="36">
        <f t="shared" si="6"/>
        <v>88</v>
      </c>
      <c r="N228" s="36">
        <f t="shared" si="7"/>
        <v>199</v>
      </c>
    </row>
    <row r="229" spans="1:14" x14ac:dyDescent="0.2">
      <c r="A229" s="39">
        <v>540146</v>
      </c>
      <c r="B229" s="40" t="s">
        <v>232</v>
      </c>
      <c r="C229" s="40" t="s">
        <v>230</v>
      </c>
      <c r="D229" s="40" t="s">
        <v>17</v>
      </c>
      <c r="E229" s="39">
        <v>4</v>
      </c>
      <c r="F229" s="39">
        <v>414538</v>
      </c>
      <c r="G229" s="39">
        <v>14281</v>
      </c>
      <c r="H229" s="39">
        <v>4568</v>
      </c>
      <c r="I229" s="39">
        <v>734</v>
      </c>
      <c r="J229" s="39">
        <v>8979</v>
      </c>
      <c r="K229" s="41">
        <v>2.1660257925690769E-2</v>
      </c>
      <c r="M229" s="38">
        <f t="shared" si="6"/>
        <v>18</v>
      </c>
      <c r="N229" s="38">
        <f t="shared" si="7"/>
        <v>46</v>
      </c>
    </row>
    <row r="230" spans="1:14" x14ac:dyDescent="0.2">
      <c r="A230" s="27"/>
      <c r="B230" s="3"/>
      <c r="C230" s="3" t="s">
        <v>230</v>
      </c>
      <c r="D230" s="3" t="s">
        <v>2</v>
      </c>
      <c r="E230" s="27">
        <v>4</v>
      </c>
      <c r="F230" s="27">
        <v>418503</v>
      </c>
      <c r="G230" s="27">
        <v>14675</v>
      </c>
      <c r="H230" s="27">
        <v>4609</v>
      </c>
      <c r="I230" s="27">
        <v>734</v>
      </c>
      <c r="J230" s="27">
        <v>9332</v>
      </c>
      <c r="K230" s="28">
        <v>2.2298525936492689E-2</v>
      </c>
      <c r="M230" s="37">
        <f t="shared" si="6"/>
        <v>19</v>
      </c>
      <c r="N230" s="37">
        <f t="shared" si="7"/>
        <v>49</v>
      </c>
    </row>
    <row r="231" spans="1:14" x14ac:dyDescent="0.2">
      <c r="A231" s="23">
        <v>540080</v>
      </c>
      <c r="B231" s="2" t="s">
        <v>233</v>
      </c>
      <c r="C231" s="2" t="s">
        <v>234</v>
      </c>
      <c r="D231" s="2" t="s">
        <v>13</v>
      </c>
      <c r="E231" s="23">
        <v>10</v>
      </c>
      <c r="F231" s="23">
        <v>259</v>
      </c>
      <c r="G231" s="23">
        <v>0</v>
      </c>
      <c r="H231" s="23">
        <v>0</v>
      </c>
      <c r="I231" s="23">
        <v>0</v>
      </c>
      <c r="J231" s="23">
        <v>0</v>
      </c>
      <c r="K231" s="24">
        <v>0</v>
      </c>
      <c r="M231" s="36">
        <f t="shared" si="6"/>
        <v>218</v>
      </c>
      <c r="N231" s="36">
        <f t="shared" si="7"/>
        <v>218</v>
      </c>
    </row>
    <row r="232" spans="1:14" x14ac:dyDescent="0.2">
      <c r="A232" s="23">
        <v>540094</v>
      </c>
      <c r="B232" s="2" t="s">
        <v>235</v>
      </c>
      <c r="C232" s="2" t="s">
        <v>234</v>
      </c>
      <c r="D232" s="2" t="s">
        <v>13</v>
      </c>
      <c r="E232" s="23">
        <v>10</v>
      </c>
      <c r="F232" s="23">
        <v>700</v>
      </c>
      <c r="G232" s="23">
        <v>28</v>
      </c>
      <c r="H232" s="23">
        <v>0</v>
      </c>
      <c r="I232" s="23">
        <v>0</v>
      </c>
      <c r="J232" s="23">
        <v>28</v>
      </c>
      <c r="K232" s="24">
        <v>0.04</v>
      </c>
      <c r="M232" s="36">
        <f t="shared" si="6"/>
        <v>186</v>
      </c>
      <c r="N232" s="36">
        <f t="shared" si="7"/>
        <v>197</v>
      </c>
    </row>
    <row r="233" spans="1:14" x14ac:dyDescent="0.2">
      <c r="A233" s="23">
        <v>540150</v>
      </c>
      <c r="B233" s="2" t="s">
        <v>236</v>
      </c>
      <c r="C233" s="2" t="s">
        <v>234</v>
      </c>
      <c r="D233" s="2" t="s">
        <v>13</v>
      </c>
      <c r="E233" s="23">
        <v>10</v>
      </c>
      <c r="F233" s="23">
        <v>432</v>
      </c>
      <c r="G233" s="23">
        <v>71</v>
      </c>
      <c r="H233" s="23">
        <v>0</v>
      </c>
      <c r="I233" s="23">
        <v>0</v>
      </c>
      <c r="J233" s="23">
        <v>71</v>
      </c>
      <c r="K233" s="24">
        <v>0.16435185185185189</v>
      </c>
      <c r="M233" s="36">
        <f t="shared" si="6"/>
        <v>120</v>
      </c>
      <c r="N233" s="36">
        <f t="shared" si="7"/>
        <v>94</v>
      </c>
    </row>
    <row r="234" spans="1:14" x14ac:dyDescent="0.2">
      <c r="A234" s="23">
        <v>540151</v>
      </c>
      <c r="B234" s="2" t="s">
        <v>237</v>
      </c>
      <c r="C234" s="2" t="s">
        <v>234</v>
      </c>
      <c r="D234" s="2" t="s">
        <v>13</v>
      </c>
      <c r="E234" s="23">
        <v>10</v>
      </c>
      <c r="F234" s="23">
        <v>350</v>
      </c>
      <c r="G234" s="23">
        <v>75</v>
      </c>
      <c r="H234" s="23">
        <v>0</v>
      </c>
      <c r="I234" s="23">
        <v>0</v>
      </c>
      <c r="J234" s="23">
        <v>75</v>
      </c>
      <c r="K234" s="24">
        <v>0.2142857142857143</v>
      </c>
      <c r="M234" s="36">
        <f t="shared" si="6"/>
        <v>113</v>
      </c>
      <c r="N234" s="36">
        <f t="shared" si="7"/>
        <v>60</v>
      </c>
    </row>
    <row r="235" spans="1:14" x14ac:dyDescent="0.2">
      <c r="A235" s="23">
        <v>540152</v>
      </c>
      <c r="B235" s="2" t="s">
        <v>168</v>
      </c>
      <c r="C235" s="2" t="s">
        <v>234</v>
      </c>
      <c r="D235" s="2" t="s">
        <v>38</v>
      </c>
      <c r="E235" s="23">
        <v>10</v>
      </c>
      <c r="F235" s="23">
        <v>9969</v>
      </c>
      <c r="G235" s="23">
        <v>2537</v>
      </c>
      <c r="H235" s="23">
        <v>1198</v>
      </c>
      <c r="I235" s="23">
        <v>21</v>
      </c>
      <c r="J235" s="23">
        <v>1318</v>
      </c>
      <c r="K235" s="24">
        <v>0.13220985053666359</v>
      </c>
      <c r="M235" s="36" t="str">
        <f t="shared" si="6"/>
        <v/>
      </c>
      <c r="N235" s="36" t="str">
        <f t="shared" si="7"/>
        <v/>
      </c>
    </row>
    <row r="236" spans="1:14" x14ac:dyDescent="0.2">
      <c r="A236" s="23">
        <v>540275</v>
      </c>
      <c r="B236" s="2" t="s">
        <v>238</v>
      </c>
      <c r="C236" s="2" t="s">
        <v>234</v>
      </c>
      <c r="D236" s="2" t="s">
        <v>13</v>
      </c>
      <c r="E236" s="23">
        <v>10</v>
      </c>
      <c r="F236" s="23">
        <v>2268</v>
      </c>
      <c r="G236" s="23">
        <v>0</v>
      </c>
      <c r="H236" s="23">
        <v>0</v>
      </c>
      <c r="I236" s="23">
        <v>0</v>
      </c>
      <c r="J236" s="23">
        <v>0</v>
      </c>
      <c r="K236" s="24">
        <v>0</v>
      </c>
      <c r="M236" s="36">
        <f t="shared" si="6"/>
        <v>218</v>
      </c>
      <c r="N236" s="36">
        <f t="shared" si="7"/>
        <v>218</v>
      </c>
    </row>
    <row r="237" spans="1:14" x14ac:dyDescent="0.2">
      <c r="A237" s="39">
        <v>540149</v>
      </c>
      <c r="B237" s="40" t="s">
        <v>239</v>
      </c>
      <c r="C237" s="40" t="s">
        <v>234</v>
      </c>
      <c r="D237" s="40" t="s">
        <v>17</v>
      </c>
      <c r="E237" s="39">
        <v>10</v>
      </c>
      <c r="F237" s="39">
        <v>55695</v>
      </c>
      <c r="G237" s="39">
        <v>1637</v>
      </c>
      <c r="H237" s="39">
        <v>469</v>
      </c>
      <c r="I237" s="39">
        <v>0</v>
      </c>
      <c r="J237" s="39">
        <v>1168</v>
      </c>
      <c r="K237" s="41">
        <v>2.0971361881676989E-2</v>
      </c>
      <c r="M237" s="38">
        <f t="shared" si="6"/>
        <v>54</v>
      </c>
      <c r="N237" s="38">
        <f t="shared" si="7"/>
        <v>47</v>
      </c>
    </row>
    <row r="238" spans="1:14" x14ac:dyDescent="0.2">
      <c r="A238" s="27"/>
      <c r="B238" s="3"/>
      <c r="C238" s="3" t="s">
        <v>234</v>
      </c>
      <c r="D238" s="3" t="s">
        <v>2</v>
      </c>
      <c r="E238" s="27">
        <v>10</v>
      </c>
      <c r="F238" s="27">
        <v>69673</v>
      </c>
      <c r="G238" s="27">
        <v>4348</v>
      </c>
      <c r="H238" s="27">
        <v>1667</v>
      </c>
      <c r="I238" s="27">
        <v>21</v>
      </c>
      <c r="J238" s="27">
        <v>2660</v>
      </c>
      <c r="K238" s="28">
        <v>3.8178347422961549E-2</v>
      </c>
      <c r="M238" s="37">
        <f t="shared" si="6"/>
        <v>53</v>
      </c>
      <c r="N238" s="37">
        <f t="shared" si="7"/>
        <v>20</v>
      </c>
    </row>
    <row r="239" spans="1:14" x14ac:dyDescent="0.2">
      <c r="A239" s="23">
        <v>540154</v>
      </c>
      <c r="B239" s="2" t="s">
        <v>240</v>
      </c>
      <c r="C239" s="2" t="s">
        <v>241</v>
      </c>
      <c r="D239" s="2" t="s">
        <v>13</v>
      </c>
      <c r="E239" s="23">
        <v>8</v>
      </c>
      <c r="F239" s="23">
        <v>361</v>
      </c>
      <c r="G239" s="23">
        <v>27</v>
      </c>
      <c r="H239" s="23">
        <v>0</v>
      </c>
      <c r="I239" s="23">
        <v>0</v>
      </c>
      <c r="J239" s="23">
        <v>27</v>
      </c>
      <c r="K239" s="24">
        <v>7.4792243767313013E-2</v>
      </c>
      <c r="M239" s="36">
        <f t="shared" si="6"/>
        <v>187</v>
      </c>
      <c r="N239" s="36">
        <f t="shared" si="7"/>
        <v>163</v>
      </c>
    </row>
    <row r="240" spans="1:14" x14ac:dyDescent="0.2">
      <c r="A240" s="39">
        <v>540153</v>
      </c>
      <c r="B240" s="40" t="s">
        <v>242</v>
      </c>
      <c r="C240" s="40" t="s">
        <v>241</v>
      </c>
      <c r="D240" s="40" t="s">
        <v>17</v>
      </c>
      <c r="E240" s="39">
        <v>8</v>
      </c>
      <c r="F240" s="39">
        <v>446299</v>
      </c>
      <c r="G240" s="39">
        <v>15005</v>
      </c>
      <c r="H240" s="39">
        <v>118</v>
      </c>
      <c r="I240" s="39">
        <v>769</v>
      </c>
      <c r="J240" s="39">
        <v>14118</v>
      </c>
      <c r="K240" s="41">
        <v>3.1633501307419473E-2</v>
      </c>
      <c r="M240" s="38">
        <f t="shared" si="6"/>
        <v>10</v>
      </c>
      <c r="N240" s="38">
        <f t="shared" si="7"/>
        <v>24</v>
      </c>
    </row>
    <row r="241" spans="1:14" x14ac:dyDescent="0.2">
      <c r="A241" s="27"/>
      <c r="B241" s="3"/>
      <c r="C241" s="3" t="s">
        <v>241</v>
      </c>
      <c r="D241" s="3" t="s">
        <v>2</v>
      </c>
      <c r="E241" s="27">
        <v>8</v>
      </c>
      <c r="F241" s="27">
        <v>446660</v>
      </c>
      <c r="G241" s="27">
        <v>15032</v>
      </c>
      <c r="H241" s="27">
        <v>118</v>
      </c>
      <c r="I241" s="27">
        <v>769</v>
      </c>
      <c r="J241" s="27">
        <v>14145</v>
      </c>
      <c r="K241" s="28">
        <v>3.1668383110195673E-2</v>
      </c>
      <c r="M241" s="37">
        <f t="shared" si="6"/>
        <v>11</v>
      </c>
      <c r="N241" s="37">
        <f t="shared" si="7"/>
        <v>26</v>
      </c>
    </row>
    <row r="242" spans="1:14" x14ac:dyDescent="0.2">
      <c r="A242" s="23">
        <v>540156</v>
      </c>
      <c r="B242" s="2" t="s">
        <v>243</v>
      </c>
      <c r="C242" s="2" t="s">
        <v>244</v>
      </c>
      <c r="D242" s="2" t="s">
        <v>13</v>
      </c>
      <c r="E242" s="23">
        <v>5</v>
      </c>
      <c r="F242" s="23">
        <v>698</v>
      </c>
      <c r="G242" s="23">
        <v>90</v>
      </c>
      <c r="H242" s="23">
        <v>0</v>
      </c>
      <c r="I242" s="23">
        <v>0</v>
      </c>
      <c r="J242" s="23">
        <v>90</v>
      </c>
      <c r="K242" s="24">
        <v>0.12893982808022919</v>
      </c>
      <c r="M242" s="36">
        <f t="shared" si="6"/>
        <v>99</v>
      </c>
      <c r="N242" s="36">
        <f t="shared" si="7"/>
        <v>123</v>
      </c>
    </row>
    <row r="243" spans="1:14" x14ac:dyDescent="0.2">
      <c r="A243" s="23">
        <v>540253</v>
      </c>
      <c r="B243" s="2" t="s">
        <v>245</v>
      </c>
      <c r="C243" s="2" t="s">
        <v>244</v>
      </c>
      <c r="D243" s="2" t="s">
        <v>13</v>
      </c>
      <c r="E243" s="23">
        <v>5</v>
      </c>
      <c r="F243" s="23">
        <v>275</v>
      </c>
      <c r="G243" s="23">
        <v>75</v>
      </c>
      <c r="H243" s="23">
        <v>21</v>
      </c>
      <c r="I243" s="23">
        <v>0</v>
      </c>
      <c r="J243" s="23">
        <v>54</v>
      </c>
      <c r="K243" s="24">
        <v>0.19636363636363641</v>
      </c>
      <c r="M243" s="36">
        <f t="shared" si="6"/>
        <v>138</v>
      </c>
      <c r="N243" s="36">
        <f t="shared" si="7"/>
        <v>68</v>
      </c>
    </row>
    <row r="244" spans="1:14" x14ac:dyDescent="0.2">
      <c r="A244" s="39">
        <v>540225</v>
      </c>
      <c r="B244" s="40" t="s">
        <v>246</v>
      </c>
      <c r="C244" s="40" t="s">
        <v>244</v>
      </c>
      <c r="D244" s="40" t="s">
        <v>17</v>
      </c>
      <c r="E244" s="39">
        <v>5</v>
      </c>
      <c r="F244" s="39">
        <v>85080</v>
      </c>
      <c r="G244" s="39">
        <v>6564</v>
      </c>
      <c r="H244" s="39">
        <v>2463</v>
      </c>
      <c r="I244" s="39">
        <v>346</v>
      </c>
      <c r="J244" s="39">
        <v>3755</v>
      </c>
      <c r="K244" s="41">
        <v>4.413493182886695E-2</v>
      </c>
      <c r="M244" s="38">
        <f t="shared" si="6"/>
        <v>50</v>
      </c>
      <c r="N244" s="38">
        <f t="shared" si="7"/>
        <v>14</v>
      </c>
    </row>
    <row r="245" spans="1:14" x14ac:dyDescent="0.2">
      <c r="A245" s="27"/>
      <c r="B245" s="3"/>
      <c r="C245" s="3" t="s">
        <v>244</v>
      </c>
      <c r="D245" s="3" t="s">
        <v>2</v>
      </c>
      <c r="E245" s="27">
        <v>5</v>
      </c>
      <c r="F245" s="27">
        <v>86053</v>
      </c>
      <c r="G245" s="27">
        <v>6729</v>
      </c>
      <c r="H245" s="27">
        <v>2484</v>
      </c>
      <c r="I245" s="27">
        <v>346</v>
      </c>
      <c r="J245" s="27">
        <v>3899</v>
      </c>
      <c r="K245" s="28">
        <v>4.530928613761287E-2</v>
      </c>
      <c r="M245" s="37">
        <f t="shared" si="6"/>
        <v>51</v>
      </c>
      <c r="N245" s="37">
        <f t="shared" si="7"/>
        <v>14</v>
      </c>
    </row>
    <row r="246" spans="1:14" x14ac:dyDescent="0.2">
      <c r="A246" s="23">
        <v>540158</v>
      </c>
      <c r="B246" s="2" t="s">
        <v>247</v>
      </c>
      <c r="C246" s="2" t="s">
        <v>248</v>
      </c>
      <c r="D246" s="2" t="s">
        <v>13</v>
      </c>
      <c r="E246" s="23">
        <v>4</v>
      </c>
      <c r="F246" s="23">
        <v>366</v>
      </c>
      <c r="G246" s="23">
        <v>58</v>
      </c>
      <c r="H246" s="23">
        <v>0</v>
      </c>
      <c r="I246" s="23">
        <v>0</v>
      </c>
      <c r="J246" s="23">
        <v>58</v>
      </c>
      <c r="K246" s="24">
        <v>0.15846994535519129</v>
      </c>
      <c r="M246" s="36">
        <f t="shared" si="6"/>
        <v>133</v>
      </c>
      <c r="N246" s="36">
        <f t="shared" si="7"/>
        <v>98</v>
      </c>
    </row>
    <row r="247" spans="1:14" x14ac:dyDescent="0.2">
      <c r="A247" s="23">
        <v>540159</v>
      </c>
      <c r="B247" s="2" t="s">
        <v>249</v>
      </c>
      <c r="C247" s="2" t="s">
        <v>248</v>
      </c>
      <c r="D247" s="2" t="s">
        <v>13</v>
      </c>
      <c r="E247" s="23">
        <v>4</v>
      </c>
      <c r="F247" s="23">
        <v>1566</v>
      </c>
      <c r="G247" s="23">
        <v>494</v>
      </c>
      <c r="H247" s="23">
        <v>0</v>
      </c>
      <c r="I247" s="23">
        <v>0</v>
      </c>
      <c r="J247" s="23">
        <v>494</v>
      </c>
      <c r="K247" s="24">
        <v>0.31545338441890158</v>
      </c>
      <c r="M247" s="36">
        <f t="shared" si="6"/>
        <v>10</v>
      </c>
      <c r="N247" s="36">
        <f t="shared" si="7"/>
        <v>25</v>
      </c>
    </row>
    <row r="248" spans="1:14" x14ac:dyDescent="0.2">
      <c r="A248" s="23">
        <v>540288</v>
      </c>
      <c r="B248" s="2" t="s">
        <v>250</v>
      </c>
      <c r="C248" s="2" t="s">
        <v>248</v>
      </c>
      <c r="D248" s="2" t="s">
        <v>13</v>
      </c>
      <c r="E248" s="23">
        <v>4</v>
      </c>
      <c r="F248" s="23">
        <v>341</v>
      </c>
      <c r="G248" s="23">
        <v>0</v>
      </c>
      <c r="H248" s="23">
        <v>0</v>
      </c>
      <c r="I248" s="23">
        <v>0</v>
      </c>
      <c r="J248" s="23">
        <v>0</v>
      </c>
      <c r="K248" s="24">
        <v>0</v>
      </c>
      <c r="M248" s="36">
        <f t="shared" si="6"/>
        <v>218</v>
      </c>
      <c r="N248" s="36">
        <f t="shared" si="7"/>
        <v>218</v>
      </c>
    </row>
    <row r="249" spans="1:14" x14ac:dyDescent="0.2">
      <c r="A249" s="39">
        <v>540283</v>
      </c>
      <c r="B249" s="40" t="s">
        <v>251</v>
      </c>
      <c r="C249" s="40" t="s">
        <v>248</v>
      </c>
      <c r="D249" s="40" t="s">
        <v>17</v>
      </c>
      <c r="E249" s="39">
        <v>4</v>
      </c>
      <c r="F249" s="39">
        <v>600073</v>
      </c>
      <c r="G249" s="39">
        <v>14717</v>
      </c>
      <c r="H249" s="39">
        <v>681</v>
      </c>
      <c r="I249" s="39">
        <v>3947</v>
      </c>
      <c r="J249" s="39">
        <v>10089</v>
      </c>
      <c r="K249" s="41">
        <v>1.681295442387843E-2</v>
      </c>
      <c r="M249" s="38">
        <f t="shared" si="6"/>
        <v>15</v>
      </c>
      <c r="N249" s="38">
        <f t="shared" si="7"/>
        <v>52</v>
      </c>
    </row>
    <row r="250" spans="1:14" x14ac:dyDescent="0.2">
      <c r="A250" s="27"/>
      <c r="B250" s="3"/>
      <c r="C250" s="3" t="s">
        <v>248</v>
      </c>
      <c r="D250" s="3" t="s">
        <v>2</v>
      </c>
      <c r="E250" s="27">
        <v>4</v>
      </c>
      <c r="F250" s="27">
        <v>602346</v>
      </c>
      <c r="G250" s="27">
        <v>15269</v>
      </c>
      <c r="H250" s="27">
        <v>681</v>
      </c>
      <c r="I250" s="27">
        <v>3947</v>
      </c>
      <c r="J250" s="27">
        <v>10641</v>
      </c>
      <c r="K250" s="28">
        <v>1.766592622844677E-2</v>
      </c>
      <c r="M250" s="37">
        <f t="shared" si="6"/>
        <v>15</v>
      </c>
      <c r="N250" s="37">
        <f t="shared" si="7"/>
        <v>52</v>
      </c>
    </row>
    <row r="251" spans="1:14" x14ac:dyDescent="0.2">
      <c r="A251" s="23">
        <v>540137</v>
      </c>
      <c r="B251" s="2" t="s">
        <v>252</v>
      </c>
      <c r="C251" s="2" t="s">
        <v>253</v>
      </c>
      <c r="D251" s="2" t="s">
        <v>13</v>
      </c>
      <c r="E251" s="23">
        <v>6</v>
      </c>
      <c r="F251" s="23">
        <v>215</v>
      </c>
      <c r="G251" s="23">
        <v>0</v>
      </c>
      <c r="H251" s="23">
        <v>0</v>
      </c>
      <c r="I251" s="23">
        <v>0</v>
      </c>
      <c r="J251" s="23">
        <v>0</v>
      </c>
      <c r="K251" s="24">
        <v>0</v>
      </c>
      <c r="M251" s="36">
        <f t="shared" si="6"/>
        <v>218</v>
      </c>
      <c r="N251" s="36">
        <f t="shared" si="7"/>
        <v>218</v>
      </c>
    </row>
    <row r="252" spans="1:14" x14ac:dyDescent="0.2">
      <c r="A252" s="23">
        <v>540161</v>
      </c>
      <c r="B252" s="2" t="s">
        <v>254</v>
      </c>
      <c r="C252" s="2" t="s">
        <v>253</v>
      </c>
      <c r="D252" s="2" t="s">
        <v>13</v>
      </c>
      <c r="E252" s="23">
        <v>6</v>
      </c>
      <c r="F252" s="23">
        <v>175</v>
      </c>
      <c r="G252" s="23">
        <v>68</v>
      </c>
      <c r="H252" s="23">
        <v>0</v>
      </c>
      <c r="I252" s="23">
        <v>0</v>
      </c>
      <c r="J252" s="23">
        <v>68</v>
      </c>
      <c r="K252" s="24">
        <v>0.38857142857142862</v>
      </c>
      <c r="M252" s="36">
        <f t="shared" si="6"/>
        <v>124</v>
      </c>
      <c r="N252" s="36">
        <f t="shared" si="7"/>
        <v>13</v>
      </c>
    </row>
    <row r="253" spans="1:14" x14ac:dyDescent="0.2">
      <c r="A253" s="23">
        <v>540162</v>
      </c>
      <c r="B253" s="2" t="s">
        <v>255</v>
      </c>
      <c r="C253" s="2" t="s">
        <v>253</v>
      </c>
      <c r="D253" s="2" t="s">
        <v>13</v>
      </c>
      <c r="E253" s="23">
        <v>6</v>
      </c>
      <c r="F253" s="23">
        <v>36</v>
      </c>
      <c r="G253" s="23">
        <v>17</v>
      </c>
      <c r="H253" s="23">
        <v>0</v>
      </c>
      <c r="I253" s="23">
        <v>0</v>
      </c>
      <c r="J253" s="23">
        <v>17</v>
      </c>
      <c r="K253" s="24">
        <v>0.47222222222222221</v>
      </c>
      <c r="M253" s="36">
        <f t="shared" si="6"/>
        <v>202</v>
      </c>
      <c r="N253" s="36">
        <f t="shared" si="7"/>
        <v>6</v>
      </c>
    </row>
    <row r="254" spans="1:14" x14ac:dyDescent="0.2">
      <c r="A254" s="23">
        <v>540163</v>
      </c>
      <c r="B254" s="2" t="s">
        <v>256</v>
      </c>
      <c r="C254" s="2" t="s">
        <v>253</v>
      </c>
      <c r="D254" s="2" t="s">
        <v>13</v>
      </c>
      <c r="E254" s="23">
        <v>6</v>
      </c>
      <c r="F254" s="23">
        <v>702</v>
      </c>
      <c r="G254" s="23">
        <v>270</v>
      </c>
      <c r="H254" s="23">
        <v>0</v>
      </c>
      <c r="I254" s="23">
        <v>0</v>
      </c>
      <c r="J254" s="23">
        <v>270</v>
      </c>
      <c r="K254" s="24">
        <v>0.38461538461538458</v>
      </c>
      <c r="M254" s="36">
        <f t="shared" si="6"/>
        <v>29</v>
      </c>
      <c r="N254" s="36">
        <f t="shared" si="7"/>
        <v>14</v>
      </c>
    </row>
    <row r="255" spans="1:14" x14ac:dyDescent="0.2">
      <c r="A255" s="23">
        <v>540257</v>
      </c>
      <c r="B255" s="2" t="s">
        <v>257</v>
      </c>
      <c r="C255" s="2" t="s">
        <v>253</v>
      </c>
      <c r="D255" s="2" t="s">
        <v>13</v>
      </c>
      <c r="E255" s="23">
        <v>6</v>
      </c>
      <c r="F255" s="23">
        <v>759</v>
      </c>
      <c r="G255" s="23">
        <v>36</v>
      </c>
      <c r="H255" s="23">
        <v>0</v>
      </c>
      <c r="I255" s="23">
        <v>0</v>
      </c>
      <c r="J255" s="23">
        <v>36</v>
      </c>
      <c r="K255" s="24">
        <v>4.7430830039525688E-2</v>
      </c>
      <c r="M255" s="36">
        <f t="shared" si="6"/>
        <v>172</v>
      </c>
      <c r="N255" s="36">
        <f t="shared" si="7"/>
        <v>184</v>
      </c>
    </row>
    <row r="256" spans="1:14" x14ac:dyDescent="0.2">
      <c r="A256" s="23">
        <v>540268</v>
      </c>
      <c r="B256" s="2" t="s">
        <v>258</v>
      </c>
      <c r="C256" s="2" t="s">
        <v>253</v>
      </c>
      <c r="D256" s="2" t="s">
        <v>13</v>
      </c>
      <c r="E256" s="23">
        <v>6</v>
      </c>
      <c r="F256" s="23">
        <v>503</v>
      </c>
      <c r="G256" s="23">
        <v>25</v>
      </c>
      <c r="H256" s="23">
        <v>0</v>
      </c>
      <c r="I256" s="23">
        <v>0</v>
      </c>
      <c r="J256" s="23">
        <v>25</v>
      </c>
      <c r="K256" s="24">
        <v>4.9701789264413522E-2</v>
      </c>
      <c r="M256" s="36">
        <f t="shared" si="6"/>
        <v>189</v>
      </c>
      <c r="N256" s="36">
        <f t="shared" si="7"/>
        <v>181</v>
      </c>
    </row>
    <row r="257" spans="1:14" x14ac:dyDescent="0.2">
      <c r="A257" s="23">
        <v>540269</v>
      </c>
      <c r="B257" s="2" t="s">
        <v>259</v>
      </c>
      <c r="C257" s="2" t="s">
        <v>253</v>
      </c>
      <c r="D257" s="2" t="s">
        <v>13</v>
      </c>
      <c r="E257" s="23">
        <v>6</v>
      </c>
      <c r="F257" s="23">
        <v>416</v>
      </c>
      <c r="G257" s="23">
        <v>17</v>
      </c>
      <c r="H257" s="23">
        <v>0</v>
      </c>
      <c r="I257" s="23">
        <v>0</v>
      </c>
      <c r="J257" s="23">
        <v>17</v>
      </c>
      <c r="K257" s="24">
        <v>4.0865384615384623E-2</v>
      </c>
      <c r="M257" s="36">
        <f t="shared" si="6"/>
        <v>202</v>
      </c>
      <c r="N257" s="36">
        <f t="shared" si="7"/>
        <v>195</v>
      </c>
    </row>
    <row r="258" spans="1:14" x14ac:dyDescent="0.2">
      <c r="A258" s="23">
        <v>540270</v>
      </c>
      <c r="B258" s="2" t="s">
        <v>260</v>
      </c>
      <c r="C258" s="2" t="s">
        <v>253</v>
      </c>
      <c r="D258" s="2" t="s">
        <v>13</v>
      </c>
      <c r="E258" s="23">
        <v>6</v>
      </c>
      <c r="F258" s="23">
        <v>178</v>
      </c>
      <c r="G258" s="23">
        <v>1</v>
      </c>
      <c r="H258" s="23">
        <v>0</v>
      </c>
      <c r="I258" s="23">
        <v>0</v>
      </c>
      <c r="J258" s="23">
        <v>1</v>
      </c>
      <c r="K258" s="24">
        <v>5.6179775280898866E-3</v>
      </c>
      <c r="M258" s="36">
        <f t="shared" si="6"/>
        <v>215</v>
      </c>
      <c r="N258" s="36">
        <f t="shared" si="7"/>
        <v>214</v>
      </c>
    </row>
    <row r="259" spans="1:14" x14ac:dyDescent="0.2">
      <c r="A259" s="23">
        <v>540284</v>
      </c>
      <c r="B259" s="2" t="s">
        <v>261</v>
      </c>
      <c r="C259" s="2" t="s">
        <v>253</v>
      </c>
      <c r="D259" s="2" t="s">
        <v>13</v>
      </c>
      <c r="E259" s="23">
        <v>6</v>
      </c>
      <c r="F259" s="23">
        <v>247</v>
      </c>
      <c r="G259" s="23">
        <v>18</v>
      </c>
      <c r="H259" s="23">
        <v>0</v>
      </c>
      <c r="I259" s="23">
        <v>0</v>
      </c>
      <c r="J259" s="23">
        <v>18</v>
      </c>
      <c r="K259" s="24">
        <v>7.28744939271255E-2</v>
      </c>
      <c r="M259" s="36">
        <f t="shared" si="6"/>
        <v>200</v>
      </c>
      <c r="N259" s="36">
        <f t="shared" si="7"/>
        <v>164</v>
      </c>
    </row>
    <row r="260" spans="1:14" x14ac:dyDescent="0.2">
      <c r="A260" s="23">
        <v>540254</v>
      </c>
      <c r="B260" s="2" t="s">
        <v>262</v>
      </c>
      <c r="C260" s="2" t="s">
        <v>253</v>
      </c>
      <c r="D260" s="2" t="s">
        <v>13</v>
      </c>
      <c r="E260" s="23">
        <v>6</v>
      </c>
      <c r="F260" s="23">
        <v>1555</v>
      </c>
      <c r="G260" s="23">
        <v>18</v>
      </c>
      <c r="H260" s="23">
        <v>0</v>
      </c>
      <c r="I260" s="23">
        <v>0</v>
      </c>
      <c r="J260" s="23">
        <v>18</v>
      </c>
      <c r="K260" s="24">
        <v>1.1575562700964629E-2</v>
      </c>
      <c r="M260" s="36">
        <f t="shared" si="6"/>
        <v>200</v>
      </c>
      <c r="N260" s="36">
        <f t="shared" si="7"/>
        <v>211</v>
      </c>
    </row>
    <row r="261" spans="1:14" x14ac:dyDescent="0.2">
      <c r="A261" s="39">
        <v>540160</v>
      </c>
      <c r="B261" s="40" t="s">
        <v>263</v>
      </c>
      <c r="C261" s="40" t="s">
        <v>253</v>
      </c>
      <c r="D261" s="40" t="s">
        <v>17</v>
      </c>
      <c r="E261" s="39">
        <v>6</v>
      </c>
      <c r="F261" s="39">
        <v>411887</v>
      </c>
      <c r="G261" s="39">
        <v>10034</v>
      </c>
      <c r="H261" s="39">
        <v>80</v>
      </c>
      <c r="I261" s="39">
        <v>0</v>
      </c>
      <c r="J261" s="39">
        <v>9954</v>
      </c>
      <c r="K261" s="41">
        <v>2.4166822453731241E-2</v>
      </c>
      <c r="M261" s="38">
        <f t="shared" si="6"/>
        <v>16</v>
      </c>
      <c r="N261" s="38">
        <f t="shared" si="7"/>
        <v>39</v>
      </c>
    </row>
    <row r="262" spans="1:14" x14ac:dyDescent="0.2">
      <c r="A262" s="27"/>
      <c r="B262" s="3"/>
      <c r="C262" s="3" t="s">
        <v>253</v>
      </c>
      <c r="D262" s="3" t="s">
        <v>2</v>
      </c>
      <c r="E262" s="27">
        <v>6</v>
      </c>
      <c r="F262" s="27">
        <v>416673</v>
      </c>
      <c r="G262" s="27">
        <v>10504</v>
      </c>
      <c r="H262" s="27">
        <v>80</v>
      </c>
      <c r="I262" s="27">
        <v>0</v>
      </c>
      <c r="J262" s="27">
        <v>10424</v>
      </c>
      <c r="K262" s="28">
        <v>2.5017219738259981E-2</v>
      </c>
      <c r="M262" s="37">
        <f t="shared" si="6"/>
        <v>17</v>
      </c>
      <c r="N262" s="37">
        <f t="shared" si="7"/>
        <v>42</v>
      </c>
    </row>
    <row r="263" spans="1:14" x14ac:dyDescent="0.2">
      <c r="A263" s="23">
        <v>540168</v>
      </c>
      <c r="B263" s="2" t="s">
        <v>264</v>
      </c>
      <c r="C263" s="2" t="s">
        <v>265</v>
      </c>
      <c r="D263" s="2" t="s">
        <v>13</v>
      </c>
      <c r="E263" s="23">
        <v>3</v>
      </c>
      <c r="F263" s="23">
        <v>364</v>
      </c>
      <c r="G263" s="23">
        <v>70</v>
      </c>
      <c r="H263" s="23">
        <v>0</v>
      </c>
      <c r="I263" s="23">
        <v>0</v>
      </c>
      <c r="J263" s="23">
        <v>70</v>
      </c>
      <c r="K263" s="24">
        <v>0.19230769230769229</v>
      </c>
      <c r="M263" s="36">
        <f t="shared" si="6"/>
        <v>122</v>
      </c>
      <c r="N263" s="36">
        <f t="shared" si="7"/>
        <v>72</v>
      </c>
    </row>
    <row r="264" spans="1:14" x14ac:dyDescent="0.2">
      <c r="A264" s="23">
        <v>540166</v>
      </c>
      <c r="B264" s="2" t="s">
        <v>266</v>
      </c>
      <c r="C264" s="2" t="s">
        <v>265</v>
      </c>
      <c r="D264" s="2" t="s">
        <v>13</v>
      </c>
      <c r="E264" s="23">
        <v>3</v>
      </c>
      <c r="F264" s="23">
        <v>745</v>
      </c>
      <c r="G264" s="23">
        <v>342</v>
      </c>
      <c r="H264" s="23">
        <v>0</v>
      </c>
      <c r="I264" s="23">
        <v>0</v>
      </c>
      <c r="J264" s="23">
        <v>342</v>
      </c>
      <c r="K264" s="24">
        <v>0.45906040268456377</v>
      </c>
      <c r="M264" s="36">
        <f t="shared" ref="M264:M327" si="8">IF(OR($D264 = "SPLIT",$T264 = "N/A"),"",COUNTIFS($D$8:$D$362,$D264,J$8:J$362,"&gt;"&amp;J264)+1)</f>
        <v>15</v>
      </c>
      <c r="N264" s="36">
        <f t="shared" ref="N264:N327" si="9">IF(OR($D264 = "SPLIT",$T264 = "N/A"),"",COUNTIFS($D$8:$D$362,$D264,K$8:K$362,"&gt;"&amp;K264)+1)</f>
        <v>7</v>
      </c>
    </row>
    <row r="265" spans="1:14" x14ac:dyDescent="0.2">
      <c r="A265" s="23">
        <v>540167</v>
      </c>
      <c r="B265" s="2" t="s">
        <v>267</v>
      </c>
      <c r="C265" s="2" t="s">
        <v>265</v>
      </c>
      <c r="D265" s="2" t="s">
        <v>13</v>
      </c>
      <c r="E265" s="23">
        <v>3</v>
      </c>
      <c r="F265" s="23">
        <v>2384</v>
      </c>
      <c r="G265" s="23">
        <v>113</v>
      </c>
      <c r="H265" s="23">
        <v>11</v>
      </c>
      <c r="I265" s="23">
        <v>0</v>
      </c>
      <c r="J265" s="23">
        <v>102</v>
      </c>
      <c r="K265" s="24">
        <v>4.278523489932886E-2</v>
      </c>
      <c r="M265" s="36">
        <f t="shared" si="8"/>
        <v>92</v>
      </c>
      <c r="N265" s="36">
        <f t="shared" si="9"/>
        <v>193</v>
      </c>
    </row>
    <row r="266" spans="1:14" x14ac:dyDescent="0.2">
      <c r="A266" s="23">
        <v>540222</v>
      </c>
      <c r="B266" s="2" t="s">
        <v>268</v>
      </c>
      <c r="C266" s="2" t="s">
        <v>265</v>
      </c>
      <c r="D266" s="2" t="s">
        <v>13</v>
      </c>
      <c r="E266" s="23">
        <v>3</v>
      </c>
      <c r="F266" s="23">
        <v>1424</v>
      </c>
      <c r="G266" s="23">
        <v>397</v>
      </c>
      <c r="H266" s="23">
        <v>78</v>
      </c>
      <c r="I266" s="23">
        <v>0</v>
      </c>
      <c r="J266" s="23">
        <v>319</v>
      </c>
      <c r="K266" s="24">
        <v>0.2240168539325843</v>
      </c>
      <c r="M266" s="36">
        <f t="shared" si="8"/>
        <v>18</v>
      </c>
      <c r="N266" s="36">
        <f t="shared" si="9"/>
        <v>55</v>
      </c>
    </row>
    <row r="267" spans="1:14" x14ac:dyDescent="0.2">
      <c r="A267" s="23">
        <v>540271</v>
      </c>
      <c r="B267" s="2" t="s">
        <v>269</v>
      </c>
      <c r="C267" s="2" t="s">
        <v>265</v>
      </c>
      <c r="D267" s="2" t="s">
        <v>13</v>
      </c>
      <c r="E267" s="23">
        <v>3</v>
      </c>
      <c r="F267" s="23">
        <v>1675</v>
      </c>
      <c r="G267" s="23">
        <v>266</v>
      </c>
      <c r="H267" s="23">
        <v>164</v>
      </c>
      <c r="I267" s="23">
        <v>0</v>
      </c>
      <c r="J267" s="23">
        <v>102</v>
      </c>
      <c r="K267" s="24">
        <v>6.0895522388059703E-2</v>
      </c>
      <c r="M267" s="36">
        <f t="shared" si="8"/>
        <v>92</v>
      </c>
      <c r="N267" s="36">
        <f t="shared" si="9"/>
        <v>170</v>
      </c>
    </row>
    <row r="268" spans="1:14" x14ac:dyDescent="0.2">
      <c r="A268" s="23">
        <v>540165</v>
      </c>
      <c r="B268" s="2" t="s">
        <v>270</v>
      </c>
      <c r="C268" s="2" t="s">
        <v>265</v>
      </c>
      <c r="D268" s="2" t="s">
        <v>13</v>
      </c>
      <c r="E268" s="23">
        <v>3</v>
      </c>
      <c r="F268" s="23">
        <v>93</v>
      </c>
      <c r="G268" s="23">
        <v>33</v>
      </c>
      <c r="H268" s="23">
        <v>4</v>
      </c>
      <c r="I268" s="23">
        <v>0</v>
      </c>
      <c r="J268" s="23">
        <v>29</v>
      </c>
      <c r="K268" s="24">
        <v>0.31182795698924731</v>
      </c>
      <c r="M268" s="36">
        <f t="shared" si="8"/>
        <v>184</v>
      </c>
      <c r="N268" s="36">
        <f t="shared" si="9"/>
        <v>29</v>
      </c>
    </row>
    <row r="269" spans="1:14" x14ac:dyDescent="0.2">
      <c r="A269" s="23">
        <v>540081</v>
      </c>
      <c r="B269" s="2" t="s">
        <v>134</v>
      </c>
      <c r="C269" s="2" t="s">
        <v>265</v>
      </c>
      <c r="D269" s="2" t="s">
        <v>38</v>
      </c>
      <c r="E269" s="23">
        <v>3</v>
      </c>
      <c r="F269" s="23">
        <v>612</v>
      </c>
      <c r="G269" s="23">
        <v>89</v>
      </c>
      <c r="H269" s="23">
        <v>41</v>
      </c>
      <c r="I269" s="23">
        <v>0</v>
      </c>
      <c r="J269" s="23">
        <v>48</v>
      </c>
      <c r="K269" s="24">
        <v>7.8431372549019607E-2</v>
      </c>
      <c r="M269" s="36" t="str">
        <f t="shared" si="8"/>
        <v/>
      </c>
      <c r="N269" s="36" t="str">
        <f t="shared" si="9"/>
        <v/>
      </c>
    </row>
    <row r="270" spans="1:14" x14ac:dyDescent="0.2">
      <c r="A270" s="39">
        <v>540164</v>
      </c>
      <c r="B270" s="40" t="s">
        <v>271</v>
      </c>
      <c r="C270" s="40" t="s">
        <v>265</v>
      </c>
      <c r="D270" s="40" t="s">
        <v>17</v>
      </c>
      <c r="E270" s="39">
        <v>3</v>
      </c>
      <c r="F270" s="39">
        <v>216783</v>
      </c>
      <c r="G270" s="39">
        <v>11988</v>
      </c>
      <c r="H270" s="39">
        <v>2054</v>
      </c>
      <c r="I270" s="39">
        <v>0</v>
      </c>
      <c r="J270" s="39">
        <v>9934</v>
      </c>
      <c r="K270" s="41">
        <v>4.5824626469787758E-2</v>
      </c>
      <c r="M270" s="38">
        <f t="shared" si="8"/>
        <v>17</v>
      </c>
      <c r="N270" s="38">
        <f t="shared" si="9"/>
        <v>12</v>
      </c>
    </row>
    <row r="271" spans="1:14" x14ac:dyDescent="0.2">
      <c r="A271" s="27"/>
      <c r="B271" s="3"/>
      <c r="C271" s="3" t="s">
        <v>265</v>
      </c>
      <c r="D271" s="3" t="s">
        <v>2</v>
      </c>
      <c r="E271" s="27">
        <v>3</v>
      </c>
      <c r="F271" s="27">
        <v>224080</v>
      </c>
      <c r="G271" s="27">
        <v>13298</v>
      </c>
      <c r="H271" s="27">
        <v>2352</v>
      </c>
      <c r="I271" s="27">
        <v>0</v>
      </c>
      <c r="J271" s="27">
        <v>10946</v>
      </c>
      <c r="K271" s="28">
        <v>4.8848625490896108E-2</v>
      </c>
      <c r="M271" s="37">
        <f t="shared" si="8"/>
        <v>14</v>
      </c>
      <c r="N271" s="37">
        <f t="shared" si="9"/>
        <v>12</v>
      </c>
    </row>
    <row r="272" spans="1:14" x14ac:dyDescent="0.2">
      <c r="A272" s="23">
        <v>540170</v>
      </c>
      <c r="B272" s="2" t="s">
        <v>272</v>
      </c>
      <c r="C272" s="2" t="s">
        <v>273</v>
      </c>
      <c r="D272" s="2" t="s">
        <v>13</v>
      </c>
      <c r="E272" s="23">
        <v>1</v>
      </c>
      <c r="F272" s="23">
        <v>6083</v>
      </c>
      <c r="G272" s="23">
        <v>76</v>
      </c>
      <c r="H272" s="23">
        <v>0</v>
      </c>
      <c r="I272" s="23">
        <v>0</v>
      </c>
      <c r="J272" s="23">
        <v>76</v>
      </c>
      <c r="K272" s="24">
        <v>1.2493835278645411E-2</v>
      </c>
      <c r="M272" s="36">
        <f t="shared" si="8"/>
        <v>112</v>
      </c>
      <c r="N272" s="36">
        <f t="shared" si="9"/>
        <v>210</v>
      </c>
    </row>
    <row r="273" spans="1:14" x14ac:dyDescent="0.2">
      <c r="A273" s="23">
        <v>540171</v>
      </c>
      <c r="B273" s="2" t="s">
        <v>274</v>
      </c>
      <c r="C273" s="2" t="s">
        <v>273</v>
      </c>
      <c r="D273" s="2" t="s">
        <v>13</v>
      </c>
      <c r="E273" s="23">
        <v>1</v>
      </c>
      <c r="F273" s="23">
        <v>321</v>
      </c>
      <c r="G273" s="23">
        <v>45</v>
      </c>
      <c r="H273" s="23">
        <v>0</v>
      </c>
      <c r="I273" s="23">
        <v>0</v>
      </c>
      <c r="J273" s="23">
        <v>45</v>
      </c>
      <c r="K273" s="24">
        <v>0.14018691588785051</v>
      </c>
      <c r="M273" s="36">
        <f t="shared" si="8"/>
        <v>154</v>
      </c>
      <c r="N273" s="36">
        <f t="shared" si="9"/>
        <v>113</v>
      </c>
    </row>
    <row r="274" spans="1:14" x14ac:dyDescent="0.2">
      <c r="A274" s="23">
        <v>540174</v>
      </c>
      <c r="B274" s="2" t="s">
        <v>275</v>
      </c>
      <c r="C274" s="2" t="s">
        <v>273</v>
      </c>
      <c r="D274" s="2" t="s">
        <v>13</v>
      </c>
      <c r="E274" s="23">
        <v>1</v>
      </c>
      <c r="F274" s="23">
        <v>447</v>
      </c>
      <c r="G274" s="23">
        <v>10</v>
      </c>
      <c r="H274" s="23">
        <v>0</v>
      </c>
      <c r="I274" s="23">
        <v>0</v>
      </c>
      <c r="J274" s="23">
        <v>10</v>
      </c>
      <c r="K274" s="24">
        <v>2.2371364653243849E-2</v>
      </c>
      <c r="M274" s="36">
        <f t="shared" si="8"/>
        <v>210</v>
      </c>
      <c r="N274" s="36">
        <f t="shared" si="9"/>
        <v>206</v>
      </c>
    </row>
    <row r="275" spans="1:14" x14ac:dyDescent="0.2">
      <c r="A275" s="23">
        <v>540286</v>
      </c>
      <c r="B275" s="2" t="s">
        <v>276</v>
      </c>
      <c r="C275" s="2" t="s">
        <v>273</v>
      </c>
      <c r="D275" s="2" t="s">
        <v>13</v>
      </c>
      <c r="E275" s="23">
        <v>1</v>
      </c>
      <c r="F275" s="23">
        <v>592</v>
      </c>
      <c r="G275" s="23">
        <v>49</v>
      </c>
      <c r="H275" s="23">
        <v>0</v>
      </c>
      <c r="I275" s="23">
        <v>0</v>
      </c>
      <c r="J275" s="23">
        <v>49</v>
      </c>
      <c r="K275" s="24">
        <v>8.2770270270270271E-2</v>
      </c>
      <c r="M275" s="36">
        <f t="shared" si="8"/>
        <v>149</v>
      </c>
      <c r="N275" s="36">
        <f t="shared" si="9"/>
        <v>156</v>
      </c>
    </row>
    <row r="276" spans="1:14" x14ac:dyDescent="0.2">
      <c r="A276" s="39">
        <v>540169</v>
      </c>
      <c r="B276" s="60" t="s">
        <v>277</v>
      </c>
      <c r="C276" s="60" t="s">
        <v>273</v>
      </c>
      <c r="D276" s="60" t="s">
        <v>17</v>
      </c>
      <c r="E276" s="39">
        <v>1</v>
      </c>
      <c r="F276" s="39">
        <v>382010</v>
      </c>
      <c r="G276" s="39">
        <v>10457</v>
      </c>
      <c r="H276" s="39">
        <v>1127</v>
      </c>
      <c r="I276" s="39">
        <v>551</v>
      </c>
      <c r="J276" s="39">
        <v>8779</v>
      </c>
      <c r="K276" s="41">
        <v>2.2981073793879741E-2</v>
      </c>
      <c r="M276" s="38">
        <f t="shared" si="8"/>
        <v>20</v>
      </c>
      <c r="N276" s="38">
        <f t="shared" si="9"/>
        <v>43</v>
      </c>
    </row>
    <row r="277" spans="1:14" x14ac:dyDescent="0.2">
      <c r="A277" s="3"/>
      <c r="B277" s="3"/>
      <c r="C277" s="3" t="s">
        <v>273</v>
      </c>
      <c r="D277" s="3" t="s">
        <v>2</v>
      </c>
      <c r="E277" s="27">
        <v>1</v>
      </c>
      <c r="F277" s="27">
        <v>389453</v>
      </c>
      <c r="G277" s="27">
        <v>10637</v>
      </c>
      <c r="H277" s="27">
        <v>1127</v>
      </c>
      <c r="I277" s="27">
        <v>551</v>
      </c>
      <c r="J277" s="27">
        <v>8959</v>
      </c>
      <c r="K277" s="28">
        <v>2.3004059539918811E-2</v>
      </c>
      <c r="M277" s="37">
        <f t="shared" si="8"/>
        <v>22</v>
      </c>
      <c r="N277" s="37">
        <f t="shared" si="9"/>
        <v>46</v>
      </c>
    </row>
    <row r="278" spans="1:14" x14ac:dyDescent="0.2">
      <c r="A278" s="23">
        <v>540176</v>
      </c>
      <c r="B278" s="2" t="s">
        <v>278</v>
      </c>
      <c r="C278" s="2" t="s">
        <v>279</v>
      </c>
      <c r="D278" s="2" t="s">
        <v>13</v>
      </c>
      <c r="E278" s="23">
        <v>7</v>
      </c>
      <c r="F278" s="23">
        <v>265</v>
      </c>
      <c r="G278" s="23">
        <v>73</v>
      </c>
      <c r="H278" s="23">
        <v>0</v>
      </c>
      <c r="I278" s="23">
        <v>0</v>
      </c>
      <c r="J278" s="23">
        <v>73</v>
      </c>
      <c r="K278" s="24">
        <v>0.27547169811320749</v>
      </c>
      <c r="M278" s="36">
        <f t="shared" si="8"/>
        <v>116</v>
      </c>
      <c r="N278" s="36">
        <f t="shared" si="9"/>
        <v>35</v>
      </c>
    </row>
    <row r="279" spans="1:14" x14ac:dyDescent="0.2">
      <c r="A279" s="23">
        <v>540178</v>
      </c>
      <c r="B279" s="2" t="s">
        <v>280</v>
      </c>
      <c r="C279" s="2" t="s">
        <v>279</v>
      </c>
      <c r="D279" s="2" t="s">
        <v>13</v>
      </c>
      <c r="E279" s="23">
        <v>7</v>
      </c>
      <c r="F279" s="23">
        <v>207</v>
      </c>
      <c r="G279" s="23">
        <v>56</v>
      </c>
      <c r="H279" s="23">
        <v>0</v>
      </c>
      <c r="I279" s="23">
        <v>0</v>
      </c>
      <c r="J279" s="23">
        <v>56</v>
      </c>
      <c r="K279" s="24">
        <v>0.27053140096618361</v>
      </c>
      <c r="M279" s="36">
        <f t="shared" si="8"/>
        <v>134</v>
      </c>
      <c r="N279" s="36">
        <f t="shared" si="9"/>
        <v>38</v>
      </c>
    </row>
    <row r="280" spans="1:14" x14ac:dyDescent="0.2">
      <c r="A280" s="23">
        <v>540264</v>
      </c>
      <c r="B280" s="2" t="s">
        <v>281</v>
      </c>
      <c r="C280" s="2" t="s">
        <v>279</v>
      </c>
      <c r="D280" s="2" t="s">
        <v>13</v>
      </c>
      <c r="E280" s="23">
        <v>7</v>
      </c>
      <c r="F280" s="23">
        <v>194</v>
      </c>
      <c r="G280" s="23">
        <v>37</v>
      </c>
      <c r="H280" s="23">
        <v>0</v>
      </c>
      <c r="I280" s="23">
        <v>0</v>
      </c>
      <c r="J280" s="23">
        <v>37</v>
      </c>
      <c r="K280" s="24">
        <v>0.1907216494845361</v>
      </c>
      <c r="M280" s="36">
        <f t="shared" si="8"/>
        <v>169</v>
      </c>
      <c r="N280" s="36">
        <f t="shared" si="9"/>
        <v>74</v>
      </c>
    </row>
    <row r="281" spans="1:14" x14ac:dyDescent="0.2">
      <c r="A281" s="23">
        <v>540265</v>
      </c>
      <c r="B281" s="2" t="s">
        <v>282</v>
      </c>
      <c r="C281" s="2" t="s">
        <v>279</v>
      </c>
      <c r="D281" s="2" t="s">
        <v>13</v>
      </c>
      <c r="E281" s="23">
        <v>7</v>
      </c>
      <c r="F281" s="23">
        <v>402</v>
      </c>
      <c r="G281" s="23">
        <v>118</v>
      </c>
      <c r="H281" s="23">
        <v>0</v>
      </c>
      <c r="I281" s="23">
        <v>0</v>
      </c>
      <c r="J281" s="23">
        <v>118</v>
      </c>
      <c r="K281" s="24">
        <v>0.29353233830845771</v>
      </c>
      <c r="M281" s="36">
        <f t="shared" si="8"/>
        <v>80</v>
      </c>
      <c r="N281" s="36">
        <f t="shared" si="9"/>
        <v>32</v>
      </c>
    </row>
    <row r="282" spans="1:14" x14ac:dyDescent="0.2">
      <c r="A282" s="23">
        <v>540266</v>
      </c>
      <c r="B282" s="2" t="s">
        <v>283</v>
      </c>
      <c r="C282" s="2" t="s">
        <v>279</v>
      </c>
      <c r="D282" s="2" t="s">
        <v>13</v>
      </c>
      <c r="E282" s="23">
        <v>7</v>
      </c>
      <c r="F282" s="23">
        <v>293</v>
      </c>
      <c r="G282" s="23">
        <v>22</v>
      </c>
      <c r="H282" s="23">
        <v>0</v>
      </c>
      <c r="I282" s="23">
        <v>0</v>
      </c>
      <c r="J282" s="23">
        <v>22</v>
      </c>
      <c r="K282" s="24">
        <v>7.5085324232081918E-2</v>
      </c>
      <c r="M282" s="36">
        <f t="shared" si="8"/>
        <v>192</v>
      </c>
      <c r="N282" s="36">
        <f t="shared" si="9"/>
        <v>162</v>
      </c>
    </row>
    <row r="283" spans="1:14" x14ac:dyDescent="0.2">
      <c r="A283" s="23">
        <v>540267</v>
      </c>
      <c r="B283" s="2" t="s">
        <v>284</v>
      </c>
      <c r="C283" s="2" t="s">
        <v>279</v>
      </c>
      <c r="D283" s="2" t="s">
        <v>13</v>
      </c>
      <c r="E283" s="23">
        <v>7</v>
      </c>
      <c r="F283" s="23">
        <v>281</v>
      </c>
      <c r="G283" s="23">
        <v>72</v>
      </c>
      <c r="H283" s="23">
        <v>0</v>
      </c>
      <c r="I283" s="23">
        <v>0</v>
      </c>
      <c r="J283" s="23">
        <v>72</v>
      </c>
      <c r="K283" s="24">
        <v>0.25622775800711739</v>
      </c>
      <c r="M283" s="36">
        <f t="shared" si="8"/>
        <v>119</v>
      </c>
      <c r="N283" s="36">
        <f t="shared" si="9"/>
        <v>44</v>
      </c>
    </row>
    <row r="284" spans="1:14" x14ac:dyDescent="0.2">
      <c r="A284" s="23">
        <v>540177</v>
      </c>
      <c r="B284" s="2" t="s">
        <v>285</v>
      </c>
      <c r="C284" s="2" t="s">
        <v>279</v>
      </c>
      <c r="D284" s="2" t="s">
        <v>13</v>
      </c>
      <c r="E284" s="23">
        <v>7</v>
      </c>
      <c r="F284" s="23">
        <v>2325</v>
      </c>
      <c r="G284" s="23">
        <v>316</v>
      </c>
      <c r="H284" s="23">
        <v>9</v>
      </c>
      <c r="I284" s="23">
        <v>0</v>
      </c>
      <c r="J284" s="23">
        <v>307</v>
      </c>
      <c r="K284" s="24">
        <v>0.13204301075268821</v>
      </c>
      <c r="M284" s="36">
        <f t="shared" si="8"/>
        <v>20</v>
      </c>
      <c r="N284" s="36">
        <f t="shared" si="9"/>
        <v>120</v>
      </c>
    </row>
    <row r="285" spans="1:14" x14ac:dyDescent="0.2">
      <c r="A285" s="39">
        <v>540175</v>
      </c>
      <c r="B285" s="40" t="s">
        <v>286</v>
      </c>
      <c r="C285" s="40" t="s">
        <v>279</v>
      </c>
      <c r="D285" s="40" t="s">
        <v>17</v>
      </c>
      <c r="E285" s="39">
        <v>7</v>
      </c>
      <c r="F285" s="39">
        <v>661204</v>
      </c>
      <c r="G285" s="39">
        <v>25982</v>
      </c>
      <c r="H285" s="39">
        <v>20</v>
      </c>
      <c r="I285" s="39">
        <v>6124</v>
      </c>
      <c r="J285" s="39">
        <v>19838</v>
      </c>
      <c r="K285" s="41">
        <v>3.0002843297983681E-2</v>
      </c>
      <c r="M285" s="38">
        <f t="shared" si="8"/>
        <v>5</v>
      </c>
      <c r="N285" s="38">
        <f t="shared" si="9"/>
        <v>25</v>
      </c>
    </row>
    <row r="286" spans="1:14" x14ac:dyDescent="0.2">
      <c r="A286" s="27"/>
      <c r="B286" s="3"/>
      <c r="C286" s="3" t="s">
        <v>279</v>
      </c>
      <c r="D286" s="3" t="s">
        <v>2</v>
      </c>
      <c r="E286" s="27">
        <v>7</v>
      </c>
      <c r="F286" s="27">
        <v>665171</v>
      </c>
      <c r="G286" s="27">
        <v>26676</v>
      </c>
      <c r="H286" s="27">
        <v>29</v>
      </c>
      <c r="I286" s="27">
        <v>6124</v>
      </c>
      <c r="J286" s="27">
        <v>20523</v>
      </c>
      <c r="K286" s="28">
        <v>3.0853720321541381E-2</v>
      </c>
      <c r="M286" s="37">
        <f t="shared" si="8"/>
        <v>5</v>
      </c>
      <c r="N286" s="37">
        <f t="shared" si="9"/>
        <v>28</v>
      </c>
    </row>
    <row r="287" spans="1:14" x14ac:dyDescent="0.2">
      <c r="A287" s="23">
        <v>540132</v>
      </c>
      <c r="B287" s="2" t="s">
        <v>287</v>
      </c>
      <c r="C287" s="2" t="s">
        <v>288</v>
      </c>
      <c r="D287" s="2" t="s">
        <v>13</v>
      </c>
      <c r="E287" s="23">
        <v>5</v>
      </c>
      <c r="F287" s="23">
        <v>1020</v>
      </c>
      <c r="G287" s="23">
        <v>21</v>
      </c>
      <c r="H287" s="23">
        <v>0</v>
      </c>
      <c r="I287" s="23">
        <v>0</v>
      </c>
      <c r="J287" s="23">
        <v>21</v>
      </c>
      <c r="K287" s="24">
        <v>2.058823529411765E-2</v>
      </c>
      <c r="M287" s="36">
        <f t="shared" si="8"/>
        <v>195</v>
      </c>
      <c r="N287" s="36">
        <f t="shared" si="9"/>
        <v>207</v>
      </c>
    </row>
    <row r="288" spans="1:14" x14ac:dyDescent="0.2">
      <c r="A288" s="23">
        <v>540179</v>
      </c>
      <c r="B288" s="2" t="s">
        <v>289</v>
      </c>
      <c r="C288" s="2" t="s">
        <v>288</v>
      </c>
      <c r="D288" s="2" t="s">
        <v>13</v>
      </c>
      <c r="E288" s="23">
        <v>5</v>
      </c>
      <c r="F288" s="23">
        <v>312</v>
      </c>
      <c r="G288" s="23">
        <v>38</v>
      </c>
      <c r="H288" s="23">
        <v>0</v>
      </c>
      <c r="I288" s="23">
        <v>0</v>
      </c>
      <c r="J288" s="23">
        <v>38</v>
      </c>
      <c r="K288" s="24">
        <v>0.12179487179487181</v>
      </c>
      <c r="M288" s="36">
        <f t="shared" si="8"/>
        <v>166</v>
      </c>
      <c r="N288" s="36">
        <f t="shared" si="9"/>
        <v>128</v>
      </c>
    </row>
    <row r="289" spans="1:14" x14ac:dyDescent="0.2">
      <c r="A289" s="23">
        <v>540180</v>
      </c>
      <c r="B289" s="2" t="s">
        <v>290</v>
      </c>
      <c r="C289" s="2" t="s">
        <v>288</v>
      </c>
      <c r="D289" s="2" t="s">
        <v>13</v>
      </c>
      <c r="E289" s="23">
        <v>5</v>
      </c>
      <c r="F289" s="23">
        <v>720</v>
      </c>
      <c r="G289" s="23">
        <v>33</v>
      </c>
      <c r="H289" s="23">
        <v>0</v>
      </c>
      <c r="I289" s="23">
        <v>0</v>
      </c>
      <c r="J289" s="23">
        <v>33</v>
      </c>
      <c r="K289" s="24">
        <v>4.583333333333333E-2</v>
      </c>
      <c r="M289" s="36">
        <f t="shared" si="8"/>
        <v>179</v>
      </c>
      <c r="N289" s="36">
        <f t="shared" si="9"/>
        <v>186</v>
      </c>
    </row>
    <row r="290" spans="1:14" x14ac:dyDescent="0.2">
      <c r="A290" s="23">
        <v>540182</v>
      </c>
      <c r="B290" s="2" t="s">
        <v>291</v>
      </c>
      <c r="C290" s="2" t="s">
        <v>288</v>
      </c>
      <c r="D290" s="2" t="s">
        <v>13</v>
      </c>
      <c r="E290" s="23">
        <v>5</v>
      </c>
      <c r="F290" s="23">
        <v>1742</v>
      </c>
      <c r="G290" s="23">
        <v>52</v>
      </c>
      <c r="H290" s="23">
        <v>0</v>
      </c>
      <c r="I290" s="23">
        <v>0</v>
      </c>
      <c r="J290" s="23">
        <v>52</v>
      </c>
      <c r="K290" s="24">
        <v>2.9850746268656719E-2</v>
      </c>
      <c r="M290" s="36">
        <f t="shared" si="8"/>
        <v>143</v>
      </c>
      <c r="N290" s="36">
        <f t="shared" si="9"/>
        <v>202</v>
      </c>
    </row>
    <row r="291" spans="1:14" x14ac:dyDescent="0.2">
      <c r="A291" s="23">
        <v>540262</v>
      </c>
      <c r="B291" s="2" t="s">
        <v>292</v>
      </c>
      <c r="C291" s="2" t="s">
        <v>288</v>
      </c>
      <c r="D291" s="2" t="s">
        <v>13</v>
      </c>
      <c r="E291" s="23">
        <v>5</v>
      </c>
      <c r="F291" s="23">
        <v>215</v>
      </c>
      <c r="G291" s="23">
        <v>22</v>
      </c>
      <c r="H291" s="23">
        <v>0</v>
      </c>
      <c r="I291" s="23">
        <v>0</v>
      </c>
      <c r="J291" s="23">
        <v>22</v>
      </c>
      <c r="K291" s="24">
        <v>0.10232558139534879</v>
      </c>
      <c r="M291" s="36">
        <f t="shared" si="8"/>
        <v>192</v>
      </c>
      <c r="N291" s="36">
        <f t="shared" si="9"/>
        <v>142</v>
      </c>
    </row>
    <row r="292" spans="1:14" x14ac:dyDescent="0.2">
      <c r="A292" s="23">
        <v>540263</v>
      </c>
      <c r="B292" s="2" t="s">
        <v>293</v>
      </c>
      <c r="C292" s="2" t="s">
        <v>288</v>
      </c>
      <c r="D292" s="2" t="s">
        <v>13</v>
      </c>
      <c r="E292" s="23">
        <v>5</v>
      </c>
      <c r="F292" s="23">
        <v>156</v>
      </c>
      <c r="G292" s="23">
        <v>16</v>
      </c>
      <c r="H292" s="23">
        <v>0</v>
      </c>
      <c r="I292" s="23">
        <v>0</v>
      </c>
      <c r="J292" s="23">
        <v>16</v>
      </c>
      <c r="K292" s="24">
        <v>0.1025641025641026</v>
      </c>
      <c r="M292" s="36">
        <f t="shared" si="8"/>
        <v>206</v>
      </c>
      <c r="N292" s="36">
        <f t="shared" si="9"/>
        <v>141</v>
      </c>
    </row>
    <row r="293" spans="1:14" x14ac:dyDescent="0.2">
      <c r="A293" s="39">
        <v>540224</v>
      </c>
      <c r="B293" s="40" t="s">
        <v>294</v>
      </c>
      <c r="C293" s="40" t="s">
        <v>288</v>
      </c>
      <c r="D293" s="40" t="s">
        <v>17</v>
      </c>
      <c r="E293" s="39">
        <v>5</v>
      </c>
      <c r="F293" s="39">
        <v>286082</v>
      </c>
      <c r="G293" s="39">
        <v>7944</v>
      </c>
      <c r="H293" s="39">
        <v>0</v>
      </c>
      <c r="I293" s="39">
        <v>0</v>
      </c>
      <c r="J293" s="39">
        <v>7944</v>
      </c>
      <c r="K293" s="41">
        <v>2.7768262246488769E-2</v>
      </c>
      <c r="M293" s="38">
        <f t="shared" si="8"/>
        <v>26</v>
      </c>
      <c r="N293" s="38">
        <f t="shared" si="9"/>
        <v>31</v>
      </c>
    </row>
    <row r="294" spans="1:14" x14ac:dyDescent="0.2">
      <c r="A294" s="27"/>
      <c r="B294" s="3"/>
      <c r="C294" s="3" t="s">
        <v>288</v>
      </c>
      <c r="D294" s="3" t="s">
        <v>2</v>
      </c>
      <c r="E294" s="27">
        <v>5</v>
      </c>
      <c r="F294" s="27">
        <v>290247</v>
      </c>
      <c r="G294" s="27">
        <v>8126</v>
      </c>
      <c r="H294" s="27">
        <v>0</v>
      </c>
      <c r="I294" s="27">
        <v>0</v>
      </c>
      <c r="J294" s="27">
        <v>8126</v>
      </c>
      <c r="K294" s="28">
        <v>2.799684406729441E-2</v>
      </c>
      <c r="M294" s="37">
        <f t="shared" si="8"/>
        <v>26</v>
      </c>
      <c r="N294" s="37">
        <f t="shared" si="9"/>
        <v>36</v>
      </c>
    </row>
    <row r="295" spans="1:14" x14ac:dyDescent="0.2">
      <c r="A295" s="23">
        <v>540184</v>
      </c>
      <c r="B295" s="2" t="s">
        <v>295</v>
      </c>
      <c r="C295" s="2" t="s">
        <v>296</v>
      </c>
      <c r="D295" s="2" t="s">
        <v>13</v>
      </c>
      <c r="E295" s="23">
        <v>5</v>
      </c>
      <c r="F295" s="23">
        <v>125</v>
      </c>
      <c r="G295" s="23">
        <v>60</v>
      </c>
      <c r="H295" s="23">
        <v>0</v>
      </c>
      <c r="I295" s="23">
        <v>0</v>
      </c>
      <c r="J295" s="23">
        <v>60</v>
      </c>
      <c r="K295" s="24">
        <v>0.48</v>
      </c>
      <c r="M295" s="36">
        <f t="shared" si="8"/>
        <v>131</v>
      </c>
      <c r="N295" s="36">
        <f t="shared" si="9"/>
        <v>5</v>
      </c>
    </row>
    <row r="296" spans="1:14" x14ac:dyDescent="0.2">
      <c r="A296" s="23">
        <v>540185</v>
      </c>
      <c r="B296" s="2" t="s">
        <v>297</v>
      </c>
      <c r="C296" s="2" t="s">
        <v>296</v>
      </c>
      <c r="D296" s="2" t="s">
        <v>13</v>
      </c>
      <c r="E296" s="23">
        <v>5</v>
      </c>
      <c r="F296" s="23">
        <v>810</v>
      </c>
      <c r="G296" s="23">
        <v>132</v>
      </c>
      <c r="H296" s="23">
        <v>0</v>
      </c>
      <c r="I296" s="23">
        <v>0</v>
      </c>
      <c r="J296" s="23">
        <v>132</v>
      </c>
      <c r="K296" s="24">
        <v>0.162962962962963</v>
      </c>
      <c r="M296" s="36">
        <f t="shared" si="8"/>
        <v>72</v>
      </c>
      <c r="N296" s="36">
        <f t="shared" si="9"/>
        <v>96</v>
      </c>
    </row>
    <row r="297" spans="1:14" x14ac:dyDescent="0.2">
      <c r="A297" s="39">
        <v>540183</v>
      </c>
      <c r="B297" s="40" t="s">
        <v>298</v>
      </c>
      <c r="C297" s="40" t="s">
        <v>296</v>
      </c>
      <c r="D297" s="40" t="s">
        <v>17</v>
      </c>
      <c r="E297" s="39">
        <v>5</v>
      </c>
      <c r="F297" s="39">
        <v>308461</v>
      </c>
      <c r="G297" s="39">
        <v>6897</v>
      </c>
      <c r="H297" s="39">
        <v>0</v>
      </c>
      <c r="I297" s="39">
        <v>0</v>
      </c>
      <c r="J297" s="39">
        <v>6897</v>
      </c>
      <c r="K297" s="41">
        <v>2.2359390652302889E-2</v>
      </c>
      <c r="M297" s="38">
        <f t="shared" si="8"/>
        <v>34</v>
      </c>
      <c r="N297" s="38">
        <f t="shared" si="9"/>
        <v>44</v>
      </c>
    </row>
    <row r="298" spans="1:14" x14ac:dyDescent="0.2">
      <c r="A298" s="27"/>
      <c r="B298" s="3"/>
      <c r="C298" s="3" t="s">
        <v>296</v>
      </c>
      <c r="D298" s="3" t="s">
        <v>2</v>
      </c>
      <c r="E298" s="27">
        <v>5</v>
      </c>
      <c r="F298" s="27">
        <v>309396</v>
      </c>
      <c r="G298" s="27">
        <v>7089</v>
      </c>
      <c r="H298" s="27">
        <v>0</v>
      </c>
      <c r="I298" s="27">
        <v>0</v>
      </c>
      <c r="J298" s="27">
        <v>7089</v>
      </c>
      <c r="K298" s="28">
        <v>2.2912384129077298E-2</v>
      </c>
      <c r="M298" s="37">
        <f t="shared" si="8"/>
        <v>36</v>
      </c>
      <c r="N298" s="37">
        <f t="shared" si="9"/>
        <v>47</v>
      </c>
    </row>
    <row r="299" spans="1:14" x14ac:dyDescent="0.2">
      <c r="A299" s="23">
        <v>540187</v>
      </c>
      <c r="B299" s="2" t="s">
        <v>299</v>
      </c>
      <c r="C299" s="2" t="s">
        <v>300</v>
      </c>
      <c r="D299" s="2" t="s">
        <v>13</v>
      </c>
      <c r="E299" s="23">
        <v>1</v>
      </c>
      <c r="F299" s="23">
        <v>1940</v>
      </c>
      <c r="G299" s="23">
        <v>546</v>
      </c>
      <c r="H299" s="23">
        <v>285</v>
      </c>
      <c r="I299" s="23">
        <v>0</v>
      </c>
      <c r="J299" s="23">
        <v>261</v>
      </c>
      <c r="K299" s="24">
        <v>0.1345360824742268</v>
      </c>
      <c r="M299" s="36">
        <f t="shared" si="8"/>
        <v>33</v>
      </c>
      <c r="N299" s="36">
        <f t="shared" si="9"/>
        <v>118</v>
      </c>
    </row>
    <row r="300" spans="1:14" x14ac:dyDescent="0.2">
      <c r="A300" s="39">
        <v>540186</v>
      </c>
      <c r="B300" s="40" t="s">
        <v>301</v>
      </c>
      <c r="C300" s="40" t="s">
        <v>300</v>
      </c>
      <c r="D300" s="40" t="s">
        <v>17</v>
      </c>
      <c r="E300" s="39">
        <v>1</v>
      </c>
      <c r="F300" s="39">
        <v>233224</v>
      </c>
      <c r="G300" s="39">
        <v>4467</v>
      </c>
      <c r="H300" s="39">
        <v>436</v>
      </c>
      <c r="I300" s="39">
        <v>78</v>
      </c>
      <c r="J300" s="39">
        <v>3953</v>
      </c>
      <c r="K300" s="41">
        <v>1.694937056220629E-2</v>
      </c>
      <c r="M300" s="38">
        <f t="shared" si="8"/>
        <v>49</v>
      </c>
      <c r="N300" s="38">
        <f t="shared" si="9"/>
        <v>51</v>
      </c>
    </row>
    <row r="301" spans="1:14" x14ac:dyDescent="0.2">
      <c r="A301" s="27"/>
      <c r="B301" s="3"/>
      <c r="C301" s="3" t="s">
        <v>300</v>
      </c>
      <c r="D301" s="3" t="s">
        <v>2</v>
      </c>
      <c r="E301" s="27">
        <v>1</v>
      </c>
      <c r="F301" s="27">
        <v>235164</v>
      </c>
      <c r="G301" s="27">
        <v>5013</v>
      </c>
      <c r="H301" s="27">
        <v>721</v>
      </c>
      <c r="I301" s="27">
        <v>78</v>
      </c>
      <c r="J301" s="27">
        <v>4214</v>
      </c>
      <c r="K301" s="28">
        <v>1.7919409433416678E-2</v>
      </c>
      <c r="M301" s="37">
        <f t="shared" si="8"/>
        <v>50</v>
      </c>
      <c r="N301" s="37">
        <f t="shared" si="9"/>
        <v>51</v>
      </c>
    </row>
    <row r="302" spans="1:14" x14ac:dyDescent="0.2">
      <c r="A302" s="23">
        <v>540189</v>
      </c>
      <c r="B302" s="2" t="s">
        <v>302</v>
      </c>
      <c r="C302" s="2" t="s">
        <v>303</v>
      </c>
      <c r="D302" s="2" t="s">
        <v>13</v>
      </c>
      <c r="E302" s="23">
        <v>6</v>
      </c>
      <c r="F302" s="23">
        <v>196</v>
      </c>
      <c r="G302" s="23">
        <v>21</v>
      </c>
      <c r="H302" s="23">
        <v>0</v>
      </c>
      <c r="I302" s="23">
        <v>0</v>
      </c>
      <c r="J302" s="23">
        <v>21</v>
      </c>
      <c r="K302" s="24">
        <v>0.1071428571428571</v>
      </c>
      <c r="M302" s="36">
        <f t="shared" si="8"/>
        <v>195</v>
      </c>
      <c r="N302" s="36">
        <f t="shared" si="9"/>
        <v>138</v>
      </c>
    </row>
    <row r="303" spans="1:14" x14ac:dyDescent="0.2">
      <c r="A303" s="23">
        <v>540190</v>
      </c>
      <c r="B303" s="2" t="s">
        <v>304</v>
      </c>
      <c r="C303" s="2" t="s">
        <v>303</v>
      </c>
      <c r="D303" s="2" t="s">
        <v>13</v>
      </c>
      <c r="E303" s="23">
        <v>6</v>
      </c>
      <c r="F303" s="23">
        <v>2433</v>
      </c>
      <c r="G303" s="23">
        <v>224</v>
      </c>
      <c r="H303" s="23">
        <v>0</v>
      </c>
      <c r="I303" s="23">
        <v>0</v>
      </c>
      <c r="J303" s="23">
        <v>224</v>
      </c>
      <c r="K303" s="24">
        <v>9.2067406494040285E-2</v>
      </c>
      <c r="M303" s="36">
        <f t="shared" si="8"/>
        <v>42</v>
      </c>
      <c r="N303" s="36">
        <f t="shared" si="9"/>
        <v>151</v>
      </c>
    </row>
    <row r="304" spans="1:14" x14ac:dyDescent="0.2">
      <c r="A304" s="39">
        <v>540188</v>
      </c>
      <c r="B304" s="40" t="s">
        <v>305</v>
      </c>
      <c r="C304" s="40" t="s">
        <v>303</v>
      </c>
      <c r="D304" s="40" t="s">
        <v>17</v>
      </c>
      <c r="E304" s="39">
        <v>6</v>
      </c>
      <c r="F304" s="39">
        <v>109727</v>
      </c>
      <c r="G304" s="39">
        <v>4646</v>
      </c>
      <c r="H304" s="39">
        <v>1472</v>
      </c>
      <c r="I304" s="39">
        <v>0</v>
      </c>
      <c r="J304" s="39">
        <v>3174</v>
      </c>
      <c r="K304" s="41">
        <v>2.8926335359574219E-2</v>
      </c>
      <c r="M304" s="38">
        <f t="shared" si="8"/>
        <v>52</v>
      </c>
      <c r="N304" s="38">
        <f t="shared" si="9"/>
        <v>26</v>
      </c>
    </row>
    <row r="305" spans="1:14" x14ac:dyDescent="0.2">
      <c r="A305" s="27"/>
      <c r="B305" s="3"/>
      <c r="C305" s="3" t="s">
        <v>303</v>
      </c>
      <c r="D305" s="3" t="s">
        <v>2</v>
      </c>
      <c r="E305" s="27">
        <v>6</v>
      </c>
      <c r="F305" s="27">
        <v>112356</v>
      </c>
      <c r="G305" s="27">
        <v>4891</v>
      </c>
      <c r="H305" s="27">
        <v>1472</v>
      </c>
      <c r="I305" s="27">
        <v>0</v>
      </c>
      <c r="J305" s="27">
        <v>3419</v>
      </c>
      <c r="K305" s="28">
        <v>3.0430061589946239E-2</v>
      </c>
      <c r="M305" s="37">
        <f t="shared" si="8"/>
        <v>52</v>
      </c>
      <c r="N305" s="37">
        <f t="shared" si="9"/>
        <v>31</v>
      </c>
    </row>
    <row r="306" spans="1:14" x14ac:dyDescent="0.2">
      <c r="A306" s="23">
        <v>540193</v>
      </c>
      <c r="B306" s="2" t="s">
        <v>306</v>
      </c>
      <c r="C306" s="2" t="s">
        <v>307</v>
      </c>
      <c r="D306" s="2" t="s">
        <v>13</v>
      </c>
      <c r="E306" s="23">
        <v>7</v>
      </c>
      <c r="F306" s="23">
        <v>274</v>
      </c>
      <c r="G306" s="23">
        <v>71</v>
      </c>
      <c r="H306" s="23">
        <v>0</v>
      </c>
      <c r="I306" s="23">
        <v>6</v>
      </c>
      <c r="J306" s="23">
        <v>65</v>
      </c>
      <c r="K306" s="24">
        <v>0.23722627737226279</v>
      </c>
      <c r="M306" s="36">
        <f t="shared" si="8"/>
        <v>125</v>
      </c>
      <c r="N306" s="36">
        <f t="shared" si="9"/>
        <v>50</v>
      </c>
    </row>
    <row r="307" spans="1:14" x14ac:dyDescent="0.2">
      <c r="A307" s="23">
        <v>540192</v>
      </c>
      <c r="B307" s="2" t="s">
        <v>308</v>
      </c>
      <c r="C307" s="2" t="s">
        <v>307</v>
      </c>
      <c r="D307" s="2" t="s">
        <v>13</v>
      </c>
      <c r="E307" s="23">
        <v>7</v>
      </c>
      <c r="F307" s="23">
        <v>166</v>
      </c>
      <c r="G307" s="23">
        <v>83</v>
      </c>
      <c r="H307" s="23">
        <v>0</v>
      </c>
      <c r="I307" s="23">
        <v>0</v>
      </c>
      <c r="J307" s="23">
        <v>83</v>
      </c>
      <c r="K307" s="24">
        <v>0.5</v>
      </c>
      <c r="M307" s="36">
        <f t="shared" si="8"/>
        <v>107</v>
      </c>
      <c r="N307" s="36">
        <f t="shared" si="9"/>
        <v>4</v>
      </c>
    </row>
    <row r="308" spans="1:14" x14ac:dyDescent="0.2">
      <c r="A308" s="23">
        <v>540194</v>
      </c>
      <c r="B308" s="2" t="s">
        <v>309</v>
      </c>
      <c r="C308" s="2" t="s">
        <v>307</v>
      </c>
      <c r="D308" s="2" t="s">
        <v>13</v>
      </c>
      <c r="E308" s="23">
        <v>7</v>
      </c>
      <c r="F308" s="23">
        <v>529</v>
      </c>
      <c r="G308" s="23">
        <v>230</v>
      </c>
      <c r="H308" s="23">
        <v>0</v>
      </c>
      <c r="I308" s="23">
        <v>0</v>
      </c>
      <c r="J308" s="23">
        <v>230</v>
      </c>
      <c r="K308" s="24">
        <v>0.43478260869565222</v>
      </c>
      <c r="M308" s="36">
        <f t="shared" si="8"/>
        <v>39</v>
      </c>
      <c r="N308" s="36">
        <f t="shared" si="9"/>
        <v>8</v>
      </c>
    </row>
    <row r="309" spans="1:14" x14ac:dyDescent="0.2">
      <c r="A309" s="23">
        <v>540261</v>
      </c>
      <c r="B309" s="2" t="s">
        <v>310</v>
      </c>
      <c r="C309" s="2" t="s">
        <v>307</v>
      </c>
      <c r="D309" s="2" t="s">
        <v>13</v>
      </c>
      <c r="E309" s="23">
        <v>7</v>
      </c>
      <c r="F309" s="23">
        <v>2257</v>
      </c>
      <c r="G309" s="23">
        <v>147</v>
      </c>
      <c r="H309" s="23">
        <v>24</v>
      </c>
      <c r="I309" s="23">
        <v>8</v>
      </c>
      <c r="J309" s="23">
        <v>115</v>
      </c>
      <c r="K309" s="24">
        <v>5.0952591936198492E-2</v>
      </c>
      <c r="M309" s="36">
        <f t="shared" si="8"/>
        <v>82</v>
      </c>
      <c r="N309" s="36">
        <f t="shared" si="9"/>
        <v>180</v>
      </c>
    </row>
    <row r="310" spans="1:14" x14ac:dyDescent="0.2">
      <c r="A310" s="23">
        <v>540260</v>
      </c>
      <c r="B310" s="2" t="s">
        <v>311</v>
      </c>
      <c r="C310" s="2" t="s">
        <v>307</v>
      </c>
      <c r="D310" s="2" t="s">
        <v>13</v>
      </c>
      <c r="E310" s="23">
        <v>7</v>
      </c>
      <c r="F310" s="23">
        <v>1280</v>
      </c>
      <c r="G310" s="23">
        <v>98</v>
      </c>
      <c r="H310" s="23">
        <v>0</v>
      </c>
      <c r="I310" s="23">
        <v>0</v>
      </c>
      <c r="J310" s="23">
        <v>98</v>
      </c>
      <c r="K310" s="24">
        <v>7.6562500000000006E-2</v>
      </c>
      <c r="M310" s="36">
        <f t="shared" si="8"/>
        <v>97</v>
      </c>
      <c r="N310" s="36">
        <f t="shared" si="9"/>
        <v>160</v>
      </c>
    </row>
    <row r="311" spans="1:14" x14ac:dyDescent="0.2">
      <c r="A311" s="39">
        <v>540191</v>
      </c>
      <c r="B311" s="40" t="s">
        <v>312</v>
      </c>
      <c r="C311" s="40" t="s">
        <v>307</v>
      </c>
      <c r="D311" s="40" t="s">
        <v>17</v>
      </c>
      <c r="E311" s="39">
        <v>7</v>
      </c>
      <c r="F311" s="39">
        <v>264953</v>
      </c>
      <c r="G311" s="39">
        <v>12495</v>
      </c>
      <c r="H311" s="39">
        <v>2473</v>
      </c>
      <c r="I311" s="39">
        <v>2503</v>
      </c>
      <c r="J311" s="39">
        <v>7519</v>
      </c>
      <c r="K311" s="41">
        <v>2.8378618094529968E-2</v>
      </c>
      <c r="M311" s="38">
        <f t="shared" si="8"/>
        <v>30</v>
      </c>
      <c r="N311" s="38">
        <f t="shared" si="9"/>
        <v>29</v>
      </c>
    </row>
    <row r="312" spans="1:14" x14ac:dyDescent="0.2">
      <c r="A312" s="27"/>
      <c r="B312" s="3"/>
      <c r="C312" s="3" t="s">
        <v>307</v>
      </c>
      <c r="D312" s="3" t="s">
        <v>2</v>
      </c>
      <c r="E312" s="27">
        <v>7</v>
      </c>
      <c r="F312" s="27">
        <v>269459</v>
      </c>
      <c r="G312" s="27">
        <v>13124</v>
      </c>
      <c r="H312" s="27">
        <v>2497</v>
      </c>
      <c r="I312" s="27">
        <v>2517</v>
      </c>
      <c r="J312" s="27">
        <v>8110</v>
      </c>
      <c r="K312" s="28">
        <v>3.009734319506864E-2</v>
      </c>
      <c r="M312" s="37">
        <f t="shared" si="8"/>
        <v>27</v>
      </c>
      <c r="N312" s="37">
        <f t="shared" si="9"/>
        <v>32</v>
      </c>
    </row>
    <row r="313" spans="1:14" x14ac:dyDescent="0.2">
      <c r="A313" s="23">
        <v>540195</v>
      </c>
      <c r="B313" s="2" t="s">
        <v>313</v>
      </c>
      <c r="C313" s="2" t="s">
        <v>314</v>
      </c>
      <c r="D313" s="2" t="s">
        <v>13</v>
      </c>
      <c r="E313" s="23">
        <v>5</v>
      </c>
      <c r="F313" s="23">
        <v>242</v>
      </c>
      <c r="G313" s="23">
        <v>37</v>
      </c>
      <c r="H313" s="23">
        <v>0</v>
      </c>
      <c r="I313" s="23">
        <v>0</v>
      </c>
      <c r="J313" s="23">
        <v>37</v>
      </c>
      <c r="K313" s="24">
        <v>0.15289256198347109</v>
      </c>
      <c r="M313" s="36">
        <f t="shared" si="8"/>
        <v>169</v>
      </c>
      <c r="N313" s="36">
        <f t="shared" si="9"/>
        <v>103</v>
      </c>
    </row>
    <row r="314" spans="1:14" x14ac:dyDescent="0.2">
      <c r="A314" s="23">
        <v>540197</v>
      </c>
      <c r="B314" s="2" t="s">
        <v>315</v>
      </c>
      <c r="C314" s="2" t="s">
        <v>314</v>
      </c>
      <c r="D314" s="2" t="s">
        <v>13</v>
      </c>
      <c r="E314" s="23">
        <v>5</v>
      </c>
      <c r="F314" s="23">
        <v>336</v>
      </c>
      <c r="G314" s="23">
        <v>64</v>
      </c>
      <c r="H314" s="23">
        <v>0</v>
      </c>
      <c r="I314" s="23">
        <v>0</v>
      </c>
      <c r="J314" s="23">
        <v>64</v>
      </c>
      <c r="K314" s="24">
        <v>0.19047619047619049</v>
      </c>
      <c r="M314" s="36">
        <f t="shared" si="8"/>
        <v>127</v>
      </c>
      <c r="N314" s="36">
        <f t="shared" si="9"/>
        <v>75</v>
      </c>
    </row>
    <row r="315" spans="1:14" x14ac:dyDescent="0.2">
      <c r="A315" s="23">
        <v>540259</v>
      </c>
      <c r="B315" s="2" t="s">
        <v>316</v>
      </c>
      <c r="C315" s="2" t="s">
        <v>314</v>
      </c>
      <c r="D315" s="2" t="s">
        <v>13</v>
      </c>
      <c r="E315" s="23">
        <v>5</v>
      </c>
      <c r="F315" s="23">
        <v>65</v>
      </c>
      <c r="G315" s="23">
        <v>43</v>
      </c>
      <c r="H315" s="23">
        <v>5</v>
      </c>
      <c r="I315" s="23">
        <v>0</v>
      </c>
      <c r="J315" s="23">
        <v>38</v>
      </c>
      <c r="K315" s="24">
        <v>0.58461538461538465</v>
      </c>
      <c r="M315" s="36">
        <f t="shared" si="8"/>
        <v>166</v>
      </c>
      <c r="N315" s="36">
        <f t="shared" si="9"/>
        <v>2</v>
      </c>
    </row>
    <row r="316" spans="1:14" x14ac:dyDescent="0.2">
      <c r="A316" s="23">
        <v>540196</v>
      </c>
      <c r="B316" s="2" t="s">
        <v>317</v>
      </c>
      <c r="C316" s="2" t="s">
        <v>314</v>
      </c>
      <c r="D316" s="2" t="s">
        <v>38</v>
      </c>
      <c r="E316" s="23">
        <v>5</v>
      </c>
      <c r="F316" s="23">
        <v>210</v>
      </c>
      <c r="G316" s="23">
        <v>35</v>
      </c>
      <c r="H316" s="23">
        <v>0</v>
      </c>
      <c r="I316" s="23">
        <v>0</v>
      </c>
      <c r="J316" s="23">
        <v>35</v>
      </c>
      <c r="K316" s="24">
        <v>0.16666666666666671</v>
      </c>
      <c r="M316" s="36" t="str">
        <f t="shared" si="8"/>
        <v/>
      </c>
      <c r="N316" s="36" t="str">
        <f t="shared" si="9"/>
        <v/>
      </c>
    </row>
    <row r="317" spans="1:14" x14ac:dyDescent="0.2">
      <c r="A317" s="39">
        <v>540277</v>
      </c>
      <c r="B317" s="40" t="s">
        <v>318</v>
      </c>
      <c r="C317" s="40" t="s">
        <v>314</v>
      </c>
      <c r="D317" s="40" t="s">
        <v>17</v>
      </c>
      <c r="E317" s="39">
        <v>5</v>
      </c>
      <c r="F317" s="39">
        <v>165903</v>
      </c>
      <c r="G317" s="39">
        <v>10282</v>
      </c>
      <c r="H317" s="39">
        <v>1971</v>
      </c>
      <c r="I317" s="39">
        <v>233</v>
      </c>
      <c r="J317" s="39">
        <v>8078</v>
      </c>
      <c r="K317" s="41">
        <v>4.8691102632261021E-2</v>
      </c>
      <c r="M317" s="38">
        <f t="shared" si="8"/>
        <v>25</v>
      </c>
      <c r="N317" s="38">
        <f t="shared" si="9"/>
        <v>11</v>
      </c>
    </row>
    <row r="318" spans="1:14" x14ac:dyDescent="0.2">
      <c r="A318" s="27"/>
      <c r="B318" s="3"/>
      <c r="C318" s="3" t="s">
        <v>314</v>
      </c>
      <c r="D318" s="3" t="s">
        <v>2</v>
      </c>
      <c r="E318" s="27">
        <v>5</v>
      </c>
      <c r="F318" s="27">
        <v>166756</v>
      </c>
      <c r="G318" s="27">
        <v>10461</v>
      </c>
      <c r="H318" s="27">
        <v>1976</v>
      </c>
      <c r="I318" s="27">
        <v>233</v>
      </c>
      <c r="J318" s="27">
        <v>8252</v>
      </c>
      <c r="K318" s="28">
        <v>4.9485475784979249E-2</v>
      </c>
      <c r="M318" s="37">
        <f t="shared" si="8"/>
        <v>25</v>
      </c>
      <c r="N318" s="37">
        <f t="shared" si="9"/>
        <v>11</v>
      </c>
    </row>
    <row r="319" spans="1:14" x14ac:dyDescent="0.2">
      <c r="A319" s="23">
        <v>540199</v>
      </c>
      <c r="B319" s="2" t="s">
        <v>319</v>
      </c>
      <c r="C319" s="2" t="s">
        <v>320</v>
      </c>
      <c r="D319" s="2" t="s">
        <v>13</v>
      </c>
      <c r="E319" s="23">
        <v>7</v>
      </c>
      <c r="F319" s="23">
        <v>1822</v>
      </c>
      <c r="G319" s="23">
        <v>620</v>
      </c>
      <c r="H319" s="23">
        <v>0</v>
      </c>
      <c r="I319" s="23">
        <v>0</v>
      </c>
      <c r="J319" s="23">
        <v>620</v>
      </c>
      <c r="K319" s="24">
        <v>0.3402854006586169</v>
      </c>
      <c r="M319" s="36">
        <f t="shared" si="8"/>
        <v>6</v>
      </c>
      <c r="N319" s="36">
        <f t="shared" si="9"/>
        <v>23</v>
      </c>
    </row>
    <row r="320" spans="1:14" x14ac:dyDescent="0.2">
      <c r="A320" s="39">
        <v>540198</v>
      </c>
      <c r="B320" s="40" t="s">
        <v>321</v>
      </c>
      <c r="C320" s="40" t="s">
        <v>320</v>
      </c>
      <c r="D320" s="40" t="s">
        <v>17</v>
      </c>
      <c r="E320" s="39">
        <v>7</v>
      </c>
      <c r="F320" s="39">
        <v>225085</v>
      </c>
      <c r="G320" s="39">
        <v>6231</v>
      </c>
      <c r="H320" s="39">
        <v>61</v>
      </c>
      <c r="I320" s="39">
        <v>0</v>
      </c>
      <c r="J320" s="39">
        <v>6170</v>
      </c>
      <c r="K320" s="41">
        <v>2.7411866628162699E-2</v>
      </c>
      <c r="M320" s="38">
        <f t="shared" si="8"/>
        <v>39</v>
      </c>
      <c r="N320" s="38">
        <f t="shared" si="9"/>
        <v>34</v>
      </c>
    </row>
    <row r="321" spans="1:14" x14ac:dyDescent="0.2">
      <c r="A321" s="27"/>
      <c r="B321" s="3"/>
      <c r="C321" s="3" t="s">
        <v>320</v>
      </c>
      <c r="D321" s="3" t="s">
        <v>2</v>
      </c>
      <c r="E321" s="27">
        <v>7</v>
      </c>
      <c r="F321" s="27">
        <v>226907</v>
      </c>
      <c r="G321" s="27">
        <v>6851</v>
      </c>
      <c r="H321" s="27">
        <v>61</v>
      </c>
      <c r="I321" s="27">
        <v>0</v>
      </c>
      <c r="J321" s="27">
        <v>6790</v>
      </c>
      <c r="K321" s="28">
        <v>2.9924153948533979E-2</v>
      </c>
      <c r="M321" s="37">
        <f t="shared" si="8"/>
        <v>37</v>
      </c>
      <c r="N321" s="37">
        <f t="shared" si="9"/>
        <v>33</v>
      </c>
    </row>
    <row r="322" spans="1:14" x14ac:dyDescent="0.2">
      <c r="A322" s="23">
        <v>540018</v>
      </c>
      <c r="B322" s="2" t="s">
        <v>43</v>
      </c>
      <c r="C322" s="2" t="s">
        <v>322</v>
      </c>
      <c r="D322" s="2" t="s">
        <v>38</v>
      </c>
      <c r="E322" s="23">
        <v>2</v>
      </c>
      <c r="F322" s="23">
        <v>951</v>
      </c>
      <c r="G322" s="23">
        <v>400</v>
      </c>
      <c r="H322" s="23">
        <v>241</v>
      </c>
      <c r="I322" s="23">
        <v>0</v>
      </c>
      <c r="J322" s="23">
        <v>159</v>
      </c>
      <c r="K322" s="24">
        <v>0.16719242902208201</v>
      </c>
      <c r="M322" s="36" t="str">
        <f t="shared" si="8"/>
        <v/>
      </c>
      <c r="N322" s="36" t="str">
        <f t="shared" si="9"/>
        <v/>
      </c>
    </row>
    <row r="323" spans="1:14" x14ac:dyDescent="0.2">
      <c r="A323" s="23">
        <v>540202</v>
      </c>
      <c r="B323" s="2" t="s">
        <v>323</v>
      </c>
      <c r="C323" s="2" t="s">
        <v>322</v>
      </c>
      <c r="D323" s="2" t="s">
        <v>13</v>
      </c>
      <c r="E323" s="23">
        <v>2</v>
      </c>
      <c r="F323" s="23">
        <v>559</v>
      </c>
      <c r="G323" s="23">
        <v>150</v>
      </c>
      <c r="H323" s="23">
        <v>0</v>
      </c>
      <c r="I323" s="23">
        <v>0</v>
      </c>
      <c r="J323" s="23">
        <v>150</v>
      </c>
      <c r="K323" s="24">
        <v>0.26833631484794268</v>
      </c>
      <c r="M323" s="36">
        <f t="shared" si="8"/>
        <v>68</v>
      </c>
      <c r="N323" s="36">
        <f t="shared" si="9"/>
        <v>39</v>
      </c>
    </row>
    <row r="324" spans="1:14" x14ac:dyDescent="0.2">
      <c r="A324" s="23">
        <v>540221</v>
      </c>
      <c r="B324" s="2" t="s">
        <v>324</v>
      </c>
      <c r="C324" s="2" t="s">
        <v>322</v>
      </c>
      <c r="D324" s="2" t="s">
        <v>13</v>
      </c>
      <c r="E324" s="23">
        <v>2</v>
      </c>
      <c r="F324" s="23">
        <v>1063</v>
      </c>
      <c r="G324" s="23">
        <v>356</v>
      </c>
      <c r="H324" s="23">
        <v>135</v>
      </c>
      <c r="I324" s="23">
        <v>0</v>
      </c>
      <c r="J324" s="23">
        <v>221</v>
      </c>
      <c r="K324" s="24">
        <v>0.20790216368767639</v>
      </c>
      <c r="M324" s="36">
        <f t="shared" si="8"/>
        <v>45</v>
      </c>
      <c r="N324" s="36">
        <f t="shared" si="9"/>
        <v>62</v>
      </c>
    </row>
    <row r="325" spans="1:14" x14ac:dyDescent="0.2">
      <c r="A325" s="23">
        <v>540231</v>
      </c>
      <c r="B325" s="2" t="s">
        <v>325</v>
      </c>
      <c r="C325" s="2" t="s">
        <v>322</v>
      </c>
      <c r="D325" s="2" t="s">
        <v>13</v>
      </c>
      <c r="E325" s="23">
        <v>2</v>
      </c>
      <c r="F325" s="23">
        <v>755</v>
      </c>
      <c r="G325" s="23">
        <v>202</v>
      </c>
      <c r="H325" s="23">
        <v>0</v>
      </c>
      <c r="I325" s="23">
        <v>0</v>
      </c>
      <c r="J325" s="23">
        <v>202</v>
      </c>
      <c r="K325" s="24">
        <v>0.2675496688741722</v>
      </c>
      <c r="M325" s="36">
        <f t="shared" si="8"/>
        <v>50</v>
      </c>
      <c r="N325" s="36">
        <f t="shared" si="9"/>
        <v>40</v>
      </c>
    </row>
    <row r="326" spans="1:14" x14ac:dyDescent="0.2">
      <c r="A326" s="23">
        <v>540232</v>
      </c>
      <c r="B326" s="2" t="s">
        <v>326</v>
      </c>
      <c r="C326" s="2" t="s">
        <v>322</v>
      </c>
      <c r="D326" s="2" t="s">
        <v>13</v>
      </c>
      <c r="E326" s="23">
        <v>2</v>
      </c>
      <c r="F326" s="23">
        <v>1307</v>
      </c>
      <c r="G326" s="23">
        <v>688</v>
      </c>
      <c r="H326" s="23">
        <v>387</v>
      </c>
      <c r="I326" s="23">
        <v>0</v>
      </c>
      <c r="J326" s="23">
        <v>301</v>
      </c>
      <c r="K326" s="24">
        <v>0.2302983932670237</v>
      </c>
      <c r="M326" s="36">
        <f t="shared" si="8"/>
        <v>24</v>
      </c>
      <c r="N326" s="36">
        <f t="shared" si="9"/>
        <v>52</v>
      </c>
    </row>
    <row r="327" spans="1:14" x14ac:dyDescent="0.2">
      <c r="A327" s="39">
        <v>540200</v>
      </c>
      <c r="B327" s="40" t="s">
        <v>327</v>
      </c>
      <c r="C327" s="40" t="s">
        <v>322</v>
      </c>
      <c r="D327" s="40" t="s">
        <v>17</v>
      </c>
      <c r="E327" s="39">
        <v>2</v>
      </c>
      <c r="F327" s="39">
        <v>323225</v>
      </c>
      <c r="G327" s="39">
        <v>15462</v>
      </c>
      <c r="H327" s="39">
        <v>1990</v>
      </c>
      <c r="I327" s="39">
        <v>0</v>
      </c>
      <c r="J327" s="39">
        <v>13472</v>
      </c>
      <c r="K327" s="41">
        <v>4.1679944311238303E-2</v>
      </c>
      <c r="M327" s="38">
        <f t="shared" si="8"/>
        <v>11</v>
      </c>
      <c r="N327" s="38">
        <f t="shared" si="9"/>
        <v>16</v>
      </c>
    </row>
    <row r="328" spans="1:14" x14ac:dyDescent="0.2">
      <c r="A328" s="27"/>
      <c r="B328" s="3"/>
      <c r="C328" s="3" t="s">
        <v>322</v>
      </c>
      <c r="D328" s="3" t="s">
        <v>2</v>
      </c>
      <c r="E328" s="27">
        <v>2</v>
      </c>
      <c r="F328" s="27">
        <v>327860</v>
      </c>
      <c r="G328" s="27">
        <v>17258</v>
      </c>
      <c r="H328" s="27">
        <v>2753</v>
      </c>
      <c r="I328" s="27">
        <v>0</v>
      </c>
      <c r="J328" s="27">
        <v>14505</v>
      </c>
      <c r="K328" s="28">
        <v>4.4241444519002013E-2</v>
      </c>
      <c r="M328" s="37">
        <f t="shared" ref="M328:M362" si="10">IF(OR($D328 = "SPLIT",$T328 = "N/A"),"",COUNTIFS($D$8:$D$362,$D328,J$8:J$362,"&gt;"&amp;J328)+1)</f>
        <v>10</v>
      </c>
      <c r="N328" s="37">
        <f t="shared" ref="N328:N362" si="11">IF(OR($D328 = "SPLIT",$T328 = "N/A"),"",COUNTIFS($D$8:$D$362,$D328,K$8:K$362,"&gt;"&amp;K328)+1)</f>
        <v>15</v>
      </c>
    </row>
    <row r="329" spans="1:14" x14ac:dyDescent="0.2">
      <c r="A329" s="23">
        <v>540204</v>
      </c>
      <c r="B329" s="2" t="s">
        <v>328</v>
      </c>
      <c r="C329" s="2" t="s">
        <v>329</v>
      </c>
      <c r="D329" s="2" t="s">
        <v>13</v>
      </c>
      <c r="E329" s="23">
        <v>4</v>
      </c>
      <c r="F329" s="23">
        <v>303</v>
      </c>
      <c r="G329" s="23">
        <v>171</v>
      </c>
      <c r="H329" s="23">
        <v>0</v>
      </c>
      <c r="I329" s="23">
        <v>0</v>
      </c>
      <c r="J329" s="23">
        <v>171</v>
      </c>
      <c r="K329" s="24">
        <v>0.5643564356435643</v>
      </c>
      <c r="M329" s="36">
        <f t="shared" si="10"/>
        <v>62</v>
      </c>
      <c r="N329" s="36">
        <f t="shared" si="11"/>
        <v>3</v>
      </c>
    </row>
    <row r="330" spans="1:14" x14ac:dyDescent="0.2">
      <c r="A330" s="23">
        <v>540205</v>
      </c>
      <c r="B330" s="2" t="s">
        <v>330</v>
      </c>
      <c r="C330" s="2" t="s">
        <v>329</v>
      </c>
      <c r="D330" s="2" t="s">
        <v>13</v>
      </c>
      <c r="E330" s="23">
        <v>4</v>
      </c>
      <c r="F330" s="23">
        <v>214</v>
      </c>
      <c r="G330" s="23">
        <v>35</v>
      </c>
      <c r="H330" s="23">
        <v>0</v>
      </c>
      <c r="I330" s="23">
        <v>0</v>
      </c>
      <c r="J330" s="23">
        <v>35</v>
      </c>
      <c r="K330" s="24">
        <v>0.1635514018691589</v>
      </c>
      <c r="M330" s="36">
        <f t="shared" si="10"/>
        <v>175</v>
      </c>
      <c r="N330" s="36">
        <f t="shared" si="11"/>
        <v>95</v>
      </c>
    </row>
    <row r="331" spans="1:14" x14ac:dyDescent="0.2">
      <c r="A331" s="23">
        <v>540206</v>
      </c>
      <c r="B331" s="2" t="s">
        <v>331</v>
      </c>
      <c r="C331" s="2" t="s">
        <v>329</v>
      </c>
      <c r="D331" s="2" t="s">
        <v>13</v>
      </c>
      <c r="E331" s="23">
        <v>4</v>
      </c>
      <c r="F331" s="23">
        <v>403</v>
      </c>
      <c r="G331" s="23">
        <v>111</v>
      </c>
      <c r="H331" s="23">
        <v>0</v>
      </c>
      <c r="I331" s="23">
        <v>0</v>
      </c>
      <c r="J331" s="23">
        <v>111</v>
      </c>
      <c r="K331" s="24">
        <v>0.27543424317617871</v>
      </c>
      <c r="M331" s="36">
        <f t="shared" si="10"/>
        <v>86</v>
      </c>
      <c r="N331" s="36">
        <f t="shared" si="11"/>
        <v>36</v>
      </c>
    </row>
    <row r="332" spans="1:14" x14ac:dyDescent="0.2">
      <c r="A332" s="39">
        <v>540203</v>
      </c>
      <c r="B332" s="40" t="s">
        <v>332</v>
      </c>
      <c r="C332" s="40" t="s">
        <v>329</v>
      </c>
      <c r="D332" s="40" t="s">
        <v>17</v>
      </c>
      <c r="E332" s="39">
        <v>4</v>
      </c>
      <c r="F332" s="39">
        <v>354799</v>
      </c>
      <c r="G332" s="39">
        <v>22052</v>
      </c>
      <c r="H332" s="39">
        <v>435</v>
      </c>
      <c r="I332" s="39">
        <v>4062</v>
      </c>
      <c r="J332" s="39">
        <v>17555</v>
      </c>
      <c r="K332" s="41">
        <v>4.9478718936637363E-2</v>
      </c>
      <c r="M332" s="38">
        <f t="shared" si="10"/>
        <v>6</v>
      </c>
      <c r="N332" s="38">
        <f t="shared" si="11"/>
        <v>10</v>
      </c>
    </row>
    <row r="333" spans="1:14" x14ac:dyDescent="0.2">
      <c r="A333" s="27"/>
      <c r="B333" s="3"/>
      <c r="C333" s="3" t="s">
        <v>329</v>
      </c>
      <c r="D333" s="3" t="s">
        <v>2</v>
      </c>
      <c r="E333" s="27">
        <v>4</v>
      </c>
      <c r="F333" s="27">
        <v>355719</v>
      </c>
      <c r="G333" s="27">
        <v>22369</v>
      </c>
      <c r="H333" s="27">
        <v>435</v>
      </c>
      <c r="I333" s="27">
        <v>4062</v>
      </c>
      <c r="J333" s="27">
        <v>17872</v>
      </c>
      <c r="K333" s="28">
        <v>5.0241904424559843E-2</v>
      </c>
      <c r="M333" s="37">
        <f t="shared" si="10"/>
        <v>7</v>
      </c>
      <c r="N333" s="37">
        <f t="shared" si="11"/>
        <v>10</v>
      </c>
    </row>
    <row r="334" spans="1:14" x14ac:dyDescent="0.2">
      <c r="A334" s="23">
        <v>540208</v>
      </c>
      <c r="B334" s="2" t="s">
        <v>333</v>
      </c>
      <c r="C334" s="2" t="s">
        <v>334</v>
      </c>
      <c r="D334" s="2" t="s">
        <v>13</v>
      </c>
      <c r="E334" s="23">
        <v>10</v>
      </c>
      <c r="F334" s="23">
        <v>1735</v>
      </c>
      <c r="G334" s="23">
        <v>653</v>
      </c>
      <c r="H334" s="23">
        <v>1</v>
      </c>
      <c r="I334" s="23">
        <v>0</v>
      </c>
      <c r="J334" s="23">
        <v>652</v>
      </c>
      <c r="K334" s="24">
        <v>0.37579250720461088</v>
      </c>
      <c r="M334" s="36">
        <f t="shared" si="10"/>
        <v>5</v>
      </c>
      <c r="N334" s="36">
        <f t="shared" si="11"/>
        <v>17</v>
      </c>
    </row>
    <row r="335" spans="1:14" x14ac:dyDescent="0.2">
      <c r="A335" s="23">
        <v>540210</v>
      </c>
      <c r="B335" s="2" t="s">
        <v>335</v>
      </c>
      <c r="C335" s="2" t="s">
        <v>334</v>
      </c>
      <c r="D335" s="2" t="s">
        <v>13</v>
      </c>
      <c r="E335" s="23">
        <v>10</v>
      </c>
      <c r="F335" s="23">
        <v>243</v>
      </c>
      <c r="G335" s="23">
        <v>103</v>
      </c>
      <c r="H335" s="23">
        <v>0</v>
      </c>
      <c r="I335" s="23">
        <v>0</v>
      </c>
      <c r="J335" s="23">
        <v>103</v>
      </c>
      <c r="K335" s="24">
        <v>0.42386831275720172</v>
      </c>
      <c r="M335" s="36">
        <f t="shared" si="10"/>
        <v>91</v>
      </c>
      <c r="N335" s="36">
        <f t="shared" si="11"/>
        <v>9</v>
      </c>
    </row>
    <row r="336" spans="1:14" x14ac:dyDescent="0.2">
      <c r="A336" s="23">
        <v>540256</v>
      </c>
      <c r="B336" s="2" t="s">
        <v>336</v>
      </c>
      <c r="C336" s="2" t="s">
        <v>334</v>
      </c>
      <c r="D336" s="2" t="s">
        <v>13</v>
      </c>
      <c r="E336" s="23">
        <v>10</v>
      </c>
      <c r="F336" s="23">
        <v>322</v>
      </c>
      <c r="G336" s="23">
        <v>53</v>
      </c>
      <c r="H336" s="23">
        <v>0</v>
      </c>
      <c r="I336" s="23">
        <v>0</v>
      </c>
      <c r="J336" s="23">
        <v>53</v>
      </c>
      <c r="K336" s="24">
        <v>0.1645962732919255</v>
      </c>
      <c r="M336" s="36">
        <f t="shared" si="10"/>
        <v>141</v>
      </c>
      <c r="N336" s="36">
        <f t="shared" si="11"/>
        <v>93</v>
      </c>
    </row>
    <row r="337" spans="1:14" x14ac:dyDescent="0.2">
      <c r="A337" s="23">
        <v>540258</v>
      </c>
      <c r="B337" s="2" t="s">
        <v>337</v>
      </c>
      <c r="C337" s="2" t="s">
        <v>334</v>
      </c>
      <c r="D337" s="2" t="s">
        <v>13</v>
      </c>
      <c r="E337" s="23">
        <v>10</v>
      </c>
      <c r="F337" s="23">
        <v>191</v>
      </c>
      <c r="G337" s="23">
        <v>36</v>
      </c>
      <c r="H337" s="23">
        <v>0</v>
      </c>
      <c r="I337" s="23">
        <v>0</v>
      </c>
      <c r="J337" s="23">
        <v>36</v>
      </c>
      <c r="K337" s="24">
        <v>0.18848167539267019</v>
      </c>
      <c r="M337" s="36">
        <f t="shared" si="10"/>
        <v>172</v>
      </c>
      <c r="N337" s="36">
        <f t="shared" si="11"/>
        <v>77</v>
      </c>
    </row>
    <row r="338" spans="1:14" x14ac:dyDescent="0.2">
      <c r="A338" s="23">
        <v>540196</v>
      </c>
      <c r="B338" s="2" t="s">
        <v>317</v>
      </c>
      <c r="C338" s="2" t="s">
        <v>334</v>
      </c>
      <c r="D338" s="2" t="s">
        <v>38</v>
      </c>
      <c r="E338" s="23">
        <v>5</v>
      </c>
      <c r="F338" s="23">
        <v>332</v>
      </c>
      <c r="G338" s="23">
        <v>44</v>
      </c>
      <c r="H338" s="23">
        <v>0</v>
      </c>
      <c r="I338" s="23">
        <v>0</v>
      </c>
      <c r="J338" s="23">
        <v>44</v>
      </c>
      <c r="K338" s="24">
        <v>0.13253012048192769</v>
      </c>
      <c r="M338" s="36" t="str">
        <f t="shared" si="10"/>
        <v/>
      </c>
      <c r="N338" s="36" t="str">
        <f t="shared" si="11"/>
        <v/>
      </c>
    </row>
    <row r="339" spans="1:14" x14ac:dyDescent="0.2">
      <c r="A339" s="39">
        <v>540207</v>
      </c>
      <c r="B339" s="40" t="s">
        <v>338</v>
      </c>
      <c r="C339" s="40" t="s">
        <v>334</v>
      </c>
      <c r="D339" s="40" t="s">
        <v>17</v>
      </c>
      <c r="E339" s="39">
        <v>10</v>
      </c>
      <c r="F339" s="39">
        <v>228225</v>
      </c>
      <c r="G339" s="39">
        <v>7953</v>
      </c>
      <c r="H339" s="39">
        <v>1482</v>
      </c>
      <c r="I339" s="39">
        <v>75</v>
      </c>
      <c r="J339" s="39">
        <v>6396</v>
      </c>
      <c r="K339" s="41">
        <v>2.8024975353269799E-2</v>
      </c>
      <c r="M339" s="38">
        <f t="shared" si="10"/>
        <v>36</v>
      </c>
      <c r="N339" s="38">
        <f t="shared" si="11"/>
        <v>30</v>
      </c>
    </row>
    <row r="340" spans="1:14" x14ac:dyDescent="0.2">
      <c r="A340" s="27"/>
      <c r="B340" s="3"/>
      <c r="C340" s="3" t="s">
        <v>334</v>
      </c>
      <c r="D340" s="3" t="s">
        <v>2</v>
      </c>
      <c r="E340" s="27">
        <v>10</v>
      </c>
      <c r="F340" s="27">
        <v>231048</v>
      </c>
      <c r="G340" s="27">
        <v>8842</v>
      </c>
      <c r="H340" s="27">
        <v>1483</v>
      </c>
      <c r="I340" s="27">
        <v>75</v>
      </c>
      <c r="J340" s="27">
        <v>7284</v>
      </c>
      <c r="K340" s="28">
        <v>3.1525916692635297E-2</v>
      </c>
      <c r="M340" s="37">
        <f t="shared" si="10"/>
        <v>34</v>
      </c>
      <c r="N340" s="37">
        <f t="shared" si="11"/>
        <v>27</v>
      </c>
    </row>
    <row r="341" spans="1:14" x14ac:dyDescent="0.2">
      <c r="A341" s="23">
        <v>540212</v>
      </c>
      <c r="B341" s="2" t="s">
        <v>339</v>
      </c>
      <c r="C341" s="2" t="s">
        <v>340</v>
      </c>
      <c r="D341" s="2" t="s">
        <v>13</v>
      </c>
      <c r="E341" s="23">
        <v>5</v>
      </c>
      <c r="F341" s="23">
        <v>323</v>
      </c>
      <c r="G341" s="23">
        <v>128</v>
      </c>
      <c r="H341" s="23">
        <v>0</v>
      </c>
      <c r="I341" s="23">
        <v>0</v>
      </c>
      <c r="J341" s="23">
        <v>128</v>
      </c>
      <c r="K341" s="24">
        <v>0.39628482972136231</v>
      </c>
      <c r="M341" s="36">
        <f t="shared" si="10"/>
        <v>74</v>
      </c>
      <c r="N341" s="36">
        <f t="shared" si="11"/>
        <v>11</v>
      </c>
    </row>
    <row r="342" spans="1:14" x14ac:dyDescent="0.2">
      <c r="A342" s="39">
        <v>540211</v>
      </c>
      <c r="B342" s="40" t="s">
        <v>341</v>
      </c>
      <c r="C342" s="40" t="s">
        <v>340</v>
      </c>
      <c r="D342" s="40" t="s">
        <v>17</v>
      </c>
      <c r="E342" s="39">
        <v>5</v>
      </c>
      <c r="F342" s="39">
        <v>149967</v>
      </c>
      <c r="G342" s="39">
        <v>8168</v>
      </c>
      <c r="H342" s="39">
        <v>0</v>
      </c>
      <c r="I342" s="39">
        <v>0</v>
      </c>
      <c r="J342" s="39">
        <v>8168</v>
      </c>
      <c r="K342" s="41">
        <v>5.4465315702787953E-2</v>
      </c>
      <c r="M342" s="38">
        <f t="shared" si="10"/>
        <v>24</v>
      </c>
      <c r="N342" s="38">
        <f t="shared" si="11"/>
        <v>7</v>
      </c>
    </row>
    <row r="343" spans="1:14" x14ac:dyDescent="0.2">
      <c r="A343" s="27"/>
      <c r="B343" s="3"/>
      <c r="C343" s="3" t="s">
        <v>340</v>
      </c>
      <c r="D343" s="3" t="s">
        <v>2</v>
      </c>
      <c r="E343" s="27">
        <v>5</v>
      </c>
      <c r="F343" s="27">
        <v>150290</v>
      </c>
      <c r="G343" s="27">
        <v>8296</v>
      </c>
      <c r="H343" s="27">
        <v>0</v>
      </c>
      <c r="I343" s="27">
        <v>0</v>
      </c>
      <c r="J343" s="27">
        <v>8296</v>
      </c>
      <c r="K343" s="28">
        <v>5.5199946769578817E-2</v>
      </c>
      <c r="M343" s="37">
        <f t="shared" si="10"/>
        <v>24</v>
      </c>
      <c r="N343" s="37">
        <f t="shared" si="11"/>
        <v>7</v>
      </c>
    </row>
    <row r="344" spans="1:14" x14ac:dyDescent="0.2">
      <c r="A344" s="23">
        <v>540216</v>
      </c>
      <c r="B344" s="2" t="s">
        <v>342</v>
      </c>
      <c r="C344" s="2" t="s">
        <v>343</v>
      </c>
      <c r="D344" s="2" t="s">
        <v>13</v>
      </c>
      <c r="E344" s="23">
        <v>5</v>
      </c>
      <c r="F344" s="23">
        <v>1293</v>
      </c>
      <c r="G344" s="23">
        <v>562</v>
      </c>
      <c r="H344" s="23">
        <v>258</v>
      </c>
      <c r="I344" s="23">
        <v>17</v>
      </c>
      <c r="J344" s="23">
        <v>287</v>
      </c>
      <c r="K344" s="24">
        <v>0.2219644238205723</v>
      </c>
      <c r="M344" s="36">
        <f t="shared" si="10"/>
        <v>27</v>
      </c>
      <c r="N344" s="36">
        <f t="shared" si="11"/>
        <v>57</v>
      </c>
    </row>
    <row r="345" spans="1:14" x14ac:dyDescent="0.2">
      <c r="A345" s="23">
        <v>540215</v>
      </c>
      <c r="B345" s="2" t="s">
        <v>344</v>
      </c>
      <c r="C345" s="2" t="s">
        <v>343</v>
      </c>
      <c r="D345" s="2" t="s">
        <v>13</v>
      </c>
      <c r="E345" s="23">
        <v>5</v>
      </c>
      <c r="F345" s="23">
        <v>2586</v>
      </c>
      <c r="G345" s="23">
        <v>258</v>
      </c>
      <c r="H345" s="23">
        <v>0</v>
      </c>
      <c r="I345" s="23">
        <v>0</v>
      </c>
      <c r="J345" s="23">
        <v>258</v>
      </c>
      <c r="K345" s="24">
        <v>9.9767981438515077E-2</v>
      </c>
      <c r="M345" s="36">
        <f t="shared" si="10"/>
        <v>34</v>
      </c>
      <c r="N345" s="36">
        <f t="shared" si="11"/>
        <v>144</v>
      </c>
    </row>
    <row r="346" spans="1:14" x14ac:dyDescent="0.2">
      <c r="A346" s="23">
        <v>540042</v>
      </c>
      <c r="B346" s="2" t="s">
        <v>345</v>
      </c>
      <c r="C346" s="2" t="s">
        <v>343</v>
      </c>
      <c r="D346" s="2" t="s">
        <v>13</v>
      </c>
      <c r="E346" s="23">
        <v>5</v>
      </c>
      <c r="F346" s="23">
        <v>367</v>
      </c>
      <c r="G346" s="23">
        <v>16</v>
      </c>
      <c r="H346" s="23">
        <v>0</v>
      </c>
      <c r="I346" s="23">
        <v>0</v>
      </c>
      <c r="J346" s="23">
        <v>16</v>
      </c>
      <c r="K346" s="24">
        <v>4.3596730245231613E-2</v>
      </c>
      <c r="M346" s="36">
        <f t="shared" si="10"/>
        <v>206</v>
      </c>
      <c r="N346" s="36">
        <f t="shared" si="11"/>
        <v>191</v>
      </c>
    </row>
    <row r="347" spans="1:14" x14ac:dyDescent="0.2">
      <c r="A347" s="23">
        <v>540214</v>
      </c>
      <c r="B347" s="2" t="s">
        <v>346</v>
      </c>
      <c r="C347" s="2" t="s">
        <v>343</v>
      </c>
      <c r="D347" s="2" t="s">
        <v>13</v>
      </c>
      <c r="E347" s="23">
        <v>5</v>
      </c>
      <c r="F347" s="23">
        <v>7931</v>
      </c>
      <c r="G347" s="23">
        <v>1473</v>
      </c>
      <c r="H347" s="23">
        <v>255</v>
      </c>
      <c r="I347" s="23">
        <v>0</v>
      </c>
      <c r="J347" s="23">
        <v>1218</v>
      </c>
      <c r="K347" s="24">
        <v>0.15357458075904681</v>
      </c>
      <c r="M347" s="36">
        <f t="shared" si="10"/>
        <v>2</v>
      </c>
      <c r="N347" s="36">
        <f t="shared" si="11"/>
        <v>102</v>
      </c>
    </row>
    <row r="348" spans="1:14" x14ac:dyDescent="0.2">
      <c r="A348" s="39">
        <v>540213</v>
      </c>
      <c r="B348" s="40" t="s">
        <v>347</v>
      </c>
      <c r="C348" s="40" t="s">
        <v>343</v>
      </c>
      <c r="D348" s="40" t="s">
        <v>17</v>
      </c>
      <c r="E348" s="39">
        <v>5</v>
      </c>
      <c r="F348" s="39">
        <v>228962</v>
      </c>
      <c r="G348" s="39">
        <v>22895</v>
      </c>
      <c r="H348" s="39">
        <v>5113</v>
      </c>
      <c r="I348" s="39">
        <v>415</v>
      </c>
      <c r="J348" s="39">
        <v>17367</v>
      </c>
      <c r="K348" s="41">
        <v>7.5851014578838416E-2</v>
      </c>
      <c r="M348" s="38">
        <f t="shared" si="10"/>
        <v>7</v>
      </c>
      <c r="N348" s="38">
        <f t="shared" si="11"/>
        <v>2</v>
      </c>
    </row>
    <row r="349" spans="1:14" x14ac:dyDescent="0.2">
      <c r="A349" s="27"/>
      <c r="B349" s="3"/>
      <c r="C349" s="3" t="s">
        <v>343</v>
      </c>
      <c r="D349" s="3" t="s">
        <v>2</v>
      </c>
      <c r="E349" s="27">
        <v>5</v>
      </c>
      <c r="F349" s="27">
        <v>241139</v>
      </c>
      <c r="G349" s="27">
        <v>25204</v>
      </c>
      <c r="H349" s="27">
        <v>5626</v>
      </c>
      <c r="I349" s="27">
        <v>432</v>
      </c>
      <c r="J349" s="27">
        <v>19146</v>
      </c>
      <c r="K349" s="28">
        <v>7.9398189426015703E-2</v>
      </c>
      <c r="M349" s="37">
        <f t="shared" si="10"/>
        <v>6</v>
      </c>
      <c r="N349" s="37">
        <f t="shared" si="11"/>
        <v>2</v>
      </c>
    </row>
    <row r="350" spans="1:14" x14ac:dyDescent="0.2">
      <c r="A350" s="23">
        <v>540219</v>
      </c>
      <c r="B350" s="2" t="s">
        <v>348</v>
      </c>
      <c r="C350" s="2" t="s">
        <v>349</v>
      </c>
      <c r="D350" s="2" t="s">
        <v>13</v>
      </c>
      <c r="E350" s="23">
        <v>1</v>
      </c>
      <c r="F350" s="23">
        <v>852</v>
      </c>
      <c r="G350" s="23">
        <v>162</v>
      </c>
      <c r="H350" s="23">
        <v>0</v>
      </c>
      <c r="I350" s="23">
        <v>0</v>
      </c>
      <c r="J350" s="23">
        <v>162</v>
      </c>
      <c r="K350" s="24">
        <v>0.1901408450704225</v>
      </c>
      <c r="M350" s="36">
        <f t="shared" si="10"/>
        <v>65</v>
      </c>
      <c r="N350" s="36">
        <f t="shared" si="11"/>
        <v>76</v>
      </c>
    </row>
    <row r="351" spans="1:14" x14ac:dyDescent="0.2">
      <c r="A351" s="23">
        <v>540220</v>
      </c>
      <c r="B351" s="2" t="s">
        <v>350</v>
      </c>
      <c r="C351" s="2" t="s">
        <v>349</v>
      </c>
      <c r="D351" s="2" t="s">
        <v>13</v>
      </c>
      <c r="E351" s="23">
        <v>1</v>
      </c>
      <c r="F351" s="23">
        <v>518</v>
      </c>
      <c r="G351" s="23">
        <v>102</v>
      </c>
      <c r="H351" s="23">
        <v>0</v>
      </c>
      <c r="I351" s="23">
        <v>0</v>
      </c>
      <c r="J351" s="23">
        <v>102</v>
      </c>
      <c r="K351" s="24">
        <v>0.19691119691119691</v>
      </c>
      <c r="M351" s="36">
        <f t="shared" si="10"/>
        <v>92</v>
      </c>
      <c r="N351" s="36">
        <f t="shared" si="11"/>
        <v>67</v>
      </c>
    </row>
    <row r="352" spans="1:14" x14ac:dyDescent="0.2">
      <c r="A352" s="23">
        <v>540218</v>
      </c>
      <c r="B352" s="2" t="s">
        <v>351</v>
      </c>
      <c r="C352" s="2" t="s">
        <v>349</v>
      </c>
      <c r="D352" s="2" t="s">
        <v>13</v>
      </c>
      <c r="E352" s="23">
        <v>1</v>
      </c>
      <c r="F352" s="23">
        <v>1213</v>
      </c>
      <c r="G352" s="23">
        <v>97</v>
      </c>
      <c r="H352" s="23">
        <v>0</v>
      </c>
      <c r="I352" s="23">
        <v>0</v>
      </c>
      <c r="J352" s="23">
        <v>97</v>
      </c>
      <c r="K352" s="24">
        <v>7.996702390766694E-2</v>
      </c>
      <c r="M352" s="36">
        <f t="shared" si="10"/>
        <v>98</v>
      </c>
      <c r="N352" s="36">
        <f t="shared" si="11"/>
        <v>158</v>
      </c>
    </row>
    <row r="353" spans="1:14" x14ac:dyDescent="0.2">
      <c r="A353" s="39">
        <v>540217</v>
      </c>
      <c r="B353" s="40" t="s">
        <v>352</v>
      </c>
      <c r="C353" s="40" t="s">
        <v>349</v>
      </c>
      <c r="D353" s="40" t="s">
        <v>17</v>
      </c>
      <c r="E353" s="39">
        <v>1</v>
      </c>
      <c r="F353" s="39">
        <v>318424</v>
      </c>
      <c r="G353" s="39">
        <v>5413</v>
      </c>
      <c r="H353" s="39">
        <v>381</v>
      </c>
      <c r="I353" s="39">
        <v>0</v>
      </c>
      <c r="J353" s="39">
        <v>5032</v>
      </c>
      <c r="K353" s="41">
        <v>1.5802828932492529E-2</v>
      </c>
      <c r="M353" s="38">
        <f t="shared" si="10"/>
        <v>46</v>
      </c>
      <c r="N353" s="38">
        <f t="shared" si="11"/>
        <v>53</v>
      </c>
    </row>
    <row r="354" spans="1:14" x14ac:dyDescent="0.2">
      <c r="A354" s="27"/>
      <c r="B354" s="3"/>
      <c r="C354" s="3" t="s">
        <v>349</v>
      </c>
      <c r="D354" s="3" t="s">
        <v>2</v>
      </c>
      <c r="E354" s="27">
        <v>1</v>
      </c>
      <c r="F354" s="27">
        <v>321007</v>
      </c>
      <c r="G354" s="27">
        <v>5774</v>
      </c>
      <c r="H354" s="27">
        <v>381</v>
      </c>
      <c r="I354" s="27">
        <v>0</v>
      </c>
      <c r="J354" s="27">
        <v>5393</v>
      </c>
      <c r="K354" s="28">
        <v>1.6800256692221661E-2</v>
      </c>
      <c r="M354" s="37">
        <f t="shared" si="10"/>
        <v>47</v>
      </c>
      <c r="N354" s="37">
        <f t="shared" si="11"/>
        <v>53</v>
      </c>
    </row>
    <row r="355" spans="1:14" x14ac:dyDescent="0.2">
      <c r="A355" s="29">
        <v>540041</v>
      </c>
      <c r="B355" s="4" t="s">
        <v>77</v>
      </c>
      <c r="C355" s="4" t="s">
        <v>78</v>
      </c>
      <c r="D355" s="4" t="s">
        <v>13</v>
      </c>
      <c r="E355" s="29">
        <v>4</v>
      </c>
      <c r="F355" s="29">
        <v>611</v>
      </c>
      <c r="G355" s="29">
        <v>185</v>
      </c>
      <c r="H355" s="29">
        <v>0</v>
      </c>
      <c r="I355" s="29">
        <v>0</v>
      </c>
      <c r="J355" s="29">
        <v>185</v>
      </c>
      <c r="K355" s="30">
        <v>0.30278232405891981</v>
      </c>
      <c r="M355" s="36">
        <f t="shared" si="10"/>
        <v>56</v>
      </c>
      <c r="N355" s="36">
        <f t="shared" si="11"/>
        <v>31</v>
      </c>
    </row>
    <row r="356" spans="1:14" x14ac:dyDescent="0.2">
      <c r="A356" s="29">
        <v>540018</v>
      </c>
      <c r="B356" s="4" t="s">
        <v>43</v>
      </c>
      <c r="C356" s="4" t="s">
        <v>44</v>
      </c>
      <c r="D356" s="4" t="s">
        <v>13</v>
      </c>
      <c r="E356" s="29">
        <v>2</v>
      </c>
      <c r="F356" s="29">
        <v>12058</v>
      </c>
      <c r="G356" s="29">
        <v>2407</v>
      </c>
      <c r="H356" s="29">
        <v>1335</v>
      </c>
      <c r="I356" s="29">
        <v>0</v>
      </c>
      <c r="J356" s="29">
        <v>1072</v>
      </c>
      <c r="K356" s="30">
        <v>8.8903632443191244E-2</v>
      </c>
      <c r="M356" s="36">
        <f t="shared" si="10"/>
        <v>3</v>
      </c>
      <c r="N356" s="36">
        <f t="shared" si="11"/>
        <v>152</v>
      </c>
    </row>
    <row r="357" spans="1:14" x14ac:dyDescent="0.2">
      <c r="A357" s="29">
        <v>540029</v>
      </c>
      <c r="B357" s="4" t="s">
        <v>67</v>
      </c>
      <c r="C357" s="4" t="s">
        <v>58</v>
      </c>
      <c r="D357" s="4" t="s">
        <v>13</v>
      </c>
      <c r="E357" s="29">
        <v>4</v>
      </c>
      <c r="F357" s="29">
        <v>1133</v>
      </c>
      <c r="G357" s="29">
        <v>119</v>
      </c>
      <c r="H357" s="29">
        <v>0</v>
      </c>
      <c r="I357" s="29">
        <v>0</v>
      </c>
      <c r="J357" s="29">
        <v>119</v>
      </c>
      <c r="K357" s="30">
        <v>0.1050308914386584</v>
      </c>
      <c r="M357" s="36">
        <f t="shared" si="10"/>
        <v>77</v>
      </c>
      <c r="N357" s="36">
        <f t="shared" si="11"/>
        <v>139</v>
      </c>
    </row>
    <row r="358" spans="1:14" x14ac:dyDescent="0.2">
      <c r="A358" s="29">
        <v>540081</v>
      </c>
      <c r="B358" s="4" t="s">
        <v>134</v>
      </c>
      <c r="C358" s="4" t="s">
        <v>122</v>
      </c>
      <c r="D358" s="4" t="s">
        <v>13</v>
      </c>
      <c r="E358" s="29">
        <v>3</v>
      </c>
      <c r="F358" s="29">
        <v>3786</v>
      </c>
      <c r="G358" s="29">
        <v>600</v>
      </c>
      <c r="H358" s="29">
        <v>342</v>
      </c>
      <c r="I358" s="29">
        <v>0</v>
      </c>
      <c r="J358" s="29">
        <v>258</v>
      </c>
      <c r="K358" s="30">
        <v>6.8145800316957217E-2</v>
      </c>
      <c r="M358" s="36">
        <f t="shared" si="10"/>
        <v>34</v>
      </c>
      <c r="N358" s="36">
        <f t="shared" si="11"/>
        <v>167</v>
      </c>
    </row>
    <row r="359" spans="1:14" x14ac:dyDescent="0.2">
      <c r="A359" s="29">
        <v>540196</v>
      </c>
      <c r="B359" s="4" t="s">
        <v>317</v>
      </c>
      <c r="C359" s="4" t="s">
        <v>314</v>
      </c>
      <c r="D359" s="4" t="s">
        <v>13</v>
      </c>
      <c r="E359" s="29">
        <v>5</v>
      </c>
      <c r="F359" s="29">
        <v>542</v>
      </c>
      <c r="G359" s="29">
        <v>79</v>
      </c>
      <c r="H359" s="29">
        <v>0</v>
      </c>
      <c r="I359" s="29">
        <v>0</v>
      </c>
      <c r="J359" s="29">
        <v>79</v>
      </c>
      <c r="K359" s="30">
        <v>0.14575645756457559</v>
      </c>
      <c r="M359" s="36">
        <f t="shared" si="10"/>
        <v>108</v>
      </c>
      <c r="N359" s="36">
        <f t="shared" si="11"/>
        <v>107</v>
      </c>
    </row>
    <row r="360" spans="1:14" x14ac:dyDescent="0.2">
      <c r="A360" s="29">
        <v>540033</v>
      </c>
      <c r="B360" s="4" t="s">
        <v>59</v>
      </c>
      <c r="C360" s="4" t="s">
        <v>58</v>
      </c>
      <c r="D360" s="4" t="s">
        <v>13</v>
      </c>
      <c r="E360" s="29">
        <v>4</v>
      </c>
      <c r="F360" s="29">
        <v>1029</v>
      </c>
      <c r="G360" s="29">
        <v>184</v>
      </c>
      <c r="H360" s="29">
        <v>0</v>
      </c>
      <c r="I360" s="29">
        <v>0</v>
      </c>
      <c r="J360" s="29">
        <v>184</v>
      </c>
      <c r="K360" s="30">
        <v>0.17881438289601559</v>
      </c>
      <c r="M360" s="36">
        <f t="shared" si="10"/>
        <v>57</v>
      </c>
      <c r="N360" s="36">
        <f t="shared" si="11"/>
        <v>85</v>
      </c>
    </row>
    <row r="361" spans="1:14" x14ac:dyDescent="0.2">
      <c r="A361" s="29">
        <v>540014</v>
      </c>
      <c r="B361" s="4" t="s">
        <v>37</v>
      </c>
      <c r="C361" s="4" t="s">
        <v>35</v>
      </c>
      <c r="D361" s="4" t="s">
        <v>13</v>
      </c>
      <c r="E361" s="29">
        <v>11</v>
      </c>
      <c r="F361" s="29">
        <v>12182</v>
      </c>
      <c r="G361" s="29">
        <v>1290</v>
      </c>
      <c r="H361" s="29">
        <v>710</v>
      </c>
      <c r="I361" s="29">
        <v>0</v>
      </c>
      <c r="J361" s="29">
        <v>580</v>
      </c>
      <c r="K361" s="30">
        <v>4.7611229683139057E-2</v>
      </c>
      <c r="M361" s="36">
        <f t="shared" si="10"/>
        <v>8</v>
      </c>
      <c r="N361" s="36">
        <f t="shared" si="11"/>
        <v>183</v>
      </c>
    </row>
    <row r="362" spans="1:14" x14ac:dyDescent="0.2">
      <c r="A362" s="29">
        <v>540152</v>
      </c>
      <c r="B362" s="4" t="s">
        <v>168</v>
      </c>
      <c r="C362" s="4" t="s">
        <v>234</v>
      </c>
      <c r="D362" s="4" t="s">
        <v>13</v>
      </c>
      <c r="E362" s="29">
        <v>10</v>
      </c>
      <c r="F362" s="29">
        <v>10101</v>
      </c>
      <c r="G362" s="29">
        <v>2555</v>
      </c>
      <c r="H362" s="29">
        <v>1199</v>
      </c>
      <c r="I362" s="29">
        <v>21</v>
      </c>
      <c r="J362" s="29">
        <v>1335</v>
      </c>
      <c r="K362" s="30">
        <v>0.1321651321651322</v>
      </c>
      <c r="M362" s="36">
        <f t="shared" si="10"/>
        <v>1</v>
      </c>
      <c r="N362" s="36">
        <f t="shared" si="11"/>
        <v>119</v>
      </c>
    </row>
  </sheetData>
  <autoFilter ref="A7:N362" xr:uid="{00000000-0001-0000-0000-000000000000}"/>
  <mergeCells count="1">
    <mergeCell ref="M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2EEA-E6F7-461D-89A0-73DD5ACEB1F1}">
  <dimension ref="A1:N288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10.140625" customWidth="1"/>
    <col min="2" max="2" width="19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</cols>
  <sheetData>
    <row r="1" spans="1:14" x14ac:dyDescent="0.25">
      <c r="A1" t="s">
        <v>445</v>
      </c>
      <c r="M1" s="97" t="s">
        <v>449</v>
      </c>
      <c r="N1" s="97" t="s">
        <v>448</v>
      </c>
    </row>
    <row r="2" spans="1:14" x14ac:dyDescent="0.25">
      <c r="M2" s="96" t="s">
        <v>446</v>
      </c>
      <c r="N2" s="96" t="s">
        <v>446</v>
      </c>
    </row>
    <row r="3" spans="1:14" ht="10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M3" s="84" t="s">
        <v>366</v>
      </c>
      <c r="N3" s="85" t="s">
        <v>367</v>
      </c>
    </row>
    <row r="4" spans="1:14" ht="51.75" x14ac:dyDescent="0.25">
      <c r="A4" s="87" t="s">
        <v>0</v>
      </c>
      <c r="B4" s="88" t="s">
        <v>1</v>
      </c>
      <c r="C4" s="88" t="s">
        <v>2</v>
      </c>
      <c r="D4" s="88" t="s">
        <v>3</v>
      </c>
      <c r="E4" s="87" t="s">
        <v>4</v>
      </c>
      <c r="F4" s="87" t="s">
        <v>5</v>
      </c>
      <c r="G4" s="87" t="s">
        <v>6</v>
      </c>
      <c r="H4" s="87" t="s">
        <v>7</v>
      </c>
      <c r="I4" s="87" t="s">
        <v>8</v>
      </c>
      <c r="J4" s="87" t="s">
        <v>9</v>
      </c>
      <c r="K4" s="89" t="s">
        <v>10</v>
      </c>
      <c r="M4" s="91" t="s">
        <v>364</v>
      </c>
      <c r="N4" s="92" t="s">
        <v>365</v>
      </c>
    </row>
    <row r="5" spans="1:14" x14ac:dyDescent="0.25">
      <c r="A5" s="23">
        <v>540238</v>
      </c>
      <c r="B5" s="2" t="s">
        <v>26</v>
      </c>
      <c r="C5" s="2" t="s">
        <v>23</v>
      </c>
      <c r="D5" s="2" t="s">
        <v>13</v>
      </c>
      <c r="E5" s="23">
        <v>3</v>
      </c>
      <c r="F5" s="23">
        <v>34</v>
      </c>
      <c r="G5" s="23">
        <v>27</v>
      </c>
      <c r="H5" s="23">
        <v>0</v>
      </c>
      <c r="I5" s="23">
        <v>0</v>
      </c>
      <c r="J5" s="23">
        <v>27</v>
      </c>
      <c r="K5" s="24">
        <v>0.79411764705882348</v>
      </c>
      <c r="M5" s="100">
        <f>_xlfn.PERCENTRANK.INC(J$5:J$288,J5)</f>
        <v>0.14399999999999999</v>
      </c>
      <c r="N5" s="99">
        <f>_xlfn.PERCENTRANK.INC(K$5:K$288,K5)</f>
        <v>1</v>
      </c>
    </row>
    <row r="6" spans="1:14" x14ac:dyDescent="0.25">
      <c r="A6" s="23">
        <v>540259</v>
      </c>
      <c r="B6" s="2" t="s">
        <v>316</v>
      </c>
      <c r="C6" s="2" t="s">
        <v>314</v>
      </c>
      <c r="D6" s="2" t="s">
        <v>13</v>
      </c>
      <c r="E6" s="23">
        <v>5</v>
      </c>
      <c r="F6" s="23">
        <v>65</v>
      </c>
      <c r="G6" s="23">
        <v>43</v>
      </c>
      <c r="H6" s="23">
        <v>5</v>
      </c>
      <c r="I6" s="23">
        <v>0</v>
      </c>
      <c r="J6" s="23">
        <v>38</v>
      </c>
      <c r="K6" s="24">
        <v>0.58461538461538465</v>
      </c>
      <c r="M6" s="100">
        <f>_xlfn.PERCENTRANK.INC(J$5:J$288,J6)</f>
        <v>0.215</v>
      </c>
      <c r="N6" s="99">
        <f>_xlfn.PERCENTRANK.INC(K$5:K$288,K6)</f>
        <v>0.996</v>
      </c>
    </row>
    <row r="7" spans="1:14" x14ac:dyDescent="0.25">
      <c r="A7" s="23">
        <v>540204</v>
      </c>
      <c r="B7" s="2" t="s">
        <v>328</v>
      </c>
      <c r="C7" s="2" t="s">
        <v>329</v>
      </c>
      <c r="D7" s="2" t="s">
        <v>13</v>
      </c>
      <c r="E7" s="23">
        <v>4</v>
      </c>
      <c r="F7" s="23">
        <v>303</v>
      </c>
      <c r="G7" s="23">
        <v>171</v>
      </c>
      <c r="H7" s="23">
        <v>0</v>
      </c>
      <c r="I7" s="23">
        <v>0</v>
      </c>
      <c r="J7" s="23">
        <v>171</v>
      </c>
      <c r="K7" s="24">
        <v>0.5643564356435643</v>
      </c>
      <c r="M7" s="100">
        <f>_xlfn.PERCENTRANK.INC(J$5:J$288,J7)</f>
        <v>0.59</v>
      </c>
      <c r="N7" s="99">
        <f>_xlfn.PERCENTRANK.INC(K$5:K$288,K7)</f>
        <v>0.99199999999999999</v>
      </c>
    </row>
    <row r="8" spans="1:14" x14ac:dyDescent="0.25">
      <c r="A8" s="23">
        <v>540192</v>
      </c>
      <c r="B8" s="2" t="s">
        <v>308</v>
      </c>
      <c r="C8" s="2" t="s">
        <v>307</v>
      </c>
      <c r="D8" s="2" t="s">
        <v>13</v>
      </c>
      <c r="E8" s="23">
        <v>7</v>
      </c>
      <c r="F8" s="23">
        <v>166</v>
      </c>
      <c r="G8" s="23">
        <v>83</v>
      </c>
      <c r="H8" s="23">
        <v>0</v>
      </c>
      <c r="I8" s="23">
        <v>0</v>
      </c>
      <c r="J8" s="23">
        <v>83</v>
      </c>
      <c r="K8" s="24">
        <v>0.5</v>
      </c>
      <c r="M8" s="100">
        <f>_xlfn.PERCENTRANK.INC(J$5:J$288,J8)</f>
        <v>0.43099999999999999</v>
      </c>
      <c r="N8" s="99">
        <f>_xlfn.PERCENTRANK.INC(K$5:K$288,K8)</f>
        <v>0.98899999999999999</v>
      </c>
    </row>
    <row r="9" spans="1:14" x14ac:dyDescent="0.25">
      <c r="A9" s="23">
        <v>540184</v>
      </c>
      <c r="B9" s="2" t="s">
        <v>295</v>
      </c>
      <c r="C9" s="2" t="s">
        <v>296</v>
      </c>
      <c r="D9" s="2" t="s">
        <v>13</v>
      </c>
      <c r="E9" s="23">
        <v>5</v>
      </c>
      <c r="F9" s="23">
        <v>125</v>
      </c>
      <c r="G9" s="23">
        <v>60</v>
      </c>
      <c r="H9" s="23">
        <v>0</v>
      </c>
      <c r="I9" s="23">
        <v>0</v>
      </c>
      <c r="J9" s="23">
        <v>60</v>
      </c>
      <c r="K9" s="24">
        <v>0.48</v>
      </c>
      <c r="M9" s="100">
        <f>_xlfn.PERCENTRANK.INC(J$5:J$288,J9)</f>
        <v>0.34200000000000003</v>
      </c>
      <c r="N9" s="99">
        <f>_xlfn.PERCENTRANK.INC(K$5:K$288,K9)</f>
        <v>0.98499999999999999</v>
      </c>
    </row>
    <row r="10" spans="1:14" x14ac:dyDescent="0.25">
      <c r="A10" s="23">
        <v>540162</v>
      </c>
      <c r="B10" s="2" t="s">
        <v>255</v>
      </c>
      <c r="C10" s="2" t="s">
        <v>253</v>
      </c>
      <c r="D10" s="2" t="s">
        <v>13</v>
      </c>
      <c r="E10" s="23">
        <v>6</v>
      </c>
      <c r="F10" s="23">
        <v>36</v>
      </c>
      <c r="G10" s="23">
        <v>17</v>
      </c>
      <c r="H10" s="23">
        <v>0</v>
      </c>
      <c r="I10" s="23">
        <v>0</v>
      </c>
      <c r="J10" s="23">
        <v>17</v>
      </c>
      <c r="K10" s="24">
        <v>0.47222222222222221</v>
      </c>
      <c r="M10" s="100">
        <f>_xlfn.PERCENTRANK.INC(J$5:J$288,J10)</f>
        <v>8.4000000000000005E-2</v>
      </c>
      <c r="N10" s="99">
        <f>_xlfn.PERCENTRANK.INC(K$5:K$288,K10)</f>
        <v>0.98199999999999998</v>
      </c>
    </row>
    <row r="11" spans="1:14" x14ac:dyDescent="0.25">
      <c r="A11" s="23">
        <v>540166</v>
      </c>
      <c r="B11" s="2" t="s">
        <v>266</v>
      </c>
      <c r="C11" s="2" t="s">
        <v>265</v>
      </c>
      <c r="D11" s="2" t="s">
        <v>13</v>
      </c>
      <c r="E11" s="23">
        <v>3</v>
      </c>
      <c r="F11" s="23">
        <v>745</v>
      </c>
      <c r="G11" s="23">
        <v>342</v>
      </c>
      <c r="H11" s="23">
        <v>0</v>
      </c>
      <c r="I11" s="23">
        <v>0</v>
      </c>
      <c r="J11" s="23">
        <v>342</v>
      </c>
      <c r="K11" s="24">
        <v>0.45906040268456377</v>
      </c>
      <c r="M11" s="100">
        <f>_xlfn.PERCENTRANK.INC(J$5:J$288,J11)</f>
        <v>0.75600000000000001</v>
      </c>
      <c r="N11" s="99">
        <f>_xlfn.PERCENTRANK.INC(K$5:K$288,K11)</f>
        <v>0.97799999999999998</v>
      </c>
    </row>
    <row r="12" spans="1:14" x14ac:dyDescent="0.25">
      <c r="A12" s="23">
        <v>540194</v>
      </c>
      <c r="B12" s="2" t="s">
        <v>309</v>
      </c>
      <c r="C12" s="2" t="s">
        <v>307</v>
      </c>
      <c r="D12" s="2" t="s">
        <v>13</v>
      </c>
      <c r="E12" s="23">
        <v>7</v>
      </c>
      <c r="F12" s="23">
        <v>529</v>
      </c>
      <c r="G12" s="23">
        <v>230</v>
      </c>
      <c r="H12" s="23">
        <v>0</v>
      </c>
      <c r="I12" s="23">
        <v>0</v>
      </c>
      <c r="J12" s="23">
        <v>230</v>
      </c>
      <c r="K12" s="24">
        <v>0.43478260869565222</v>
      </c>
      <c r="M12" s="100">
        <f>_xlfn.PERCENTRANK.INC(J$5:J$288,J12)</f>
        <v>0.66700000000000004</v>
      </c>
      <c r="N12" s="99">
        <f>_xlfn.PERCENTRANK.INC(K$5:K$288,K12)</f>
        <v>0.97499999999999998</v>
      </c>
    </row>
    <row r="13" spans="1:14" x14ac:dyDescent="0.25">
      <c r="A13" s="23">
        <v>540210</v>
      </c>
      <c r="B13" s="2" t="s">
        <v>335</v>
      </c>
      <c r="C13" s="2" t="s">
        <v>334</v>
      </c>
      <c r="D13" s="2" t="s">
        <v>13</v>
      </c>
      <c r="E13" s="23">
        <v>10</v>
      </c>
      <c r="F13" s="23">
        <v>243</v>
      </c>
      <c r="G13" s="23">
        <v>103</v>
      </c>
      <c r="H13" s="23">
        <v>0</v>
      </c>
      <c r="I13" s="23">
        <v>0</v>
      </c>
      <c r="J13" s="23">
        <v>103</v>
      </c>
      <c r="K13" s="24">
        <v>0.42386831275720172</v>
      </c>
      <c r="M13" s="100">
        <f>_xlfn.PERCENTRANK.INC(J$5:J$288,J13)</f>
        <v>0.48699999999999999</v>
      </c>
      <c r="N13" s="99">
        <f>_xlfn.PERCENTRANK.INC(K$5:K$288,K13)</f>
        <v>0.97099999999999997</v>
      </c>
    </row>
    <row r="14" spans="1:14" x14ac:dyDescent="0.25">
      <c r="A14" s="23">
        <v>545538</v>
      </c>
      <c r="B14" s="2" t="s">
        <v>211</v>
      </c>
      <c r="C14" s="2" t="s">
        <v>208</v>
      </c>
      <c r="D14" s="2" t="s">
        <v>13</v>
      </c>
      <c r="E14" s="23">
        <v>2</v>
      </c>
      <c r="F14" s="23">
        <v>348</v>
      </c>
      <c r="G14" s="23">
        <v>145</v>
      </c>
      <c r="H14" s="23">
        <v>0</v>
      </c>
      <c r="I14" s="23">
        <v>0</v>
      </c>
      <c r="J14" s="23">
        <v>145</v>
      </c>
      <c r="K14" s="24">
        <v>0.41666666666666669</v>
      </c>
      <c r="M14" s="100">
        <f>_xlfn.PERCENTRANK.INC(J$5:J$288,J14)</f>
        <v>0.56499999999999995</v>
      </c>
      <c r="N14" s="99">
        <f>_xlfn.PERCENTRANK.INC(K$5:K$288,K14)</f>
        <v>0.96799999999999997</v>
      </c>
    </row>
    <row r="15" spans="1:14" x14ac:dyDescent="0.25">
      <c r="A15" s="23">
        <v>540212</v>
      </c>
      <c r="B15" s="2" t="s">
        <v>339</v>
      </c>
      <c r="C15" s="2" t="s">
        <v>340</v>
      </c>
      <c r="D15" s="2" t="s">
        <v>13</v>
      </c>
      <c r="E15" s="23">
        <v>5</v>
      </c>
      <c r="F15" s="23">
        <v>323</v>
      </c>
      <c r="G15" s="23">
        <v>128</v>
      </c>
      <c r="H15" s="23">
        <v>0</v>
      </c>
      <c r="I15" s="23">
        <v>0</v>
      </c>
      <c r="J15" s="23">
        <v>128</v>
      </c>
      <c r="K15" s="24">
        <v>0.39628482972136231</v>
      </c>
      <c r="M15" s="100">
        <f>_xlfn.PERCENTRANK.INC(J$5:J$288,J15)</f>
        <v>0.54700000000000004</v>
      </c>
      <c r="N15" s="99">
        <f>_xlfn.PERCENTRANK.INC(K$5:K$288,K15)</f>
        <v>0.96399999999999997</v>
      </c>
    </row>
    <row r="16" spans="1:14" x14ac:dyDescent="0.25">
      <c r="A16" s="23">
        <v>540074</v>
      </c>
      <c r="B16" s="2" t="s">
        <v>125</v>
      </c>
      <c r="C16" s="2" t="s">
        <v>122</v>
      </c>
      <c r="D16" s="2" t="s">
        <v>13</v>
      </c>
      <c r="E16" s="23">
        <v>3</v>
      </c>
      <c r="F16" s="23">
        <v>411</v>
      </c>
      <c r="G16" s="23">
        <v>162</v>
      </c>
      <c r="H16" s="23">
        <v>0</v>
      </c>
      <c r="I16" s="23">
        <v>0</v>
      </c>
      <c r="J16" s="23">
        <v>162</v>
      </c>
      <c r="K16" s="24">
        <v>0.39416058394160591</v>
      </c>
      <c r="M16" s="100">
        <f>_xlfn.PERCENTRANK.INC(J$5:J$288,J16)</f>
        <v>0.57499999999999996</v>
      </c>
      <c r="N16" s="99">
        <f>_xlfn.PERCENTRANK.INC(K$5:K$288,K16)</f>
        <v>0.96099999999999997</v>
      </c>
    </row>
    <row r="17" spans="1:14" x14ac:dyDescent="0.25">
      <c r="A17" s="23">
        <v>540161</v>
      </c>
      <c r="B17" s="2" t="s">
        <v>254</v>
      </c>
      <c r="C17" s="2" t="s">
        <v>253</v>
      </c>
      <c r="D17" s="2" t="s">
        <v>13</v>
      </c>
      <c r="E17" s="23">
        <v>6</v>
      </c>
      <c r="F17" s="23">
        <v>175</v>
      </c>
      <c r="G17" s="23">
        <v>68</v>
      </c>
      <c r="H17" s="23">
        <v>0</v>
      </c>
      <c r="I17" s="23">
        <v>0</v>
      </c>
      <c r="J17" s="23">
        <v>68</v>
      </c>
      <c r="K17" s="24">
        <v>0.38857142857142862</v>
      </c>
      <c r="M17" s="100">
        <f>_xlfn.PERCENTRANK.INC(J$5:J$288,J17)</f>
        <v>0.371</v>
      </c>
      <c r="N17" s="99">
        <f>_xlfn.PERCENTRANK.INC(K$5:K$288,K17)</f>
        <v>0.95699999999999996</v>
      </c>
    </row>
    <row r="18" spans="1:14" x14ac:dyDescent="0.25">
      <c r="A18" s="23">
        <v>540163</v>
      </c>
      <c r="B18" s="2" t="s">
        <v>256</v>
      </c>
      <c r="C18" s="2" t="s">
        <v>253</v>
      </c>
      <c r="D18" s="2" t="s">
        <v>13</v>
      </c>
      <c r="E18" s="23">
        <v>6</v>
      </c>
      <c r="F18" s="23">
        <v>702</v>
      </c>
      <c r="G18" s="23">
        <v>270</v>
      </c>
      <c r="H18" s="23">
        <v>0</v>
      </c>
      <c r="I18" s="23">
        <v>0</v>
      </c>
      <c r="J18" s="23">
        <v>270</v>
      </c>
      <c r="K18" s="24">
        <v>0.38461538461538458</v>
      </c>
      <c r="M18" s="100">
        <f>_xlfn.PERCENTRANK.INC(J$5:J$288,J18)</f>
        <v>0.70599999999999996</v>
      </c>
      <c r="N18" s="99">
        <f>_xlfn.PERCENTRANK.INC(K$5:K$288,K18)</f>
        <v>0.95399999999999996</v>
      </c>
    </row>
    <row r="19" spans="1:14" x14ac:dyDescent="0.25">
      <c r="A19" s="23">
        <v>540046</v>
      </c>
      <c r="B19" s="2" t="s">
        <v>87</v>
      </c>
      <c r="C19" s="2" t="s">
        <v>88</v>
      </c>
      <c r="D19" s="2" t="s">
        <v>13</v>
      </c>
      <c r="E19" s="23">
        <v>8</v>
      </c>
      <c r="F19" s="23">
        <v>470</v>
      </c>
      <c r="G19" s="23">
        <v>179</v>
      </c>
      <c r="H19" s="23">
        <v>0</v>
      </c>
      <c r="I19" s="23">
        <v>0</v>
      </c>
      <c r="J19" s="23">
        <v>179</v>
      </c>
      <c r="K19" s="24">
        <v>0.38085106382978717</v>
      </c>
      <c r="M19" s="100">
        <f>_xlfn.PERCENTRANK.INC(J$5:J$288,J19)</f>
        <v>0.59699999999999998</v>
      </c>
      <c r="N19" s="99">
        <f>_xlfn.PERCENTRANK.INC(K$5:K$288,K19)</f>
        <v>0.95</v>
      </c>
    </row>
    <row r="20" spans="1:14" x14ac:dyDescent="0.25">
      <c r="A20" s="23">
        <v>540117</v>
      </c>
      <c r="B20" s="2" t="s">
        <v>184</v>
      </c>
      <c r="C20" s="2" t="s">
        <v>182</v>
      </c>
      <c r="D20" s="2" t="s">
        <v>13</v>
      </c>
      <c r="E20" s="23">
        <v>1</v>
      </c>
      <c r="F20" s="23">
        <v>559</v>
      </c>
      <c r="G20" s="23">
        <v>212</v>
      </c>
      <c r="H20" s="23">
        <v>0</v>
      </c>
      <c r="I20" s="23">
        <v>0</v>
      </c>
      <c r="J20" s="23">
        <v>212</v>
      </c>
      <c r="K20" s="24">
        <v>0.37924865831842569</v>
      </c>
      <c r="M20" s="100">
        <f>_xlfn.PERCENTRANK.INC(J$5:J$288,J20)</f>
        <v>0.64300000000000002</v>
      </c>
      <c r="N20" s="99">
        <f>_xlfn.PERCENTRANK.INC(K$5:K$288,K20)</f>
        <v>0.94599999999999995</v>
      </c>
    </row>
    <row r="21" spans="1:14" x14ac:dyDescent="0.25">
      <c r="A21" s="23">
        <v>540208</v>
      </c>
      <c r="B21" s="2" t="s">
        <v>333</v>
      </c>
      <c r="C21" s="2" t="s">
        <v>334</v>
      </c>
      <c r="D21" s="2" t="s">
        <v>13</v>
      </c>
      <c r="E21" s="23">
        <v>10</v>
      </c>
      <c r="F21" s="23">
        <v>1735</v>
      </c>
      <c r="G21" s="23">
        <v>653</v>
      </c>
      <c r="H21" s="23">
        <v>1</v>
      </c>
      <c r="I21" s="23">
        <v>0</v>
      </c>
      <c r="J21" s="23">
        <v>652</v>
      </c>
      <c r="K21" s="24">
        <v>0.37579250720461088</v>
      </c>
      <c r="M21" s="100">
        <f>_xlfn.PERCENTRANK.INC(J$5:J$288,J21)</f>
        <v>0.79100000000000004</v>
      </c>
      <c r="N21" s="99">
        <f>_xlfn.PERCENTRANK.INC(K$5:K$288,K21)</f>
        <v>0.94299999999999995</v>
      </c>
    </row>
    <row r="22" spans="1:14" x14ac:dyDescent="0.25">
      <c r="A22" s="23">
        <v>540247</v>
      </c>
      <c r="B22" s="2" t="s">
        <v>176</v>
      </c>
      <c r="C22" s="2" t="s">
        <v>175</v>
      </c>
      <c r="D22" s="2" t="s">
        <v>13</v>
      </c>
      <c r="E22" s="23">
        <v>2</v>
      </c>
      <c r="F22" s="23">
        <v>793</v>
      </c>
      <c r="G22" s="23">
        <v>289</v>
      </c>
      <c r="H22" s="23">
        <v>0</v>
      </c>
      <c r="I22" s="23">
        <v>0</v>
      </c>
      <c r="J22" s="23">
        <v>289</v>
      </c>
      <c r="K22" s="24">
        <v>0.36443883984867592</v>
      </c>
      <c r="M22" s="100">
        <f>_xlfn.PERCENTRANK.INC(J$5:J$288,J22)</f>
        <v>0.71699999999999997</v>
      </c>
      <c r="N22" s="99">
        <f>_xlfn.PERCENTRANK.INC(K$5:K$288,K22)</f>
        <v>0.93899999999999995</v>
      </c>
    </row>
    <row r="23" spans="1:14" x14ac:dyDescent="0.25">
      <c r="A23" s="23">
        <v>540229</v>
      </c>
      <c r="B23" s="2" t="s">
        <v>24</v>
      </c>
      <c r="C23" s="2" t="s">
        <v>23</v>
      </c>
      <c r="D23" s="2" t="s">
        <v>13</v>
      </c>
      <c r="E23" s="23">
        <v>3</v>
      </c>
      <c r="F23" s="23">
        <v>149</v>
      </c>
      <c r="G23" s="23">
        <v>53</v>
      </c>
      <c r="H23" s="23">
        <v>0</v>
      </c>
      <c r="I23" s="23">
        <v>0</v>
      </c>
      <c r="J23" s="23">
        <v>53</v>
      </c>
      <c r="K23" s="24">
        <v>0.35570469798657722</v>
      </c>
      <c r="M23" s="100">
        <f>_xlfn.PERCENTRANK.INC(J$5:J$288,J23)</f>
        <v>0.307</v>
      </c>
      <c r="N23" s="99">
        <f>_xlfn.PERCENTRANK.INC(K$5:K$288,K23)</f>
        <v>0.93600000000000005</v>
      </c>
    </row>
    <row r="24" spans="1:14" x14ac:dyDescent="0.25">
      <c r="A24" s="23">
        <v>540019</v>
      </c>
      <c r="B24" s="2" t="s">
        <v>46</v>
      </c>
      <c r="C24" s="2" t="s">
        <v>44</v>
      </c>
      <c r="D24" s="2" t="s">
        <v>13</v>
      </c>
      <c r="E24" s="23">
        <v>2</v>
      </c>
      <c r="F24" s="23">
        <v>1288</v>
      </c>
      <c r="G24" s="23">
        <v>464</v>
      </c>
      <c r="H24" s="23">
        <v>9</v>
      </c>
      <c r="I24" s="23">
        <v>0</v>
      </c>
      <c r="J24" s="23">
        <v>455</v>
      </c>
      <c r="K24" s="24">
        <v>0.35326086956521741</v>
      </c>
      <c r="M24" s="100">
        <f>_xlfn.PERCENTRANK.INC(J$5:J$288,J24)</f>
        <v>0.77</v>
      </c>
      <c r="N24" s="99">
        <f>_xlfn.PERCENTRANK.INC(K$5:K$288,K24)</f>
        <v>0.93200000000000005</v>
      </c>
    </row>
    <row r="25" spans="1:14" x14ac:dyDescent="0.25">
      <c r="A25" s="23">
        <v>540252</v>
      </c>
      <c r="B25" s="2" t="s">
        <v>227</v>
      </c>
      <c r="C25" s="2" t="s">
        <v>226</v>
      </c>
      <c r="D25" s="2" t="s">
        <v>13</v>
      </c>
      <c r="E25" s="23">
        <v>9</v>
      </c>
      <c r="F25" s="23">
        <v>340</v>
      </c>
      <c r="G25" s="23">
        <v>119</v>
      </c>
      <c r="H25" s="23">
        <v>0</v>
      </c>
      <c r="I25" s="23">
        <v>0</v>
      </c>
      <c r="J25" s="23">
        <v>119</v>
      </c>
      <c r="K25" s="24">
        <v>0.35</v>
      </c>
      <c r="M25" s="100">
        <f>_xlfn.PERCENTRANK.INC(J$5:J$288,J25)</f>
        <v>0.53</v>
      </c>
      <c r="N25" s="99">
        <f>_xlfn.PERCENTRANK.INC(K$5:K$288,K25)</f>
        <v>0.92900000000000005</v>
      </c>
    </row>
    <row r="26" spans="1:14" x14ac:dyDescent="0.25">
      <c r="A26" s="23">
        <v>540021</v>
      </c>
      <c r="B26" s="2" t="s">
        <v>48</v>
      </c>
      <c r="C26" s="2" t="s">
        <v>49</v>
      </c>
      <c r="D26" s="2" t="s">
        <v>13</v>
      </c>
      <c r="E26" s="23">
        <v>5</v>
      </c>
      <c r="F26" s="23">
        <v>329</v>
      </c>
      <c r="G26" s="23">
        <v>112</v>
      </c>
      <c r="H26" s="23">
        <v>0</v>
      </c>
      <c r="I26" s="23">
        <v>0</v>
      </c>
      <c r="J26" s="23">
        <v>112</v>
      </c>
      <c r="K26" s="24">
        <v>0.34042553191489361</v>
      </c>
      <c r="M26" s="100">
        <f>_xlfn.PERCENTRANK.INC(J$5:J$288,J26)</f>
        <v>0.50800000000000001</v>
      </c>
      <c r="N26" s="99">
        <f>_xlfn.PERCENTRANK.INC(K$5:K$288,K26)</f>
        <v>0.92500000000000004</v>
      </c>
    </row>
    <row r="27" spans="1:14" x14ac:dyDescent="0.25">
      <c r="A27" s="23">
        <v>540199</v>
      </c>
      <c r="B27" s="2" t="s">
        <v>319</v>
      </c>
      <c r="C27" s="2" t="s">
        <v>320</v>
      </c>
      <c r="D27" s="2" t="s">
        <v>13</v>
      </c>
      <c r="E27" s="23">
        <v>7</v>
      </c>
      <c r="F27" s="23">
        <v>1822</v>
      </c>
      <c r="G27" s="23">
        <v>620</v>
      </c>
      <c r="H27" s="23">
        <v>0</v>
      </c>
      <c r="I27" s="23">
        <v>0</v>
      </c>
      <c r="J27" s="23">
        <v>620</v>
      </c>
      <c r="K27" s="24">
        <v>0.3402854006586169</v>
      </c>
      <c r="M27" s="100">
        <f>_xlfn.PERCENTRANK.INC(J$5:J$288,J27)</f>
        <v>0.78700000000000003</v>
      </c>
      <c r="N27" s="99">
        <f>_xlfn.PERCENTRANK.INC(K$5:K$288,K27)</f>
        <v>0.92200000000000004</v>
      </c>
    </row>
    <row r="28" spans="1:14" x14ac:dyDescent="0.25">
      <c r="A28" s="23">
        <v>540086</v>
      </c>
      <c r="B28" s="2" t="s">
        <v>138</v>
      </c>
      <c r="C28" s="2" t="s">
        <v>139</v>
      </c>
      <c r="D28" s="2" t="s">
        <v>13</v>
      </c>
      <c r="E28" s="23">
        <v>7</v>
      </c>
      <c r="F28" s="23">
        <v>158</v>
      </c>
      <c r="G28" s="23">
        <v>50</v>
      </c>
      <c r="H28" s="23">
        <v>0</v>
      </c>
      <c r="I28" s="23">
        <v>0</v>
      </c>
      <c r="J28" s="23">
        <v>50</v>
      </c>
      <c r="K28" s="24">
        <v>0.31645569620253172</v>
      </c>
      <c r="M28" s="100">
        <f>_xlfn.PERCENTRANK.INC(J$5:J$288,J28)</f>
        <v>0.28599999999999998</v>
      </c>
      <c r="N28" s="99">
        <f>_xlfn.PERCENTRANK.INC(K$5:K$288,K28)</f>
        <v>0.91800000000000004</v>
      </c>
    </row>
    <row r="29" spans="1:14" x14ac:dyDescent="0.25">
      <c r="A29" s="23">
        <v>540159</v>
      </c>
      <c r="B29" s="90" t="s">
        <v>249</v>
      </c>
      <c r="C29" s="2" t="s">
        <v>248</v>
      </c>
      <c r="D29" s="2" t="s">
        <v>13</v>
      </c>
      <c r="E29" s="23">
        <v>4</v>
      </c>
      <c r="F29" s="23">
        <v>1566</v>
      </c>
      <c r="G29" s="23">
        <v>494</v>
      </c>
      <c r="H29" s="23">
        <v>0</v>
      </c>
      <c r="I29" s="23">
        <v>0</v>
      </c>
      <c r="J29" s="23">
        <v>494</v>
      </c>
      <c r="K29" s="24">
        <v>0.31545338441890158</v>
      </c>
      <c r="M29" s="100">
        <f>_xlfn.PERCENTRANK.INC(J$5:J$288,J29)</f>
        <v>0.77300000000000002</v>
      </c>
      <c r="N29" s="99">
        <f>_xlfn.PERCENTRANK.INC(K$5:K$288,K29)</f>
        <v>0.91500000000000004</v>
      </c>
    </row>
    <row r="30" spans="1:14" x14ac:dyDescent="0.25">
      <c r="A30" s="23">
        <v>540015</v>
      </c>
      <c r="B30" s="2" t="s">
        <v>39</v>
      </c>
      <c r="C30" s="2" t="s">
        <v>35</v>
      </c>
      <c r="D30" s="2" t="s">
        <v>13</v>
      </c>
      <c r="E30" s="23">
        <v>11</v>
      </c>
      <c r="F30" s="23">
        <v>850</v>
      </c>
      <c r="G30" s="23">
        <v>495</v>
      </c>
      <c r="H30" s="23">
        <v>229</v>
      </c>
      <c r="I30" s="23">
        <v>0</v>
      </c>
      <c r="J30" s="23">
        <v>266</v>
      </c>
      <c r="K30" s="24">
        <v>0.31294117647058822</v>
      </c>
      <c r="M30" s="100">
        <f>_xlfn.PERCENTRANK.INC(J$5:J$288,J30)</f>
        <v>0.69599999999999995</v>
      </c>
      <c r="N30" s="99">
        <f>_xlfn.PERCENTRANK.INC(K$5:K$288,K30)</f>
        <v>0.91100000000000003</v>
      </c>
    </row>
    <row r="31" spans="1:14" x14ac:dyDescent="0.25">
      <c r="A31" s="23">
        <v>540037</v>
      </c>
      <c r="B31" s="2" t="s">
        <v>69</v>
      </c>
      <c r="C31" s="2" t="s">
        <v>70</v>
      </c>
      <c r="D31" s="2" t="s">
        <v>13</v>
      </c>
      <c r="E31" s="23">
        <v>7</v>
      </c>
      <c r="F31" s="23">
        <v>224</v>
      </c>
      <c r="G31" s="23">
        <v>70</v>
      </c>
      <c r="H31" s="23">
        <v>0</v>
      </c>
      <c r="I31" s="23">
        <v>0</v>
      </c>
      <c r="J31" s="23">
        <v>70</v>
      </c>
      <c r="K31" s="24">
        <v>0.3125</v>
      </c>
      <c r="M31" s="100">
        <f>_xlfn.PERCENTRANK.INC(J$5:J$288,J31)</f>
        <v>0.374</v>
      </c>
      <c r="N31" s="99">
        <f>_xlfn.PERCENTRANK.INC(K$5:K$288,K31)</f>
        <v>0.90800000000000003</v>
      </c>
    </row>
    <row r="32" spans="1:14" x14ac:dyDescent="0.25">
      <c r="A32" s="23">
        <v>540228</v>
      </c>
      <c r="B32" s="90" t="s">
        <v>82</v>
      </c>
      <c r="C32" s="2" t="s">
        <v>78</v>
      </c>
      <c r="D32" s="2" t="s">
        <v>13</v>
      </c>
      <c r="E32" s="23">
        <v>4</v>
      </c>
      <c r="F32" s="23">
        <v>714</v>
      </c>
      <c r="G32" s="23">
        <v>223</v>
      </c>
      <c r="H32" s="23">
        <v>0</v>
      </c>
      <c r="I32" s="23">
        <v>0</v>
      </c>
      <c r="J32" s="23">
        <v>223</v>
      </c>
      <c r="K32" s="24">
        <v>0.3123249299719888</v>
      </c>
      <c r="M32" s="100">
        <f>_xlfn.PERCENTRANK.INC(J$5:J$288,J32)</f>
        <v>0.65700000000000003</v>
      </c>
      <c r="N32" s="99">
        <f>_xlfn.PERCENTRANK.INC(K$5:K$288,K32)</f>
        <v>0.90400000000000003</v>
      </c>
    </row>
    <row r="33" spans="1:14" x14ac:dyDescent="0.25">
      <c r="A33" s="23">
        <v>540165</v>
      </c>
      <c r="B33" s="2" t="s">
        <v>270</v>
      </c>
      <c r="C33" s="2" t="s">
        <v>265</v>
      </c>
      <c r="D33" s="2" t="s">
        <v>13</v>
      </c>
      <c r="E33" s="23">
        <v>3</v>
      </c>
      <c r="F33" s="23">
        <v>93</v>
      </c>
      <c r="G33" s="23">
        <v>33</v>
      </c>
      <c r="H33" s="23">
        <v>4</v>
      </c>
      <c r="I33" s="23">
        <v>0</v>
      </c>
      <c r="J33" s="23">
        <v>29</v>
      </c>
      <c r="K33" s="24">
        <v>0.31182795698924731</v>
      </c>
      <c r="M33" s="100">
        <f>_xlfn.PERCENTRANK.INC(J$5:J$288,J33)</f>
        <v>0.155</v>
      </c>
      <c r="N33" s="99">
        <f>_xlfn.PERCENTRANK.INC(K$5:K$288,K33)</f>
        <v>0.90100000000000002</v>
      </c>
    </row>
    <row r="34" spans="1:14" x14ac:dyDescent="0.25">
      <c r="A34" s="23">
        <v>540250</v>
      </c>
      <c r="B34" s="2" t="s">
        <v>178</v>
      </c>
      <c r="C34" s="2" t="s">
        <v>175</v>
      </c>
      <c r="D34" s="2" t="s">
        <v>13</v>
      </c>
      <c r="E34" s="23">
        <v>2</v>
      </c>
      <c r="F34" s="23">
        <v>1977</v>
      </c>
      <c r="G34" s="23">
        <v>1045</v>
      </c>
      <c r="H34" s="23">
        <v>431</v>
      </c>
      <c r="I34" s="23">
        <v>0</v>
      </c>
      <c r="J34" s="23">
        <v>614</v>
      </c>
      <c r="K34" s="24">
        <v>0.31057157309054118</v>
      </c>
      <c r="M34" s="100">
        <f>_xlfn.PERCENTRANK.INC(J$5:J$288,J34)</f>
        <v>0.78400000000000003</v>
      </c>
      <c r="N34" s="99">
        <f>_xlfn.PERCENTRANK.INC(K$5:K$288,K34)</f>
        <v>0.89700000000000002</v>
      </c>
    </row>
    <row r="35" spans="1:14" x14ac:dyDescent="0.25">
      <c r="A35" s="29">
        <v>540041</v>
      </c>
      <c r="B35" s="4" t="s">
        <v>77</v>
      </c>
      <c r="C35" s="4" t="s">
        <v>78</v>
      </c>
      <c r="D35" s="4" t="s">
        <v>13</v>
      </c>
      <c r="E35" s="29">
        <v>4</v>
      </c>
      <c r="F35" s="29">
        <v>611</v>
      </c>
      <c r="G35" s="29">
        <v>185</v>
      </c>
      <c r="H35" s="29">
        <v>0</v>
      </c>
      <c r="I35" s="29">
        <v>0</v>
      </c>
      <c r="J35" s="29">
        <v>185</v>
      </c>
      <c r="K35" s="30">
        <v>0.30278232405891981</v>
      </c>
      <c r="M35" s="100">
        <f>_xlfn.PERCENTRANK.INC(J$5:J$288,J35)</f>
        <v>0.61099999999999999</v>
      </c>
      <c r="N35" s="99">
        <f>_xlfn.PERCENTRANK.INC(K$5:K$288,K35)</f>
        <v>0.89300000000000002</v>
      </c>
    </row>
    <row r="36" spans="1:14" x14ac:dyDescent="0.25">
      <c r="A36" s="23">
        <v>540265</v>
      </c>
      <c r="B36" s="2" t="s">
        <v>282</v>
      </c>
      <c r="C36" s="2" t="s">
        <v>279</v>
      </c>
      <c r="D36" s="2" t="s">
        <v>13</v>
      </c>
      <c r="E36" s="23">
        <v>7</v>
      </c>
      <c r="F36" s="23">
        <v>402</v>
      </c>
      <c r="G36" s="23">
        <v>118</v>
      </c>
      <c r="H36" s="23">
        <v>0</v>
      </c>
      <c r="I36" s="23">
        <v>0</v>
      </c>
      <c r="J36" s="23">
        <v>118</v>
      </c>
      <c r="K36" s="24">
        <v>0.29353233830845771</v>
      </c>
      <c r="M36" s="100">
        <f>_xlfn.PERCENTRANK.INC(J$5:J$288,J36)</f>
        <v>0.52200000000000002</v>
      </c>
      <c r="N36" s="99">
        <f>_xlfn.PERCENTRANK.INC(K$5:K$288,K36)</f>
        <v>0.89</v>
      </c>
    </row>
    <row r="37" spans="1:14" x14ac:dyDescent="0.25">
      <c r="A37" s="23">
        <v>540023</v>
      </c>
      <c r="B37" s="2" t="s">
        <v>51</v>
      </c>
      <c r="C37" s="2" t="s">
        <v>52</v>
      </c>
      <c r="D37" s="2" t="s">
        <v>13</v>
      </c>
      <c r="E37" s="23">
        <v>3</v>
      </c>
      <c r="F37" s="23">
        <v>394</v>
      </c>
      <c r="G37" s="23">
        <v>114</v>
      </c>
      <c r="H37" s="23">
        <v>0</v>
      </c>
      <c r="I37" s="23">
        <v>0</v>
      </c>
      <c r="J37" s="23">
        <v>114</v>
      </c>
      <c r="K37" s="24">
        <v>0.28934010152284262</v>
      </c>
      <c r="M37" s="100">
        <f>_xlfn.PERCENTRANK.INC(J$5:J$288,J37)</f>
        <v>0.51200000000000001</v>
      </c>
      <c r="N37" s="99">
        <f>_xlfn.PERCENTRANK.INC(K$5:K$288,K37)</f>
        <v>0.88600000000000001</v>
      </c>
    </row>
    <row r="38" spans="1:14" x14ac:dyDescent="0.25">
      <c r="A38" s="23">
        <v>540044</v>
      </c>
      <c r="B38" s="2" t="s">
        <v>80</v>
      </c>
      <c r="C38" s="2" t="s">
        <v>78</v>
      </c>
      <c r="D38" s="2" t="s">
        <v>13</v>
      </c>
      <c r="E38" s="23">
        <v>4</v>
      </c>
      <c r="F38" s="23">
        <v>501</v>
      </c>
      <c r="G38" s="23">
        <v>141</v>
      </c>
      <c r="H38" s="23">
        <v>0</v>
      </c>
      <c r="I38" s="23">
        <v>0</v>
      </c>
      <c r="J38" s="23">
        <v>141</v>
      </c>
      <c r="K38" s="24">
        <v>0.28143712574850299</v>
      </c>
      <c r="M38" s="100">
        <f>_xlfn.PERCENTRANK.INC(J$5:J$288,J38)</f>
        <v>0.56100000000000005</v>
      </c>
      <c r="N38" s="99">
        <f>_xlfn.PERCENTRANK.INC(K$5:K$288,K38)</f>
        <v>0.88300000000000001</v>
      </c>
    </row>
    <row r="39" spans="1:14" x14ac:dyDescent="0.25">
      <c r="A39" s="23">
        <v>540176</v>
      </c>
      <c r="B39" s="2" t="s">
        <v>278</v>
      </c>
      <c r="C39" s="2" t="s">
        <v>279</v>
      </c>
      <c r="D39" s="2" t="s">
        <v>13</v>
      </c>
      <c r="E39" s="23">
        <v>7</v>
      </c>
      <c r="F39" s="23">
        <v>265</v>
      </c>
      <c r="G39" s="23">
        <v>73</v>
      </c>
      <c r="H39" s="23">
        <v>0</v>
      </c>
      <c r="I39" s="23">
        <v>0</v>
      </c>
      <c r="J39" s="23">
        <v>73</v>
      </c>
      <c r="K39" s="24">
        <v>0.27547169811320749</v>
      </c>
      <c r="M39" s="100">
        <f>_xlfn.PERCENTRANK.INC(J$5:J$288,J39)</f>
        <v>0.39200000000000002</v>
      </c>
      <c r="N39" s="99">
        <f>_xlfn.PERCENTRANK.INC(K$5:K$288,K39)</f>
        <v>0.879</v>
      </c>
    </row>
    <row r="40" spans="1:14" x14ac:dyDescent="0.25">
      <c r="A40" s="23">
        <v>540206</v>
      </c>
      <c r="B40" s="2" t="s">
        <v>331</v>
      </c>
      <c r="C40" s="2" t="s">
        <v>329</v>
      </c>
      <c r="D40" s="2" t="s">
        <v>13</v>
      </c>
      <c r="E40" s="23">
        <v>4</v>
      </c>
      <c r="F40" s="23">
        <v>403</v>
      </c>
      <c r="G40" s="23">
        <v>111</v>
      </c>
      <c r="H40" s="23">
        <v>0</v>
      </c>
      <c r="I40" s="23">
        <v>0</v>
      </c>
      <c r="J40" s="23">
        <v>111</v>
      </c>
      <c r="K40" s="24">
        <v>0.27543424317617871</v>
      </c>
      <c r="M40" s="100">
        <f>_xlfn.PERCENTRANK.INC(J$5:J$288,J40)</f>
        <v>0.505</v>
      </c>
      <c r="N40" s="99">
        <f>_xlfn.PERCENTRANK.INC(K$5:K$288,K40)</f>
        <v>0.876</v>
      </c>
    </row>
    <row r="41" spans="1:14" x14ac:dyDescent="0.25">
      <c r="A41" s="23">
        <v>540120</v>
      </c>
      <c r="B41" s="2" t="s">
        <v>191</v>
      </c>
      <c r="C41" s="2" t="s">
        <v>182</v>
      </c>
      <c r="D41" s="2" t="s">
        <v>13</v>
      </c>
      <c r="E41" s="23">
        <v>1</v>
      </c>
      <c r="F41" s="23">
        <v>388</v>
      </c>
      <c r="G41" s="23">
        <v>105</v>
      </c>
      <c r="H41" s="23">
        <v>0</v>
      </c>
      <c r="I41" s="23">
        <v>0</v>
      </c>
      <c r="J41" s="23">
        <v>105</v>
      </c>
      <c r="K41" s="24">
        <v>0.27061855670103091</v>
      </c>
      <c r="M41" s="100">
        <f>_xlfn.PERCENTRANK.INC(J$5:J$288,J41)</f>
        <v>0.49099999999999999</v>
      </c>
      <c r="N41" s="99">
        <f>_xlfn.PERCENTRANK.INC(K$5:K$288,K41)</f>
        <v>0.872</v>
      </c>
    </row>
    <row r="42" spans="1:14" x14ac:dyDescent="0.25">
      <c r="A42" s="23">
        <v>540178</v>
      </c>
      <c r="B42" s="2" t="s">
        <v>280</v>
      </c>
      <c r="C42" s="2" t="s">
        <v>279</v>
      </c>
      <c r="D42" s="2" t="s">
        <v>13</v>
      </c>
      <c r="E42" s="23">
        <v>7</v>
      </c>
      <c r="F42" s="23">
        <v>207</v>
      </c>
      <c r="G42" s="23">
        <v>56</v>
      </c>
      <c r="H42" s="23">
        <v>0</v>
      </c>
      <c r="I42" s="23">
        <v>0</v>
      </c>
      <c r="J42" s="23">
        <v>56</v>
      </c>
      <c r="K42" s="24">
        <v>0.27053140096618361</v>
      </c>
      <c r="M42" s="100">
        <f>_xlfn.PERCENTRANK.INC(J$5:J$288,J42)</f>
        <v>0.32800000000000001</v>
      </c>
      <c r="N42" s="99">
        <f>_xlfn.PERCENTRANK.INC(K$5:K$288,K42)</f>
        <v>0.86899999999999999</v>
      </c>
    </row>
    <row r="43" spans="1:14" x14ac:dyDescent="0.25">
      <c r="A43" s="23">
        <v>540202</v>
      </c>
      <c r="B43" s="2" t="s">
        <v>323</v>
      </c>
      <c r="C43" s="2" t="s">
        <v>322</v>
      </c>
      <c r="D43" s="2" t="s">
        <v>13</v>
      </c>
      <c r="E43" s="23">
        <v>2</v>
      </c>
      <c r="F43" s="23">
        <v>559</v>
      </c>
      <c r="G43" s="23">
        <v>150</v>
      </c>
      <c r="H43" s="23">
        <v>0</v>
      </c>
      <c r="I43" s="23">
        <v>0</v>
      </c>
      <c r="J43" s="23">
        <v>150</v>
      </c>
      <c r="K43" s="24">
        <v>0.26833631484794268</v>
      </c>
      <c r="M43" s="100">
        <f>_xlfn.PERCENTRANK.INC(J$5:J$288,J43)</f>
        <v>0.56799999999999995</v>
      </c>
      <c r="N43" s="99">
        <f>_xlfn.PERCENTRANK.INC(K$5:K$288,K43)</f>
        <v>0.86499999999999999</v>
      </c>
    </row>
    <row r="44" spans="1:14" x14ac:dyDescent="0.25">
      <c r="A44" s="23">
        <v>540231</v>
      </c>
      <c r="B44" s="2" t="s">
        <v>325</v>
      </c>
      <c r="C44" s="2" t="s">
        <v>322</v>
      </c>
      <c r="D44" s="2" t="s">
        <v>13</v>
      </c>
      <c r="E44" s="23">
        <v>2</v>
      </c>
      <c r="F44" s="23">
        <v>755</v>
      </c>
      <c r="G44" s="23">
        <v>202</v>
      </c>
      <c r="H44" s="23">
        <v>0</v>
      </c>
      <c r="I44" s="23">
        <v>0</v>
      </c>
      <c r="J44" s="23">
        <v>202</v>
      </c>
      <c r="K44" s="24">
        <v>0.2675496688741722</v>
      </c>
      <c r="M44" s="100">
        <f>_xlfn.PERCENTRANK.INC(J$5:J$288,J44)</f>
        <v>0.63200000000000001</v>
      </c>
      <c r="N44" s="99">
        <f>_xlfn.PERCENTRANK.INC(K$5:K$288,K44)</f>
        <v>0.86199999999999999</v>
      </c>
    </row>
    <row r="45" spans="1:14" x14ac:dyDescent="0.25">
      <c r="A45" s="23">
        <v>540248</v>
      </c>
      <c r="B45" s="2" t="s">
        <v>179</v>
      </c>
      <c r="C45" s="2" t="s">
        <v>175</v>
      </c>
      <c r="D45" s="2" t="s">
        <v>13</v>
      </c>
      <c r="E45" s="23">
        <v>2</v>
      </c>
      <c r="F45" s="23">
        <v>374</v>
      </c>
      <c r="G45" s="23">
        <v>100</v>
      </c>
      <c r="H45" s="23">
        <v>0</v>
      </c>
      <c r="I45" s="23">
        <v>0</v>
      </c>
      <c r="J45" s="23">
        <v>100</v>
      </c>
      <c r="K45" s="24">
        <v>0.26737967914438499</v>
      </c>
      <c r="M45" s="100">
        <f>_xlfn.PERCENTRANK.INC(J$5:J$288,J45)</f>
        <v>0.46899999999999997</v>
      </c>
      <c r="N45" s="99">
        <f>_xlfn.PERCENTRANK.INC(K$5:K$288,K45)</f>
        <v>0.85799999999999998</v>
      </c>
    </row>
    <row r="46" spans="1:14" x14ac:dyDescent="0.25">
      <c r="A46" s="23">
        <v>540104</v>
      </c>
      <c r="B46" s="2" t="s">
        <v>156</v>
      </c>
      <c r="C46" s="2" t="s">
        <v>154</v>
      </c>
      <c r="D46" s="2" t="s">
        <v>13</v>
      </c>
      <c r="E46" s="23">
        <v>6</v>
      </c>
      <c r="F46" s="23">
        <v>331</v>
      </c>
      <c r="G46" s="23">
        <v>88</v>
      </c>
      <c r="H46" s="23">
        <v>0</v>
      </c>
      <c r="I46" s="23">
        <v>0</v>
      </c>
      <c r="J46" s="23">
        <v>88</v>
      </c>
      <c r="K46" s="24">
        <v>0.26586102719033228</v>
      </c>
      <c r="M46" s="100">
        <f>_xlfn.PERCENTRANK.INC(J$5:J$288,J46)</f>
        <v>0.44800000000000001</v>
      </c>
      <c r="N46" s="99">
        <f>_xlfn.PERCENTRANK.INC(K$5:K$288,K46)</f>
        <v>0.85499999999999998</v>
      </c>
    </row>
    <row r="47" spans="1:14" x14ac:dyDescent="0.25">
      <c r="A47" s="23">
        <v>540111</v>
      </c>
      <c r="B47" s="2" t="s">
        <v>172</v>
      </c>
      <c r="C47" s="2" t="s">
        <v>167</v>
      </c>
      <c r="D47" s="2" t="s">
        <v>13</v>
      </c>
      <c r="E47" s="23">
        <v>10</v>
      </c>
      <c r="F47" s="23">
        <v>2149</v>
      </c>
      <c r="G47" s="23">
        <v>822</v>
      </c>
      <c r="H47" s="23">
        <v>259</v>
      </c>
      <c r="I47" s="23">
        <v>0</v>
      </c>
      <c r="J47" s="23">
        <v>563</v>
      </c>
      <c r="K47" s="24">
        <v>0.26198231735691019</v>
      </c>
      <c r="M47" s="100">
        <f>_xlfn.PERCENTRANK.INC(J$5:J$288,J47)</f>
        <v>0.77700000000000002</v>
      </c>
      <c r="N47" s="99">
        <f>_xlfn.PERCENTRANK.INC(K$5:K$288,K47)</f>
        <v>0.85099999999999998</v>
      </c>
    </row>
    <row r="48" spans="1:14" x14ac:dyDescent="0.25">
      <c r="A48" s="23">
        <v>540267</v>
      </c>
      <c r="B48" s="2" t="s">
        <v>284</v>
      </c>
      <c r="C48" s="2" t="s">
        <v>279</v>
      </c>
      <c r="D48" s="2" t="s">
        <v>13</v>
      </c>
      <c r="E48" s="23">
        <v>7</v>
      </c>
      <c r="F48" s="23">
        <v>281</v>
      </c>
      <c r="G48" s="23">
        <v>72</v>
      </c>
      <c r="H48" s="23">
        <v>0</v>
      </c>
      <c r="I48" s="23">
        <v>0</v>
      </c>
      <c r="J48" s="23">
        <v>72</v>
      </c>
      <c r="K48" s="24">
        <v>0.25622775800711739</v>
      </c>
      <c r="M48" s="100">
        <f>_xlfn.PERCENTRANK.INC(J$5:J$288,J48)</f>
        <v>0.38800000000000001</v>
      </c>
      <c r="N48" s="99">
        <f>_xlfn.PERCENTRANK.INC(K$5:K$288,K48)</f>
        <v>0.84799999999999998</v>
      </c>
    </row>
    <row r="49" spans="1:14" x14ac:dyDescent="0.25">
      <c r="A49" s="23">
        <v>540052</v>
      </c>
      <c r="B49" s="2" t="s">
        <v>97</v>
      </c>
      <c r="C49" s="2" t="s">
        <v>96</v>
      </c>
      <c r="D49" s="2" t="s">
        <v>13</v>
      </c>
      <c r="E49" s="23">
        <v>8</v>
      </c>
      <c r="F49" s="23">
        <v>1741</v>
      </c>
      <c r="G49" s="23">
        <v>444</v>
      </c>
      <c r="H49" s="23">
        <v>0</v>
      </c>
      <c r="I49" s="23">
        <v>0</v>
      </c>
      <c r="J49" s="23">
        <v>444</v>
      </c>
      <c r="K49" s="24">
        <v>0.25502584721424471</v>
      </c>
      <c r="M49" s="100">
        <f>_xlfn.PERCENTRANK.INC(J$5:J$288,J49)</f>
        <v>0.76300000000000001</v>
      </c>
      <c r="N49" s="99">
        <f>_xlfn.PERCENTRANK.INC(K$5:K$288,K49)</f>
        <v>0.84399999999999997</v>
      </c>
    </row>
    <row r="50" spans="1:14" x14ac:dyDescent="0.25">
      <c r="A50" s="23">
        <v>540136</v>
      </c>
      <c r="B50" s="2" t="s">
        <v>210</v>
      </c>
      <c r="C50" s="2" t="s">
        <v>208</v>
      </c>
      <c r="D50" s="2" t="s">
        <v>13</v>
      </c>
      <c r="E50" s="23">
        <v>2</v>
      </c>
      <c r="F50" s="23">
        <v>251</v>
      </c>
      <c r="G50" s="23">
        <v>64</v>
      </c>
      <c r="H50" s="23">
        <v>0</v>
      </c>
      <c r="I50" s="23">
        <v>0</v>
      </c>
      <c r="J50" s="23">
        <v>64</v>
      </c>
      <c r="K50" s="24">
        <v>0.2549800796812749</v>
      </c>
      <c r="M50" s="100">
        <f>_xlfn.PERCENTRANK.INC(J$5:J$288,J50)</f>
        <v>0.35599999999999998</v>
      </c>
      <c r="N50" s="99">
        <f>_xlfn.PERCENTRANK.INC(K$5:K$288,K50)</f>
        <v>0.84</v>
      </c>
    </row>
    <row r="51" spans="1:14" x14ac:dyDescent="0.25">
      <c r="A51" s="23">
        <v>540249</v>
      </c>
      <c r="B51" s="2" t="s">
        <v>177</v>
      </c>
      <c r="C51" s="2" t="s">
        <v>175</v>
      </c>
      <c r="D51" s="2" t="s">
        <v>13</v>
      </c>
      <c r="E51" s="23">
        <v>2</v>
      </c>
      <c r="F51" s="23">
        <v>833</v>
      </c>
      <c r="G51" s="23">
        <v>338</v>
      </c>
      <c r="H51" s="23">
        <v>128</v>
      </c>
      <c r="I51" s="23">
        <v>0</v>
      </c>
      <c r="J51" s="23">
        <v>210</v>
      </c>
      <c r="K51" s="24">
        <v>0.25210084033613439</v>
      </c>
      <c r="M51" s="100">
        <f>_xlfn.PERCENTRANK.INC(J$5:J$288,J51)</f>
        <v>0.63600000000000001</v>
      </c>
      <c r="N51" s="99">
        <f>_xlfn.PERCENTRANK.INC(K$5:K$288,K51)</f>
        <v>0.83699999999999997</v>
      </c>
    </row>
    <row r="52" spans="1:14" x14ac:dyDescent="0.25">
      <c r="A52" s="23">
        <v>540036</v>
      </c>
      <c r="B52" s="2" t="s">
        <v>71</v>
      </c>
      <c r="C52" s="2" t="s">
        <v>70</v>
      </c>
      <c r="D52" s="2" t="s">
        <v>13</v>
      </c>
      <c r="E52" s="23">
        <v>7</v>
      </c>
      <c r="F52" s="23">
        <v>660</v>
      </c>
      <c r="G52" s="23">
        <v>164</v>
      </c>
      <c r="H52" s="23">
        <v>0</v>
      </c>
      <c r="I52" s="23">
        <v>0</v>
      </c>
      <c r="J52" s="23">
        <v>164</v>
      </c>
      <c r="K52" s="24">
        <v>0.2484848484848485</v>
      </c>
      <c r="M52" s="100">
        <f>_xlfn.PERCENTRANK.INC(J$5:J$288,J52)</f>
        <v>0.58299999999999996</v>
      </c>
      <c r="N52" s="99">
        <f>_xlfn.PERCENTRANK.INC(K$5:K$288,K52)</f>
        <v>0.83299999999999996</v>
      </c>
    </row>
    <row r="53" spans="1:14" x14ac:dyDescent="0.25">
      <c r="A53" s="23">
        <v>540075</v>
      </c>
      <c r="B53" s="90" t="s">
        <v>126</v>
      </c>
      <c r="C53" s="2" t="s">
        <v>122</v>
      </c>
      <c r="D53" s="2" t="s">
        <v>13</v>
      </c>
      <c r="E53" s="23">
        <v>3</v>
      </c>
      <c r="F53" s="23">
        <v>974</v>
      </c>
      <c r="G53" s="23">
        <v>235</v>
      </c>
      <c r="H53" s="23">
        <v>0</v>
      </c>
      <c r="I53" s="23">
        <v>0</v>
      </c>
      <c r="J53" s="23">
        <v>235</v>
      </c>
      <c r="K53" s="24">
        <v>0.24127310061601639</v>
      </c>
      <c r="M53" s="100">
        <f>_xlfn.PERCENTRANK.INC(J$5:J$288,J53)</f>
        <v>0.67400000000000004</v>
      </c>
      <c r="N53" s="99">
        <f>_xlfn.PERCENTRANK.INC(K$5:K$288,K53)</f>
        <v>0.83</v>
      </c>
    </row>
    <row r="54" spans="1:14" x14ac:dyDescent="0.25">
      <c r="A54" s="23">
        <v>540193</v>
      </c>
      <c r="B54" s="2" t="s">
        <v>306</v>
      </c>
      <c r="C54" s="2" t="s">
        <v>307</v>
      </c>
      <c r="D54" s="2" t="s">
        <v>13</v>
      </c>
      <c r="E54" s="23">
        <v>7</v>
      </c>
      <c r="F54" s="23">
        <v>274</v>
      </c>
      <c r="G54" s="23">
        <v>71</v>
      </c>
      <c r="H54" s="23">
        <v>0</v>
      </c>
      <c r="I54" s="23">
        <v>6</v>
      </c>
      <c r="J54" s="23">
        <v>65</v>
      </c>
      <c r="K54" s="24">
        <v>0.23722627737226279</v>
      </c>
      <c r="M54" s="100">
        <f>_xlfn.PERCENTRANK.INC(J$5:J$288,J54)</f>
        <v>0.36299999999999999</v>
      </c>
      <c r="N54" s="99">
        <f>_xlfn.PERCENTRANK.INC(K$5:K$288,K54)</f>
        <v>0.82599999999999996</v>
      </c>
    </row>
    <row r="55" spans="1:14" x14ac:dyDescent="0.25">
      <c r="A55" s="23">
        <v>540147</v>
      </c>
      <c r="B55" s="90" t="s">
        <v>229</v>
      </c>
      <c r="C55" s="2" t="s">
        <v>230</v>
      </c>
      <c r="D55" s="2" t="s">
        <v>13</v>
      </c>
      <c r="E55" s="23">
        <v>4</v>
      </c>
      <c r="F55" s="23">
        <v>1068</v>
      </c>
      <c r="G55" s="23">
        <v>247</v>
      </c>
      <c r="H55" s="23">
        <v>0</v>
      </c>
      <c r="I55" s="23">
        <v>0</v>
      </c>
      <c r="J55" s="23">
        <v>247</v>
      </c>
      <c r="K55" s="24">
        <v>0.23127340823970041</v>
      </c>
      <c r="M55" s="100">
        <f>_xlfn.PERCENTRANK.INC(J$5:J$288,J55)</f>
        <v>0.68100000000000005</v>
      </c>
      <c r="N55" s="99">
        <f>_xlfn.PERCENTRANK.INC(K$5:K$288,K55)</f>
        <v>0.82299999999999995</v>
      </c>
    </row>
    <row r="56" spans="1:14" x14ac:dyDescent="0.25">
      <c r="A56" s="23">
        <v>540232</v>
      </c>
      <c r="B56" s="2" t="s">
        <v>326</v>
      </c>
      <c r="C56" s="2" t="s">
        <v>322</v>
      </c>
      <c r="D56" s="2" t="s">
        <v>13</v>
      </c>
      <c r="E56" s="23">
        <v>2</v>
      </c>
      <c r="F56" s="23">
        <v>1307</v>
      </c>
      <c r="G56" s="23">
        <v>688</v>
      </c>
      <c r="H56" s="23">
        <v>387</v>
      </c>
      <c r="I56" s="23">
        <v>0</v>
      </c>
      <c r="J56" s="23">
        <v>301</v>
      </c>
      <c r="K56" s="24">
        <v>0.2302983932670237</v>
      </c>
      <c r="M56" s="100">
        <f>_xlfn.PERCENTRANK.INC(J$5:J$288,J56)</f>
        <v>0.72399999999999998</v>
      </c>
      <c r="N56" s="99">
        <f>_xlfn.PERCENTRANK.INC(K$5:K$288,K56)</f>
        <v>0.81899999999999995</v>
      </c>
    </row>
    <row r="57" spans="1:14" x14ac:dyDescent="0.25">
      <c r="A57" s="23">
        <v>540089</v>
      </c>
      <c r="B57" s="2" t="s">
        <v>142</v>
      </c>
      <c r="C57" s="2" t="s">
        <v>143</v>
      </c>
      <c r="D57" s="2" t="s">
        <v>13</v>
      </c>
      <c r="E57" s="23">
        <v>2</v>
      </c>
      <c r="F57" s="23">
        <v>385</v>
      </c>
      <c r="G57" s="23">
        <v>87</v>
      </c>
      <c r="H57" s="23">
        <v>0</v>
      </c>
      <c r="I57" s="23">
        <v>0</v>
      </c>
      <c r="J57" s="23">
        <v>87</v>
      </c>
      <c r="K57" s="24">
        <v>0.22597402597402599</v>
      </c>
      <c r="M57" s="100">
        <f>_xlfn.PERCENTRANK.INC(J$5:J$288,J57)</f>
        <v>0.44500000000000001</v>
      </c>
      <c r="N57" s="99">
        <f>_xlfn.PERCENTRANK.INC(K$5:K$288,K57)</f>
        <v>0.81599999999999995</v>
      </c>
    </row>
    <row r="58" spans="1:14" x14ac:dyDescent="0.25">
      <c r="A58" s="23">
        <v>540032</v>
      </c>
      <c r="B58" s="2" t="s">
        <v>57</v>
      </c>
      <c r="C58" s="2" t="s">
        <v>58</v>
      </c>
      <c r="D58" s="2" t="s">
        <v>13</v>
      </c>
      <c r="E58" s="23">
        <v>4</v>
      </c>
      <c r="F58" s="23">
        <v>195</v>
      </c>
      <c r="G58" s="23">
        <v>44</v>
      </c>
      <c r="H58" s="23">
        <v>0</v>
      </c>
      <c r="I58" s="23">
        <v>0</v>
      </c>
      <c r="J58" s="23">
        <v>44</v>
      </c>
      <c r="K58" s="24">
        <v>0.22564102564102559</v>
      </c>
      <c r="M58" s="100">
        <f>_xlfn.PERCENTRANK.INC(J$5:J$288,J58)</f>
        <v>0.254</v>
      </c>
      <c r="N58" s="99">
        <f>_xlfn.PERCENTRANK.INC(K$5:K$288,K58)</f>
        <v>0.81200000000000006</v>
      </c>
    </row>
    <row r="59" spans="1:14" x14ac:dyDescent="0.25">
      <c r="A59" s="23">
        <v>540222</v>
      </c>
      <c r="B59" s="2" t="s">
        <v>268</v>
      </c>
      <c r="C59" s="2" t="s">
        <v>265</v>
      </c>
      <c r="D59" s="2" t="s">
        <v>13</v>
      </c>
      <c r="E59" s="23">
        <v>3</v>
      </c>
      <c r="F59" s="23">
        <v>1424</v>
      </c>
      <c r="G59" s="23">
        <v>397</v>
      </c>
      <c r="H59" s="23">
        <v>78</v>
      </c>
      <c r="I59" s="23">
        <v>0</v>
      </c>
      <c r="J59" s="23">
        <v>319</v>
      </c>
      <c r="K59" s="24">
        <v>0.2240168539325843</v>
      </c>
      <c r="M59" s="100">
        <f>_xlfn.PERCENTRANK.INC(J$5:J$288,J59)</f>
        <v>0.745</v>
      </c>
      <c r="N59" s="99">
        <f>_xlfn.PERCENTRANK.INC(K$5:K$288,K59)</f>
        <v>0.80900000000000005</v>
      </c>
    </row>
    <row r="60" spans="1:14" x14ac:dyDescent="0.25">
      <c r="A60" s="23">
        <v>540090</v>
      </c>
      <c r="B60" s="2" t="s">
        <v>144</v>
      </c>
      <c r="C60" s="2" t="s">
        <v>143</v>
      </c>
      <c r="D60" s="2" t="s">
        <v>13</v>
      </c>
      <c r="E60" s="23">
        <v>2</v>
      </c>
      <c r="F60" s="23">
        <v>354</v>
      </c>
      <c r="G60" s="23">
        <v>79</v>
      </c>
      <c r="H60" s="23">
        <v>0</v>
      </c>
      <c r="I60" s="23">
        <v>0</v>
      </c>
      <c r="J60" s="23">
        <v>79</v>
      </c>
      <c r="K60" s="24">
        <v>0.2231638418079096</v>
      </c>
      <c r="M60" s="100">
        <f>_xlfn.PERCENTRANK.INC(J$5:J$288,J60)</f>
        <v>0.42</v>
      </c>
      <c r="N60" s="99">
        <f>_xlfn.PERCENTRANK.INC(K$5:K$288,K60)</f>
        <v>0.80500000000000005</v>
      </c>
    </row>
    <row r="61" spans="1:14" x14ac:dyDescent="0.25">
      <c r="A61" s="23">
        <v>540216</v>
      </c>
      <c r="B61" s="2" t="s">
        <v>342</v>
      </c>
      <c r="C61" s="2" t="s">
        <v>343</v>
      </c>
      <c r="D61" s="2" t="s">
        <v>13</v>
      </c>
      <c r="E61" s="23">
        <v>5</v>
      </c>
      <c r="F61" s="23">
        <v>1293</v>
      </c>
      <c r="G61" s="23">
        <v>562</v>
      </c>
      <c r="H61" s="23">
        <v>258</v>
      </c>
      <c r="I61" s="23">
        <v>17</v>
      </c>
      <c r="J61" s="23">
        <v>287</v>
      </c>
      <c r="K61" s="24">
        <v>0.2219644238205723</v>
      </c>
      <c r="M61" s="100">
        <f>_xlfn.PERCENTRANK.INC(J$5:J$288,J61)</f>
        <v>0.71299999999999997</v>
      </c>
      <c r="N61" s="99">
        <f>_xlfn.PERCENTRANK.INC(K$5:K$288,K61)</f>
        <v>0.80200000000000005</v>
      </c>
    </row>
    <row r="62" spans="1:14" x14ac:dyDescent="0.25">
      <c r="A62" s="23">
        <v>540110</v>
      </c>
      <c r="B62" s="2" t="s">
        <v>170</v>
      </c>
      <c r="C62" s="2" t="s">
        <v>167</v>
      </c>
      <c r="D62" s="2" t="s">
        <v>13</v>
      </c>
      <c r="E62" s="23">
        <v>10</v>
      </c>
      <c r="F62" s="23">
        <v>535</v>
      </c>
      <c r="G62" s="23">
        <v>269</v>
      </c>
      <c r="H62" s="23">
        <v>151</v>
      </c>
      <c r="I62" s="23">
        <v>0</v>
      </c>
      <c r="J62" s="23">
        <v>118</v>
      </c>
      <c r="K62" s="24">
        <v>0.22056074766355141</v>
      </c>
      <c r="M62" s="100">
        <f>_xlfn.PERCENTRANK.INC(J$5:J$288,J62)</f>
        <v>0.52200000000000002</v>
      </c>
      <c r="N62" s="100">
        <f>_xlfn.PERCENTRANK.INC(K$5:K$288,K62)</f>
        <v>0.79800000000000004</v>
      </c>
    </row>
    <row r="63" spans="1:14" x14ac:dyDescent="0.25">
      <c r="A63" s="23">
        <v>540045</v>
      </c>
      <c r="B63" s="90" t="s">
        <v>81</v>
      </c>
      <c r="C63" s="2" t="s">
        <v>78</v>
      </c>
      <c r="D63" s="2" t="s">
        <v>13</v>
      </c>
      <c r="E63" s="23">
        <v>4</v>
      </c>
      <c r="F63" s="23">
        <v>1214</v>
      </c>
      <c r="G63" s="23">
        <v>267</v>
      </c>
      <c r="H63" s="23">
        <v>0</v>
      </c>
      <c r="I63" s="23">
        <v>0</v>
      </c>
      <c r="J63" s="23">
        <v>267</v>
      </c>
      <c r="K63" s="24">
        <v>0.21993410214168041</v>
      </c>
      <c r="M63" s="100">
        <f>_xlfn.PERCENTRANK.INC(J$5:J$288,J63)</f>
        <v>0.69899999999999995</v>
      </c>
      <c r="N63" s="100">
        <f>_xlfn.PERCENTRANK.INC(K$5:K$288,K63)</f>
        <v>0.79500000000000004</v>
      </c>
    </row>
    <row r="64" spans="1:14" x14ac:dyDescent="0.25">
      <c r="A64" s="23">
        <v>540151</v>
      </c>
      <c r="B64" s="2" t="s">
        <v>237</v>
      </c>
      <c r="C64" s="2" t="s">
        <v>234</v>
      </c>
      <c r="D64" s="2" t="s">
        <v>13</v>
      </c>
      <c r="E64" s="23">
        <v>10</v>
      </c>
      <c r="F64" s="23">
        <v>350</v>
      </c>
      <c r="G64" s="23">
        <v>75</v>
      </c>
      <c r="H64" s="23">
        <v>0</v>
      </c>
      <c r="I64" s="23">
        <v>0</v>
      </c>
      <c r="J64" s="23">
        <v>75</v>
      </c>
      <c r="K64" s="24">
        <v>0.2142857142857143</v>
      </c>
      <c r="M64" s="100">
        <f>_xlfn.PERCENTRANK.INC(J$5:J$288,J64)</f>
        <v>0.40899999999999997</v>
      </c>
      <c r="N64" s="100">
        <f>_xlfn.PERCENTRANK.INC(K$5:K$288,K64)</f>
        <v>0.79100000000000004</v>
      </c>
    </row>
    <row r="65" spans="1:14" x14ac:dyDescent="0.25">
      <c r="A65" s="23">
        <v>540109</v>
      </c>
      <c r="B65" s="2" t="s">
        <v>169</v>
      </c>
      <c r="C65" s="2" t="s">
        <v>167</v>
      </c>
      <c r="D65" s="2" t="s">
        <v>13</v>
      </c>
      <c r="E65" s="23">
        <v>10</v>
      </c>
      <c r="F65" s="23">
        <v>768</v>
      </c>
      <c r="G65" s="23">
        <v>362</v>
      </c>
      <c r="H65" s="23">
        <v>198</v>
      </c>
      <c r="I65" s="23">
        <v>0</v>
      </c>
      <c r="J65" s="23">
        <v>164</v>
      </c>
      <c r="K65" s="24">
        <v>0.21354166666666671</v>
      </c>
      <c r="M65" s="100">
        <f>_xlfn.PERCENTRANK.INC(J$5:J$288,J65)</f>
        <v>0.58299999999999996</v>
      </c>
      <c r="N65" s="100">
        <f>_xlfn.PERCENTRANK.INC(K$5:K$288,K65)</f>
        <v>0.78700000000000003</v>
      </c>
    </row>
    <row r="66" spans="1:14" x14ac:dyDescent="0.25">
      <c r="A66" s="23">
        <v>540221</v>
      </c>
      <c r="B66" s="2" t="s">
        <v>324</v>
      </c>
      <c r="C66" s="2" t="s">
        <v>322</v>
      </c>
      <c r="D66" s="2" t="s">
        <v>13</v>
      </c>
      <c r="E66" s="23">
        <v>2</v>
      </c>
      <c r="F66" s="23">
        <v>1063</v>
      </c>
      <c r="G66" s="23">
        <v>356</v>
      </c>
      <c r="H66" s="23">
        <v>135</v>
      </c>
      <c r="I66" s="23">
        <v>0</v>
      </c>
      <c r="J66" s="23">
        <v>221</v>
      </c>
      <c r="K66" s="24">
        <v>0.20790216368767639</v>
      </c>
      <c r="M66" s="100">
        <f>_xlfn.PERCENTRANK.INC(J$5:J$288,J66)</f>
        <v>0.65</v>
      </c>
      <c r="N66" s="100">
        <f>_xlfn.PERCENTRANK.INC(K$5:K$288,K66)</f>
        <v>0.78400000000000003</v>
      </c>
    </row>
    <row r="67" spans="1:14" x14ac:dyDescent="0.25">
      <c r="A67" s="23">
        <v>540003</v>
      </c>
      <c r="B67" s="2" t="s">
        <v>14</v>
      </c>
      <c r="C67" s="2" t="s">
        <v>12</v>
      </c>
      <c r="D67" s="2" t="s">
        <v>13</v>
      </c>
      <c r="E67" s="23">
        <v>7</v>
      </c>
      <c r="F67" s="23">
        <v>217</v>
      </c>
      <c r="G67" s="23">
        <v>45</v>
      </c>
      <c r="H67" s="23">
        <v>0</v>
      </c>
      <c r="I67" s="23">
        <v>0</v>
      </c>
      <c r="J67" s="23">
        <v>45</v>
      </c>
      <c r="K67" s="24">
        <v>0.20737327188940091</v>
      </c>
      <c r="M67" s="100">
        <f>_xlfn.PERCENTRANK.INC(J$5:J$288,J67)</f>
        <v>0.25700000000000001</v>
      </c>
      <c r="N67" s="100">
        <f>_xlfn.PERCENTRANK.INC(K$5:K$288,K67)</f>
        <v>0.78</v>
      </c>
    </row>
    <row r="68" spans="1:14" x14ac:dyDescent="0.25">
      <c r="A68" s="23">
        <v>540005</v>
      </c>
      <c r="B68" s="2" t="s">
        <v>225</v>
      </c>
      <c r="C68" s="2" t="s">
        <v>226</v>
      </c>
      <c r="D68" s="2" t="s">
        <v>13</v>
      </c>
      <c r="E68" s="23">
        <v>9</v>
      </c>
      <c r="F68" s="23">
        <v>215</v>
      </c>
      <c r="G68" s="23">
        <v>43</v>
      </c>
      <c r="H68" s="23">
        <v>0</v>
      </c>
      <c r="I68" s="23">
        <v>0</v>
      </c>
      <c r="J68" s="23">
        <v>43</v>
      </c>
      <c r="K68" s="24">
        <v>0.2</v>
      </c>
      <c r="M68" s="100">
        <f>_xlfn.PERCENTRANK.INC(J$5:J$288,J68)</f>
        <v>0.247</v>
      </c>
      <c r="N68" s="100">
        <f>_xlfn.PERCENTRANK.INC(K$5:K$288,K68)</f>
        <v>0.77700000000000002</v>
      </c>
    </row>
    <row r="69" spans="1:14" x14ac:dyDescent="0.25">
      <c r="A69" s="23">
        <v>540082</v>
      </c>
      <c r="B69" s="2" t="s">
        <v>131</v>
      </c>
      <c r="C69" s="2" t="s">
        <v>122</v>
      </c>
      <c r="D69" s="2" t="s">
        <v>13</v>
      </c>
      <c r="E69" s="23">
        <v>3</v>
      </c>
      <c r="F69" s="23">
        <v>187</v>
      </c>
      <c r="G69" s="23">
        <v>37</v>
      </c>
      <c r="H69" s="23">
        <v>0</v>
      </c>
      <c r="I69" s="23">
        <v>0</v>
      </c>
      <c r="J69" s="23">
        <v>37</v>
      </c>
      <c r="K69" s="24">
        <v>0.19786096256684491</v>
      </c>
      <c r="M69" s="100">
        <f>_xlfn.PERCENTRANK.INC(J$5:J$288,J69)</f>
        <v>0.20399999999999999</v>
      </c>
      <c r="N69" s="100">
        <f>_xlfn.PERCENTRANK.INC(K$5:K$288,K69)</f>
        <v>0.77300000000000002</v>
      </c>
    </row>
    <row r="70" spans="1:14" x14ac:dyDescent="0.25">
      <c r="A70" s="23">
        <v>540103</v>
      </c>
      <c r="B70" s="2" t="s">
        <v>159</v>
      </c>
      <c r="C70" s="2" t="s">
        <v>154</v>
      </c>
      <c r="D70" s="2" t="s">
        <v>13</v>
      </c>
      <c r="E70" s="23">
        <v>6</v>
      </c>
      <c r="F70" s="23">
        <v>764</v>
      </c>
      <c r="G70" s="23">
        <v>151</v>
      </c>
      <c r="H70" s="23">
        <v>0</v>
      </c>
      <c r="I70" s="23">
        <v>0</v>
      </c>
      <c r="J70" s="23">
        <v>151</v>
      </c>
      <c r="K70" s="24">
        <v>0.1976439790575916</v>
      </c>
      <c r="M70" s="100">
        <f>_xlfn.PERCENTRANK.INC(J$5:J$288,J70)</f>
        <v>0.57199999999999995</v>
      </c>
      <c r="N70" s="100">
        <f>_xlfn.PERCENTRANK.INC(K$5:K$288,K70)</f>
        <v>0.77</v>
      </c>
    </row>
    <row r="71" spans="1:14" x14ac:dyDescent="0.25">
      <c r="A71" s="23">
        <v>540220</v>
      </c>
      <c r="B71" s="2" t="s">
        <v>350</v>
      </c>
      <c r="C71" s="2" t="s">
        <v>349</v>
      </c>
      <c r="D71" s="2" t="s">
        <v>13</v>
      </c>
      <c r="E71" s="23">
        <v>1</v>
      </c>
      <c r="F71" s="23">
        <v>518</v>
      </c>
      <c r="G71" s="23">
        <v>102</v>
      </c>
      <c r="H71" s="23">
        <v>0</v>
      </c>
      <c r="I71" s="23">
        <v>0</v>
      </c>
      <c r="J71" s="23">
        <v>102</v>
      </c>
      <c r="K71" s="24">
        <v>0.19691119691119691</v>
      </c>
      <c r="M71" s="100">
        <f>_xlfn.PERCENTRANK.INC(J$5:J$288,J71)</f>
        <v>0.47299999999999998</v>
      </c>
      <c r="N71" s="100">
        <f>_xlfn.PERCENTRANK.INC(K$5:K$288,K71)</f>
        <v>0.76600000000000001</v>
      </c>
    </row>
    <row r="72" spans="1:14" x14ac:dyDescent="0.25">
      <c r="A72" s="23">
        <v>540253</v>
      </c>
      <c r="B72" s="2" t="s">
        <v>245</v>
      </c>
      <c r="C72" s="2" t="s">
        <v>244</v>
      </c>
      <c r="D72" s="2" t="s">
        <v>13</v>
      </c>
      <c r="E72" s="23">
        <v>5</v>
      </c>
      <c r="F72" s="23">
        <v>275</v>
      </c>
      <c r="G72" s="23">
        <v>75</v>
      </c>
      <c r="H72" s="23">
        <v>21</v>
      </c>
      <c r="I72" s="23">
        <v>0</v>
      </c>
      <c r="J72" s="23">
        <v>54</v>
      </c>
      <c r="K72" s="24">
        <v>0.19636363636363641</v>
      </c>
      <c r="M72" s="100">
        <f>_xlfn.PERCENTRANK.INC(J$5:J$288,J72)</f>
        <v>0.314</v>
      </c>
      <c r="N72" s="100">
        <f>_xlfn.PERCENTRANK.INC(K$5:K$288,K72)</f>
        <v>0.76300000000000001</v>
      </c>
    </row>
    <row r="73" spans="1:14" x14ac:dyDescent="0.25">
      <c r="A73" s="23">
        <v>540058</v>
      </c>
      <c r="B73" s="2" t="s">
        <v>103</v>
      </c>
      <c r="C73" s="2" t="s">
        <v>100</v>
      </c>
      <c r="D73" s="2" t="s">
        <v>13</v>
      </c>
      <c r="E73" s="23">
        <v>6</v>
      </c>
      <c r="F73" s="23">
        <v>322</v>
      </c>
      <c r="G73" s="23">
        <v>63</v>
      </c>
      <c r="H73" s="23">
        <v>0</v>
      </c>
      <c r="I73" s="23">
        <v>0</v>
      </c>
      <c r="J73" s="23">
        <v>63</v>
      </c>
      <c r="K73" s="24">
        <v>0.19565217391304349</v>
      </c>
      <c r="M73" s="100">
        <f>_xlfn.PERCENTRANK.INC(J$5:J$288,J73)</f>
        <v>0.35299999999999998</v>
      </c>
      <c r="N73" s="100">
        <f>_xlfn.PERCENTRANK.INC(K$5:K$288,K73)</f>
        <v>0.75900000000000001</v>
      </c>
    </row>
    <row r="74" spans="1:14" x14ac:dyDescent="0.25">
      <c r="A74" s="23">
        <v>540028</v>
      </c>
      <c r="B74" s="2" t="s">
        <v>61</v>
      </c>
      <c r="C74" s="2" t="s">
        <v>58</v>
      </c>
      <c r="D74" s="2" t="s">
        <v>13</v>
      </c>
      <c r="E74" s="23">
        <v>4</v>
      </c>
      <c r="F74" s="23">
        <v>257</v>
      </c>
      <c r="G74" s="23">
        <v>50</v>
      </c>
      <c r="H74" s="23">
        <v>0</v>
      </c>
      <c r="I74" s="23">
        <v>0</v>
      </c>
      <c r="J74" s="23">
        <v>50</v>
      </c>
      <c r="K74" s="24">
        <v>0.19455252918287941</v>
      </c>
      <c r="M74" s="100">
        <f>_xlfn.PERCENTRANK.INC(J$5:J$288,J74)</f>
        <v>0.28599999999999998</v>
      </c>
      <c r="N74" s="100">
        <f>_xlfn.PERCENTRANK.INC(K$5:K$288,K74)</f>
        <v>0.75600000000000001</v>
      </c>
    </row>
    <row r="75" spans="1:14" x14ac:dyDescent="0.25">
      <c r="A75" s="23">
        <v>540241</v>
      </c>
      <c r="B75" s="2" t="s">
        <v>111</v>
      </c>
      <c r="C75" s="2" t="s">
        <v>112</v>
      </c>
      <c r="D75" s="2" t="s">
        <v>13</v>
      </c>
      <c r="E75" s="23">
        <v>5</v>
      </c>
      <c r="F75" s="23">
        <v>1208</v>
      </c>
      <c r="G75" s="23">
        <v>270</v>
      </c>
      <c r="H75" s="23">
        <v>35</v>
      </c>
      <c r="I75" s="23">
        <v>0</v>
      </c>
      <c r="J75" s="23">
        <v>235</v>
      </c>
      <c r="K75" s="24">
        <v>0.1945364238410596</v>
      </c>
      <c r="M75" s="100">
        <f>_xlfn.PERCENTRANK.INC(J$5:J$288,J75)</f>
        <v>0.67400000000000004</v>
      </c>
      <c r="N75" s="100">
        <f>_xlfn.PERCENTRANK.INC(K$5:K$288,K75)</f>
        <v>0.752</v>
      </c>
    </row>
    <row r="76" spans="1:14" x14ac:dyDescent="0.25">
      <c r="A76" s="23">
        <v>540168</v>
      </c>
      <c r="B76" s="2" t="s">
        <v>264</v>
      </c>
      <c r="C76" s="2" t="s">
        <v>265</v>
      </c>
      <c r="D76" s="2" t="s">
        <v>13</v>
      </c>
      <c r="E76" s="23">
        <v>3</v>
      </c>
      <c r="F76" s="23">
        <v>364</v>
      </c>
      <c r="G76" s="23">
        <v>70</v>
      </c>
      <c r="H76" s="23">
        <v>0</v>
      </c>
      <c r="I76" s="23">
        <v>0</v>
      </c>
      <c r="J76" s="23">
        <v>70</v>
      </c>
      <c r="K76" s="24">
        <v>0.19230769230769229</v>
      </c>
      <c r="M76" s="100">
        <f>_xlfn.PERCENTRANK.INC(J$5:J$288,J76)</f>
        <v>0.374</v>
      </c>
      <c r="N76" s="100">
        <f>_xlfn.PERCENTRANK.INC(K$5:K$288,K76)</f>
        <v>0.745</v>
      </c>
    </row>
    <row r="77" spans="1:14" x14ac:dyDescent="0.25">
      <c r="A77" s="23">
        <v>540119</v>
      </c>
      <c r="B77" s="2" t="s">
        <v>185</v>
      </c>
      <c r="C77" s="2" t="s">
        <v>182</v>
      </c>
      <c r="D77" s="2" t="s">
        <v>13</v>
      </c>
      <c r="E77" s="23">
        <v>1</v>
      </c>
      <c r="F77" s="23">
        <v>208</v>
      </c>
      <c r="G77" s="23">
        <v>40</v>
      </c>
      <c r="H77" s="23">
        <v>0</v>
      </c>
      <c r="I77" s="23">
        <v>0</v>
      </c>
      <c r="J77" s="23">
        <v>40</v>
      </c>
      <c r="K77" s="24">
        <v>0.19230769230769229</v>
      </c>
      <c r="M77" s="100">
        <f>_xlfn.PERCENTRANK.INC(J$5:J$288,J77)</f>
        <v>0.22900000000000001</v>
      </c>
      <c r="N77" s="100">
        <f>_xlfn.PERCENTRANK.INC(K$5:K$288,K77)</f>
        <v>0.745</v>
      </c>
    </row>
    <row r="78" spans="1:14" x14ac:dyDescent="0.25">
      <c r="A78" s="23">
        <v>540264</v>
      </c>
      <c r="B78" s="2" t="s">
        <v>281</v>
      </c>
      <c r="C78" s="2" t="s">
        <v>279</v>
      </c>
      <c r="D78" s="2" t="s">
        <v>13</v>
      </c>
      <c r="E78" s="23">
        <v>7</v>
      </c>
      <c r="F78" s="23">
        <v>194</v>
      </c>
      <c r="G78" s="23">
        <v>37</v>
      </c>
      <c r="H78" s="23">
        <v>0</v>
      </c>
      <c r="I78" s="23">
        <v>0</v>
      </c>
      <c r="J78" s="23">
        <v>37</v>
      </c>
      <c r="K78" s="24">
        <v>0.1907216494845361</v>
      </c>
      <c r="M78" s="100">
        <f>_xlfn.PERCENTRANK.INC(J$5:J$288,J78)</f>
        <v>0.20399999999999999</v>
      </c>
      <c r="N78" s="100">
        <f>_xlfn.PERCENTRANK.INC(K$5:K$288,K78)</f>
        <v>0.74199999999999999</v>
      </c>
    </row>
    <row r="79" spans="1:14" x14ac:dyDescent="0.25">
      <c r="A79" s="23">
        <v>540197</v>
      </c>
      <c r="B79" s="2" t="s">
        <v>315</v>
      </c>
      <c r="C79" s="2" t="s">
        <v>314</v>
      </c>
      <c r="D79" s="2" t="s">
        <v>13</v>
      </c>
      <c r="E79" s="23">
        <v>5</v>
      </c>
      <c r="F79" s="23">
        <v>336</v>
      </c>
      <c r="G79" s="23">
        <v>64</v>
      </c>
      <c r="H79" s="23">
        <v>0</v>
      </c>
      <c r="I79" s="23">
        <v>0</v>
      </c>
      <c r="J79" s="23">
        <v>64</v>
      </c>
      <c r="K79" s="24">
        <v>0.19047619047619049</v>
      </c>
      <c r="M79" s="100">
        <f>_xlfn.PERCENTRANK.INC(J$5:J$288,J79)</f>
        <v>0.35599999999999998</v>
      </c>
      <c r="N79" s="100">
        <f>_xlfn.PERCENTRANK.INC(K$5:K$288,K79)</f>
        <v>0.73799999999999999</v>
      </c>
    </row>
    <row r="80" spans="1:14" x14ac:dyDescent="0.25">
      <c r="A80" s="23">
        <v>540219</v>
      </c>
      <c r="B80" s="2" t="s">
        <v>348</v>
      </c>
      <c r="C80" s="2" t="s">
        <v>349</v>
      </c>
      <c r="D80" s="2" t="s">
        <v>13</v>
      </c>
      <c r="E80" s="23">
        <v>1</v>
      </c>
      <c r="F80" s="23">
        <v>852</v>
      </c>
      <c r="G80" s="23">
        <v>162</v>
      </c>
      <c r="H80" s="23">
        <v>0</v>
      </c>
      <c r="I80" s="23">
        <v>0</v>
      </c>
      <c r="J80" s="23">
        <v>162</v>
      </c>
      <c r="K80" s="24">
        <v>0.1901408450704225</v>
      </c>
      <c r="M80" s="100">
        <f>_xlfn.PERCENTRANK.INC(J$5:J$288,J80)</f>
        <v>0.57499999999999996</v>
      </c>
      <c r="N80" s="100">
        <f>_xlfn.PERCENTRANK.INC(K$5:K$288,K80)</f>
        <v>0.73399999999999999</v>
      </c>
    </row>
    <row r="81" spans="1:14" x14ac:dyDescent="0.25">
      <c r="A81" s="23">
        <v>540258</v>
      </c>
      <c r="B81" s="2" t="s">
        <v>337</v>
      </c>
      <c r="C81" s="2" t="s">
        <v>334</v>
      </c>
      <c r="D81" s="2" t="s">
        <v>13</v>
      </c>
      <c r="E81" s="23">
        <v>10</v>
      </c>
      <c r="F81" s="23">
        <v>191</v>
      </c>
      <c r="G81" s="23">
        <v>36</v>
      </c>
      <c r="H81" s="23">
        <v>0</v>
      </c>
      <c r="I81" s="23">
        <v>0</v>
      </c>
      <c r="J81" s="23">
        <v>36</v>
      </c>
      <c r="K81" s="24">
        <v>0.18848167539267019</v>
      </c>
      <c r="M81" s="100">
        <f>_xlfn.PERCENTRANK.INC(J$5:J$288,J81)</f>
        <v>0.19400000000000001</v>
      </c>
      <c r="N81" s="100">
        <f>_xlfn.PERCENTRANK.INC(K$5:K$288,K81)</f>
        <v>0.73099999999999998</v>
      </c>
    </row>
    <row r="82" spans="1:14" x14ac:dyDescent="0.25">
      <c r="A82" s="23">
        <v>540230</v>
      </c>
      <c r="B82" s="2" t="s">
        <v>25</v>
      </c>
      <c r="C82" s="2" t="s">
        <v>23</v>
      </c>
      <c r="D82" s="2" t="s">
        <v>13</v>
      </c>
      <c r="E82" s="23">
        <v>3</v>
      </c>
      <c r="F82" s="23">
        <v>634</v>
      </c>
      <c r="G82" s="23">
        <v>119</v>
      </c>
      <c r="H82" s="23">
        <v>0</v>
      </c>
      <c r="I82" s="23">
        <v>0</v>
      </c>
      <c r="J82" s="23">
        <v>119</v>
      </c>
      <c r="K82" s="24">
        <v>0.18769716088328081</v>
      </c>
      <c r="M82" s="100">
        <f>_xlfn.PERCENTRANK.INC(J$5:J$288,J82)</f>
        <v>0.53</v>
      </c>
      <c r="N82" s="100">
        <f>_xlfn.PERCENTRANK.INC(K$5:K$288,K82)</f>
        <v>0.72699999999999998</v>
      </c>
    </row>
    <row r="83" spans="1:14" x14ac:dyDescent="0.25">
      <c r="A83" s="23">
        <v>540101</v>
      </c>
      <c r="B83" s="2" t="s">
        <v>157</v>
      </c>
      <c r="C83" s="2" t="s">
        <v>154</v>
      </c>
      <c r="D83" s="2" t="s">
        <v>13</v>
      </c>
      <c r="E83" s="23">
        <v>6</v>
      </c>
      <c r="F83" s="23">
        <v>272</v>
      </c>
      <c r="G83" s="23">
        <v>51</v>
      </c>
      <c r="H83" s="23">
        <v>0</v>
      </c>
      <c r="I83" s="23">
        <v>0</v>
      </c>
      <c r="J83" s="23">
        <v>51</v>
      </c>
      <c r="K83" s="24">
        <v>0.1875</v>
      </c>
      <c r="M83" s="100">
        <f>_xlfn.PERCENTRANK.INC(J$5:J$288,J83)</f>
        <v>0.29599999999999999</v>
      </c>
      <c r="N83" s="100">
        <f>_xlfn.PERCENTRANK.INC(K$5:K$288,K83)</f>
        <v>0.72399999999999998</v>
      </c>
    </row>
    <row r="84" spans="1:14" x14ac:dyDescent="0.25">
      <c r="A84" s="23">
        <v>540057</v>
      </c>
      <c r="B84" s="2" t="s">
        <v>102</v>
      </c>
      <c r="C84" s="2" t="s">
        <v>100</v>
      </c>
      <c r="D84" s="2" t="s">
        <v>13</v>
      </c>
      <c r="E84" s="23">
        <v>6</v>
      </c>
      <c r="F84" s="23">
        <v>621</v>
      </c>
      <c r="G84" s="23">
        <v>115</v>
      </c>
      <c r="H84" s="23">
        <v>0</v>
      </c>
      <c r="I84" s="23">
        <v>0</v>
      </c>
      <c r="J84" s="23">
        <v>115</v>
      </c>
      <c r="K84" s="24">
        <v>0.1851851851851852</v>
      </c>
      <c r="M84" s="100">
        <f>_xlfn.PERCENTRANK.INC(J$5:J$288,J84)</f>
        <v>0.51500000000000001</v>
      </c>
      <c r="N84" s="100">
        <f>_xlfn.PERCENTRANK.INC(K$5:K$288,K84)</f>
        <v>0.72</v>
      </c>
    </row>
    <row r="85" spans="1:14" x14ac:dyDescent="0.25">
      <c r="A85" s="23">
        <v>540067</v>
      </c>
      <c r="B85" s="2" t="s">
        <v>117</v>
      </c>
      <c r="C85" s="2" t="s">
        <v>116</v>
      </c>
      <c r="D85" s="2" t="s">
        <v>13</v>
      </c>
      <c r="E85" s="23">
        <v>9</v>
      </c>
      <c r="F85" s="23">
        <v>400</v>
      </c>
      <c r="G85" s="23">
        <v>159</v>
      </c>
      <c r="H85" s="23">
        <v>1</v>
      </c>
      <c r="I85" s="23">
        <v>84</v>
      </c>
      <c r="J85" s="23">
        <v>74</v>
      </c>
      <c r="K85" s="24">
        <v>0.185</v>
      </c>
      <c r="M85" s="100">
        <f>_xlfn.PERCENTRANK.INC(J$5:J$288,J85)</f>
        <v>0.40200000000000002</v>
      </c>
      <c r="N85" s="100">
        <f>_xlfn.PERCENTRANK.INC(K$5:K$288,K85)</f>
        <v>0.71699999999999997</v>
      </c>
    </row>
    <row r="86" spans="1:14" x14ac:dyDescent="0.25">
      <c r="A86" s="23">
        <v>540039</v>
      </c>
      <c r="B86" s="2" t="s">
        <v>75</v>
      </c>
      <c r="C86" s="2" t="s">
        <v>74</v>
      </c>
      <c r="D86" s="2" t="s">
        <v>13</v>
      </c>
      <c r="E86" s="23">
        <v>8</v>
      </c>
      <c r="F86" s="23">
        <v>1035</v>
      </c>
      <c r="G86" s="23">
        <v>189</v>
      </c>
      <c r="H86" s="23">
        <v>0</v>
      </c>
      <c r="I86" s="23">
        <v>0</v>
      </c>
      <c r="J86" s="23">
        <v>189</v>
      </c>
      <c r="K86" s="24">
        <v>0.18260869565217391</v>
      </c>
      <c r="M86" s="100">
        <f>_xlfn.PERCENTRANK.INC(J$5:J$288,J86)</f>
        <v>0.61799999999999999</v>
      </c>
      <c r="N86" s="100">
        <f>_xlfn.PERCENTRANK.INC(K$5:K$288,K86)</f>
        <v>0.71299999999999997</v>
      </c>
    </row>
    <row r="87" spans="1:14" x14ac:dyDescent="0.25">
      <c r="A87" s="23">
        <v>540108</v>
      </c>
      <c r="B87" s="2" t="s">
        <v>171</v>
      </c>
      <c r="C87" s="2" t="s">
        <v>167</v>
      </c>
      <c r="D87" s="2" t="s">
        <v>13</v>
      </c>
      <c r="E87" s="23">
        <v>10</v>
      </c>
      <c r="F87" s="23">
        <v>1191</v>
      </c>
      <c r="G87" s="23">
        <v>523</v>
      </c>
      <c r="H87" s="23">
        <v>307</v>
      </c>
      <c r="I87" s="23">
        <v>0</v>
      </c>
      <c r="J87" s="23">
        <v>216</v>
      </c>
      <c r="K87" s="24">
        <v>0.181360201511335</v>
      </c>
      <c r="M87" s="100">
        <f>_xlfn.PERCENTRANK.INC(J$5:J$288,J87)</f>
        <v>0.64600000000000002</v>
      </c>
      <c r="N87" s="100">
        <f>_xlfn.PERCENTRANK.INC(K$5:K$288,K87)</f>
        <v>0.71</v>
      </c>
    </row>
    <row r="88" spans="1:14" x14ac:dyDescent="0.25">
      <c r="A88" s="23">
        <v>540087</v>
      </c>
      <c r="B88" s="2" t="s">
        <v>140</v>
      </c>
      <c r="C88" s="2" t="s">
        <v>139</v>
      </c>
      <c r="D88" s="2" t="s">
        <v>13</v>
      </c>
      <c r="E88" s="23">
        <v>7</v>
      </c>
      <c r="F88" s="23">
        <v>1275</v>
      </c>
      <c r="G88" s="23">
        <v>229</v>
      </c>
      <c r="H88" s="23">
        <v>0</v>
      </c>
      <c r="I88" s="23">
        <v>0</v>
      </c>
      <c r="J88" s="23">
        <v>229</v>
      </c>
      <c r="K88" s="24">
        <v>0.17960784313725489</v>
      </c>
      <c r="M88" s="100">
        <f>_xlfn.PERCENTRANK.INC(J$5:J$288,J88)</f>
        <v>0.66400000000000003</v>
      </c>
      <c r="N88" s="100">
        <f>_xlfn.PERCENTRANK.INC(K$5:K$288,K88)</f>
        <v>0.70599999999999996</v>
      </c>
    </row>
    <row r="89" spans="1:14" x14ac:dyDescent="0.25">
      <c r="A89" s="29">
        <v>540033</v>
      </c>
      <c r="B89" s="4" t="s">
        <v>59</v>
      </c>
      <c r="C89" s="4" t="s">
        <v>58</v>
      </c>
      <c r="D89" s="4" t="s">
        <v>13</v>
      </c>
      <c r="E89" s="29">
        <v>4</v>
      </c>
      <c r="F89" s="29">
        <v>1029</v>
      </c>
      <c r="G89" s="29">
        <v>184</v>
      </c>
      <c r="H89" s="29">
        <v>0</v>
      </c>
      <c r="I89" s="29">
        <v>0</v>
      </c>
      <c r="J89" s="29">
        <v>184</v>
      </c>
      <c r="K89" s="30">
        <v>0.17881438289601559</v>
      </c>
      <c r="M89" s="100">
        <f>_xlfn.PERCENTRANK.INC(J$5:J$288,J89)</f>
        <v>0.60699999999999998</v>
      </c>
      <c r="N89" s="100">
        <f>_xlfn.PERCENTRANK.INC(K$5:K$288,K89)</f>
        <v>0.70299999999999996</v>
      </c>
    </row>
    <row r="90" spans="1:14" x14ac:dyDescent="0.25">
      <c r="A90" s="23">
        <v>540236</v>
      </c>
      <c r="B90" s="2" t="s">
        <v>31</v>
      </c>
      <c r="C90" s="2" t="s">
        <v>29</v>
      </c>
      <c r="D90" s="2" t="s">
        <v>13</v>
      </c>
      <c r="E90" s="23">
        <v>7</v>
      </c>
      <c r="F90" s="23">
        <v>482</v>
      </c>
      <c r="G90" s="23">
        <v>85</v>
      </c>
      <c r="H90" s="23">
        <v>0</v>
      </c>
      <c r="I90" s="23">
        <v>0</v>
      </c>
      <c r="J90" s="23">
        <v>85</v>
      </c>
      <c r="K90" s="24">
        <v>0.17634854771784231</v>
      </c>
      <c r="M90" s="100">
        <f>_xlfn.PERCENTRANK.INC(J$5:J$288,J90)</f>
        <v>0.434</v>
      </c>
      <c r="N90" s="100">
        <f>_xlfn.PERCENTRANK.INC(K$5:K$288,K90)</f>
        <v>0.69899999999999995</v>
      </c>
    </row>
    <row r="91" spans="1:14" x14ac:dyDescent="0.25">
      <c r="A91" s="23">
        <v>540130</v>
      </c>
      <c r="B91" s="2" t="s">
        <v>200</v>
      </c>
      <c r="C91" s="2" t="s">
        <v>201</v>
      </c>
      <c r="D91" s="2" t="s">
        <v>13</v>
      </c>
      <c r="E91" s="23">
        <v>8</v>
      </c>
      <c r="F91" s="23">
        <v>1259</v>
      </c>
      <c r="G91" s="23">
        <v>222</v>
      </c>
      <c r="H91" s="23">
        <v>0</v>
      </c>
      <c r="I91" s="23">
        <v>0</v>
      </c>
      <c r="J91" s="23">
        <v>222</v>
      </c>
      <c r="K91" s="24">
        <v>0.17633042096902299</v>
      </c>
      <c r="M91" s="100">
        <f>_xlfn.PERCENTRANK.INC(J$5:J$288,J91)</f>
        <v>0.65300000000000002</v>
      </c>
      <c r="N91" s="100">
        <f>_xlfn.PERCENTRANK.INC(K$5:K$288,K91)</f>
        <v>0.69599999999999995</v>
      </c>
    </row>
    <row r="92" spans="1:14" x14ac:dyDescent="0.25">
      <c r="A92" s="23">
        <v>540113</v>
      </c>
      <c r="B92" s="2" t="s">
        <v>174</v>
      </c>
      <c r="C92" s="2" t="s">
        <v>175</v>
      </c>
      <c r="D92" s="2" t="s">
        <v>13</v>
      </c>
      <c r="E92" s="23">
        <v>2</v>
      </c>
      <c r="F92" s="23">
        <v>240</v>
      </c>
      <c r="G92" s="23">
        <v>71</v>
      </c>
      <c r="H92" s="23">
        <v>29</v>
      </c>
      <c r="I92" s="23">
        <v>0</v>
      </c>
      <c r="J92" s="23">
        <v>42</v>
      </c>
      <c r="K92" s="24">
        <v>0.17499999999999999</v>
      </c>
      <c r="M92" s="100">
        <f>_xlfn.PERCENTRANK.INC(J$5:J$288,J92)</f>
        <v>0.24</v>
      </c>
      <c r="N92" s="100">
        <f>_xlfn.PERCENTRANK.INC(K$5:K$288,K92)</f>
        <v>0.69199999999999995</v>
      </c>
    </row>
    <row r="93" spans="1:14" x14ac:dyDescent="0.25">
      <c r="A93" s="23">
        <v>540076</v>
      </c>
      <c r="B93" s="2" t="s">
        <v>127</v>
      </c>
      <c r="C93" s="2" t="s">
        <v>122</v>
      </c>
      <c r="D93" s="2" t="s">
        <v>13</v>
      </c>
      <c r="E93" s="23">
        <v>3</v>
      </c>
      <c r="F93" s="23">
        <v>1795</v>
      </c>
      <c r="G93" s="23">
        <v>314</v>
      </c>
      <c r="H93" s="23">
        <v>1</v>
      </c>
      <c r="I93" s="23">
        <v>0</v>
      </c>
      <c r="J93" s="23">
        <v>313</v>
      </c>
      <c r="K93" s="24">
        <v>0.17437325905292481</v>
      </c>
      <c r="M93" s="100">
        <f>_xlfn.PERCENTRANK.INC(J$5:J$288,J93)</f>
        <v>0.74199999999999999</v>
      </c>
      <c r="N93" s="100">
        <f>_xlfn.PERCENTRANK.INC(K$5:K$288,K93)</f>
        <v>0.68899999999999995</v>
      </c>
    </row>
    <row r="94" spans="1:14" x14ac:dyDescent="0.25">
      <c r="A94" s="23">
        <v>540128</v>
      </c>
      <c r="B94" s="2" t="s">
        <v>196</v>
      </c>
      <c r="C94" s="2" t="s">
        <v>194</v>
      </c>
      <c r="D94" s="2" t="s">
        <v>13</v>
      </c>
      <c r="E94" s="23">
        <v>1</v>
      </c>
      <c r="F94" s="23">
        <v>1953</v>
      </c>
      <c r="G94" s="23">
        <v>332</v>
      </c>
      <c r="H94" s="23">
        <v>0</v>
      </c>
      <c r="I94" s="23">
        <v>0</v>
      </c>
      <c r="J94" s="23">
        <v>332</v>
      </c>
      <c r="K94" s="24">
        <v>0.16999487967229901</v>
      </c>
      <c r="M94" s="100">
        <f>_xlfn.PERCENTRANK.INC(J$5:J$288,J94)</f>
        <v>0.752</v>
      </c>
      <c r="N94" s="100">
        <f>_xlfn.PERCENTRANK.INC(K$5:K$288,K94)</f>
        <v>0.68500000000000005</v>
      </c>
    </row>
    <row r="95" spans="1:14" x14ac:dyDescent="0.25">
      <c r="A95" s="23">
        <v>540143</v>
      </c>
      <c r="B95" s="2" t="s">
        <v>222</v>
      </c>
      <c r="C95" s="2" t="s">
        <v>221</v>
      </c>
      <c r="D95" s="2" t="s">
        <v>13</v>
      </c>
      <c r="E95" s="23">
        <v>1</v>
      </c>
      <c r="F95" s="23">
        <v>202</v>
      </c>
      <c r="G95" s="23">
        <v>34</v>
      </c>
      <c r="H95" s="23">
        <v>0</v>
      </c>
      <c r="I95" s="23">
        <v>0</v>
      </c>
      <c r="J95" s="23">
        <v>34</v>
      </c>
      <c r="K95" s="24">
        <v>0.1683168316831683</v>
      </c>
      <c r="M95" s="100">
        <f>_xlfn.PERCENTRANK.INC(J$5:J$288,J95)</f>
        <v>0.18</v>
      </c>
      <c r="N95" s="100">
        <f>_xlfn.PERCENTRANK.INC(K$5:K$288,K95)</f>
        <v>0.68100000000000005</v>
      </c>
    </row>
    <row r="96" spans="1:14" x14ac:dyDescent="0.25">
      <c r="A96" s="23">
        <v>540092</v>
      </c>
      <c r="B96" s="2" t="s">
        <v>146</v>
      </c>
      <c r="C96" s="2" t="s">
        <v>147</v>
      </c>
      <c r="D96" s="2" t="s">
        <v>13</v>
      </c>
      <c r="E96" s="23">
        <v>2</v>
      </c>
      <c r="F96" s="23">
        <v>436</v>
      </c>
      <c r="G96" s="23">
        <v>73</v>
      </c>
      <c r="H96" s="23">
        <v>0</v>
      </c>
      <c r="I96" s="23">
        <v>0</v>
      </c>
      <c r="J96" s="23">
        <v>73</v>
      </c>
      <c r="K96" s="24">
        <v>0.16743119266055051</v>
      </c>
      <c r="M96" s="100">
        <f>_xlfn.PERCENTRANK.INC(J$5:J$288,J96)</f>
        <v>0.39200000000000002</v>
      </c>
      <c r="N96" s="100">
        <f>_xlfn.PERCENTRANK.INC(K$5:K$288,K96)</f>
        <v>0.67800000000000005</v>
      </c>
    </row>
    <row r="97" spans="1:14" x14ac:dyDescent="0.25">
      <c r="A97" s="23">
        <v>540256</v>
      </c>
      <c r="B97" s="2" t="s">
        <v>336</v>
      </c>
      <c r="C97" s="2" t="s">
        <v>334</v>
      </c>
      <c r="D97" s="2" t="s">
        <v>13</v>
      </c>
      <c r="E97" s="23">
        <v>10</v>
      </c>
      <c r="F97" s="23">
        <v>322</v>
      </c>
      <c r="G97" s="23">
        <v>53</v>
      </c>
      <c r="H97" s="23">
        <v>0</v>
      </c>
      <c r="I97" s="23">
        <v>0</v>
      </c>
      <c r="J97" s="23">
        <v>53</v>
      </c>
      <c r="K97" s="24">
        <v>0.1645962732919255</v>
      </c>
      <c r="M97" s="100">
        <f>_xlfn.PERCENTRANK.INC(J$5:J$288,J97)</f>
        <v>0.307</v>
      </c>
      <c r="N97" s="100">
        <f>_xlfn.PERCENTRANK.INC(K$5:K$288,K97)</f>
        <v>0.67400000000000004</v>
      </c>
    </row>
    <row r="98" spans="1:14" x14ac:dyDescent="0.25">
      <c r="A98" s="23">
        <v>540150</v>
      </c>
      <c r="B98" s="2" t="s">
        <v>236</v>
      </c>
      <c r="C98" s="2" t="s">
        <v>234</v>
      </c>
      <c r="D98" s="2" t="s">
        <v>13</v>
      </c>
      <c r="E98" s="23">
        <v>10</v>
      </c>
      <c r="F98" s="23">
        <v>432</v>
      </c>
      <c r="G98" s="23">
        <v>71</v>
      </c>
      <c r="H98" s="23">
        <v>0</v>
      </c>
      <c r="I98" s="23">
        <v>0</v>
      </c>
      <c r="J98" s="23">
        <v>71</v>
      </c>
      <c r="K98" s="24">
        <v>0.16435185185185189</v>
      </c>
      <c r="M98" s="100">
        <f>_xlfn.PERCENTRANK.INC(J$5:J$288,J98)</f>
        <v>0.38100000000000001</v>
      </c>
      <c r="N98" s="100">
        <f>_xlfn.PERCENTRANK.INC(K$5:K$288,K98)</f>
        <v>0.67100000000000004</v>
      </c>
    </row>
    <row r="99" spans="1:14" x14ac:dyDescent="0.25">
      <c r="A99" s="23">
        <v>540205</v>
      </c>
      <c r="B99" s="2" t="s">
        <v>330</v>
      </c>
      <c r="C99" s="2" t="s">
        <v>329</v>
      </c>
      <c r="D99" s="2" t="s">
        <v>13</v>
      </c>
      <c r="E99" s="23">
        <v>4</v>
      </c>
      <c r="F99" s="23">
        <v>214</v>
      </c>
      <c r="G99" s="23">
        <v>35</v>
      </c>
      <c r="H99" s="23">
        <v>0</v>
      </c>
      <c r="I99" s="23">
        <v>0</v>
      </c>
      <c r="J99" s="23">
        <v>35</v>
      </c>
      <c r="K99" s="24">
        <v>0.1635514018691589</v>
      </c>
      <c r="M99" s="100">
        <f>_xlfn.PERCENTRANK.INC(J$5:J$288,J99)</f>
        <v>0.183</v>
      </c>
      <c r="N99" s="100">
        <f>_xlfn.PERCENTRANK.INC(K$5:K$288,K99)</f>
        <v>0.66700000000000004</v>
      </c>
    </row>
    <row r="100" spans="1:14" x14ac:dyDescent="0.25">
      <c r="A100" s="23">
        <v>540185</v>
      </c>
      <c r="B100" s="2" t="s">
        <v>297</v>
      </c>
      <c r="C100" s="2" t="s">
        <v>296</v>
      </c>
      <c r="D100" s="2" t="s">
        <v>13</v>
      </c>
      <c r="E100" s="23">
        <v>5</v>
      </c>
      <c r="F100" s="23">
        <v>810</v>
      </c>
      <c r="G100" s="23">
        <v>132</v>
      </c>
      <c r="H100" s="23">
        <v>0</v>
      </c>
      <c r="I100" s="23">
        <v>0</v>
      </c>
      <c r="J100" s="23">
        <v>132</v>
      </c>
      <c r="K100" s="24">
        <v>0.162962962962963</v>
      </c>
      <c r="M100" s="100">
        <f>_xlfn.PERCENTRANK.INC(J$5:J$288,J100)</f>
        <v>0.55100000000000005</v>
      </c>
      <c r="N100" s="100">
        <f>_xlfn.PERCENTRANK.INC(K$5:K$288,K100)</f>
        <v>0.66400000000000003</v>
      </c>
    </row>
    <row r="101" spans="1:14" x14ac:dyDescent="0.25">
      <c r="A101" s="23">
        <v>540102</v>
      </c>
      <c r="B101" s="2" t="s">
        <v>164</v>
      </c>
      <c r="C101" s="2" t="s">
        <v>154</v>
      </c>
      <c r="D101" s="2" t="s">
        <v>13</v>
      </c>
      <c r="E101" s="23">
        <v>6</v>
      </c>
      <c r="F101" s="23">
        <v>352</v>
      </c>
      <c r="G101" s="23">
        <v>56</v>
      </c>
      <c r="H101" s="23">
        <v>0</v>
      </c>
      <c r="I101" s="23">
        <v>0</v>
      </c>
      <c r="J101" s="23">
        <v>56</v>
      </c>
      <c r="K101" s="24">
        <v>0.15909090909090909</v>
      </c>
      <c r="M101" s="100">
        <f>_xlfn.PERCENTRANK.INC(J$5:J$288,J101)</f>
        <v>0.32800000000000001</v>
      </c>
      <c r="N101" s="100">
        <f>_xlfn.PERCENTRANK.INC(K$5:K$288,K101)</f>
        <v>0.66</v>
      </c>
    </row>
    <row r="102" spans="1:14" x14ac:dyDescent="0.25">
      <c r="A102" s="23">
        <v>540158</v>
      </c>
      <c r="B102" s="2" t="s">
        <v>247</v>
      </c>
      <c r="C102" s="2" t="s">
        <v>248</v>
      </c>
      <c r="D102" s="2" t="s">
        <v>13</v>
      </c>
      <c r="E102" s="23">
        <v>4</v>
      </c>
      <c r="F102" s="23">
        <v>366</v>
      </c>
      <c r="G102" s="23">
        <v>58</v>
      </c>
      <c r="H102" s="23">
        <v>0</v>
      </c>
      <c r="I102" s="23">
        <v>0</v>
      </c>
      <c r="J102" s="23">
        <v>58</v>
      </c>
      <c r="K102" s="24">
        <v>0.15846994535519129</v>
      </c>
      <c r="M102" s="100">
        <f>_xlfn.PERCENTRANK.INC(J$5:J$288,J102)</f>
        <v>0.33900000000000002</v>
      </c>
      <c r="N102" s="100">
        <f>_xlfn.PERCENTRANK.INC(K$5:K$288,K102)</f>
        <v>0.65700000000000003</v>
      </c>
    </row>
    <row r="103" spans="1:14" x14ac:dyDescent="0.25">
      <c r="A103" s="23">
        <v>540155</v>
      </c>
      <c r="B103" s="2" t="s">
        <v>203</v>
      </c>
      <c r="C103" s="2" t="s">
        <v>201</v>
      </c>
      <c r="D103" s="2" t="s">
        <v>13</v>
      </c>
      <c r="E103" s="23">
        <v>8</v>
      </c>
      <c r="F103" s="23">
        <v>192</v>
      </c>
      <c r="G103" s="23">
        <v>30</v>
      </c>
      <c r="H103" s="23">
        <v>0</v>
      </c>
      <c r="I103" s="23">
        <v>0</v>
      </c>
      <c r="J103" s="23">
        <v>30</v>
      </c>
      <c r="K103" s="24">
        <v>0.15625</v>
      </c>
      <c r="M103" s="100">
        <f>_xlfn.PERCENTRANK.INC(J$5:J$288,J103)</f>
        <v>0.16200000000000001</v>
      </c>
      <c r="N103" s="100">
        <f>_xlfn.PERCENTRANK.INC(K$5:K$288,K103)</f>
        <v>0.65300000000000002</v>
      </c>
    </row>
    <row r="104" spans="1:14" x14ac:dyDescent="0.25">
      <c r="A104" s="23">
        <v>540071</v>
      </c>
      <c r="B104" s="2" t="s">
        <v>123</v>
      </c>
      <c r="C104" s="2" t="s">
        <v>122</v>
      </c>
      <c r="D104" s="2" t="s">
        <v>13</v>
      </c>
      <c r="E104" s="23">
        <v>3</v>
      </c>
      <c r="F104" s="23">
        <v>500</v>
      </c>
      <c r="G104" s="23">
        <v>78</v>
      </c>
      <c r="H104" s="23">
        <v>0</v>
      </c>
      <c r="I104" s="23">
        <v>0</v>
      </c>
      <c r="J104" s="23">
        <v>78</v>
      </c>
      <c r="K104" s="24">
        <v>0.156</v>
      </c>
      <c r="M104" s="100">
        <f>_xlfn.PERCENTRANK.INC(J$5:J$288,J104)</f>
        <v>0.41599999999999998</v>
      </c>
      <c r="N104" s="100">
        <f>_xlfn.PERCENTRANK.INC(K$5:K$288,K104)</f>
        <v>0.65</v>
      </c>
    </row>
    <row r="105" spans="1:14" x14ac:dyDescent="0.25">
      <c r="A105" s="23">
        <v>540093</v>
      </c>
      <c r="B105" s="2" t="s">
        <v>40</v>
      </c>
      <c r="C105" s="2" t="s">
        <v>35</v>
      </c>
      <c r="D105" s="2" t="s">
        <v>13</v>
      </c>
      <c r="E105" s="23">
        <v>11</v>
      </c>
      <c r="F105" s="23">
        <v>1193</v>
      </c>
      <c r="G105" s="23">
        <v>637</v>
      </c>
      <c r="H105" s="23">
        <v>451</v>
      </c>
      <c r="I105" s="23">
        <v>0</v>
      </c>
      <c r="J105" s="23">
        <v>186</v>
      </c>
      <c r="K105" s="24">
        <v>0.15590947191953061</v>
      </c>
      <c r="M105" s="100">
        <f>_xlfn.PERCENTRANK.INC(J$5:J$288,J105)</f>
        <v>0.61399999999999999</v>
      </c>
      <c r="N105" s="100">
        <f>_xlfn.PERCENTRANK.INC(K$5:K$288,K105)</f>
        <v>0.64600000000000002</v>
      </c>
    </row>
    <row r="106" spans="1:14" x14ac:dyDescent="0.25">
      <c r="A106" s="23">
        <v>540214</v>
      </c>
      <c r="B106" s="2" t="s">
        <v>346</v>
      </c>
      <c r="C106" s="2" t="s">
        <v>343</v>
      </c>
      <c r="D106" s="2" t="s">
        <v>13</v>
      </c>
      <c r="E106" s="23">
        <v>5</v>
      </c>
      <c r="F106" s="23">
        <v>7931</v>
      </c>
      <c r="G106" s="23">
        <v>1473</v>
      </c>
      <c r="H106" s="23">
        <v>255</v>
      </c>
      <c r="I106" s="23">
        <v>0</v>
      </c>
      <c r="J106" s="23">
        <v>1218</v>
      </c>
      <c r="K106" s="24">
        <v>0.15357458075904681</v>
      </c>
      <c r="M106" s="99">
        <f>_xlfn.PERCENTRANK.INC(J$5:J$288,J106)</f>
        <v>0.80900000000000005</v>
      </c>
      <c r="N106" s="100">
        <f>_xlfn.PERCENTRANK.INC(K$5:K$288,K106)</f>
        <v>0.64300000000000002</v>
      </c>
    </row>
    <row r="107" spans="1:14" x14ac:dyDescent="0.25">
      <c r="A107" s="23">
        <v>540195</v>
      </c>
      <c r="B107" s="2" t="s">
        <v>313</v>
      </c>
      <c r="C107" s="2" t="s">
        <v>314</v>
      </c>
      <c r="D107" s="2" t="s">
        <v>13</v>
      </c>
      <c r="E107" s="23">
        <v>5</v>
      </c>
      <c r="F107" s="23">
        <v>242</v>
      </c>
      <c r="G107" s="23">
        <v>37</v>
      </c>
      <c r="H107" s="23">
        <v>0</v>
      </c>
      <c r="I107" s="23">
        <v>0</v>
      </c>
      <c r="J107" s="23">
        <v>37</v>
      </c>
      <c r="K107" s="24">
        <v>0.15289256198347109</v>
      </c>
      <c r="M107" s="100">
        <f>_xlfn.PERCENTRANK.INC(J$5:J$288,J107)</f>
        <v>0.20399999999999999</v>
      </c>
      <c r="N107" s="100">
        <f>_xlfn.PERCENTRANK.INC(K$5:K$288,K107)</f>
        <v>0.63900000000000001</v>
      </c>
    </row>
    <row r="108" spans="1:14" x14ac:dyDescent="0.25">
      <c r="A108" s="23">
        <v>540010</v>
      </c>
      <c r="B108" s="2" t="s">
        <v>28</v>
      </c>
      <c r="C108" s="2" t="s">
        <v>29</v>
      </c>
      <c r="D108" s="2" t="s">
        <v>13</v>
      </c>
      <c r="E108" s="23">
        <v>7</v>
      </c>
      <c r="F108" s="23">
        <v>698</v>
      </c>
      <c r="G108" s="23">
        <v>106</v>
      </c>
      <c r="H108" s="23">
        <v>0</v>
      </c>
      <c r="I108" s="23">
        <v>0</v>
      </c>
      <c r="J108" s="23">
        <v>106</v>
      </c>
      <c r="K108" s="24">
        <v>0.15186246418338109</v>
      </c>
      <c r="M108" s="100">
        <f>_xlfn.PERCENTRANK.INC(J$5:J$288,J108)</f>
        <v>0.49399999999999999</v>
      </c>
      <c r="N108" s="100">
        <f>_xlfn.PERCENTRANK.INC(K$5:K$288,K108)</f>
        <v>0.63600000000000001</v>
      </c>
    </row>
    <row r="109" spans="1:14" x14ac:dyDescent="0.25">
      <c r="A109" s="23">
        <v>540049</v>
      </c>
      <c r="B109" s="2" t="s">
        <v>93</v>
      </c>
      <c r="C109" s="2" t="s">
        <v>91</v>
      </c>
      <c r="D109" s="2" t="s">
        <v>13</v>
      </c>
      <c r="E109" s="23">
        <v>11</v>
      </c>
      <c r="F109" s="23">
        <v>1188</v>
      </c>
      <c r="G109" s="23">
        <v>587</v>
      </c>
      <c r="H109" s="23">
        <v>407</v>
      </c>
      <c r="I109" s="23">
        <v>0</v>
      </c>
      <c r="J109" s="23">
        <v>180</v>
      </c>
      <c r="K109" s="24">
        <v>0.15151515151515149</v>
      </c>
      <c r="M109" s="100">
        <f>_xlfn.PERCENTRANK.INC(J$5:J$288,J109)</f>
        <v>0.60399999999999998</v>
      </c>
      <c r="N109" s="100">
        <f>_xlfn.PERCENTRANK.INC(K$5:K$288,K109)</f>
        <v>0.63200000000000001</v>
      </c>
    </row>
    <row r="110" spans="1:14" x14ac:dyDescent="0.25">
      <c r="A110" s="23">
        <v>540002</v>
      </c>
      <c r="B110" s="2" t="s">
        <v>11</v>
      </c>
      <c r="C110" s="2" t="s">
        <v>12</v>
      </c>
      <c r="D110" s="2" t="s">
        <v>13</v>
      </c>
      <c r="E110" s="23">
        <v>7</v>
      </c>
      <c r="F110" s="23">
        <v>1363</v>
      </c>
      <c r="G110" s="23">
        <v>199</v>
      </c>
      <c r="H110" s="23">
        <v>0</v>
      </c>
      <c r="I110" s="23">
        <v>0</v>
      </c>
      <c r="J110" s="23">
        <v>199</v>
      </c>
      <c r="K110" s="24">
        <v>0.14600146735143071</v>
      </c>
      <c r="M110" s="100">
        <f>_xlfn.PERCENTRANK.INC(J$5:J$288,J110)</f>
        <v>0.625</v>
      </c>
      <c r="N110" s="100">
        <f>_xlfn.PERCENTRANK.INC(K$5:K$288,K110)</f>
        <v>0.628</v>
      </c>
    </row>
    <row r="111" spans="1:14" x14ac:dyDescent="0.25">
      <c r="A111" s="29">
        <v>540196</v>
      </c>
      <c r="B111" s="4" t="s">
        <v>317</v>
      </c>
      <c r="C111" s="4" t="s">
        <v>314</v>
      </c>
      <c r="D111" s="4" t="s">
        <v>13</v>
      </c>
      <c r="E111" s="29">
        <v>5</v>
      </c>
      <c r="F111" s="29">
        <v>542</v>
      </c>
      <c r="G111" s="29">
        <v>79</v>
      </c>
      <c r="H111" s="29">
        <v>0</v>
      </c>
      <c r="I111" s="29">
        <v>0</v>
      </c>
      <c r="J111" s="29">
        <v>79</v>
      </c>
      <c r="K111" s="30">
        <v>0.14575645756457559</v>
      </c>
      <c r="M111" s="100">
        <f>_xlfn.PERCENTRANK.INC(J$5:J$288,J111)</f>
        <v>0.42</v>
      </c>
      <c r="N111" s="100">
        <f>_xlfn.PERCENTRANK.INC(K$5:K$288,K111)</f>
        <v>0.625</v>
      </c>
    </row>
    <row r="112" spans="1:14" x14ac:dyDescent="0.25">
      <c r="A112" s="23">
        <v>540077</v>
      </c>
      <c r="B112" s="2" t="s">
        <v>128</v>
      </c>
      <c r="C112" s="2" t="s">
        <v>122</v>
      </c>
      <c r="D112" s="2" t="s">
        <v>13</v>
      </c>
      <c r="E112" s="23">
        <v>3</v>
      </c>
      <c r="F112" s="23">
        <v>309</v>
      </c>
      <c r="G112" s="23">
        <v>45</v>
      </c>
      <c r="H112" s="23">
        <v>0</v>
      </c>
      <c r="I112" s="23">
        <v>0</v>
      </c>
      <c r="J112" s="23">
        <v>45</v>
      </c>
      <c r="K112" s="24">
        <v>0.14563106796116501</v>
      </c>
      <c r="M112" s="100">
        <f>_xlfn.PERCENTRANK.INC(J$5:J$288,J112)</f>
        <v>0.25700000000000001</v>
      </c>
      <c r="N112" s="100">
        <f>_xlfn.PERCENTRANK.INC(K$5:K$288,K112)</f>
        <v>0.621</v>
      </c>
    </row>
    <row r="113" spans="1:14" x14ac:dyDescent="0.25">
      <c r="A113" s="23">
        <v>540138</v>
      </c>
      <c r="B113" s="2" t="s">
        <v>212</v>
      </c>
      <c r="C113" s="2" t="s">
        <v>208</v>
      </c>
      <c r="D113" s="2" t="s">
        <v>13</v>
      </c>
      <c r="E113" s="23">
        <v>2</v>
      </c>
      <c r="F113" s="23">
        <v>2095</v>
      </c>
      <c r="G113" s="23">
        <v>302</v>
      </c>
      <c r="H113" s="23">
        <v>0</v>
      </c>
      <c r="I113" s="23">
        <v>0</v>
      </c>
      <c r="J113" s="23">
        <v>302</v>
      </c>
      <c r="K113" s="24">
        <v>0.14415274463007161</v>
      </c>
      <c r="M113" s="100">
        <f>_xlfn.PERCENTRANK.INC(J$5:J$288,J113)</f>
        <v>0.72699999999999998</v>
      </c>
      <c r="N113" s="100">
        <f>_xlfn.PERCENTRANK.INC(K$5:K$288,K113)</f>
        <v>0.61799999999999999</v>
      </c>
    </row>
    <row r="114" spans="1:14" x14ac:dyDescent="0.25">
      <c r="A114" s="23">
        <v>540118</v>
      </c>
      <c r="B114" s="2" t="s">
        <v>189</v>
      </c>
      <c r="C114" s="2" t="s">
        <v>182</v>
      </c>
      <c r="D114" s="2" t="s">
        <v>13</v>
      </c>
      <c r="E114" s="23">
        <v>1</v>
      </c>
      <c r="F114" s="23">
        <v>613</v>
      </c>
      <c r="G114" s="23">
        <v>88</v>
      </c>
      <c r="H114" s="23">
        <v>0</v>
      </c>
      <c r="I114" s="23">
        <v>0</v>
      </c>
      <c r="J114" s="23">
        <v>88</v>
      </c>
      <c r="K114" s="24">
        <v>0.14355628058727571</v>
      </c>
      <c r="M114" s="100">
        <f>_xlfn.PERCENTRANK.INC(J$5:J$288,J114)</f>
        <v>0.44800000000000001</v>
      </c>
      <c r="N114" s="100">
        <f>_xlfn.PERCENTRANK.INC(K$5:K$288,K114)</f>
        <v>0.61399999999999999</v>
      </c>
    </row>
    <row r="115" spans="1:14" x14ac:dyDescent="0.25">
      <c r="A115" s="23">
        <v>540004</v>
      </c>
      <c r="B115" s="2" t="s">
        <v>15</v>
      </c>
      <c r="C115" s="2" t="s">
        <v>12</v>
      </c>
      <c r="D115" s="2" t="s">
        <v>13</v>
      </c>
      <c r="E115" s="23">
        <v>7</v>
      </c>
      <c r="F115" s="23">
        <v>1869</v>
      </c>
      <c r="G115" s="23">
        <v>267</v>
      </c>
      <c r="H115" s="23">
        <v>0</v>
      </c>
      <c r="I115" s="23">
        <v>0</v>
      </c>
      <c r="J115" s="23">
        <v>267</v>
      </c>
      <c r="K115" s="24">
        <v>0.14285714285714279</v>
      </c>
      <c r="M115" s="100">
        <f>_xlfn.PERCENTRANK.INC(J$5:J$288,J115)</f>
        <v>0.69899999999999995</v>
      </c>
      <c r="N115" s="100">
        <f>_xlfn.PERCENTRANK.INC(K$5:K$288,K115)</f>
        <v>0.61099999999999999</v>
      </c>
    </row>
    <row r="116" spans="1:14" x14ac:dyDescent="0.25">
      <c r="A116" s="23">
        <v>540237</v>
      </c>
      <c r="B116" s="2" t="s">
        <v>32</v>
      </c>
      <c r="C116" s="2" t="s">
        <v>29</v>
      </c>
      <c r="D116" s="2" t="s">
        <v>13</v>
      </c>
      <c r="E116" s="23">
        <v>7</v>
      </c>
      <c r="F116" s="23">
        <v>779</v>
      </c>
      <c r="G116" s="23">
        <v>110</v>
      </c>
      <c r="H116" s="23">
        <v>0</v>
      </c>
      <c r="I116" s="23">
        <v>0</v>
      </c>
      <c r="J116" s="23">
        <v>110</v>
      </c>
      <c r="K116" s="24">
        <v>0.141206675224647</v>
      </c>
      <c r="M116" s="100">
        <f>_xlfn.PERCENTRANK.INC(J$5:J$288,J116)</f>
        <v>0.501</v>
      </c>
      <c r="N116" s="100">
        <f>_xlfn.PERCENTRANK.INC(K$5:K$288,K116)</f>
        <v>0.60699999999999998</v>
      </c>
    </row>
    <row r="117" spans="1:14" x14ac:dyDescent="0.25">
      <c r="A117" s="23">
        <v>540171</v>
      </c>
      <c r="B117" s="2" t="s">
        <v>274</v>
      </c>
      <c r="C117" s="2" t="s">
        <v>273</v>
      </c>
      <c r="D117" s="2" t="s">
        <v>13</v>
      </c>
      <c r="E117" s="23">
        <v>1</v>
      </c>
      <c r="F117" s="23">
        <v>321</v>
      </c>
      <c r="G117" s="23">
        <v>45</v>
      </c>
      <c r="H117" s="23">
        <v>0</v>
      </c>
      <c r="I117" s="23">
        <v>0</v>
      </c>
      <c r="J117" s="23">
        <v>45</v>
      </c>
      <c r="K117" s="24">
        <v>0.14018691588785051</v>
      </c>
      <c r="M117" s="100">
        <f>_xlfn.PERCENTRANK.INC(J$5:J$288,J117)</f>
        <v>0.25700000000000001</v>
      </c>
      <c r="N117" s="100">
        <f>_xlfn.PERCENTRANK.INC(K$5:K$288,K117)</f>
        <v>0.60399999999999998</v>
      </c>
    </row>
    <row r="118" spans="1:14" x14ac:dyDescent="0.25">
      <c r="A118" s="23">
        <v>545537</v>
      </c>
      <c r="B118" s="2" t="s">
        <v>150</v>
      </c>
      <c r="C118" s="2" t="s">
        <v>147</v>
      </c>
      <c r="D118" s="2" t="s">
        <v>13</v>
      </c>
      <c r="E118" s="23">
        <v>2</v>
      </c>
      <c r="F118" s="23">
        <v>737</v>
      </c>
      <c r="G118" s="23">
        <v>102</v>
      </c>
      <c r="H118" s="23">
        <v>0</v>
      </c>
      <c r="I118" s="23">
        <v>0</v>
      </c>
      <c r="J118" s="23">
        <v>102</v>
      </c>
      <c r="K118" s="24">
        <v>0.13839891451831751</v>
      </c>
      <c r="M118" s="100">
        <f>_xlfn.PERCENTRANK.INC(J$5:J$288,J118)</f>
        <v>0.47299999999999998</v>
      </c>
      <c r="N118" s="100">
        <f>_xlfn.PERCENTRANK.INC(K$5:K$288,K118)</f>
        <v>0.6</v>
      </c>
    </row>
    <row r="119" spans="1:14" x14ac:dyDescent="0.25">
      <c r="A119" s="23">
        <v>540012</v>
      </c>
      <c r="B119" s="2" t="s">
        <v>34</v>
      </c>
      <c r="C119" s="2" t="s">
        <v>35</v>
      </c>
      <c r="D119" s="2" t="s">
        <v>13</v>
      </c>
      <c r="E119" s="23">
        <v>11</v>
      </c>
      <c r="F119" s="23">
        <v>471</v>
      </c>
      <c r="G119" s="23">
        <v>65</v>
      </c>
      <c r="H119" s="23">
        <v>0</v>
      </c>
      <c r="I119" s="23">
        <v>0</v>
      </c>
      <c r="J119" s="23">
        <v>65</v>
      </c>
      <c r="K119" s="24">
        <v>0.13800424628450109</v>
      </c>
      <c r="M119" s="100">
        <f>_xlfn.PERCENTRANK.INC(J$5:J$288,J119)</f>
        <v>0.36299999999999999</v>
      </c>
      <c r="N119" s="100">
        <f>_xlfn.PERCENTRANK.INC(K$5:K$288,K119)</f>
        <v>0.59699999999999998</v>
      </c>
    </row>
    <row r="120" spans="1:14" x14ac:dyDescent="0.25">
      <c r="A120" s="23">
        <v>540079</v>
      </c>
      <c r="B120" s="2" t="s">
        <v>130</v>
      </c>
      <c r="C120" s="2" t="s">
        <v>122</v>
      </c>
      <c r="D120" s="2" t="s">
        <v>13</v>
      </c>
      <c r="E120" s="23">
        <v>3</v>
      </c>
      <c r="F120" s="23">
        <v>901</v>
      </c>
      <c r="G120" s="23">
        <v>124</v>
      </c>
      <c r="H120" s="23">
        <v>0</v>
      </c>
      <c r="I120" s="23">
        <v>0</v>
      </c>
      <c r="J120" s="23">
        <v>124</v>
      </c>
      <c r="K120" s="24">
        <v>0.1376248612652608</v>
      </c>
      <c r="M120" s="100">
        <f>_xlfn.PERCENTRANK.INC(J$5:J$288,J120)</f>
        <v>0.54</v>
      </c>
      <c r="N120" s="100">
        <f>_xlfn.PERCENTRANK.INC(K$5:K$288,K120)</f>
        <v>0.59299999999999997</v>
      </c>
    </row>
    <row r="121" spans="1:14" x14ac:dyDescent="0.25">
      <c r="A121" s="23">
        <v>540135</v>
      </c>
      <c r="B121" s="2" t="s">
        <v>209</v>
      </c>
      <c r="C121" s="2" t="s">
        <v>208</v>
      </c>
      <c r="D121" s="2" t="s">
        <v>13</v>
      </c>
      <c r="E121" s="23">
        <v>2</v>
      </c>
      <c r="F121" s="23">
        <v>666</v>
      </c>
      <c r="G121" s="23">
        <v>90</v>
      </c>
      <c r="H121" s="23">
        <v>0</v>
      </c>
      <c r="I121" s="23">
        <v>0</v>
      </c>
      <c r="J121" s="23">
        <v>90</v>
      </c>
      <c r="K121" s="24">
        <v>0.13513513513513509</v>
      </c>
      <c r="M121" s="100">
        <f>_xlfn.PERCENTRANK.INC(J$5:J$288,J121)</f>
        <v>0.45500000000000002</v>
      </c>
      <c r="N121" s="100">
        <f>_xlfn.PERCENTRANK.INC(K$5:K$288,K121)</f>
        <v>0.59</v>
      </c>
    </row>
    <row r="122" spans="1:14" x14ac:dyDescent="0.25">
      <c r="A122" s="23">
        <v>540187</v>
      </c>
      <c r="B122" s="2" t="s">
        <v>299</v>
      </c>
      <c r="C122" s="2" t="s">
        <v>300</v>
      </c>
      <c r="D122" s="2" t="s">
        <v>13</v>
      </c>
      <c r="E122" s="23">
        <v>1</v>
      </c>
      <c r="F122" s="23">
        <v>1940</v>
      </c>
      <c r="G122" s="23">
        <v>546</v>
      </c>
      <c r="H122" s="23">
        <v>285</v>
      </c>
      <c r="I122" s="23">
        <v>0</v>
      </c>
      <c r="J122" s="23">
        <v>261</v>
      </c>
      <c r="K122" s="24">
        <v>0.1345360824742268</v>
      </c>
      <c r="M122" s="100">
        <f>_xlfn.PERCENTRANK.INC(J$5:J$288,J122)</f>
        <v>0.69199999999999995</v>
      </c>
      <c r="N122" s="100">
        <f>_xlfn.PERCENTRANK.INC(K$5:K$288,K122)</f>
        <v>0.58599999999999997</v>
      </c>
    </row>
    <row r="123" spans="1:14" x14ac:dyDescent="0.25">
      <c r="A123" s="29">
        <v>540152</v>
      </c>
      <c r="B123" s="4" t="s">
        <v>168</v>
      </c>
      <c r="C123" s="4" t="s">
        <v>234</v>
      </c>
      <c r="D123" s="4" t="s">
        <v>13</v>
      </c>
      <c r="E123" s="29">
        <v>10</v>
      </c>
      <c r="F123" s="29">
        <v>10101</v>
      </c>
      <c r="G123" s="29">
        <v>2555</v>
      </c>
      <c r="H123" s="29">
        <v>1199</v>
      </c>
      <c r="I123" s="29">
        <v>21</v>
      </c>
      <c r="J123" s="29">
        <v>1335</v>
      </c>
      <c r="K123" s="30">
        <v>0.1321651321651322</v>
      </c>
      <c r="M123" s="99">
        <f>_xlfn.PERCENTRANK.INC(J$5:J$288,J123)</f>
        <v>0.81200000000000006</v>
      </c>
      <c r="N123" s="100">
        <f>_xlfn.PERCENTRANK.INC(K$5:K$288,K123)</f>
        <v>0.58299999999999996</v>
      </c>
    </row>
    <row r="124" spans="1:14" x14ac:dyDescent="0.25">
      <c r="A124" s="23">
        <v>540177</v>
      </c>
      <c r="B124" s="2" t="s">
        <v>285</v>
      </c>
      <c r="C124" s="2" t="s">
        <v>279</v>
      </c>
      <c r="D124" s="2" t="s">
        <v>13</v>
      </c>
      <c r="E124" s="23">
        <v>7</v>
      </c>
      <c r="F124" s="23">
        <v>2325</v>
      </c>
      <c r="G124" s="23">
        <v>316</v>
      </c>
      <c r="H124" s="23">
        <v>9</v>
      </c>
      <c r="I124" s="23">
        <v>0</v>
      </c>
      <c r="J124" s="23">
        <v>307</v>
      </c>
      <c r="K124" s="24">
        <v>0.13204301075268821</v>
      </c>
      <c r="M124" s="100">
        <f>_xlfn.PERCENTRANK.INC(J$5:J$288,J124)</f>
        <v>0.73799999999999999</v>
      </c>
      <c r="N124" s="100">
        <f>_xlfn.PERCENTRANK.INC(K$5:K$288,K124)</f>
        <v>0.57899999999999996</v>
      </c>
    </row>
    <row r="125" spans="1:14" x14ac:dyDescent="0.25">
      <c r="A125" s="23">
        <v>540125</v>
      </c>
      <c r="B125" s="2" t="s">
        <v>193</v>
      </c>
      <c r="C125" s="2" t="s">
        <v>194</v>
      </c>
      <c r="D125" s="2" t="s">
        <v>13</v>
      </c>
      <c r="E125" s="23">
        <v>1</v>
      </c>
      <c r="F125" s="23">
        <v>374</v>
      </c>
      <c r="G125" s="23">
        <v>49</v>
      </c>
      <c r="H125" s="23">
        <v>0</v>
      </c>
      <c r="I125" s="23">
        <v>0</v>
      </c>
      <c r="J125" s="23">
        <v>49</v>
      </c>
      <c r="K125" s="24">
        <v>0.13101604278074869</v>
      </c>
      <c r="M125" s="100">
        <f>_xlfn.PERCENTRANK.INC(J$5:J$288,J125)</f>
        <v>0.27900000000000003</v>
      </c>
      <c r="N125" s="100">
        <f>_xlfn.PERCENTRANK.INC(K$5:K$288,K125)</f>
        <v>0.57499999999999996</v>
      </c>
    </row>
    <row r="126" spans="1:14" x14ac:dyDescent="0.25">
      <c r="A126" s="23">
        <v>540127</v>
      </c>
      <c r="B126" s="2" t="s">
        <v>195</v>
      </c>
      <c r="C126" s="2" t="s">
        <v>194</v>
      </c>
      <c r="D126" s="2" t="s">
        <v>13</v>
      </c>
      <c r="E126" s="23">
        <v>1</v>
      </c>
      <c r="F126" s="23">
        <v>269</v>
      </c>
      <c r="G126" s="23">
        <v>35</v>
      </c>
      <c r="H126" s="23">
        <v>0</v>
      </c>
      <c r="I126" s="23">
        <v>0</v>
      </c>
      <c r="J126" s="23">
        <v>35</v>
      </c>
      <c r="K126" s="24">
        <v>0.1301115241635688</v>
      </c>
      <c r="M126" s="100">
        <f>_xlfn.PERCENTRANK.INC(J$5:J$288,J126)</f>
        <v>0.183</v>
      </c>
      <c r="N126" s="100">
        <f>_xlfn.PERCENTRANK.INC(K$5:K$288,K126)</f>
        <v>0.57199999999999995</v>
      </c>
    </row>
    <row r="127" spans="1:14" x14ac:dyDescent="0.25">
      <c r="A127" s="23">
        <v>540156</v>
      </c>
      <c r="B127" s="2" t="s">
        <v>243</v>
      </c>
      <c r="C127" s="2" t="s">
        <v>244</v>
      </c>
      <c r="D127" s="2" t="s">
        <v>13</v>
      </c>
      <c r="E127" s="23">
        <v>5</v>
      </c>
      <c r="F127" s="23">
        <v>698</v>
      </c>
      <c r="G127" s="23">
        <v>90</v>
      </c>
      <c r="H127" s="23">
        <v>0</v>
      </c>
      <c r="I127" s="23">
        <v>0</v>
      </c>
      <c r="J127" s="23">
        <v>90</v>
      </c>
      <c r="K127" s="24">
        <v>0.12893982808022919</v>
      </c>
      <c r="M127" s="100">
        <f>_xlfn.PERCENTRANK.INC(J$5:J$288,J127)</f>
        <v>0.45500000000000002</v>
      </c>
      <c r="N127" s="100">
        <f>_xlfn.PERCENTRANK.INC(K$5:K$288,K127)</f>
        <v>0.56799999999999995</v>
      </c>
    </row>
    <row r="128" spans="1:14" x14ac:dyDescent="0.25">
      <c r="A128" s="23">
        <v>540098</v>
      </c>
      <c r="B128" s="2" t="s">
        <v>160</v>
      </c>
      <c r="C128" s="2" t="s">
        <v>154</v>
      </c>
      <c r="D128" s="2" t="s">
        <v>13</v>
      </c>
      <c r="E128" s="23">
        <v>6</v>
      </c>
      <c r="F128" s="23">
        <v>451</v>
      </c>
      <c r="G128" s="23">
        <v>56</v>
      </c>
      <c r="H128" s="23">
        <v>0</v>
      </c>
      <c r="I128" s="23">
        <v>0</v>
      </c>
      <c r="J128" s="23">
        <v>56</v>
      </c>
      <c r="K128" s="24">
        <v>0.1241685144124169</v>
      </c>
      <c r="M128" s="100">
        <f>_xlfn.PERCENTRANK.INC(J$5:J$288,J128)</f>
        <v>0.32800000000000001</v>
      </c>
      <c r="N128" s="100">
        <f>_xlfn.PERCENTRANK.INC(K$5:K$288,K128)</f>
        <v>0.56499999999999995</v>
      </c>
    </row>
    <row r="129" spans="1:14" x14ac:dyDescent="0.25">
      <c r="A129" s="23">
        <v>540122</v>
      </c>
      <c r="B129" s="2" t="s">
        <v>187</v>
      </c>
      <c r="C129" s="2" t="s">
        <v>182</v>
      </c>
      <c r="D129" s="2" t="s">
        <v>13</v>
      </c>
      <c r="E129" s="23">
        <v>1</v>
      </c>
      <c r="F129" s="23">
        <v>589</v>
      </c>
      <c r="G129" s="23">
        <v>73</v>
      </c>
      <c r="H129" s="23">
        <v>0</v>
      </c>
      <c r="I129" s="23">
        <v>0</v>
      </c>
      <c r="J129" s="23">
        <v>73</v>
      </c>
      <c r="K129" s="24">
        <v>0.1239388794567063</v>
      </c>
      <c r="M129" s="100">
        <f>_xlfn.PERCENTRANK.INC(J$5:J$288,J129)</f>
        <v>0.39200000000000002</v>
      </c>
      <c r="N129" s="100">
        <f>_xlfn.PERCENTRANK.INC(K$5:K$288,K129)</f>
        <v>0.56100000000000005</v>
      </c>
    </row>
    <row r="130" spans="1:14" x14ac:dyDescent="0.25">
      <c r="A130" s="23">
        <v>540017</v>
      </c>
      <c r="B130" s="2" t="s">
        <v>45</v>
      </c>
      <c r="C130" s="2" t="s">
        <v>44</v>
      </c>
      <c r="D130" s="2" t="s">
        <v>13</v>
      </c>
      <c r="E130" s="23">
        <v>2</v>
      </c>
      <c r="F130" s="23">
        <v>2617</v>
      </c>
      <c r="G130" s="23">
        <v>334</v>
      </c>
      <c r="H130" s="23">
        <v>11</v>
      </c>
      <c r="I130" s="23">
        <v>0</v>
      </c>
      <c r="J130" s="23">
        <v>323</v>
      </c>
      <c r="K130" s="24">
        <v>0.1234237676729079</v>
      </c>
      <c r="M130" s="100">
        <f>_xlfn.PERCENTRANK.INC(J$5:J$288,J130)</f>
        <v>0.749</v>
      </c>
      <c r="N130" s="100">
        <f>_xlfn.PERCENTRANK.INC(K$5:K$288,K130)</f>
        <v>0.55800000000000005</v>
      </c>
    </row>
    <row r="131" spans="1:14" x14ac:dyDescent="0.25">
      <c r="A131" s="23">
        <v>540106</v>
      </c>
      <c r="B131" s="2" t="s">
        <v>158</v>
      </c>
      <c r="C131" s="2" t="s">
        <v>154</v>
      </c>
      <c r="D131" s="2" t="s">
        <v>13</v>
      </c>
      <c r="E131" s="23">
        <v>6</v>
      </c>
      <c r="F131" s="23">
        <v>389</v>
      </c>
      <c r="G131" s="23">
        <v>48</v>
      </c>
      <c r="H131" s="23">
        <v>0</v>
      </c>
      <c r="I131" s="23">
        <v>0</v>
      </c>
      <c r="J131" s="23">
        <v>48</v>
      </c>
      <c r="K131" s="24">
        <v>0.12339331619537269</v>
      </c>
      <c r="M131" s="100">
        <f>_xlfn.PERCENTRANK.INC(J$5:J$288,J131)</f>
        <v>0.27200000000000002</v>
      </c>
      <c r="N131" s="100">
        <f>_xlfn.PERCENTRANK.INC(K$5:K$288,K131)</f>
        <v>0.55400000000000005</v>
      </c>
    </row>
    <row r="132" spans="1:14" x14ac:dyDescent="0.25">
      <c r="A132" s="23">
        <v>540179</v>
      </c>
      <c r="B132" s="2" t="s">
        <v>289</v>
      </c>
      <c r="C132" s="2" t="s">
        <v>288</v>
      </c>
      <c r="D132" s="2" t="s">
        <v>13</v>
      </c>
      <c r="E132" s="23">
        <v>5</v>
      </c>
      <c r="F132" s="23">
        <v>312</v>
      </c>
      <c r="G132" s="23">
        <v>38</v>
      </c>
      <c r="H132" s="23">
        <v>0</v>
      </c>
      <c r="I132" s="23">
        <v>0</v>
      </c>
      <c r="J132" s="23">
        <v>38</v>
      </c>
      <c r="K132" s="24">
        <v>0.12179487179487181</v>
      </c>
      <c r="M132" s="100">
        <f>_xlfn.PERCENTRANK.INC(J$5:J$288,J132)</f>
        <v>0.215</v>
      </c>
      <c r="N132" s="100">
        <f>_xlfn.PERCENTRANK.INC(K$5:K$288,K132)</f>
        <v>0.55100000000000005</v>
      </c>
    </row>
    <row r="133" spans="1:14" x14ac:dyDescent="0.25">
      <c r="A133" s="23">
        <v>540240</v>
      </c>
      <c r="B133" s="2" t="s">
        <v>73</v>
      </c>
      <c r="C133" s="2" t="s">
        <v>74</v>
      </c>
      <c r="D133" s="2" t="s">
        <v>13</v>
      </c>
      <c r="E133" s="23">
        <v>8</v>
      </c>
      <c r="F133" s="23">
        <v>199</v>
      </c>
      <c r="G133" s="23">
        <v>24</v>
      </c>
      <c r="H133" s="23">
        <v>0</v>
      </c>
      <c r="I133" s="23">
        <v>0</v>
      </c>
      <c r="J133" s="23">
        <v>24</v>
      </c>
      <c r="K133" s="24">
        <v>0.12060301507537689</v>
      </c>
      <c r="M133" s="100">
        <f>_xlfn.PERCENTRANK.INC(J$5:J$288,J133)</f>
        <v>0.13700000000000001</v>
      </c>
      <c r="N133" s="100">
        <f>_xlfn.PERCENTRANK.INC(K$5:K$288,K133)</f>
        <v>0.54700000000000004</v>
      </c>
    </row>
    <row r="134" spans="1:14" x14ac:dyDescent="0.25">
      <c r="A134" s="23">
        <v>540025</v>
      </c>
      <c r="B134" s="2" t="s">
        <v>54</v>
      </c>
      <c r="C134" s="2" t="s">
        <v>55</v>
      </c>
      <c r="D134" s="2" t="s">
        <v>13</v>
      </c>
      <c r="E134" s="23">
        <v>6</v>
      </c>
      <c r="F134" s="23">
        <v>241</v>
      </c>
      <c r="G134" s="23">
        <v>29</v>
      </c>
      <c r="H134" s="23">
        <v>0</v>
      </c>
      <c r="I134" s="23">
        <v>0</v>
      </c>
      <c r="J134" s="23">
        <v>29</v>
      </c>
      <c r="K134" s="24">
        <v>0.1203319502074689</v>
      </c>
      <c r="M134" s="100">
        <f>_xlfn.PERCENTRANK.INC(J$5:J$288,J134)</f>
        <v>0.155</v>
      </c>
      <c r="N134" s="100">
        <f>_xlfn.PERCENTRANK.INC(K$5:K$288,K134)</f>
        <v>0.54400000000000004</v>
      </c>
    </row>
    <row r="135" spans="1:14" x14ac:dyDescent="0.25">
      <c r="A135" s="23">
        <v>540105</v>
      </c>
      <c r="B135" s="2" t="s">
        <v>161</v>
      </c>
      <c r="C135" s="2" t="s">
        <v>154</v>
      </c>
      <c r="D135" s="2" t="s">
        <v>13</v>
      </c>
      <c r="E135" s="23">
        <v>6</v>
      </c>
      <c r="F135" s="23">
        <v>341</v>
      </c>
      <c r="G135" s="23">
        <v>41</v>
      </c>
      <c r="H135" s="23">
        <v>0</v>
      </c>
      <c r="I135" s="23">
        <v>0</v>
      </c>
      <c r="J135" s="23">
        <v>41</v>
      </c>
      <c r="K135" s="24">
        <v>0.12023460410557189</v>
      </c>
      <c r="M135" s="100">
        <f>_xlfn.PERCENTRANK.INC(J$5:J$288,J135)</f>
        <v>0.23599999999999999</v>
      </c>
      <c r="N135" s="100">
        <f>_xlfn.PERCENTRANK.INC(K$5:K$288,K135)</f>
        <v>0.54</v>
      </c>
    </row>
    <row r="136" spans="1:14" x14ac:dyDescent="0.25">
      <c r="A136" s="23">
        <v>540043</v>
      </c>
      <c r="B136" s="2" t="s">
        <v>79</v>
      </c>
      <c r="C136" s="2" t="s">
        <v>78</v>
      </c>
      <c r="D136" s="2" t="s">
        <v>13</v>
      </c>
      <c r="E136" s="23">
        <v>4</v>
      </c>
      <c r="F136" s="23">
        <v>1106</v>
      </c>
      <c r="G136" s="23">
        <v>132</v>
      </c>
      <c r="H136" s="23">
        <v>0</v>
      </c>
      <c r="I136" s="23">
        <v>0</v>
      </c>
      <c r="J136" s="23">
        <v>132</v>
      </c>
      <c r="K136" s="24">
        <v>0.1193490054249548</v>
      </c>
      <c r="M136" s="100">
        <f>_xlfn.PERCENTRANK.INC(J$5:J$288,J136)</f>
        <v>0.55100000000000005</v>
      </c>
      <c r="N136" s="100">
        <f>_xlfn.PERCENTRANK.INC(K$5:K$288,K136)</f>
        <v>0.53700000000000003</v>
      </c>
    </row>
    <row r="137" spans="1:14" x14ac:dyDescent="0.25">
      <c r="A137" s="23">
        <v>540060</v>
      </c>
      <c r="B137" s="2" t="s">
        <v>105</v>
      </c>
      <c r="C137" s="2" t="s">
        <v>100</v>
      </c>
      <c r="D137" s="2" t="s">
        <v>13</v>
      </c>
      <c r="E137" s="23">
        <v>6</v>
      </c>
      <c r="F137" s="23">
        <v>1070</v>
      </c>
      <c r="G137" s="23">
        <v>127</v>
      </c>
      <c r="H137" s="23">
        <v>0</v>
      </c>
      <c r="I137" s="23">
        <v>0</v>
      </c>
      <c r="J137" s="23">
        <v>127</v>
      </c>
      <c r="K137" s="24">
        <v>0.11869158878504669</v>
      </c>
      <c r="M137" s="100">
        <f>_xlfn.PERCENTRANK.INC(J$5:J$288,J137)</f>
        <v>0.54400000000000004</v>
      </c>
      <c r="N137" s="100">
        <f>_xlfn.PERCENTRANK.INC(K$5:K$288,K137)</f>
        <v>0.53300000000000003</v>
      </c>
    </row>
    <row r="138" spans="1:14" x14ac:dyDescent="0.25">
      <c r="A138" s="23">
        <v>540243</v>
      </c>
      <c r="B138" s="2" t="s">
        <v>83</v>
      </c>
      <c r="C138" s="2" t="s">
        <v>78</v>
      </c>
      <c r="D138" s="2" t="s">
        <v>13</v>
      </c>
      <c r="E138" s="23">
        <v>4</v>
      </c>
      <c r="F138" s="23">
        <v>338</v>
      </c>
      <c r="G138" s="23">
        <v>38</v>
      </c>
      <c r="H138" s="23">
        <v>0</v>
      </c>
      <c r="I138" s="23">
        <v>0</v>
      </c>
      <c r="J138" s="23">
        <v>38</v>
      </c>
      <c r="K138" s="24">
        <v>0.1124260355029586</v>
      </c>
      <c r="M138" s="100">
        <f>_xlfn.PERCENTRANK.INC(J$5:J$288,J138)</f>
        <v>0.215</v>
      </c>
      <c r="N138" s="100">
        <f>_xlfn.PERCENTRANK.INC(K$5:K$288,K138)</f>
        <v>0.53</v>
      </c>
    </row>
    <row r="139" spans="1:14" x14ac:dyDescent="0.25">
      <c r="A139" s="23">
        <v>540072</v>
      </c>
      <c r="B139" s="2" t="s">
        <v>124</v>
      </c>
      <c r="C139" s="2" t="s">
        <v>122</v>
      </c>
      <c r="D139" s="2" t="s">
        <v>13</v>
      </c>
      <c r="E139" s="23">
        <v>3</v>
      </c>
      <c r="F139" s="23">
        <v>459</v>
      </c>
      <c r="G139" s="23">
        <v>50</v>
      </c>
      <c r="H139" s="23">
        <v>0</v>
      </c>
      <c r="I139" s="23">
        <v>0</v>
      </c>
      <c r="J139" s="23">
        <v>50</v>
      </c>
      <c r="K139" s="24">
        <v>0.10893246187363841</v>
      </c>
      <c r="M139" s="100">
        <f>_xlfn.PERCENTRANK.INC(J$5:J$288,J139)</f>
        <v>0.28599999999999998</v>
      </c>
      <c r="N139" s="100">
        <f>_xlfn.PERCENTRANK.INC(K$5:K$288,K139)</f>
        <v>0.52600000000000002</v>
      </c>
    </row>
    <row r="140" spans="1:14" x14ac:dyDescent="0.25">
      <c r="A140" s="23">
        <v>540100</v>
      </c>
      <c r="B140" s="2" t="s">
        <v>162</v>
      </c>
      <c r="C140" s="2" t="s">
        <v>154</v>
      </c>
      <c r="D140" s="2" t="s">
        <v>13</v>
      </c>
      <c r="E140" s="23">
        <v>6</v>
      </c>
      <c r="F140" s="23">
        <v>184</v>
      </c>
      <c r="G140" s="23">
        <v>20</v>
      </c>
      <c r="H140" s="23">
        <v>0</v>
      </c>
      <c r="I140" s="23">
        <v>0</v>
      </c>
      <c r="J140" s="23">
        <v>20</v>
      </c>
      <c r="K140" s="24">
        <v>0.108695652173913</v>
      </c>
      <c r="M140" s="100">
        <f>_xlfn.PERCENTRANK.INC(J$5:J$288,J140)</f>
        <v>0.109</v>
      </c>
      <c r="N140" s="100">
        <f>_xlfn.PERCENTRANK.INC(K$5:K$288,K140)</f>
        <v>0.52200000000000002</v>
      </c>
    </row>
    <row r="141" spans="1:14" x14ac:dyDescent="0.25">
      <c r="A141" s="23">
        <v>545535</v>
      </c>
      <c r="B141" s="2" t="s">
        <v>149</v>
      </c>
      <c r="C141" s="2" t="s">
        <v>147</v>
      </c>
      <c r="D141" s="2" t="s">
        <v>13</v>
      </c>
      <c r="E141" s="23">
        <v>2</v>
      </c>
      <c r="F141" s="23">
        <v>790</v>
      </c>
      <c r="G141" s="23">
        <v>85</v>
      </c>
      <c r="H141" s="23">
        <v>0</v>
      </c>
      <c r="I141" s="23">
        <v>0</v>
      </c>
      <c r="J141" s="23">
        <v>85</v>
      </c>
      <c r="K141" s="24">
        <v>0.10759493670886081</v>
      </c>
      <c r="M141" s="100">
        <f>_xlfn.PERCENTRANK.INC(J$5:J$288,J141)</f>
        <v>0.434</v>
      </c>
      <c r="N141" s="100">
        <f>_xlfn.PERCENTRANK.INC(K$5:K$288,K141)</f>
        <v>0.51900000000000002</v>
      </c>
    </row>
    <row r="142" spans="1:14" x14ac:dyDescent="0.25">
      <c r="A142" s="23">
        <v>540189</v>
      </c>
      <c r="B142" s="2" t="s">
        <v>302</v>
      </c>
      <c r="C142" s="2" t="s">
        <v>303</v>
      </c>
      <c r="D142" s="2" t="s">
        <v>13</v>
      </c>
      <c r="E142" s="23">
        <v>6</v>
      </c>
      <c r="F142" s="23">
        <v>196</v>
      </c>
      <c r="G142" s="23">
        <v>21</v>
      </c>
      <c r="H142" s="23">
        <v>0</v>
      </c>
      <c r="I142" s="23">
        <v>0</v>
      </c>
      <c r="J142" s="23">
        <v>21</v>
      </c>
      <c r="K142" s="24">
        <v>0.1071428571428571</v>
      </c>
      <c r="M142" s="100">
        <f>_xlfn.PERCENTRANK.INC(J$5:J$288,J142)</f>
        <v>0.113</v>
      </c>
      <c r="N142" s="100">
        <f>_xlfn.PERCENTRANK.INC(K$5:K$288,K142)</f>
        <v>0.51500000000000001</v>
      </c>
    </row>
    <row r="143" spans="1:14" x14ac:dyDescent="0.25">
      <c r="A143" s="29">
        <v>540029</v>
      </c>
      <c r="B143" s="4" t="s">
        <v>67</v>
      </c>
      <c r="C143" s="4" t="s">
        <v>58</v>
      </c>
      <c r="D143" s="4" t="s">
        <v>13</v>
      </c>
      <c r="E143" s="29">
        <v>4</v>
      </c>
      <c r="F143" s="29">
        <v>1133</v>
      </c>
      <c r="G143" s="29">
        <v>119</v>
      </c>
      <c r="H143" s="29">
        <v>0</v>
      </c>
      <c r="I143" s="29">
        <v>0</v>
      </c>
      <c r="J143" s="29">
        <v>119</v>
      </c>
      <c r="K143" s="30">
        <v>0.1050308914386584</v>
      </c>
      <c r="M143" s="100">
        <f>_xlfn.PERCENTRANK.INC(J$5:J$288,J143)</f>
        <v>0.53</v>
      </c>
      <c r="N143" s="100">
        <f>_xlfn.PERCENTRANK.INC(K$5:K$288,K143)</f>
        <v>0.51200000000000001</v>
      </c>
    </row>
    <row r="144" spans="1:14" x14ac:dyDescent="0.25">
      <c r="A144" s="23">
        <v>540078</v>
      </c>
      <c r="B144" s="2" t="s">
        <v>129</v>
      </c>
      <c r="C144" s="2" t="s">
        <v>122</v>
      </c>
      <c r="D144" s="2" t="s">
        <v>13</v>
      </c>
      <c r="E144" s="23">
        <v>3</v>
      </c>
      <c r="F144" s="23">
        <v>301</v>
      </c>
      <c r="G144" s="23">
        <v>31</v>
      </c>
      <c r="H144" s="23">
        <v>0</v>
      </c>
      <c r="I144" s="23">
        <v>0</v>
      </c>
      <c r="J144" s="23">
        <v>31</v>
      </c>
      <c r="K144" s="24">
        <v>0.1029900332225914</v>
      </c>
      <c r="M144" s="100">
        <f>_xlfn.PERCENTRANK.INC(J$5:J$288,J144)</f>
        <v>0.17299999999999999</v>
      </c>
      <c r="N144" s="100">
        <f>_xlfn.PERCENTRANK.INC(K$5:K$288,K144)</f>
        <v>0.50800000000000001</v>
      </c>
    </row>
    <row r="145" spans="1:14" x14ac:dyDescent="0.25">
      <c r="A145" s="23">
        <v>540263</v>
      </c>
      <c r="B145" s="2" t="s">
        <v>293</v>
      </c>
      <c r="C145" s="2" t="s">
        <v>288</v>
      </c>
      <c r="D145" s="2" t="s">
        <v>13</v>
      </c>
      <c r="E145" s="23">
        <v>5</v>
      </c>
      <c r="F145" s="23">
        <v>156</v>
      </c>
      <c r="G145" s="23">
        <v>16</v>
      </c>
      <c r="H145" s="23">
        <v>0</v>
      </c>
      <c r="I145" s="23">
        <v>0</v>
      </c>
      <c r="J145" s="23">
        <v>16</v>
      </c>
      <c r="K145" s="24">
        <v>0.1025641025641026</v>
      </c>
      <c r="M145" s="100">
        <f>_xlfn.PERCENTRANK.INC(J$5:J$288,J145)</f>
        <v>7.6999999999999999E-2</v>
      </c>
      <c r="N145" s="100">
        <f>_xlfn.PERCENTRANK.INC(K$5:K$288,K145)</f>
        <v>0.505</v>
      </c>
    </row>
    <row r="146" spans="1:14" x14ac:dyDescent="0.25">
      <c r="A146" s="23">
        <v>540262</v>
      </c>
      <c r="B146" s="2" t="s">
        <v>292</v>
      </c>
      <c r="C146" s="2" t="s">
        <v>288</v>
      </c>
      <c r="D146" s="2" t="s">
        <v>13</v>
      </c>
      <c r="E146" s="23">
        <v>5</v>
      </c>
      <c r="F146" s="23">
        <v>215</v>
      </c>
      <c r="G146" s="23">
        <v>22</v>
      </c>
      <c r="H146" s="23">
        <v>0</v>
      </c>
      <c r="I146" s="23">
        <v>0</v>
      </c>
      <c r="J146" s="23">
        <v>22</v>
      </c>
      <c r="K146" s="24">
        <v>0.10232558139534879</v>
      </c>
      <c r="M146" s="100">
        <f>_xlfn.PERCENTRANK.INC(J$5:J$288,J146)</f>
        <v>0.123</v>
      </c>
      <c r="N146" s="100">
        <f>_xlfn.PERCENTRANK.INC(K$5:K$288,K146)</f>
        <v>0.501</v>
      </c>
    </row>
    <row r="147" spans="1:14" x14ac:dyDescent="0.25">
      <c r="A147" s="23">
        <v>540121</v>
      </c>
      <c r="B147" s="2" t="s">
        <v>186</v>
      </c>
      <c r="C147" s="2" t="s">
        <v>182</v>
      </c>
      <c r="D147" s="2" t="s">
        <v>13</v>
      </c>
      <c r="E147" s="23">
        <v>1</v>
      </c>
      <c r="F147" s="23">
        <v>617</v>
      </c>
      <c r="G147" s="23">
        <v>62</v>
      </c>
      <c r="H147" s="23">
        <v>0</v>
      </c>
      <c r="I147" s="23">
        <v>0</v>
      </c>
      <c r="J147" s="23">
        <v>62</v>
      </c>
      <c r="K147" s="24">
        <v>0.1004862236628849</v>
      </c>
      <c r="M147" s="100">
        <f>_xlfn.PERCENTRANK.INC(J$5:J$288,J147)</f>
        <v>0.34899999999999998</v>
      </c>
      <c r="N147" s="100">
        <f>_xlfn.PERCENTRANK.INC(K$5:K$288,K147)</f>
        <v>0.498</v>
      </c>
    </row>
    <row r="148" spans="1:14" x14ac:dyDescent="0.25">
      <c r="A148" s="23">
        <v>540215</v>
      </c>
      <c r="B148" s="2" t="s">
        <v>344</v>
      </c>
      <c r="C148" s="2" t="s">
        <v>343</v>
      </c>
      <c r="D148" s="2" t="s">
        <v>13</v>
      </c>
      <c r="E148" s="23">
        <v>5</v>
      </c>
      <c r="F148" s="23">
        <v>2586</v>
      </c>
      <c r="G148" s="23">
        <v>258</v>
      </c>
      <c r="H148" s="23">
        <v>0</v>
      </c>
      <c r="I148" s="23">
        <v>0</v>
      </c>
      <c r="J148" s="23">
        <v>258</v>
      </c>
      <c r="K148" s="24">
        <v>9.9767981438515077E-2</v>
      </c>
      <c r="M148" s="100">
        <f>_xlfn.PERCENTRANK.INC(J$5:J$288,J148)</f>
        <v>0.68500000000000005</v>
      </c>
      <c r="N148" s="100">
        <f>_xlfn.PERCENTRANK.INC(K$5:K$288,K148)</f>
        <v>0.49399999999999999</v>
      </c>
    </row>
    <row r="149" spans="1:14" x14ac:dyDescent="0.25">
      <c r="A149" s="23">
        <v>540064</v>
      </c>
      <c r="B149" s="2" t="s">
        <v>113</v>
      </c>
      <c r="C149" s="2" t="s">
        <v>112</v>
      </c>
      <c r="D149" s="2" t="s">
        <v>13</v>
      </c>
      <c r="E149" s="23">
        <v>5</v>
      </c>
      <c r="F149" s="23">
        <v>2131</v>
      </c>
      <c r="G149" s="23">
        <v>212</v>
      </c>
      <c r="H149" s="23">
        <v>1</v>
      </c>
      <c r="I149" s="23">
        <v>0</v>
      </c>
      <c r="J149" s="23">
        <v>211</v>
      </c>
      <c r="K149" s="24">
        <v>9.9014547160957297E-2</v>
      </c>
      <c r="M149" s="100">
        <f>_xlfn.PERCENTRANK.INC(J$5:J$288,J149)</f>
        <v>0.63900000000000001</v>
      </c>
      <c r="N149" s="100">
        <f>_xlfn.PERCENTRANK.INC(K$5:K$288,K149)</f>
        <v>0.49099999999999999</v>
      </c>
    </row>
    <row r="150" spans="1:14" x14ac:dyDescent="0.25">
      <c r="A150" s="23">
        <v>540115</v>
      </c>
      <c r="B150" s="2" t="s">
        <v>181</v>
      </c>
      <c r="C150" s="2" t="s">
        <v>182</v>
      </c>
      <c r="D150" s="2" t="s">
        <v>13</v>
      </c>
      <c r="E150" s="23">
        <v>1</v>
      </c>
      <c r="F150" s="23">
        <v>368</v>
      </c>
      <c r="G150" s="23">
        <v>36</v>
      </c>
      <c r="H150" s="23">
        <v>0</v>
      </c>
      <c r="I150" s="23">
        <v>0</v>
      </c>
      <c r="J150" s="23">
        <v>36</v>
      </c>
      <c r="K150" s="24">
        <v>9.7826086956521743E-2</v>
      </c>
      <c r="M150" s="100">
        <f>_xlfn.PERCENTRANK.INC(J$5:J$288,J150)</f>
        <v>0.19400000000000001</v>
      </c>
      <c r="N150" s="100">
        <f>_xlfn.PERCENTRANK.INC(K$5:K$288,K150)</f>
        <v>0.48699999999999999</v>
      </c>
    </row>
    <row r="151" spans="1:14" x14ac:dyDescent="0.25">
      <c r="A151" s="23">
        <v>540083</v>
      </c>
      <c r="B151" s="2" t="s">
        <v>132</v>
      </c>
      <c r="C151" s="2" t="s">
        <v>122</v>
      </c>
      <c r="D151" s="2" t="s">
        <v>13</v>
      </c>
      <c r="E151" s="23">
        <v>3</v>
      </c>
      <c r="F151" s="23">
        <v>2361</v>
      </c>
      <c r="G151" s="23">
        <v>230</v>
      </c>
      <c r="H151" s="23">
        <v>0</v>
      </c>
      <c r="I151" s="23">
        <v>0</v>
      </c>
      <c r="J151" s="23">
        <v>230</v>
      </c>
      <c r="K151" s="24">
        <v>9.7416349004659036E-2</v>
      </c>
      <c r="M151" s="100">
        <f>_xlfn.PERCENTRANK.INC(J$5:J$288,J151)</f>
        <v>0.66700000000000004</v>
      </c>
      <c r="N151" s="100">
        <f>_xlfn.PERCENTRANK.INC(K$5:K$288,K151)</f>
        <v>0.48399999999999999</v>
      </c>
    </row>
    <row r="152" spans="1:14" x14ac:dyDescent="0.25">
      <c r="A152" s="23">
        <v>540116</v>
      </c>
      <c r="B152" s="2" t="s">
        <v>183</v>
      </c>
      <c r="C152" s="2" t="s">
        <v>182</v>
      </c>
      <c r="D152" s="2" t="s">
        <v>13</v>
      </c>
      <c r="E152" s="23">
        <v>1</v>
      </c>
      <c r="F152" s="23">
        <v>828</v>
      </c>
      <c r="G152" s="23">
        <v>79</v>
      </c>
      <c r="H152" s="23">
        <v>0</v>
      </c>
      <c r="I152" s="23">
        <v>0</v>
      </c>
      <c r="J152" s="23">
        <v>79</v>
      </c>
      <c r="K152" s="24">
        <v>9.5410628019323665E-2</v>
      </c>
      <c r="M152" s="100">
        <f>_xlfn.PERCENTRANK.INC(J$5:J$288,J152)</f>
        <v>0.42</v>
      </c>
      <c r="N152" s="100">
        <f>_xlfn.PERCENTRANK.INC(K$5:K$288,K152)</f>
        <v>0.48</v>
      </c>
    </row>
    <row r="153" spans="1:14" x14ac:dyDescent="0.25">
      <c r="A153" s="23">
        <v>540059</v>
      </c>
      <c r="B153" s="2" t="s">
        <v>104</v>
      </c>
      <c r="C153" s="2" t="s">
        <v>100</v>
      </c>
      <c r="D153" s="2" t="s">
        <v>13</v>
      </c>
      <c r="E153" s="23">
        <v>6</v>
      </c>
      <c r="F153" s="23">
        <v>569</v>
      </c>
      <c r="G153" s="23">
        <v>54</v>
      </c>
      <c r="H153" s="23">
        <v>0</v>
      </c>
      <c r="I153" s="23">
        <v>0</v>
      </c>
      <c r="J153" s="23">
        <v>54</v>
      </c>
      <c r="K153" s="24">
        <v>9.4903339191564143E-2</v>
      </c>
      <c r="M153" s="100">
        <f>_xlfn.PERCENTRANK.INC(J$5:J$288,J153)</f>
        <v>0.314</v>
      </c>
      <c r="N153" s="100">
        <f>_xlfn.PERCENTRANK.INC(K$5:K$288,K153)</f>
        <v>0.47699999999999998</v>
      </c>
    </row>
    <row r="154" spans="1:14" x14ac:dyDescent="0.25">
      <c r="A154" s="23">
        <v>540131</v>
      </c>
      <c r="B154" s="2" t="s">
        <v>205</v>
      </c>
      <c r="C154" s="2" t="s">
        <v>201</v>
      </c>
      <c r="D154" s="2" t="s">
        <v>13</v>
      </c>
      <c r="E154" s="23">
        <v>8</v>
      </c>
      <c r="F154" s="23">
        <v>244</v>
      </c>
      <c r="G154" s="23">
        <v>23</v>
      </c>
      <c r="H154" s="23">
        <v>0</v>
      </c>
      <c r="I154" s="23">
        <v>0</v>
      </c>
      <c r="J154" s="23">
        <v>23</v>
      </c>
      <c r="K154" s="24">
        <v>9.4262295081967207E-2</v>
      </c>
      <c r="M154" s="100">
        <f>_xlfn.PERCENTRANK.INC(J$5:J$288,J154)</f>
        <v>0.13400000000000001</v>
      </c>
      <c r="N154" s="100">
        <f>_xlfn.PERCENTRANK.INC(K$5:K$288,K154)</f>
        <v>0.47299999999999998</v>
      </c>
    </row>
    <row r="155" spans="1:14" x14ac:dyDescent="0.25">
      <c r="A155" s="23">
        <v>540190</v>
      </c>
      <c r="B155" s="2" t="s">
        <v>304</v>
      </c>
      <c r="C155" s="2" t="s">
        <v>303</v>
      </c>
      <c r="D155" s="2" t="s">
        <v>13</v>
      </c>
      <c r="E155" s="23">
        <v>6</v>
      </c>
      <c r="F155" s="23">
        <v>2433</v>
      </c>
      <c r="G155" s="23">
        <v>224</v>
      </c>
      <c r="H155" s="23">
        <v>0</v>
      </c>
      <c r="I155" s="23">
        <v>0</v>
      </c>
      <c r="J155" s="23">
        <v>224</v>
      </c>
      <c r="K155" s="24">
        <v>9.2067406494040285E-2</v>
      </c>
      <c r="M155" s="100">
        <f>_xlfn.PERCENTRANK.INC(J$5:J$288,J155)</f>
        <v>0.66</v>
      </c>
      <c r="N155" s="100">
        <f>_xlfn.PERCENTRANK.INC(K$5:K$288,K155)</f>
        <v>0.46899999999999997</v>
      </c>
    </row>
    <row r="156" spans="1:14" x14ac:dyDescent="0.25">
      <c r="A156" s="29">
        <v>540018</v>
      </c>
      <c r="B156" s="4" t="s">
        <v>43</v>
      </c>
      <c r="C156" s="4" t="s">
        <v>44</v>
      </c>
      <c r="D156" s="4" t="s">
        <v>13</v>
      </c>
      <c r="E156" s="29">
        <v>2</v>
      </c>
      <c r="F156" s="29">
        <v>12058</v>
      </c>
      <c r="G156" s="29">
        <v>2407</v>
      </c>
      <c r="H156" s="29">
        <v>1335</v>
      </c>
      <c r="I156" s="29">
        <v>0</v>
      </c>
      <c r="J156" s="29">
        <v>1072</v>
      </c>
      <c r="K156" s="30">
        <v>8.8903632443191244E-2</v>
      </c>
      <c r="M156" s="99">
        <f>_xlfn.PERCENTRANK.INC(J$5:J$288,J156)</f>
        <v>0.80200000000000005</v>
      </c>
      <c r="N156" s="100">
        <f>_xlfn.PERCENTRANK.INC(K$5:K$288,K156)</f>
        <v>0.46600000000000003</v>
      </c>
    </row>
    <row r="157" spans="1:14" x14ac:dyDescent="0.25">
      <c r="A157" s="23">
        <v>540140</v>
      </c>
      <c r="B157" s="2" t="s">
        <v>214</v>
      </c>
      <c r="C157" s="2" t="s">
        <v>215</v>
      </c>
      <c r="D157" s="2" t="s">
        <v>13</v>
      </c>
      <c r="E157" s="23">
        <v>6</v>
      </c>
      <c r="F157" s="23">
        <v>198</v>
      </c>
      <c r="G157" s="23">
        <v>17</v>
      </c>
      <c r="H157" s="23">
        <v>0</v>
      </c>
      <c r="I157" s="23">
        <v>0</v>
      </c>
      <c r="J157" s="23">
        <v>17</v>
      </c>
      <c r="K157" s="24">
        <v>8.5858585858585856E-2</v>
      </c>
      <c r="M157" s="100">
        <f>_xlfn.PERCENTRANK.INC(J$5:J$288,J157)</f>
        <v>8.4000000000000005E-2</v>
      </c>
      <c r="N157" s="100">
        <f>_xlfn.PERCENTRANK.INC(K$5:K$288,K157)</f>
        <v>0.46200000000000002</v>
      </c>
    </row>
    <row r="158" spans="1:14" x14ac:dyDescent="0.25">
      <c r="A158" s="23">
        <v>540069</v>
      </c>
      <c r="B158" s="2" t="s">
        <v>119</v>
      </c>
      <c r="C158" s="2" t="s">
        <v>116</v>
      </c>
      <c r="D158" s="2" t="s">
        <v>13</v>
      </c>
      <c r="E158" s="23">
        <v>9</v>
      </c>
      <c r="F158" s="23">
        <v>258</v>
      </c>
      <c r="G158" s="23">
        <v>22</v>
      </c>
      <c r="H158" s="23">
        <v>0</v>
      </c>
      <c r="I158" s="23">
        <v>0</v>
      </c>
      <c r="J158" s="23">
        <v>22</v>
      </c>
      <c r="K158" s="24">
        <v>8.5271317829457363E-2</v>
      </c>
      <c r="M158" s="100">
        <f>_xlfn.PERCENTRANK.INC(J$5:J$288,J158)</f>
        <v>0.123</v>
      </c>
      <c r="N158" s="100">
        <f>_xlfn.PERCENTRANK.INC(K$5:K$288,K158)</f>
        <v>0.45900000000000002</v>
      </c>
    </row>
    <row r="159" spans="1:14" x14ac:dyDescent="0.25">
      <c r="A159" s="23">
        <v>540279</v>
      </c>
      <c r="B159" s="2" t="s">
        <v>133</v>
      </c>
      <c r="C159" s="2" t="s">
        <v>122</v>
      </c>
      <c r="D159" s="2" t="s">
        <v>13</v>
      </c>
      <c r="E159" s="23">
        <v>3</v>
      </c>
      <c r="F159" s="23">
        <v>622</v>
      </c>
      <c r="G159" s="23">
        <v>52</v>
      </c>
      <c r="H159" s="23">
        <v>0</v>
      </c>
      <c r="I159" s="23">
        <v>0</v>
      </c>
      <c r="J159" s="23">
        <v>52</v>
      </c>
      <c r="K159" s="24">
        <v>8.3601286173633438E-2</v>
      </c>
      <c r="M159" s="100">
        <f>_xlfn.PERCENTRANK.INC(J$5:J$288,J159)</f>
        <v>0.3</v>
      </c>
      <c r="N159" s="100">
        <f>_xlfn.PERCENTRANK.INC(K$5:K$288,K159)</f>
        <v>0.45500000000000002</v>
      </c>
    </row>
    <row r="160" spans="1:14" x14ac:dyDescent="0.25">
      <c r="A160" s="23">
        <v>540286</v>
      </c>
      <c r="B160" s="2" t="s">
        <v>276</v>
      </c>
      <c r="C160" s="2" t="s">
        <v>273</v>
      </c>
      <c r="D160" s="2" t="s">
        <v>13</v>
      </c>
      <c r="E160" s="23">
        <v>1</v>
      </c>
      <c r="F160" s="23">
        <v>592</v>
      </c>
      <c r="G160" s="23">
        <v>49</v>
      </c>
      <c r="H160" s="23">
        <v>0</v>
      </c>
      <c r="I160" s="23">
        <v>0</v>
      </c>
      <c r="J160" s="23">
        <v>49</v>
      </c>
      <c r="K160" s="24">
        <v>8.2770270270270271E-2</v>
      </c>
      <c r="M160" s="100">
        <f>_xlfn.PERCENTRANK.INC(J$5:J$288,J160)</f>
        <v>0.27900000000000003</v>
      </c>
      <c r="N160" s="100">
        <f>_xlfn.PERCENTRANK.INC(K$5:K$288,K160)</f>
        <v>0.45200000000000001</v>
      </c>
    </row>
    <row r="161" spans="1:14" x14ac:dyDescent="0.25">
      <c r="A161" s="23">
        <v>540276</v>
      </c>
      <c r="B161" s="2" t="s">
        <v>89</v>
      </c>
      <c r="C161" s="2" t="s">
        <v>88</v>
      </c>
      <c r="D161" s="2" t="s">
        <v>13</v>
      </c>
      <c r="E161" s="23">
        <v>8</v>
      </c>
      <c r="F161" s="23">
        <v>677</v>
      </c>
      <c r="G161" s="23">
        <v>55</v>
      </c>
      <c r="H161" s="23">
        <v>0</v>
      </c>
      <c r="I161" s="23">
        <v>0</v>
      </c>
      <c r="J161" s="23">
        <v>55</v>
      </c>
      <c r="K161" s="24">
        <v>8.1240768094534718E-2</v>
      </c>
      <c r="M161" s="100">
        <f>_xlfn.PERCENTRANK.INC(J$5:J$288,J161)</f>
        <v>0.32500000000000001</v>
      </c>
      <c r="N161" s="100">
        <f>_xlfn.PERCENTRANK.INC(K$5:K$288,K161)</f>
        <v>0.44800000000000001</v>
      </c>
    </row>
    <row r="162" spans="1:14" x14ac:dyDescent="0.25">
      <c r="A162" s="23">
        <v>540218</v>
      </c>
      <c r="B162" s="2" t="s">
        <v>351</v>
      </c>
      <c r="C162" s="2" t="s">
        <v>349</v>
      </c>
      <c r="D162" s="2" t="s">
        <v>13</v>
      </c>
      <c r="E162" s="23">
        <v>1</v>
      </c>
      <c r="F162" s="23">
        <v>1213</v>
      </c>
      <c r="G162" s="23">
        <v>97</v>
      </c>
      <c r="H162" s="23">
        <v>0</v>
      </c>
      <c r="I162" s="23">
        <v>0</v>
      </c>
      <c r="J162" s="23">
        <v>97</v>
      </c>
      <c r="K162" s="24">
        <v>7.996702390766694E-2</v>
      </c>
      <c r="M162" s="100">
        <f>_xlfn.PERCENTRANK.INC(J$5:J$288,J162)</f>
        <v>0.46200000000000002</v>
      </c>
      <c r="N162" s="100">
        <f>_xlfn.PERCENTRANK.INC(K$5:K$288,K162)</f>
        <v>0.44500000000000001</v>
      </c>
    </row>
    <row r="163" spans="1:14" x14ac:dyDescent="0.25">
      <c r="A163" s="39">
        <v>540112</v>
      </c>
      <c r="B163" s="60" t="s">
        <v>180</v>
      </c>
      <c r="C163" s="60" t="s">
        <v>175</v>
      </c>
      <c r="D163" s="60" t="s">
        <v>17</v>
      </c>
      <c r="E163" s="39">
        <v>2</v>
      </c>
      <c r="F163" s="39">
        <v>280807</v>
      </c>
      <c r="G163" s="39">
        <v>30008</v>
      </c>
      <c r="H163" s="39">
        <v>7993</v>
      </c>
      <c r="I163" s="39">
        <v>26</v>
      </c>
      <c r="J163" s="39">
        <v>21989</v>
      </c>
      <c r="K163" s="41">
        <v>7.8306452474475347E-2</v>
      </c>
      <c r="M163" s="99">
        <f>_xlfn.PERCENTRANK.INC(J$5:J$288,J163)</f>
        <v>0.996</v>
      </c>
      <c r="N163" s="100">
        <f>_xlfn.PERCENTRANK.INC(K$5:K$288,K163)</f>
        <v>0.441</v>
      </c>
    </row>
    <row r="164" spans="1:14" x14ac:dyDescent="0.25">
      <c r="A164" s="23">
        <v>540287</v>
      </c>
      <c r="B164" s="2" t="s">
        <v>166</v>
      </c>
      <c r="C164" s="2" t="s">
        <v>167</v>
      </c>
      <c r="D164" s="2" t="s">
        <v>13</v>
      </c>
      <c r="E164" s="23">
        <v>10</v>
      </c>
      <c r="F164" s="23">
        <v>557</v>
      </c>
      <c r="G164" s="23">
        <v>43</v>
      </c>
      <c r="H164" s="23">
        <v>0</v>
      </c>
      <c r="I164" s="23">
        <v>0</v>
      </c>
      <c r="J164" s="23">
        <v>43</v>
      </c>
      <c r="K164" s="24">
        <v>7.719928186714542E-2</v>
      </c>
      <c r="M164" s="100">
        <f>_xlfn.PERCENTRANK.INC(J$5:J$288,J164)</f>
        <v>0.247</v>
      </c>
      <c r="N164" s="100">
        <f>_xlfn.PERCENTRANK.INC(K$5:K$288,K164)</f>
        <v>0.438</v>
      </c>
    </row>
    <row r="165" spans="1:14" x14ac:dyDescent="0.25">
      <c r="A165" s="23">
        <v>540260</v>
      </c>
      <c r="B165" s="2" t="s">
        <v>311</v>
      </c>
      <c r="C165" s="2" t="s">
        <v>307</v>
      </c>
      <c r="D165" s="2" t="s">
        <v>13</v>
      </c>
      <c r="E165" s="23">
        <v>7</v>
      </c>
      <c r="F165" s="23">
        <v>1280</v>
      </c>
      <c r="G165" s="23">
        <v>98</v>
      </c>
      <c r="H165" s="23">
        <v>0</v>
      </c>
      <c r="I165" s="23">
        <v>0</v>
      </c>
      <c r="J165" s="23">
        <v>98</v>
      </c>
      <c r="K165" s="24">
        <v>7.6562500000000006E-2</v>
      </c>
      <c r="M165" s="100">
        <f>_xlfn.PERCENTRANK.INC(J$5:J$288,J165)</f>
        <v>0.46600000000000003</v>
      </c>
      <c r="N165" s="100">
        <f>_xlfn.PERCENTRANK.INC(K$5:K$288,K165)</f>
        <v>0.434</v>
      </c>
    </row>
    <row r="166" spans="1:14" x14ac:dyDescent="0.25">
      <c r="A166" s="23">
        <v>540291</v>
      </c>
      <c r="B166" s="2" t="s">
        <v>188</v>
      </c>
      <c r="C166" s="2" t="s">
        <v>182</v>
      </c>
      <c r="D166" s="2" t="s">
        <v>13</v>
      </c>
      <c r="E166" s="23">
        <v>1</v>
      </c>
      <c r="F166" s="23">
        <v>512</v>
      </c>
      <c r="G166" s="23">
        <v>39</v>
      </c>
      <c r="H166" s="23">
        <v>0</v>
      </c>
      <c r="I166" s="23">
        <v>0</v>
      </c>
      <c r="J166" s="23">
        <v>39</v>
      </c>
      <c r="K166" s="24">
        <v>7.6171875E-2</v>
      </c>
      <c r="M166" s="100">
        <f>_xlfn.PERCENTRANK.INC(J$5:J$288,J166)</f>
        <v>0.22600000000000001</v>
      </c>
      <c r="N166" s="100">
        <f>_xlfn.PERCENTRANK.INC(K$5:K$288,K166)</f>
        <v>0.43099999999999999</v>
      </c>
    </row>
    <row r="167" spans="1:14" x14ac:dyDescent="0.25">
      <c r="A167" s="39">
        <v>540213</v>
      </c>
      <c r="B167" s="40" t="s">
        <v>347</v>
      </c>
      <c r="C167" s="40" t="s">
        <v>343</v>
      </c>
      <c r="D167" s="40" t="s">
        <v>17</v>
      </c>
      <c r="E167" s="39">
        <v>5</v>
      </c>
      <c r="F167" s="39">
        <v>228962</v>
      </c>
      <c r="G167" s="39">
        <v>22895</v>
      </c>
      <c r="H167" s="39">
        <v>5113</v>
      </c>
      <c r="I167" s="39">
        <v>415</v>
      </c>
      <c r="J167" s="39">
        <v>17367</v>
      </c>
      <c r="K167" s="41">
        <v>7.5851014578838416E-2</v>
      </c>
      <c r="M167" s="99">
        <f>_xlfn.PERCENTRANK.INC(J$5:J$288,J167)</f>
        <v>0.97799999999999998</v>
      </c>
      <c r="N167" s="100">
        <f>_xlfn.PERCENTRANK.INC(K$5:K$288,K167)</f>
        <v>0.42699999999999999</v>
      </c>
    </row>
    <row r="168" spans="1:14" x14ac:dyDescent="0.25">
      <c r="A168" s="23">
        <v>540266</v>
      </c>
      <c r="B168" s="2" t="s">
        <v>283</v>
      </c>
      <c r="C168" s="2" t="s">
        <v>279</v>
      </c>
      <c r="D168" s="2" t="s">
        <v>13</v>
      </c>
      <c r="E168" s="23">
        <v>7</v>
      </c>
      <c r="F168" s="23">
        <v>293</v>
      </c>
      <c r="G168" s="23">
        <v>22</v>
      </c>
      <c r="H168" s="23">
        <v>0</v>
      </c>
      <c r="I168" s="23">
        <v>0</v>
      </c>
      <c r="J168" s="23">
        <v>22</v>
      </c>
      <c r="K168" s="24">
        <v>7.5085324232081918E-2</v>
      </c>
      <c r="M168" s="100">
        <f>_xlfn.PERCENTRANK.INC(J$5:J$288,J168)</f>
        <v>0.123</v>
      </c>
      <c r="N168" s="100">
        <f>_xlfn.PERCENTRANK.INC(K$5:K$288,K168)</f>
        <v>0.42399999999999999</v>
      </c>
    </row>
    <row r="169" spans="1:14" x14ac:dyDescent="0.25">
      <c r="A169" s="23">
        <v>540154</v>
      </c>
      <c r="B169" s="2" t="s">
        <v>240</v>
      </c>
      <c r="C169" s="2" t="s">
        <v>241</v>
      </c>
      <c r="D169" s="2" t="s">
        <v>13</v>
      </c>
      <c r="E169" s="23">
        <v>8</v>
      </c>
      <c r="F169" s="23">
        <v>361</v>
      </c>
      <c r="G169" s="23">
        <v>27</v>
      </c>
      <c r="H169" s="23">
        <v>0</v>
      </c>
      <c r="I169" s="23">
        <v>0</v>
      </c>
      <c r="J169" s="23">
        <v>27</v>
      </c>
      <c r="K169" s="24">
        <v>7.4792243767313013E-2</v>
      </c>
      <c r="M169" s="100">
        <f>_xlfn.PERCENTRANK.INC(J$5:J$288,J169)</f>
        <v>0.14399999999999999</v>
      </c>
      <c r="N169" s="100">
        <f>_xlfn.PERCENTRANK.INC(K$5:K$288,K169)</f>
        <v>0.42</v>
      </c>
    </row>
    <row r="170" spans="1:14" x14ac:dyDescent="0.25">
      <c r="A170" s="23">
        <v>540284</v>
      </c>
      <c r="B170" s="2" t="s">
        <v>261</v>
      </c>
      <c r="C170" s="2" t="s">
        <v>253</v>
      </c>
      <c r="D170" s="2" t="s">
        <v>13</v>
      </c>
      <c r="E170" s="23">
        <v>6</v>
      </c>
      <c r="F170" s="23">
        <v>247</v>
      </c>
      <c r="G170" s="23">
        <v>18</v>
      </c>
      <c r="H170" s="23">
        <v>0</v>
      </c>
      <c r="I170" s="23">
        <v>0</v>
      </c>
      <c r="J170" s="23">
        <v>18</v>
      </c>
      <c r="K170" s="24">
        <v>7.28744939271255E-2</v>
      </c>
      <c r="M170" s="100">
        <f>_xlfn.PERCENTRANK.INC(J$5:J$288,J170)</f>
        <v>9.8000000000000004E-2</v>
      </c>
      <c r="N170" s="100">
        <f>_xlfn.PERCENTRANK.INC(K$5:K$288,K170)</f>
        <v>0.41599999999999998</v>
      </c>
    </row>
    <row r="171" spans="1:14" x14ac:dyDescent="0.25">
      <c r="A171" s="23">
        <v>540056</v>
      </c>
      <c r="B171" s="2" t="s">
        <v>101</v>
      </c>
      <c r="C171" s="2" t="s">
        <v>100</v>
      </c>
      <c r="D171" s="2" t="s">
        <v>13</v>
      </c>
      <c r="E171" s="23">
        <v>6</v>
      </c>
      <c r="F171" s="23">
        <v>6225</v>
      </c>
      <c r="G171" s="23">
        <v>453</v>
      </c>
      <c r="H171" s="23">
        <v>0</v>
      </c>
      <c r="I171" s="23">
        <v>0</v>
      </c>
      <c r="J171" s="23">
        <v>453</v>
      </c>
      <c r="K171" s="24">
        <v>7.2771084337349398E-2</v>
      </c>
      <c r="M171" s="100">
        <f>_xlfn.PERCENTRANK.INC(J$5:J$288,J171)</f>
        <v>0.76600000000000001</v>
      </c>
      <c r="N171" s="100">
        <f>_xlfn.PERCENTRANK.INC(K$5:K$288,K171)</f>
        <v>0.41299999999999998</v>
      </c>
    </row>
    <row r="172" spans="1:14" x14ac:dyDescent="0.25">
      <c r="A172" s="23">
        <v>540099</v>
      </c>
      <c r="B172" s="2" t="s">
        <v>163</v>
      </c>
      <c r="C172" s="2" t="s">
        <v>154</v>
      </c>
      <c r="D172" s="2" t="s">
        <v>13</v>
      </c>
      <c r="E172" s="23">
        <v>6</v>
      </c>
      <c r="F172" s="23">
        <v>5965</v>
      </c>
      <c r="G172" s="23">
        <v>416</v>
      </c>
      <c r="H172" s="23">
        <v>0</v>
      </c>
      <c r="I172" s="23">
        <v>0</v>
      </c>
      <c r="J172" s="23">
        <v>416</v>
      </c>
      <c r="K172" s="24">
        <v>6.9740150880134119E-2</v>
      </c>
      <c r="M172" s="100">
        <f>_xlfn.PERCENTRANK.INC(J$5:J$288,J172)</f>
        <v>0.75900000000000001</v>
      </c>
      <c r="N172" s="100">
        <f>_xlfn.PERCENTRANK.INC(K$5:K$288,K172)</f>
        <v>0.40899999999999997</v>
      </c>
    </row>
    <row r="173" spans="1:14" x14ac:dyDescent="0.25">
      <c r="A173" s="29">
        <v>540081</v>
      </c>
      <c r="B173" s="4" t="s">
        <v>134</v>
      </c>
      <c r="C173" s="4" t="s">
        <v>122</v>
      </c>
      <c r="D173" s="4" t="s">
        <v>13</v>
      </c>
      <c r="E173" s="29">
        <v>3</v>
      </c>
      <c r="F173" s="29">
        <v>3786</v>
      </c>
      <c r="G173" s="29">
        <v>600</v>
      </c>
      <c r="H173" s="29">
        <v>342</v>
      </c>
      <c r="I173" s="29">
        <v>0</v>
      </c>
      <c r="J173" s="29">
        <v>258</v>
      </c>
      <c r="K173" s="30">
        <v>6.8145800316957217E-2</v>
      </c>
      <c r="M173" s="100">
        <f>_xlfn.PERCENTRANK.INC(J$5:J$288,J173)</f>
        <v>0.68500000000000005</v>
      </c>
      <c r="N173" s="100">
        <f>_xlfn.PERCENTRANK.INC(K$5:K$288,K173)</f>
        <v>0.40600000000000003</v>
      </c>
    </row>
    <row r="174" spans="1:14" x14ac:dyDescent="0.25">
      <c r="A174" s="39">
        <v>540065</v>
      </c>
      <c r="B174" s="40" t="s">
        <v>121</v>
      </c>
      <c r="C174" s="40" t="s">
        <v>116</v>
      </c>
      <c r="D174" s="40" t="s">
        <v>17</v>
      </c>
      <c r="E174" s="39">
        <v>9</v>
      </c>
      <c r="F174" s="39">
        <v>125688</v>
      </c>
      <c r="G174" s="39">
        <v>8744</v>
      </c>
      <c r="H174" s="39">
        <v>85</v>
      </c>
      <c r="I174" s="39">
        <v>124</v>
      </c>
      <c r="J174" s="39">
        <v>8535</v>
      </c>
      <c r="K174" s="41">
        <v>6.7906244032843233E-2</v>
      </c>
      <c r="M174" s="99">
        <f>_xlfn.PERCENTRANK.INC(J$5:J$288,J174)</f>
        <v>0.92900000000000005</v>
      </c>
      <c r="N174" s="100">
        <f>_xlfn.PERCENTRANK.INC(K$5:K$288,K174)</f>
        <v>0.40200000000000002</v>
      </c>
    </row>
    <row r="175" spans="1:14" x14ac:dyDescent="0.25">
      <c r="A175" s="23">
        <v>540048</v>
      </c>
      <c r="B175" s="2" t="s">
        <v>92</v>
      </c>
      <c r="C175" s="2" t="s">
        <v>91</v>
      </c>
      <c r="D175" s="2" t="s">
        <v>13</v>
      </c>
      <c r="E175" s="23">
        <v>11</v>
      </c>
      <c r="F175" s="23">
        <v>639</v>
      </c>
      <c r="G175" s="23">
        <v>42</v>
      </c>
      <c r="H175" s="23">
        <v>0</v>
      </c>
      <c r="I175" s="23">
        <v>0</v>
      </c>
      <c r="J175" s="23">
        <v>42</v>
      </c>
      <c r="K175" s="24">
        <v>6.5727699530516437E-2</v>
      </c>
      <c r="M175" s="100">
        <f>_xlfn.PERCENTRANK.INC(J$5:J$288,J175)</f>
        <v>0.24</v>
      </c>
      <c r="N175" s="100">
        <f>_xlfn.PERCENTRANK.INC(K$5:K$288,K175)</f>
        <v>0.39900000000000002</v>
      </c>
    </row>
    <row r="176" spans="1:14" x14ac:dyDescent="0.25">
      <c r="A176" s="23">
        <v>545555</v>
      </c>
      <c r="B176" s="2" t="s">
        <v>202</v>
      </c>
      <c r="C176" s="2" t="s">
        <v>201</v>
      </c>
      <c r="D176" s="2" t="s">
        <v>13</v>
      </c>
      <c r="E176" s="23">
        <v>8</v>
      </c>
      <c r="F176" s="23">
        <v>835</v>
      </c>
      <c r="G176" s="23">
        <v>54</v>
      </c>
      <c r="H176" s="23">
        <v>0</v>
      </c>
      <c r="I176" s="23">
        <v>0</v>
      </c>
      <c r="J176" s="23">
        <v>54</v>
      </c>
      <c r="K176" s="24">
        <v>6.4670658682634732E-2</v>
      </c>
      <c r="M176" s="100">
        <f>_xlfn.PERCENTRANK.INC(J$5:J$288,J176)</f>
        <v>0.314</v>
      </c>
      <c r="N176" s="100">
        <f>_xlfn.PERCENTRANK.INC(K$5:K$288,K176)</f>
        <v>0.39500000000000002</v>
      </c>
    </row>
    <row r="177" spans="1:14" x14ac:dyDescent="0.25">
      <c r="A177" s="39">
        <v>540226</v>
      </c>
      <c r="B177" s="40" t="s">
        <v>90</v>
      </c>
      <c r="C177" s="40" t="s">
        <v>88</v>
      </c>
      <c r="D177" s="40" t="s">
        <v>17</v>
      </c>
      <c r="E177" s="39">
        <v>8</v>
      </c>
      <c r="F177" s="39">
        <v>411510</v>
      </c>
      <c r="G177" s="39">
        <v>26409</v>
      </c>
      <c r="H177" s="39">
        <v>9</v>
      </c>
      <c r="I177" s="39">
        <v>27</v>
      </c>
      <c r="J177" s="39">
        <v>26373</v>
      </c>
      <c r="K177" s="41">
        <v>6.4088357512575633E-2</v>
      </c>
      <c r="M177" s="99">
        <f>_xlfn.PERCENTRANK.INC(J$5:J$288,J177)</f>
        <v>1</v>
      </c>
      <c r="N177" s="100">
        <f>_xlfn.PERCENTRANK.INC(K$5:K$288,K177)</f>
        <v>0.39200000000000002</v>
      </c>
    </row>
    <row r="178" spans="1:14" x14ac:dyDescent="0.25">
      <c r="A178" s="23">
        <v>540271</v>
      </c>
      <c r="B178" s="2" t="s">
        <v>269</v>
      </c>
      <c r="C178" s="2" t="s">
        <v>265</v>
      </c>
      <c r="D178" s="2" t="s">
        <v>13</v>
      </c>
      <c r="E178" s="23">
        <v>3</v>
      </c>
      <c r="F178" s="23">
        <v>1675</v>
      </c>
      <c r="G178" s="23">
        <v>266</v>
      </c>
      <c r="H178" s="23">
        <v>164</v>
      </c>
      <c r="I178" s="23">
        <v>0</v>
      </c>
      <c r="J178" s="23">
        <v>102</v>
      </c>
      <c r="K178" s="24">
        <v>6.0895522388059703E-2</v>
      </c>
      <c r="M178" s="100">
        <f>_xlfn.PERCENTRANK.INC(J$5:J$288,J178)</f>
        <v>0.47299999999999998</v>
      </c>
      <c r="N178" s="100">
        <f>_xlfn.PERCENTRANK.INC(K$5:K$288,K178)</f>
        <v>0.38800000000000001</v>
      </c>
    </row>
    <row r="179" spans="1:14" x14ac:dyDescent="0.25">
      <c r="A179" s="23">
        <v>540095</v>
      </c>
      <c r="B179" s="2" t="s">
        <v>148</v>
      </c>
      <c r="C179" s="2" t="s">
        <v>147</v>
      </c>
      <c r="D179" s="2" t="s">
        <v>13</v>
      </c>
      <c r="E179" s="23">
        <v>2</v>
      </c>
      <c r="F179" s="23">
        <v>215</v>
      </c>
      <c r="G179" s="23">
        <v>13</v>
      </c>
      <c r="H179" s="23">
        <v>0</v>
      </c>
      <c r="I179" s="23">
        <v>0</v>
      </c>
      <c r="J179" s="23">
        <v>13</v>
      </c>
      <c r="K179" s="24">
        <v>6.0465116279069767E-2</v>
      </c>
      <c r="M179" s="100">
        <f>_xlfn.PERCENTRANK.INC(J$5:J$288,J179)</f>
        <v>7.3999999999999996E-2</v>
      </c>
      <c r="N179" s="100">
        <f>_xlfn.PERCENTRANK.INC(K$5:K$288,K179)</f>
        <v>0.38500000000000001</v>
      </c>
    </row>
    <row r="180" spans="1:14" x14ac:dyDescent="0.25">
      <c r="A180" s="39">
        <v>540016</v>
      </c>
      <c r="B180" s="40" t="s">
        <v>47</v>
      </c>
      <c r="C180" s="40" t="s">
        <v>44</v>
      </c>
      <c r="D180" s="40" t="s">
        <v>17</v>
      </c>
      <c r="E180" s="39">
        <v>2</v>
      </c>
      <c r="F180" s="39">
        <v>169257</v>
      </c>
      <c r="G180" s="39">
        <v>12484</v>
      </c>
      <c r="H180" s="39">
        <v>2368</v>
      </c>
      <c r="I180" s="39">
        <v>0</v>
      </c>
      <c r="J180" s="39">
        <v>10116</v>
      </c>
      <c r="K180" s="41">
        <v>5.9767099735904571E-2</v>
      </c>
      <c r="M180" s="99">
        <f>_xlfn.PERCENTRANK.INC(J$5:J$288,J180)</f>
        <v>0.95399999999999996</v>
      </c>
      <c r="N180" s="100">
        <f>_xlfn.PERCENTRANK.INC(K$5:K$288,K180)</f>
        <v>0.38100000000000001</v>
      </c>
    </row>
    <row r="181" spans="1:14" x14ac:dyDescent="0.25">
      <c r="A181" s="23">
        <v>540292</v>
      </c>
      <c r="B181" s="2" t="s">
        <v>155</v>
      </c>
      <c r="C181" s="2" t="s">
        <v>154</v>
      </c>
      <c r="D181" s="2" t="s">
        <v>13</v>
      </c>
      <c r="E181" s="23">
        <v>6</v>
      </c>
      <c r="F181" s="23">
        <v>2270</v>
      </c>
      <c r="G181" s="23">
        <v>134</v>
      </c>
      <c r="H181" s="23">
        <v>0</v>
      </c>
      <c r="I181" s="23">
        <v>0</v>
      </c>
      <c r="J181" s="23">
        <v>134</v>
      </c>
      <c r="K181" s="24">
        <v>5.9030837004405277E-2</v>
      </c>
      <c r="M181" s="100">
        <f>_xlfn.PERCENTRANK.INC(J$5:J$288,J181)</f>
        <v>0.55800000000000005</v>
      </c>
      <c r="N181" s="100">
        <f>_xlfn.PERCENTRANK.INC(K$5:K$288,K181)</f>
        <v>0.378</v>
      </c>
    </row>
    <row r="182" spans="1:14" x14ac:dyDescent="0.25">
      <c r="A182" s="23">
        <v>540134</v>
      </c>
      <c r="B182" s="2" t="s">
        <v>207</v>
      </c>
      <c r="C182" s="2" t="s">
        <v>208</v>
      </c>
      <c r="D182" s="2" t="s">
        <v>13</v>
      </c>
      <c r="E182" s="23">
        <v>2</v>
      </c>
      <c r="F182" s="23">
        <v>1272</v>
      </c>
      <c r="G182" s="23">
        <v>74</v>
      </c>
      <c r="H182" s="23">
        <v>0</v>
      </c>
      <c r="I182" s="23">
        <v>0</v>
      </c>
      <c r="J182" s="23">
        <v>74</v>
      </c>
      <c r="K182" s="24">
        <v>5.8176100628930819E-2</v>
      </c>
      <c r="M182" s="100">
        <f>_xlfn.PERCENTRANK.INC(J$5:J$288,J182)</f>
        <v>0.40200000000000002</v>
      </c>
      <c r="N182" s="100">
        <f>_xlfn.PERCENTRANK.INC(K$5:K$288,K182)</f>
        <v>0.374</v>
      </c>
    </row>
    <row r="183" spans="1:14" x14ac:dyDescent="0.25">
      <c r="A183" s="23">
        <v>540294</v>
      </c>
      <c r="B183" s="2" t="s">
        <v>60</v>
      </c>
      <c r="C183" s="2" t="s">
        <v>58</v>
      </c>
      <c r="D183" s="2" t="s">
        <v>13</v>
      </c>
      <c r="E183" s="23">
        <v>4</v>
      </c>
      <c r="F183" s="23">
        <v>1032</v>
      </c>
      <c r="G183" s="23">
        <v>62</v>
      </c>
      <c r="H183" s="23">
        <v>2</v>
      </c>
      <c r="I183" s="23">
        <v>0</v>
      </c>
      <c r="J183" s="23">
        <v>60</v>
      </c>
      <c r="K183" s="24">
        <v>5.8139534883720929E-2</v>
      </c>
      <c r="M183" s="100">
        <f>_xlfn.PERCENTRANK.INC(J$5:J$288,J183)</f>
        <v>0.34200000000000003</v>
      </c>
      <c r="N183" s="100">
        <f>_xlfn.PERCENTRANK.INC(K$5:K$288,K183)</f>
        <v>0.371</v>
      </c>
    </row>
    <row r="184" spans="1:14" x14ac:dyDescent="0.25">
      <c r="A184" s="39">
        <v>540144</v>
      </c>
      <c r="B184" s="40" t="s">
        <v>228</v>
      </c>
      <c r="C184" s="40" t="s">
        <v>226</v>
      </c>
      <c r="D184" s="40" t="s">
        <v>17</v>
      </c>
      <c r="E184" s="39">
        <v>9</v>
      </c>
      <c r="F184" s="39">
        <v>146585</v>
      </c>
      <c r="G184" s="39">
        <v>8336</v>
      </c>
      <c r="H184" s="39">
        <v>21</v>
      </c>
      <c r="I184" s="39">
        <v>0</v>
      </c>
      <c r="J184" s="39">
        <v>8315</v>
      </c>
      <c r="K184" s="41">
        <v>5.6724767199918133E-2</v>
      </c>
      <c r="M184" s="99">
        <f>_xlfn.PERCENTRANK.INC(J$5:J$288,J184)</f>
        <v>0.92500000000000004</v>
      </c>
      <c r="N184" s="100">
        <f>_xlfn.PERCENTRANK.INC(K$5:K$288,K184)</f>
        <v>0.36699999999999999</v>
      </c>
    </row>
    <row r="185" spans="1:14" x14ac:dyDescent="0.25">
      <c r="A185" s="23">
        <v>540245</v>
      </c>
      <c r="B185" s="2" t="s">
        <v>95</v>
      </c>
      <c r="C185" s="2" t="s">
        <v>96</v>
      </c>
      <c r="D185" s="2" t="s">
        <v>13</v>
      </c>
      <c r="E185" s="23">
        <v>8</v>
      </c>
      <c r="F185" s="23">
        <v>212</v>
      </c>
      <c r="G185" s="23">
        <v>12</v>
      </c>
      <c r="H185" s="23">
        <v>0</v>
      </c>
      <c r="I185" s="23">
        <v>0</v>
      </c>
      <c r="J185" s="23">
        <v>12</v>
      </c>
      <c r="K185" s="24">
        <v>5.6603773584905662E-2</v>
      </c>
      <c r="M185" s="100">
        <f>_xlfn.PERCENTRANK.INC(J$5:J$288,J185)</f>
        <v>7.0000000000000007E-2</v>
      </c>
      <c r="N185" s="100">
        <f>_xlfn.PERCENTRANK.INC(K$5:K$288,K185)</f>
        <v>0.36299999999999999</v>
      </c>
    </row>
    <row r="186" spans="1:14" x14ac:dyDescent="0.25">
      <c r="A186" s="23">
        <v>540008</v>
      </c>
      <c r="B186" s="2" t="s">
        <v>22</v>
      </c>
      <c r="C186" s="2" t="s">
        <v>23</v>
      </c>
      <c r="D186" s="2" t="s">
        <v>13</v>
      </c>
      <c r="E186" s="23">
        <v>3</v>
      </c>
      <c r="F186" s="23">
        <v>4924</v>
      </c>
      <c r="G186" s="23">
        <v>278</v>
      </c>
      <c r="H186" s="23">
        <v>0</v>
      </c>
      <c r="I186" s="23">
        <v>0</v>
      </c>
      <c r="J186" s="23">
        <v>278</v>
      </c>
      <c r="K186" s="24">
        <v>5.6458164094232328E-2</v>
      </c>
      <c r="M186" s="100">
        <f>_xlfn.PERCENTRANK.INC(J$5:J$288,J186)</f>
        <v>0.71</v>
      </c>
      <c r="N186" s="100">
        <f>_xlfn.PERCENTRANK.INC(K$5:K$288,K186)</f>
        <v>0.36</v>
      </c>
    </row>
    <row r="187" spans="1:14" x14ac:dyDescent="0.25">
      <c r="A187" s="23">
        <v>540061</v>
      </c>
      <c r="B187" s="2" t="s">
        <v>106</v>
      </c>
      <c r="C187" s="2" t="s">
        <v>100</v>
      </c>
      <c r="D187" s="2" t="s">
        <v>13</v>
      </c>
      <c r="E187" s="23">
        <v>6</v>
      </c>
      <c r="F187" s="23">
        <v>545</v>
      </c>
      <c r="G187" s="23">
        <v>30</v>
      </c>
      <c r="H187" s="23">
        <v>0</v>
      </c>
      <c r="I187" s="23">
        <v>0</v>
      </c>
      <c r="J187" s="23">
        <v>30</v>
      </c>
      <c r="K187" s="24">
        <v>5.5045871559633031E-2</v>
      </c>
      <c r="M187" s="100">
        <f>_xlfn.PERCENTRANK.INC(J$5:J$288,J187)</f>
        <v>0.16200000000000001</v>
      </c>
      <c r="N187" s="100">
        <f>_xlfn.PERCENTRANK.INC(K$5:K$288,K187)</f>
        <v>0.35599999999999998</v>
      </c>
    </row>
    <row r="188" spans="1:14" x14ac:dyDescent="0.25">
      <c r="A188" s="39">
        <v>540211</v>
      </c>
      <c r="B188" s="40" t="s">
        <v>341</v>
      </c>
      <c r="C188" s="40" t="s">
        <v>340</v>
      </c>
      <c r="D188" s="40" t="s">
        <v>17</v>
      </c>
      <c r="E188" s="39">
        <v>5</v>
      </c>
      <c r="F188" s="39">
        <v>149967</v>
      </c>
      <c r="G188" s="39">
        <v>8168</v>
      </c>
      <c r="H188" s="39">
        <v>0</v>
      </c>
      <c r="I188" s="39">
        <v>0</v>
      </c>
      <c r="J188" s="39">
        <v>8168</v>
      </c>
      <c r="K188" s="41">
        <v>5.4465315702787953E-2</v>
      </c>
      <c r="M188" s="99">
        <f>_xlfn.PERCENTRANK.INC(J$5:J$288,J188)</f>
        <v>0.91800000000000004</v>
      </c>
      <c r="N188" s="100">
        <f>_xlfn.PERCENTRANK.INC(K$5:K$288,K188)</f>
        <v>0.35299999999999998</v>
      </c>
    </row>
    <row r="189" spans="1:14" x14ac:dyDescent="0.25">
      <c r="A189" s="23">
        <v>540242</v>
      </c>
      <c r="B189" s="2" t="s">
        <v>108</v>
      </c>
      <c r="C189" s="2" t="s">
        <v>100</v>
      </c>
      <c r="D189" s="2" t="s">
        <v>13</v>
      </c>
      <c r="E189" s="23">
        <v>6</v>
      </c>
      <c r="F189" s="23">
        <v>856</v>
      </c>
      <c r="G189" s="23">
        <v>46</v>
      </c>
      <c r="H189" s="23">
        <v>0</v>
      </c>
      <c r="I189" s="23">
        <v>0</v>
      </c>
      <c r="J189" s="23">
        <v>46</v>
      </c>
      <c r="K189" s="24">
        <v>5.3738317757009338E-2</v>
      </c>
      <c r="M189" s="100">
        <f>_xlfn.PERCENTRANK.INC(J$5:J$288,J189)</f>
        <v>0.26800000000000002</v>
      </c>
      <c r="N189" s="100">
        <f>_xlfn.PERCENTRANK.INC(K$5:K$288,K189)</f>
        <v>0.34899999999999998</v>
      </c>
    </row>
    <row r="190" spans="1:14" x14ac:dyDescent="0.25">
      <c r="A190" s="23">
        <v>540066</v>
      </c>
      <c r="B190" s="2" t="s">
        <v>120</v>
      </c>
      <c r="C190" s="2" t="s">
        <v>116</v>
      </c>
      <c r="D190" s="2" t="s">
        <v>13</v>
      </c>
      <c r="E190" s="23">
        <v>9</v>
      </c>
      <c r="F190" s="23">
        <v>3758</v>
      </c>
      <c r="G190" s="23">
        <v>199</v>
      </c>
      <c r="H190" s="23">
        <v>0</v>
      </c>
      <c r="I190" s="23">
        <v>0</v>
      </c>
      <c r="J190" s="23">
        <v>199</v>
      </c>
      <c r="K190" s="24">
        <v>5.2953698775944649E-2</v>
      </c>
      <c r="M190" s="100">
        <f>_xlfn.PERCENTRANK.INC(J$5:J$288,J190)</f>
        <v>0.625</v>
      </c>
      <c r="N190" s="100">
        <f>_xlfn.PERCENTRANK.INC(K$5:K$288,K190)</f>
        <v>0.34599999999999997</v>
      </c>
    </row>
    <row r="191" spans="1:14" x14ac:dyDescent="0.25">
      <c r="A191" s="39">
        <v>540282</v>
      </c>
      <c r="B191" s="40" t="s">
        <v>21</v>
      </c>
      <c r="C191" s="40" t="s">
        <v>19</v>
      </c>
      <c r="D191" s="40" t="s">
        <v>17</v>
      </c>
      <c r="E191" s="39">
        <v>9</v>
      </c>
      <c r="F191" s="39">
        <v>201588</v>
      </c>
      <c r="G191" s="39">
        <v>10312</v>
      </c>
      <c r="H191" s="39">
        <v>15</v>
      </c>
      <c r="I191" s="39">
        <v>0</v>
      </c>
      <c r="J191" s="39">
        <v>10297</v>
      </c>
      <c r="K191" s="41">
        <v>5.1079429331110981E-2</v>
      </c>
      <c r="M191" s="99">
        <f>_xlfn.PERCENTRANK.INC(J$5:J$288,J191)</f>
        <v>0.95699999999999996</v>
      </c>
      <c r="N191" s="100">
        <f>_xlfn.PERCENTRANK.INC(K$5:K$288,K191)</f>
        <v>0.34200000000000003</v>
      </c>
    </row>
    <row r="192" spans="1:14" x14ac:dyDescent="0.25">
      <c r="A192" s="23">
        <v>540261</v>
      </c>
      <c r="B192" s="2" t="s">
        <v>310</v>
      </c>
      <c r="C192" s="2" t="s">
        <v>307</v>
      </c>
      <c r="D192" s="2" t="s">
        <v>13</v>
      </c>
      <c r="E192" s="23">
        <v>7</v>
      </c>
      <c r="F192" s="23">
        <v>2257</v>
      </c>
      <c r="G192" s="23">
        <v>147</v>
      </c>
      <c r="H192" s="23">
        <v>24</v>
      </c>
      <c r="I192" s="23">
        <v>8</v>
      </c>
      <c r="J192" s="23">
        <v>115</v>
      </c>
      <c r="K192" s="24">
        <v>5.0952591936198492E-2</v>
      </c>
      <c r="M192" s="100">
        <f>_xlfn.PERCENTRANK.INC(J$5:J$288,J192)</f>
        <v>0.51500000000000001</v>
      </c>
      <c r="N192" s="100">
        <f>_xlfn.PERCENTRANK.INC(K$5:K$288,K192)</f>
        <v>0.33900000000000002</v>
      </c>
    </row>
    <row r="193" spans="1:14" x14ac:dyDescent="0.25">
      <c r="A193" s="39">
        <v>540063</v>
      </c>
      <c r="B193" s="40" t="s">
        <v>114</v>
      </c>
      <c r="C193" s="40" t="s">
        <v>112</v>
      </c>
      <c r="D193" s="40" t="s">
        <v>17</v>
      </c>
      <c r="E193" s="39">
        <v>5</v>
      </c>
      <c r="F193" s="39">
        <v>298274</v>
      </c>
      <c r="G193" s="39">
        <v>19109</v>
      </c>
      <c r="H193" s="39">
        <v>3912</v>
      </c>
      <c r="I193" s="39">
        <v>155</v>
      </c>
      <c r="J193" s="39">
        <v>15042</v>
      </c>
      <c r="K193" s="41">
        <v>5.0430141413599583E-2</v>
      </c>
      <c r="M193" s="99">
        <f>_xlfn.PERCENTRANK.INC(J$5:J$288,J193)</f>
        <v>0.97099999999999997</v>
      </c>
      <c r="N193" s="100">
        <f>_xlfn.PERCENTRANK.INC(K$5:K$288,K193)</f>
        <v>0.33500000000000002</v>
      </c>
    </row>
    <row r="194" spans="1:14" x14ac:dyDescent="0.25">
      <c r="A194" s="23">
        <v>540268</v>
      </c>
      <c r="B194" s="2" t="s">
        <v>258</v>
      </c>
      <c r="C194" s="2" t="s">
        <v>253</v>
      </c>
      <c r="D194" s="2" t="s">
        <v>13</v>
      </c>
      <c r="E194" s="23">
        <v>6</v>
      </c>
      <c r="F194" s="23">
        <v>503</v>
      </c>
      <c r="G194" s="23">
        <v>25</v>
      </c>
      <c r="H194" s="23">
        <v>0</v>
      </c>
      <c r="I194" s="23">
        <v>0</v>
      </c>
      <c r="J194" s="23">
        <v>25</v>
      </c>
      <c r="K194" s="24">
        <v>4.9701789264413522E-2</v>
      </c>
      <c r="M194" s="100">
        <f>_xlfn.PERCENTRANK.INC(J$5:J$288,J194)</f>
        <v>0.14099999999999999</v>
      </c>
      <c r="N194" s="100">
        <f>_xlfn.PERCENTRANK.INC(K$5:K$288,K194)</f>
        <v>0.33200000000000002</v>
      </c>
    </row>
    <row r="195" spans="1:14" x14ac:dyDescent="0.25">
      <c r="A195" s="39">
        <v>540203</v>
      </c>
      <c r="B195" s="40" t="s">
        <v>332</v>
      </c>
      <c r="C195" s="40" t="s">
        <v>329</v>
      </c>
      <c r="D195" s="40" t="s">
        <v>17</v>
      </c>
      <c r="E195" s="39">
        <v>4</v>
      </c>
      <c r="F195" s="39">
        <v>354799</v>
      </c>
      <c r="G195" s="39">
        <v>22052</v>
      </c>
      <c r="H195" s="39">
        <v>435</v>
      </c>
      <c r="I195" s="39">
        <v>4062</v>
      </c>
      <c r="J195" s="39">
        <v>17555</v>
      </c>
      <c r="K195" s="41">
        <v>4.9478718936637363E-2</v>
      </c>
      <c r="M195" s="99">
        <f>_xlfn.PERCENTRANK.INC(J$5:J$288,J195)</f>
        <v>0.98199999999999998</v>
      </c>
      <c r="N195" s="100">
        <f>_xlfn.PERCENTRANK.INC(K$5:K$288,K195)</f>
        <v>0.32800000000000001</v>
      </c>
    </row>
    <row r="196" spans="1:14" x14ac:dyDescent="0.25">
      <c r="A196" s="39">
        <v>540277</v>
      </c>
      <c r="B196" s="40" t="s">
        <v>318</v>
      </c>
      <c r="C196" s="40" t="s">
        <v>314</v>
      </c>
      <c r="D196" s="40" t="s">
        <v>17</v>
      </c>
      <c r="E196" s="39">
        <v>5</v>
      </c>
      <c r="F196" s="39">
        <v>165903</v>
      </c>
      <c r="G196" s="39">
        <v>10282</v>
      </c>
      <c r="H196" s="39">
        <v>1971</v>
      </c>
      <c r="I196" s="39">
        <v>233</v>
      </c>
      <c r="J196" s="39">
        <v>8078</v>
      </c>
      <c r="K196" s="41">
        <v>4.8691102632261021E-2</v>
      </c>
      <c r="M196" s="99">
        <f>_xlfn.PERCENTRANK.INC(J$5:J$288,J196)</f>
        <v>0.91500000000000004</v>
      </c>
      <c r="N196" s="100">
        <f>_xlfn.PERCENTRANK.INC(K$5:K$288,K196)</f>
        <v>0.32500000000000001</v>
      </c>
    </row>
    <row r="197" spans="1:14" x14ac:dyDescent="0.25">
      <c r="A197" s="23">
        <v>540272</v>
      </c>
      <c r="B197" s="2" t="s">
        <v>216</v>
      </c>
      <c r="C197" s="2" t="s">
        <v>215</v>
      </c>
      <c r="D197" s="2" t="s">
        <v>13</v>
      </c>
      <c r="E197" s="23">
        <v>6</v>
      </c>
      <c r="F197" s="23">
        <v>831</v>
      </c>
      <c r="G197" s="23">
        <v>40</v>
      </c>
      <c r="H197" s="23">
        <v>0</v>
      </c>
      <c r="I197" s="23">
        <v>0</v>
      </c>
      <c r="J197" s="23">
        <v>40</v>
      </c>
      <c r="K197" s="24">
        <v>4.8134777376654628E-2</v>
      </c>
      <c r="M197" s="100">
        <f>_xlfn.PERCENTRANK.INC(J$5:J$288,J197)</f>
        <v>0.22900000000000001</v>
      </c>
      <c r="N197" s="100">
        <f>_xlfn.PERCENTRANK.INC(K$5:K$288,K197)</f>
        <v>0.32100000000000001</v>
      </c>
    </row>
    <row r="198" spans="1:14" x14ac:dyDescent="0.25">
      <c r="A198" s="29">
        <v>540014</v>
      </c>
      <c r="B198" s="4" t="s">
        <v>37</v>
      </c>
      <c r="C198" s="4" t="s">
        <v>35</v>
      </c>
      <c r="D198" s="4" t="s">
        <v>13</v>
      </c>
      <c r="E198" s="29">
        <v>11</v>
      </c>
      <c r="F198" s="29">
        <v>12182</v>
      </c>
      <c r="G198" s="29">
        <v>1290</v>
      </c>
      <c r="H198" s="29">
        <v>710</v>
      </c>
      <c r="I198" s="29">
        <v>0</v>
      </c>
      <c r="J198" s="29">
        <v>580</v>
      </c>
      <c r="K198" s="30">
        <v>4.7611229683139057E-2</v>
      </c>
      <c r="M198" s="100">
        <f>_xlfn.PERCENTRANK.INC(J$5:J$288,J198)</f>
        <v>0.78</v>
      </c>
      <c r="N198" s="100">
        <f>_xlfn.PERCENTRANK.INC(K$5:K$288,K198)</f>
        <v>0.318</v>
      </c>
    </row>
    <row r="199" spans="1:14" x14ac:dyDescent="0.25">
      <c r="A199" s="23">
        <v>540257</v>
      </c>
      <c r="B199" s="2" t="s">
        <v>257</v>
      </c>
      <c r="C199" s="2" t="s">
        <v>253</v>
      </c>
      <c r="D199" s="2" t="s">
        <v>13</v>
      </c>
      <c r="E199" s="23">
        <v>6</v>
      </c>
      <c r="F199" s="23">
        <v>759</v>
      </c>
      <c r="G199" s="23">
        <v>36</v>
      </c>
      <c r="H199" s="23">
        <v>0</v>
      </c>
      <c r="I199" s="23">
        <v>0</v>
      </c>
      <c r="J199" s="23">
        <v>36</v>
      </c>
      <c r="K199" s="24">
        <v>4.7430830039525688E-2</v>
      </c>
      <c r="M199" s="100">
        <f>_xlfn.PERCENTRANK.INC(J$5:J$288,J199)</f>
        <v>0.19400000000000001</v>
      </c>
      <c r="N199" s="100">
        <f>_xlfn.PERCENTRANK.INC(K$5:K$288,K199)</f>
        <v>0.314</v>
      </c>
    </row>
    <row r="200" spans="1:14" x14ac:dyDescent="0.25">
      <c r="A200" s="23">
        <v>540073</v>
      </c>
      <c r="B200" s="2" t="s">
        <v>136</v>
      </c>
      <c r="C200" s="2" t="s">
        <v>122</v>
      </c>
      <c r="D200" s="2" t="s">
        <v>13</v>
      </c>
      <c r="E200" s="23">
        <v>3</v>
      </c>
      <c r="F200" s="23">
        <v>20648</v>
      </c>
      <c r="G200" s="23">
        <v>1626</v>
      </c>
      <c r="H200" s="23">
        <v>662</v>
      </c>
      <c r="I200" s="23">
        <v>0</v>
      </c>
      <c r="J200" s="23">
        <v>964</v>
      </c>
      <c r="K200" s="24">
        <v>4.6687330492057352E-2</v>
      </c>
      <c r="M200" s="100">
        <f>_xlfn.PERCENTRANK.INC(J$5:J$288,J200)</f>
        <v>0.79800000000000004</v>
      </c>
      <c r="N200" s="100">
        <f>_xlfn.PERCENTRANK.INC(K$5:K$288,K200)</f>
        <v>0.31</v>
      </c>
    </row>
    <row r="201" spans="1:14" x14ac:dyDescent="0.25">
      <c r="A201" s="23">
        <v>540180</v>
      </c>
      <c r="B201" s="2" t="s">
        <v>290</v>
      </c>
      <c r="C201" s="2" t="s">
        <v>288</v>
      </c>
      <c r="D201" s="2" t="s">
        <v>13</v>
      </c>
      <c r="E201" s="23">
        <v>5</v>
      </c>
      <c r="F201" s="23">
        <v>720</v>
      </c>
      <c r="G201" s="23">
        <v>33</v>
      </c>
      <c r="H201" s="23">
        <v>0</v>
      </c>
      <c r="I201" s="23">
        <v>0</v>
      </c>
      <c r="J201" s="23">
        <v>33</v>
      </c>
      <c r="K201" s="24">
        <v>4.583333333333333E-2</v>
      </c>
      <c r="M201" s="100">
        <f>_xlfn.PERCENTRANK.INC(J$5:J$288,J201)</f>
        <v>0.17599999999999999</v>
      </c>
      <c r="N201" s="100">
        <f>_xlfn.PERCENTRANK.INC(K$5:K$288,K201)</f>
        <v>0.307</v>
      </c>
    </row>
    <row r="202" spans="1:14" x14ac:dyDescent="0.25">
      <c r="A202" s="39">
        <v>540164</v>
      </c>
      <c r="B202" s="40" t="s">
        <v>271</v>
      </c>
      <c r="C202" s="40" t="s">
        <v>265</v>
      </c>
      <c r="D202" s="40" t="s">
        <v>17</v>
      </c>
      <c r="E202" s="39">
        <v>3</v>
      </c>
      <c r="F202" s="39">
        <v>216783</v>
      </c>
      <c r="G202" s="39">
        <v>11988</v>
      </c>
      <c r="H202" s="39">
        <v>2054</v>
      </c>
      <c r="I202" s="39">
        <v>0</v>
      </c>
      <c r="J202" s="39">
        <v>9934</v>
      </c>
      <c r="K202" s="41">
        <v>4.5824626469787758E-2</v>
      </c>
      <c r="M202" s="99">
        <f>_xlfn.PERCENTRANK.INC(J$5:J$288,J202)</f>
        <v>0.94299999999999995</v>
      </c>
      <c r="N202" s="100">
        <f>_xlfn.PERCENTRANK.INC(K$5:K$288,K202)</f>
        <v>0.30299999999999999</v>
      </c>
    </row>
    <row r="203" spans="1:14" x14ac:dyDescent="0.25">
      <c r="A203" s="39">
        <v>540051</v>
      </c>
      <c r="B203" s="40" t="s">
        <v>98</v>
      </c>
      <c r="C203" s="40" t="s">
        <v>96</v>
      </c>
      <c r="D203" s="40" t="s">
        <v>17</v>
      </c>
      <c r="E203" s="39">
        <v>8</v>
      </c>
      <c r="F203" s="39">
        <v>372102</v>
      </c>
      <c r="G203" s="39">
        <v>17090</v>
      </c>
      <c r="H203" s="39">
        <v>55</v>
      </c>
      <c r="I203" s="39">
        <v>152</v>
      </c>
      <c r="J203" s="39">
        <v>16883</v>
      </c>
      <c r="K203" s="41">
        <v>4.5371967901274381E-2</v>
      </c>
      <c r="M203" s="99">
        <f>_xlfn.PERCENTRANK.INC(J$5:J$288,J203)</f>
        <v>0.97499999999999998</v>
      </c>
      <c r="N203" s="100">
        <f>_xlfn.PERCENTRANK.INC(K$5:K$288,K203)</f>
        <v>0.3</v>
      </c>
    </row>
    <row r="204" spans="1:14" x14ac:dyDescent="0.25">
      <c r="A204" s="23">
        <v>540273</v>
      </c>
      <c r="B204" s="2" t="s">
        <v>219</v>
      </c>
      <c r="C204" s="2" t="s">
        <v>215</v>
      </c>
      <c r="D204" s="2" t="s">
        <v>13</v>
      </c>
      <c r="E204" s="23">
        <v>6</v>
      </c>
      <c r="F204" s="23">
        <v>378</v>
      </c>
      <c r="G204" s="23">
        <v>80</v>
      </c>
      <c r="H204" s="23">
        <v>63</v>
      </c>
      <c r="I204" s="23">
        <v>0</v>
      </c>
      <c r="J204" s="23">
        <v>17</v>
      </c>
      <c r="K204" s="24">
        <v>4.4973544973544971E-2</v>
      </c>
      <c r="M204" s="100">
        <f>_xlfn.PERCENTRANK.INC(J$5:J$288,J204)</f>
        <v>8.4000000000000005E-2</v>
      </c>
      <c r="N204" s="100">
        <f>_xlfn.PERCENTRANK.INC(K$5:K$288,K204)</f>
        <v>0.29599999999999999</v>
      </c>
    </row>
    <row r="205" spans="1:14" x14ac:dyDescent="0.25">
      <c r="A205" s="23">
        <v>540141</v>
      </c>
      <c r="B205" s="2" t="s">
        <v>218</v>
      </c>
      <c r="C205" s="2" t="s">
        <v>215</v>
      </c>
      <c r="D205" s="2" t="s">
        <v>13</v>
      </c>
      <c r="E205" s="23">
        <v>6</v>
      </c>
      <c r="F205" s="23">
        <v>6798</v>
      </c>
      <c r="G205" s="23">
        <v>560</v>
      </c>
      <c r="H205" s="23">
        <v>257</v>
      </c>
      <c r="I205" s="23">
        <v>0</v>
      </c>
      <c r="J205" s="23">
        <v>303</v>
      </c>
      <c r="K205" s="24">
        <v>4.4571932921447482E-2</v>
      </c>
      <c r="M205" s="100">
        <f>_xlfn.PERCENTRANK.INC(J$5:J$288,J205)</f>
        <v>0.73399999999999999</v>
      </c>
      <c r="N205" s="100">
        <f>_xlfn.PERCENTRANK.INC(K$5:K$288,K205)</f>
        <v>0.29299999999999998</v>
      </c>
    </row>
    <row r="206" spans="1:14" x14ac:dyDescent="0.25">
      <c r="A206" s="23">
        <v>540054</v>
      </c>
      <c r="B206" s="2" t="s">
        <v>99</v>
      </c>
      <c r="C206" s="2" t="s">
        <v>100</v>
      </c>
      <c r="D206" s="2" t="s">
        <v>13</v>
      </c>
      <c r="E206" s="23">
        <v>6</v>
      </c>
      <c r="F206" s="23">
        <v>676</v>
      </c>
      <c r="G206" s="23">
        <v>30</v>
      </c>
      <c r="H206" s="23">
        <v>0</v>
      </c>
      <c r="I206" s="23">
        <v>0</v>
      </c>
      <c r="J206" s="23">
        <v>30</v>
      </c>
      <c r="K206" s="24">
        <v>4.4378698224852069E-2</v>
      </c>
      <c r="M206" s="100">
        <f>_xlfn.PERCENTRANK.INC(J$5:J$288,J206)</f>
        <v>0.16200000000000001</v>
      </c>
      <c r="N206" s="100">
        <f>_xlfn.PERCENTRANK.INC(K$5:K$288,K206)</f>
        <v>0.28899999999999998</v>
      </c>
    </row>
    <row r="207" spans="1:14" x14ac:dyDescent="0.25">
      <c r="A207" s="23">
        <v>540223</v>
      </c>
      <c r="B207" s="2" t="s">
        <v>135</v>
      </c>
      <c r="C207" s="2" t="s">
        <v>122</v>
      </c>
      <c r="D207" s="2" t="s">
        <v>13</v>
      </c>
      <c r="E207" s="23">
        <v>3</v>
      </c>
      <c r="F207" s="23">
        <v>6813</v>
      </c>
      <c r="G207" s="23">
        <v>799</v>
      </c>
      <c r="H207" s="23">
        <v>497</v>
      </c>
      <c r="I207" s="23">
        <v>0</v>
      </c>
      <c r="J207" s="23">
        <v>302</v>
      </c>
      <c r="K207" s="24">
        <v>4.4327021869954499E-2</v>
      </c>
      <c r="M207" s="100">
        <f>_xlfn.PERCENTRANK.INC(J$5:J$288,J207)</f>
        <v>0.72699999999999998</v>
      </c>
      <c r="N207" s="100">
        <f>_xlfn.PERCENTRANK.INC(K$5:K$288,K207)</f>
        <v>0.28599999999999998</v>
      </c>
    </row>
    <row r="208" spans="1:14" x14ac:dyDescent="0.25">
      <c r="A208" s="39">
        <v>540225</v>
      </c>
      <c r="B208" s="40" t="s">
        <v>246</v>
      </c>
      <c r="C208" s="40" t="s">
        <v>244</v>
      </c>
      <c r="D208" s="40" t="s">
        <v>17</v>
      </c>
      <c r="E208" s="39">
        <v>5</v>
      </c>
      <c r="F208" s="39">
        <v>85080</v>
      </c>
      <c r="G208" s="39">
        <v>6564</v>
      </c>
      <c r="H208" s="39">
        <v>2463</v>
      </c>
      <c r="I208" s="39">
        <v>346</v>
      </c>
      <c r="J208" s="39">
        <v>3755</v>
      </c>
      <c r="K208" s="41">
        <v>4.413493182886695E-2</v>
      </c>
      <c r="M208" s="99">
        <f>_xlfn.PERCENTRANK.INC(J$5:J$288,J208)</f>
        <v>0.82599999999999996</v>
      </c>
      <c r="N208" s="100">
        <f>_xlfn.PERCENTRANK.INC(K$5:K$288,K208)</f>
        <v>0.28199999999999997</v>
      </c>
    </row>
    <row r="209" spans="1:14" x14ac:dyDescent="0.25">
      <c r="A209" s="23">
        <v>540042</v>
      </c>
      <c r="B209" s="2" t="s">
        <v>345</v>
      </c>
      <c r="C209" s="2" t="s">
        <v>343</v>
      </c>
      <c r="D209" s="2" t="s">
        <v>13</v>
      </c>
      <c r="E209" s="23">
        <v>5</v>
      </c>
      <c r="F209" s="23">
        <v>367</v>
      </c>
      <c r="G209" s="23">
        <v>16</v>
      </c>
      <c r="H209" s="23">
        <v>0</v>
      </c>
      <c r="I209" s="23">
        <v>0</v>
      </c>
      <c r="J209" s="23">
        <v>16</v>
      </c>
      <c r="K209" s="24">
        <v>4.3596730245231613E-2</v>
      </c>
      <c r="M209" s="100">
        <f>_xlfn.PERCENTRANK.INC(J$5:J$288,J209)</f>
        <v>7.6999999999999999E-2</v>
      </c>
      <c r="N209" s="100">
        <f>_xlfn.PERCENTRANK.INC(K$5:K$288,K209)</f>
        <v>0.27900000000000003</v>
      </c>
    </row>
    <row r="210" spans="1:14" x14ac:dyDescent="0.25">
      <c r="A210" s="23">
        <v>540055</v>
      </c>
      <c r="B210" s="2" t="s">
        <v>109</v>
      </c>
      <c r="C210" s="2" t="s">
        <v>100</v>
      </c>
      <c r="D210" s="2" t="s">
        <v>13</v>
      </c>
      <c r="E210" s="23">
        <v>6</v>
      </c>
      <c r="F210" s="23">
        <v>6807</v>
      </c>
      <c r="G210" s="23">
        <v>292</v>
      </c>
      <c r="H210" s="23">
        <v>0</v>
      </c>
      <c r="I210" s="23">
        <v>0</v>
      </c>
      <c r="J210" s="23">
        <v>292</v>
      </c>
      <c r="K210" s="24">
        <v>4.2897017775819009E-2</v>
      </c>
      <c r="M210" s="100">
        <f>_xlfn.PERCENTRANK.INC(J$5:J$288,J210)</f>
        <v>0.72</v>
      </c>
      <c r="N210" s="100">
        <f>_xlfn.PERCENTRANK.INC(K$5:K$288,K210)</f>
        <v>0.27500000000000002</v>
      </c>
    </row>
    <row r="211" spans="1:14" x14ac:dyDescent="0.25">
      <c r="A211" s="23">
        <v>540167</v>
      </c>
      <c r="B211" s="2" t="s">
        <v>267</v>
      </c>
      <c r="C211" s="2" t="s">
        <v>265</v>
      </c>
      <c r="D211" s="2" t="s">
        <v>13</v>
      </c>
      <c r="E211" s="23">
        <v>3</v>
      </c>
      <c r="F211" s="23">
        <v>2384</v>
      </c>
      <c r="G211" s="23">
        <v>113</v>
      </c>
      <c r="H211" s="23">
        <v>11</v>
      </c>
      <c r="I211" s="23">
        <v>0</v>
      </c>
      <c r="J211" s="23">
        <v>102</v>
      </c>
      <c r="K211" s="24">
        <v>4.278523489932886E-2</v>
      </c>
      <c r="M211" s="100">
        <f>_xlfn.PERCENTRANK.INC(J$5:J$288,J211)</f>
        <v>0.47299999999999998</v>
      </c>
      <c r="N211" s="100">
        <f>_xlfn.PERCENTRANK.INC(K$5:K$288,K211)</f>
        <v>0.27200000000000002</v>
      </c>
    </row>
    <row r="212" spans="1:14" x14ac:dyDescent="0.25">
      <c r="A212" s="39">
        <v>540129</v>
      </c>
      <c r="B212" s="40" t="s">
        <v>206</v>
      </c>
      <c r="C212" s="40" t="s">
        <v>201</v>
      </c>
      <c r="D212" s="40" t="s">
        <v>17</v>
      </c>
      <c r="E212" s="39">
        <v>8</v>
      </c>
      <c r="F212" s="39">
        <v>208154</v>
      </c>
      <c r="G212" s="39">
        <v>9378</v>
      </c>
      <c r="H212" s="39">
        <v>509</v>
      </c>
      <c r="I212" s="39">
        <v>0</v>
      </c>
      <c r="J212" s="39">
        <v>8869</v>
      </c>
      <c r="K212" s="41">
        <v>4.2607876860401427E-2</v>
      </c>
      <c r="M212" s="99">
        <f>_xlfn.PERCENTRANK.INC(J$5:J$288,J212)</f>
        <v>0.93600000000000005</v>
      </c>
      <c r="N212" s="100">
        <f>_xlfn.PERCENTRANK.INC(K$5:K$288,K212)</f>
        <v>0.26800000000000002</v>
      </c>
    </row>
    <row r="213" spans="1:14" x14ac:dyDescent="0.25">
      <c r="A213" s="39">
        <v>540200</v>
      </c>
      <c r="B213" s="40" t="s">
        <v>327</v>
      </c>
      <c r="C213" s="40" t="s">
        <v>322</v>
      </c>
      <c r="D213" s="40" t="s">
        <v>17</v>
      </c>
      <c r="E213" s="39">
        <v>2</v>
      </c>
      <c r="F213" s="39">
        <v>323225</v>
      </c>
      <c r="G213" s="39">
        <v>15462</v>
      </c>
      <c r="H213" s="39">
        <v>1990</v>
      </c>
      <c r="I213" s="39">
        <v>0</v>
      </c>
      <c r="J213" s="39">
        <v>13472</v>
      </c>
      <c r="K213" s="41">
        <v>4.1679944311238303E-2</v>
      </c>
      <c r="M213" s="99">
        <f>_xlfn.PERCENTRANK.INC(J$5:J$288,J213)</f>
        <v>0.96399999999999997</v>
      </c>
      <c r="N213" s="100">
        <f>_xlfn.PERCENTRANK.INC(K$5:K$288,K213)</f>
        <v>0.26500000000000001</v>
      </c>
    </row>
    <row r="214" spans="1:14" x14ac:dyDescent="0.25">
      <c r="A214" s="23">
        <v>540006</v>
      </c>
      <c r="B214" s="2" t="s">
        <v>18</v>
      </c>
      <c r="C214" s="2" t="s">
        <v>19</v>
      </c>
      <c r="D214" s="2" t="s">
        <v>13</v>
      </c>
      <c r="E214" s="23">
        <v>9</v>
      </c>
      <c r="F214" s="23">
        <v>4259</v>
      </c>
      <c r="G214" s="23">
        <v>187</v>
      </c>
      <c r="H214" s="23">
        <v>11</v>
      </c>
      <c r="I214" s="23">
        <v>0</v>
      </c>
      <c r="J214" s="23">
        <v>176</v>
      </c>
      <c r="K214" s="24">
        <v>4.1324254519840342E-2</v>
      </c>
      <c r="M214" s="100">
        <f>_xlfn.PERCENTRANK.INC(J$5:J$288,J214)</f>
        <v>0.59299999999999997</v>
      </c>
      <c r="N214" s="100">
        <f>_xlfn.PERCENTRANK.INC(K$5:K$288,K214)</f>
        <v>0.26100000000000001</v>
      </c>
    </row>
    <row r="215" spans="1:14" x14ac:dyDescent="0.25">
      <c r="A215" s="23">
        <v>540269</v>
      </c>
      <c r="B215" s="2" t="s">
        <v>259</v>
      </c>
      <c r="C215" s="2" t="s">
        <v>253</v>
      </c>
      <c r="D215" s="2" t="s">
        <v>13</v>
      </c>
      <c r="E215" s="23">
        <v>6</v>
      </c>
      <c r="F215" s="23">
        <v>416</v>
      </c>
      <c r="G215" s="23">
        <v>17</v>
      </c>
      <c r="H215" s="23">
        <v>0</v>
      </c>
      <c r="I215" s="23">
        <v>0</v>
      </c>
      <c r="J215" s="23">
        <v>17</v>
      </c>
      <c r="K215" s="24">
        <v>4.0865384615384623E-2</v>
      </c>
      <c r="M215" s="100">
        <f>_xlfn.PERCENTRANK.INC(J$5:J$288,J215)</f>
        <v>8.4000000000000005E-2</v>
      </c>
      <c r="N215" s="100">
        <f>_xlfn.PERCENTRANK.INC(K$5:K$288,K215)</f>
        <v>0.25700000000000001</v>
      </c>
    </row>
    <row r="216" spans="1:14" x14ac:dyDescent="0.25">
      <c r="A216" s="23">
        <v>540280</v>
      </c>
      <c r="B216" s="2" t="s">
        <v>64</v>
      </c>
      <c r="C216" s="2" t="s">
        <v>58</v>
      </c>
      <c r="D216" s="2" t="s">
        <v>13</v>
      </c>
      <c r="E216" s="23">
        <v>4</v>
      </c>
      <c r="F216" s="23">
        <v>1192</v>
      </c>
      <c r="G216" s="23">
        <v>48</v>
      </c>
      <c r="H216" s="23">
        <v>0</v>
      </c>
      <c r="I216" s="23">
        <v>0</v>
      </c>
      <c r="J216" s="23">
        <v>48</v>
      </c>
      <c r="K216" s="24">
        <v>4.0268456375838917E-2</v>
      </c>
      <c r="M216" s="100">
        <f>_xlfn.PERCENTRANK.INC(J$5:J$288,J216)</f>
        <v>0.27200000000000002</v>
      </c>
      <c r="N216" s="100">
        <f>_xlfn.PERCENTRANK.INC(K$5:K$288,K216)</f>
        <v>0.254</v>
      </c>
    </row>
    <row r="217" spans="1:14" x14ac:dyDescent="0.25">
      <c r="A217" s="23">
        <v>540094</v>
      </c>
      <c r="B217" s="2" t="s">
        <v>235</v>
      </c>
      <c r="C217" s="2" t="s">
        <v>234</v>
      </c>
      <c r="D217" s="2" t="s">
        <v>13</v>
      </c>
      <c r="E217" s="23">
        <v>10</v>
      </c>
      <c r="F217" s="23">
        <v>700</v>
      </c>
      <c r="G217" s="23">
        <v>28</v>
      </c>
      <c r="H217" s="23">
        <v>0</v>
      </c>
      <c r="I217" s="23">
        <v>0</v>
      </c>
      <c r="J217" s="23">
        <v>28</v>
      </c>
      <c r="K217" s="24">
        <v>0.04</v>
      </c>
      <c r="M217" s="100">
        <f>_xlfn.PERCENTRANK.INC(J$5:J$288,J217)</f>
        <v>0.151</v>
      </c>
      <c r="N217" s="100">
        <f>_xlfn.PERCENTRANK.INC(K$5:K$288,K217)</f>
        <v>0.25</v>
      </c>
    </row>
    <row r="218" spans="1:14" x14ac:dyDescent="0.25">
      <c r="A218" s="39">
        <v>540088</v>
      </c>
      <c r="B218" s="40" t="s">
        <v>145</v>
      </c>
      <c r="C218" s="40" t="s">
        <v>143</v>
      </c>
      <c r="D218" s="40" t="s">
        <v>17</v>
      </c>
      <c r="E218" s="39">
        <v>2</v>
      </c>
      <c r="F218" s="39">
        <v>280064</v>
      </c>
      <c r="G218" s="39">
        <v>11387</v>
      </c>
      <c r="H218" s="39">
        <v>242</v>
      </c>
      <c r="I218" s="39">
        <v>0</v>
      </c>
      <c r="J218" s="39">
        <v>11145</v>
      </c>
      <c r="K218" s="41">
        <v>3.9794475548446069E-2</v>
      </c>
      <c r="M218" s="99">
        <f>_xlfn.PERCENTRANK.INC(J$5:J$288,J218)</f>
        <v>0.96099999999999997</v>
      </c>
      <c r="N218" s="100">
        <f>_xlfn.PERCENTRANK.INC(K$5:K$288,K218)</f>
        <v>0.247</v>
      </c>
    </row>
    <row r="219" spans="1:14" x14ac:dyDescent="0.25">
      <c r="A219" s="23">
        <v>540123</v>
      </c>
      <c r="B219" s="2" t="s">
        <v>190</v>
      </c>
      <c r="C219" s="2" t="s">
        <v>182</v>
      </c>
      <c r="D219" s="2" t="s">
        <v>13</v>
      </c>
      <c r="E219" s="23">
        <v>1</v>
      </c>
      <c r="F219" s="23">
        <v>4914</v>
      </c>
      <c r="G219" s="23">
        <v>195</v>
      </c>
      <c r="H219" s="23">
        <v>0</v>
      </c>
      <c r="I219" s="23">
        <v>0</v>
      </c>
      <c r="J219" s="23">
        <v>195</v>
      </c>
      <c r="K219" s="24">
        <v>3.968253968253968E-2</v>
      </c>
      <c r="M219" s="100">
        <f>_xlfn.PERCENTRANK.INC(J$5:J$288,J219)</f>
        <v>0.621</v>
      </c>
      <c r="N219" s="100">
        <f>_xlfn.PERCENTRANK.INC(K$5:K$288,K219)</f>
        <v>0.24299999999999999</v>
      </c>
    </row>
    <row r="220" spans="1:14" x14ac:dyDescent="0.25">
      <c r="A220" s="39">
        <v>540070</v>
      </c>
      <c r="B220" s="40" t="s">
        <v>137</v>
      </c>
      <c r="C220" s="40" t="s">
        <v>122</v>
      </c>
      <c r="D220" s="40" t="s">
        <v>17</v>
      </c>
      <c r="E220" s="39">
        <v>3</v>
      </c>
      <c r="F220" s="39">
        <v>542777</v>
      </c>
      <c r="G220" s="39">
        <v>21456</v>
      </c>
      <c r="H220" s="39">
        <v>473</v>
      </c>
      <c r="I220" s="39">
        <v>0</v>
      </c>
      <c r="J220" s="39">
        <v>20983</v>
      </c>
      <c r="K220" s="41">
        <v>3.8658601967290443E-2</v>
      </c>
      <c r="M220" s="99">
        <f>_xlfn.PERCENTRANK.INC(J$5:J$288,J220)</f>
        <v>0.99199999999999999</v>
      </c>
      <c r="N220" s="100">
        <f>_xlfn.PERCENTRANK.INC(K$5:K$288,K220)</f>
        <v>0.24</v>
      </c>
    </row>
    <row r="221" spans="1:14" x14ac:dyDescent="0.25">
      <c r="A221" s="23">
        <v>540148</v>
      </c>
      <c r="B221" s="2" t="s">
        <v>231</v>
      </c>
      <c r="C221" s="2" t="s">
        <v>230</v>
      </c>
      <c r="D221" s="2" t="s">
        <v>13</v>
      </c>
      <c r="E221" s="23">
        <v>4</v>
      </c>
      <c r="F221" s="23">
        <v>2897</v>
      </c>
      <c r="G221" s="23">
        <v>147</v>
      </c>
      <c r="H221" s="23">
        <v>41</v>
      </c>
      <c r="I221" s="23">
        <v>0</v>
      </c>
      <c r="J221" s="23">
        <v>106</v>
      </c>
      <c r="K221" s="24">
        <v>3.6589575422851232E-2</v>
      </c>
      <c r="M221" s="100">
        <f>_xlfn.PERCENTRANK.INC(J$5:J$288,J221)</f>
        <v>0.49399999999999999</v>
      </c>
      <c r="N221" s="100">
        <f>_xlfn.PERCENTRANK.INC(K$5:K$288,K221)</f>
        <v>0.23599999999999999</v>
      </c>
    </row>
    <row r="222" spans="1:14" x14ac:dyDescent="0.25">
      <c r="A222" s="23">
        <v>540274</v>
      </c>
      <c r="B222" s="2" t="s">
        <v>217</v>
      </c>
      <c r="C222" s="2" t="s">
        <v>215</v>
      </c>
      <c r="D222" s="2" t="s">
        <v>13</v>
      </c>
      <c r="E222" s="23">
        <v>6</v>
      </c>
      <c r="F222" s="23">
        <v>1949</v>
      </c>
      <c r="G222" s="23">
        <v>71</v>
      </c>
      <c r="H222" s="23">
        <v>0</v>
      </c>
      <c r="I222" s="23">
        <v>0</v>
      </c>
      <c r="J222" s="23">
        <v>71</v>
      </c>
      <c r="K222" s="24">
        <v>3.6428937916880448E-2</v>
      </c>
      <c r="M222" s="100">
        <f>_xlfn.PERCENTRANK.INC(J$5:J$288,J222)</f>
        <v>0.38100000000000001</v>
      </c>
      <c r="N222" s="100">
        <f>_xlfn.PERCENTRANK.INC(K$5:K$288,K222)</f>
        <v>0.23300000000000001</v>
      </c>
    </row>
    <row r="223" spans="1:14" x14ac:dyDescent="0.25">
      <c r="A223" s="39">
        <v>540020</v>
      </c>
      <c r="B223" s="40" t="s">
        <v>50</v>
      </c>
      <c r="C223" s="40" t="s">
        <v>49</v>
      </c>
      <c r="D223" s="40" t="s">
        <v>17</v>
      </c>
      <c r="E223" s="39">
        <v>5</v>
      </c>
      <c r="F223" s="39">
        <v>179050</v>
      </c>
      <c r="G223" s="39">
        <v>6372</v>
      </c>
      <c r="H223" s="39">
        <v>0</v>
      </c>
      <c r="I223" s="39">
        <v>0</v>
      </c>
      <c r="J223" s="39">
        <v>6372</v>
      </c>
      <c r="K223" s="41">
        <v>3.5587824629991632E-2</v>
      </c>
      <c r="M223" s="99">
        <f>_xlfn.PERCENTRANK.INC(J$5:J$288,J223)</f>
        <v>0.872</v>
      </c>
      <c r="N223" s="100">
        <f>_xlfn.PERCENTRANK.INC(K$5:K$288,K223)</f>
        <v>0.22900000000000001</v>
      </c>
    </row>
    <row r="224" spans="1:14" x14ac:dyDescent="0.25">
      <c r="A224" s="23">
        <v>540068</v>
      </c>
      <c r="B224" s="2" t="s">
        <v>118</v>
      </c>
      <c r="C224" s="2" t="s">
        <v>116</v>
      </c>
      <c r="D224" s="2" t="s">
        <v>13</v>
      </c>
      <c r="E224" s="23">
        <v>9</v>
      </c>
      <c r="F224" s="23">
        <v>5185</v>
      </c>
      <c r="G224" s="23">
        <v>179</v>
      </c>
      <c r="H224" s="23">
        <v>0</v>
      </c>
      <c r="I224" s="23">
        <v>0</v>
      </c>
      <c r="J224" s="23">
        <v>179</v>
      </c>
      <c r="K224" s="24">
        <v>3.4522661523625847E-2</v>
      </c>
      <c r="M224" s="100">
        <f>_xlfn.PERCENTRANK.INC(J$5:J$288,J224)</f>
        <v>0.59699999999999998</v>
      </c>
      <c r="N224" s="100">
        <f>_xlfn.PERCENTRANK.INC(K$5:K$288,K224)</f>
        <v>0.22600000000000001</v>
      </c>
    </row>
    <row r="225" spans="1:14" x14ac:dyDescent="0.25">
      <c r="A225" s="39">
        <v>540053</v>
      </c>
      <c r="B225" s="40" t="s">
        <v>110</v>
      </c>
      <c r="C225" s="40" t="s">
        <v>100</v>
      </c>
      <c r="D225" s="40" t="s">
        <v>17</v>
      </c>
      <c r="E225" s="39">
        <v>6</v>
      </c>
      <c r="F225" s="39">
        <v>248562</v>
      </c>
      <c r="G225" s="39">
        <v>8298</v>
      </c>
      <c r="H225" s="39">
        <v>100</v>
      </c>
      <c r="I225" s="39">
        <v>0</v>
      </c>
      <c r="J225" s="39">
        <v>8198</v>
      </c>
      <c r="K225" s="41">
        <v>3.2981710800524623E-2</v>
      </c>
      <c r="M225" s="99">
        <f>_xlfn.PERCENTRANK.INC(J$5:J$288,J225)</f>
        <v>0.92200000000000004</v>
      </c>
      <c r="N225" s="100">
        <f>_xlfn.PERCENTRANK.INC(K$5:K$288,K225)</f>
        <v>0.222</v>
      </c>
    </row>
    <row r="226" spans="1:14" x14ac:dyDescent="0.25">
      <c r="A226" s="39">
        <v>540011</v>
      </c>
      <c r="B226" s="40" t="s">
        <v>42</v>
      </c>
      <c r="C226" s="40" t="s">
        <v>35</v>
      </c>
      <c r="D226" s="40" t="s">
        <v>17</v>
      </c>
      <c r="E226" s="39">
        <v>11</v>
      </c>
      <c r="F226" s="39">
        <v>51000</v>
      </c>
      <c r="G226" s="39">
        <v>2409</v>
      </c>
      <c r="H226" s="39">
        <v>730</v>
      </c>
      <c r="I226" s="39">
        <v>16</v>
      </c>
      <c r="J226" s="39">
        <v>1663</v>
      </c>
      <c r="K226" s="41">
        <v>3.2607843137254899E-2</v>
      </c>
      <c r="M226" s="99">
        <f>_xlfn.PERCENTRANK.INC(J$5:J$288,J226)</f>
        <v>0.81599999999999995</v>
      </c>
      <c r="N226" s="100">
        <f>_xlfn.PERCENTRANK.INC(K$5:K$288,K226)</f>
        <v>0.219</v>
      </c>
    </row>
    <row r="227" spans="1:14" x14ac:dyDescent="0.25">
      <c r="A227" s="39">
        <v>540040</v>
      </c>
      <c r="B227" s="40" t="s">
        <v>86</v>
      </c>
      <c r="C227" s="40" t="s">
        <v>78</v>
      </c>
      <c r="D227" s="40" t="s">
        <v>17</v>
      </c>
      <c r="E227" s="39">
        <v>4</v>
      </c>
      <c r="F227" s="39">
        <v>648250</v>
      </c>
      <c r="G227" s="39">
        <v>22674</v>
      </c>
      <c r="H227" s="39">
        <v>463</v>
      </c>
      <c r="I227" s="39">
        <v>1511</v>
      </c>
      <c r="J227" s="39">
        <v>20700</v>
      </c>
      <c r="K227" s="41">
        <v>3.1932124951793289E-2</v>
      </c>
      <c r="M227" s="99">
        <f>_xlfn.PERCENTRANK.INC(J$5:J$288,J227)</f>
        <v>0.98899999999999999</v>
      </c>
      <c r="N227" s="100">
        <f>_xlfn.PERCENTRANK.INC(K$5:K$288,K227)</f>
        <v>0.215</v>
      </c>
    </row>
    <row r="228" spans="1:14" x14ac:dyDescent="0.25">
      <c r="A228" s="39">
        <v>540035</v>
      </c>
      <c r="B228" s="40" t="s">
        <v>72</v>
      </c>
      <c r="C228" s="40" t="s">
        <v>70</v>
      </c>
      <c r="D228" s="40" t="s">
        <v>17</v>
      </c>
      <c r="E228" s="39">
        <v>7</v>
      </c>
      <c r="F228" s="39">
        <v>216313</v>
      </c>
      <c r="G228" s="39">
        <v>6894</v>
      </c>
      <c r="H228" s="39">
        <v>0</v>
      </c>
      <c r="I228" s="39">
        <v>0</v>
      </c>
      <c r="J228" s="39">
        <v>6894</v>
      </c>
      <c r="K228" s="41">
        <v>3.1870483974610862E-2</v>
      </c>
      <c r="M228" s="99">
        <f>_xlfn.PERCENTRANK.INC(J$5:J$288,J228)</f>
        <v>0.879</v>
      </c>
      <c r="N228" s="100">
        <f>_xlfn.PERCENTRANK.INC(K$5:K$288,K228)</f>
        <v>0.21199999999999999</v>
      </c>
    </row>
    <row r="229" spans="1:14" x14ac:dyDescent="0.25">
      <c r="A229" s="39">
        <v>540153</v>
      </c>
      <c r="B229" s="40" t="s">
        <v>242</v>
      </c>
      <c r="C229" s="40" t="s">
        <v>241</v>
      </c>
      <c r="D229" s="40" t="s">
        <v>17</v>
      </c>
      <c r="E229" s="39">
        <v>8</v>
      </c>
      <c r="F229" s="39">
        <v>446299</v>
      </c>
      <c r="G229" s="39">
        <v>15005</v>
      </c>
      <c r="H229" s="39">
        <v>118</v>
      </c>
      <c r="I229" s="39">
        <v>769</v>
      </c>
      <c r="J229" s="39">
        <v>14118</v>
      </c>
      <c r="K229" s="41">
        <v>3.1633501307419473E-2</v>
      </c>
      <c r="M229" s="99">
        <f>_xlfn.PERCENTRANK.INC(J$5:J$288,J229)</f>
        <v>0.96799999999999997</v>
      </c>
      <c r="N229" s="100">
        <f>_xlfn.PERCENTRANK.INC(K$5:K$288,K229)</f>
        <v>0.20799999999999999</v>
      </c>
    </row>
    <row r="230" spans="1:14" x14ac:dyDescent="0.25">
      <c r="A230" s="39">
        <v>540175</v>
      </c>
      <c r="B230" s="40" t="s">
        <v>286</v>
      </c>
      <c r="C230" s="40" t="s">
        <v>279</v>
      </c>
      <c r="D230" s="40" t="s">
        <v>17</v>
      </c>
      <c r="E230" s="39">
        <v>7</v>
      </c>
      <c r="F230" s="39">
        <v>661204</v>
      </c>
      <c r="G230" s="39">
        <v>25982</v>
      </c>
      <c r="H230" s="39">
        <v>20</v>
      </c>
      <c r="I230" s="39">
        <v>6124</v>
      </c>
      <c r="J230" s="39">
        <v>19838</v>
      </c>
      <c r="K230" s="41">
        <v>3.0002843297983681E-2</v>
      </c>
      <c r="M230" s="99">
        <f>_xlfn.PERCENTRANK.INC(J$5:J$288,J230)</f>
        <v>0.98499999999999999</v>
      </c>
      <c r="N230" s="100">
        <f>_xlfn.PERCENTRANK.INC(K$5:K$288,K230)</f>
        <v>0.20399999999999999</v>
      </c>
    </row>
    <row r="231" spans="1:14" x14ac:dyDescent="0.25">
      <c r="A231" s="23">
        <v>540182</v>
      </c>
      <c r="B231" s="2" t="s">
        <v>291</v>
      </c>
      <c r="C231" s="2" t="s">
        <v>288</v>
      </c>
      <c r="D231" s="2" t="s">
        <v>13</v>
      </c>
      <c r="E231" s="23">
        <v>5</v>
      </c>
      <c r="F231" s="23">
        <v>1742</v>
      </c>
      <c r="G231" s="23">
        <v>52</v>
      </c>
      <c r="H231" s="23">
        <v>0</v>
      </c>
      <c r="I231" s="23">
        <v>0</v>
      </c>
      <c r="J231" s="23">
        <v>52</v>
      </c>
      <c r="K231" s="24">
        <v>2.9850746268656719E-2</v>
      </c>
      <c r="M231" s="100">
        <f>_xlfn.PERCENTRANK.INC(J$5:J$288,J231)</f>
        <v>0.3</v>
      </c>
      <c r="N231" s="100">
        <f>_xlfn.PERCENTRANK.INC(K$5:K$288,K231)</f>
        <v>0.20100000000000001</v>
      </c>
    </row>
    <row r="232" spans="1:14" x14ac:dyDescent="0.25">
      <c r="A232" s="23">
        <v>540062</v>
      </c>
      <c r="B232" s="2" t="s">
        <v>107</v>
      </c>
      <c r="C232" s="2" t="s">
        <v>100</v>
      </c>
      <c r="D232" s="2" t="s">
        <v>13</v>
      </c>
      <c r="E232" s="23">
        <v>6</v>
      </c>
      <c r="F232" s="23">
        <v>340</v>
      </c>
      <c r="G232" s="23">
        <v>10</v>
      </c>
      <c r="H232" s="23">
        <v>0</v>
      </c>
      <c r="I232" s="23">
        <v>0</v>
      </c>
      <c r="J232" s="23">
        <v>10</v>
      </c>
      <c r="K232" s="24">
        <v>2.9411764705882349E-2</v>
      </c>
      <c r="M232" s="100">
        <f>_xlfn.PERCENTRANK.INC(J$5:J$288,J232)</f>
        <v>6.3E-2</v>
      </c>
      <c r="N232" s="100">
        <f>_xlfn.PERCENTRANK.INC(K$5:K$288,K232)</f>
        <v>0.19700000000000001</v>
      </c>
    </row>
    <row r="233" spans="1:14" x14ac:dyDescent="0.25">
      <c r="A233" s="39">
        <v>540188</v>
      </c>
      <c r="B233" s="40" t="s">
        <v>305</v>
      </c>
      <c r="C233" s="40" t="s">
        <v>303</v>
      </c>
      <c r="D233" s="40" t="s">
        <v>17</v>
      </c>
      <c r="E233" s="39">
        <v>6</v>
      </c>
      <c r="F233" s="39">
        <v>109727</v>
      </c>
      <c r="G233" s="39">
        <v>4646</v>
      </c>
      <c r="H233" s="39">
        <v>1472</v>
      </c>
      <c r="I233" s="39">
        <v>0</v>
      </c>
      <c r="J233" s="39">
        <v>3174</v>
      </c>
      <c r="K233" s="41">
        <v>2.8926335359574219E-2</v>
      </c>
      <c r="M233" s="99">
        <f>_xlfn.PERCENTRANK.INC(J$5:J$288,J233)</f>
        <v>0.81899999999999995</v>
      </c>
      <c r="N233" s="100">
        <f>_xlfn.PERCENTRANK.INC(K$5:K$288,K233)</f>
        <v>0.19400000000000001</v>
      </c>
    </row>
    <row r="234" spans="1:14" x14ac:dyDescent="0.25">
      <c r="A234" s="39">
        <v>540085</v>
      </c>
      <c r="B234" s="40" t="s">
        <v>141</v>
      </c>
      <c r="C234" s="40" t="s">
        <v>139</v>
      </c>
      <c r="D234" s="40" t="s">
        <v>17</v>
      </c>
      <c r="E234" s="39">
        <v>7</v>
      </c>
      <c r="F234" s="39">
        <v>247666</v>
      </c>
      <c r="G234" s="39">
        <v>9861</v>
      </c>
      <c r="H234" s="39">
        <v>2717</v>
      </c>
      <c r="I234" s="39">
        <v>0</v>
      </c>
      <c r="J234" s="39">
        <v>7144</v>
      </c>
      <c r="K234" s="41">
        <v>2.8845299718168821E-2</v>
      </c>
      <c r="M234" s="99">
        <f>_xlfn.PERCENTRANK.INC(J$5:J$288,J234)</f>
        <v>0.88600000000000001</v>
      </c>
      <c r="N234" s="100">
        <f>_xlfn.PERCENTRANK.INC(K$5:K$288,K234)</f>
        <v>0.19</v>
      </c>
    </row>
    <row r="235" spans="1:14" x14ac:dyDescent="0.25">
      <c r="A235" s="39">
        <v>540001</v>
      </c>
      <c r="B235" s="40" t="s">
        <v>16</v>
      </c>
      <c r="C235" s="40" t="s">
        <v>12</v>
      </c>
      <c r="D235" s="40" t="s">
        <v>17</v>
      </c>
      <c r="E235" s="39">
        <v>7</v>
      </c>
      <c r="F235" s="39">
        <v>215786</v>
      </c>
      <c r="G235" s="39">
        <v>6646</v>
      </c>
      <c r="H235" s="39">
        <v>434</v>
      </c>
      <c r="I235" s="39">
        <v>0</v>
      </c>
      <c r="J235" s="39">
        <v>6212</v>
      </c>
      <c r="K235" s="41">
        <v>2.8787780486222461E-2</v>
      </c>
      <c r="M235" s="99">
        <f>_xlfn.PERCENTRANK.INC(J$5:J$288,J235)</f>
        <v>0.86899999999999999</v>
      </c>
      <c r="N235" s="100">
        <f>_xlfn.PERCENTRANK.INC(K$5:K$288,K235)</f>
        <v>0.187</v>
      </c>
    </row>
    <row r="236" spans="1:14" x14ac:dyDescent="0.25">
      <c r="A236" s="39">
        <v>540191</v>
      </c>
      <c r="B236" s="40" t="s">
        <v>312</v>
      </c>
      <c r="C236" s="40" t="s">
        <v>307</v>
      </c>
      <c r="D236" s="40" t="s">
        <v>17</v>
      </c>
      <c r="E236" s="39">
        <v>7</v>
      </c>
      <c r="F236" s="39">
        <v>264953</v>
      </c>
      <c r="G236" s="39">
        <v>12495</v>
      </c>
      <c r="H236" s="39">
        <v>2473</v>
      </c>
      <c r="I236" s="39">
        <v>2503</v>
      </c>
      <c r="J236" s="39">
        <v>7519</v>
      </c>
      <c r="K236" s="41">
        <v>2.8378618094529968E-2</v>
      </c>
      <c r="M236" s="99">
        <f>_xlfn.PERCENTRANK.INC(J$5:J$288,J236)</f>
        <v>0.89700000000000002</v>
      </c>
      <c r="N236" s="100">
        <f>_xlfn.PERCENTRANK.INC(K$5:K$288,K236)</f>
        <v>0.183</v>
      </c>
    </row>
    <row r="237" spans="1:14" x14ac:dyDescent="0.25">
      <c r="A237" s="39">
        <v>540207</v>
      </c>
      <c r="B237" s="40" t="s">
        <v>338</v>
      </c>
      <c r="C237" s="40" t="s">
        <v>334</v>
      </c>
      <c r="D237" s="40" t="s">
        <v>17</v>
      </c>
      <c r="E237" s="39">
        <v>10</v>
      </c>
      <c r="F237" s="39">
        <v>228225</v>
      </c>
      <c r="G237" s="39">
        <v>7953</v>
      </c>
      <c r="H237" s="39">
        <v>1482</v>
      </c>
      <c r="I237" s="39">
        <v>75</v>
      </c>
      <c r="J237" s="39">
        <v>6396</v>
      </c>
      <c r="K237" s="41">
        <v>2.8024975353269799E-2</v>
      </c>
      <c r="M237" s="99">
        <f>_xlfn.PERCENTRANK.INC(J$5:J$288,J237)</f>
        <v>0.876</v>
      </c>
      <c r="N237" s="100">
        <f>_xlfn.PERCENTRANK.INC(K$5:K$288,K237)</f>
        <v>0.18</v>
      </c>
    </row>
    <row r="238" spans="1:14" x14ac:dyDescent="0.25">
      <c r="A238" s="23">
        <v>545539</v>
      </c>
      <c r="B238" s="2" t="s">
        <v>151</v>
      </c>
      <c r="C238" s="2" t="s">
        <v>147</v>
      </c>
      <c r="D238" s="2" t="s">
        <v>13</v>
      </c>
      <c r="E238" s="23">
        <v>2</v>
      </c>
      <c r="F238" s="23">
        <v>216</v>
      </c>
      <c r="G238" s="23">
        <v>6</v>
      </c>
      <c r="H238" s="23">
        <v>0</v>
      </c>
      <c r="I238" s="23">
        <v>0</v>
      </c>
      <c r="J238" s="23">
        <v>6</v>
      </c>
      <c r="K238" s="24">
        <v>2.777777777777778E-2</v>
      </c>
      <c r="M238" s="100">
        <f>_xlfn.PERCENTRANK.INC(J$5:J$288,J238)</f>
        <v>5.2999999999999999E-2</v>
      </c>
      <c r="N238" s="100">
        <f>_xlfn.PERCENTRANK.INC(K$5:K$288,K238)</f>
        <v>0.17599999999999999</v>
      </c>
    </row>
    <row r="239" spans="1:14" x14ac:dyDescent="0.25">
      <c r="A239" s="39">
        <v>540224</v>
      </c>
      <c r="B239" s="40" t="s">
        <v>294</v>
      </c>
      <c r="C239" s="40" t="s">
        <v>288</v>
      </c>
      <c r="D239" s="40" t="s">
        <v>17</v>
      </c>
      <c r="E239" s="39">
        <v>5</v>
      </c>
      <c r="F239" s="39">
        <v>286082</v>
      </c>
      <c r="G239" s="39">
        <v>7944</v>
      </c>
      <c r="H239" s="39">
        <v>0</v>
      </c>
      <c r="I239" s="39">
        <v>0</v>
      </c>
      <c r="J239" s="39">
        <v>7944</v>
      </c>
      <c r="K239" s="41">
        <v>2.7768262246488769E-2</v>
      </c>
      <c r="M239" s="99">
        <f>_xlfn.PERCENTRANK.INC(J$5:J$288,J239)</f>
        <v>0.91100000000000003</v>
      </c>
      <c r="N239" s="100">
        <f>_xlfn.PERCENTRANK.INC(K$5:K$288,K239)</f>
        <v>0.17299999999999999</v>
      </c>
    </row>
    <row r="240" spans="1:14" x14ac:dyDescent="0.25">
      <c r="A240" s="39">
        <v>540124</v>
      </c>
      <c r="B240" s="40" t="s">
        <v>199</v>
      </c>
      <c r="C240" s="40" t="s">
        <v>194</v>
      </c>
      <c r="D240" s="40" t="s">
        <v>17</v>
      </c>
      <c r="E240" s="39">
        <v>1</v>
      </c>
      <c r="F240" s="39">
        <v>260456</v>
      </c>
      <c r="G240" s="39">
        <v>7381</v>
      </c>
      <c r="H240" s="39">
        <v>186</v>
      </c>
      <c r="I240" s="39">
        <v>0</v>
      </c>
      <c r="J240" s="39">
        <v>7195</v>
      </c>
      <c r="K240" s="41">
        <v>2.7624627576250879E-2</v>
      </c>
      <c r="M240" s="99">
        <f>_xlfn.PERCENTRANK.INC(J$5:J$288,J240)</f>
        <v>0.89300000000000002</v>
      </c>
      <c r="N240" s="100">
        <f>_xlfn.PERCENTRANK.INC(K$5:K$288,K240)</f>
        <v>0.16900000000000001</v>
      </c>
    </row>
    <row r="241" spans="1:14" x14ac:dyDescent="0.25">
      <c r="A241" s="39">
        <v>540024</v>
      </c>
      <c r="B241" s="40" t="s">
        <v>56</v>
      </c>
      <c r="C241" s="40" t="s">
        <v>55</v>
      </c>
      <c r="D241" s="40" t="s">
        <v>17</v>
      </c>
      <c r="E241" s="39">
        <v>6</v>
      </c>
      <c r="F241" s="39">
        <v>204678</v>
      </c>
      <c r="G241" s="39">
        <v>5651</v>
      </c>
      <c r="H241" s="39">
        <v>8</v>
      </c>
      <c r="I241" s="39">
        <v>0</v>
      </c>
      <c r="J241" s="39">
        <v>5643</v>
      </c>
      <c r="K241" s="41">
        <v>2.757013455280978E-2</v>
      </c>
      <c r="M241" s="99">
        <f>_xlfn.PERCENTRANK.INC(J$5:J$288,J241)</f>
        <v>0.85799999999999998</v>
      </c>
      <c r="N241" s="100">
        <f>_xlfn.PERCENTRANK.INC(K$5:K$288,K241)</f>
        <v>0.16600000000000001</v>
      </c>
    </row>
    <row r="242" spans="1:14" x14ac:dyDescent="0.25">
      <c r="A242" s="39">
        <v>540198</v>
      </c>
      <c r="B242" s="40" t="s">
        <v>321</v>
      </c>
      <c r="C242" s="40" t="s">
        <v>320</v>
      </c>
      <c r="D242" s="40" t="s">
        <v>17</v>
      </c>
      <c r="E242" s="39">
        <v>7</v>
      </c>
      <c r="F242" s="39">
        <v>225085</v>
      </c>
      <c r="G242" s="39">
        <v>6231</v>
      </c>
      <c r="H242" s="39">
        <v>61</v>
      </c>
      <c r="I242" s="39">
        <v>0</v>
      </c>
      <c r="J242" s="39">
        <v>6170</v>
      </c>
      <c r="K242" s="41">
        <v>2.7411866628162699E-2</v>
      </c>
      <c r="M242" s="99">
        <f>_xlfn.PERCENTRANK.INC(J$5:J$288,J242)</f>
        <v>0.86499999999999999</v>
      </c>
      <c r="N242" s="100">
        <f>_xlfn.PERCENTRANK.INC(K$5:K$288,K242)</f>
        <v>0.16200000000000001</v>
      </c>
    </row>
    <row r="243" spans="1:14" x14ac:dyDescent="0.25">
      <c r="A243" s="39">
        <v>540107</v>
      </c>
      <c r="B243" s="40" t="s">
        <v>173</v>
      </c>
      <c r="C243" s="40" t="s">
        <v>167</v>
      </c>
      <c r="D243" s="40" t="s">
        <v>17</v>
      </c>
      <c r="E243" s="39">
        <v>10</v>
      </c>
      <c r="F243" s="39">
        <v>194254</v>
      </c>
      <c r="G243" s="39">
        <v>7779</v>
      </c>
      <c r="H243" s="39">
        <v>2365</v>
      </c>
      <c r="I243" s="39">
        <v>132</v>
      </c>
      <c r="J243" s="39">
        <v>5282</v>
      </c>
      <c r="K243" s="41">
        <v>2.7191203269945539E-2</v>
      </c>
      <c r="M243" s="99">
        <f>_xlfn.PERCENTRANK.INC(J$5:J$288,J243)</f>
        <v>0.85099999999999998</v>
      </c>
      <c r="N243" s="100">
        <f>_xlfn.PERCENTRANK.INC(K$5:K$288,K243)</f>
        <v>0.159</v>
      </c>
    </row>
    <row r="244" spans="1:14" x14ac:dyDescent="0.25">
      <c r="A244" s="39">
        <v>540097</v>
      </c>
      <c r="B244" s="40" t="s">
        <v>165</v>
      </c>
      <c r="C244" s="40" t="s">
        <v>154</v>
      </c>
      <c r="D244" s="40" t="s">
        <v>17</v>
      </c>
      <c r="E244" s="39">
        <v>6</v>
      </c>
      <c r="F244" s="39">
        <v>187227</v>
      </c>
      <c r="G244" s="39">
        <v>5169</v>
      </c>
      <c r="H244" s="39">
        <v>90</v>
      </c>
      <c r="I244" s="39">
        <v>0</v>
      </c>
      <c r="J244" s="39">
        <v>5079</v>
      </c>
      <c r="K244" s="41">
        <v>2.712749763655883E-2</v>
      </c>
      <c r="M244" s="99">
        <f>_xlfn.PERCENTRANK.INC(J$5:J$288,J244)</f>
        <v>0.84399999999999997</v>
      </c>
      <c r="N244" s="100">
        <f>_xlfn.PERCENTRANK.INC(K$5:K$288,K244)</f>
        <v>0.155</v>
      </c>
    </row>
    <row r="245" spans="1:14" x14ac:dyDescent="0.25">
      <c r="A245" s="23">
        <v>540013</v>
      </c>
      <c r="B245" s="2" t="s">
        <v>36</v>
      </c>
      <c r="C245" s="2" t="s">
        <v>35</v>
      </c>
      <c r="D245" s="2" t="s">
        <v>13</v>
      </c>
      <c r="E245" s="23">
        <v>11</v>
      </c>
      <c r="F245" s="23">
        <v>1337</v>
      </c>
      <c r="G245" s="23">
        <v>191</v>
      </c>
      <c r="H245" s="23">
        <v>156</v>
      </c>
      <c r="I245" s="23">
        <v>0</v>
      </c>
      <c r="J245" s="23">
        <v>35</v>
      </c>
      <c r="K245" s="24">
        <v>2.6178010471204188E-2</v>
      </c>
      <c r="M245" s="100">
        <f>_xlfn.PERCENTRANK.INC(J$5:J$288,J245)</f>
        <v>0.183</v>
      </c>
      <c r="N245" s="100">
        <f>_xlfn.PERCENTRANK.INC(K$5:K$288,K245)</f>
        <v>0.151</v>
      </c>
    </row>
    <row r="246" spans="1:14" x14ac:dyDescent="0.25">
      <c r="A246" s="39">
        <v>540022</v>
      </c>
      <c r="B246" s="40" t="s">
        <v>53</v>
      </c>
      <c r="C246" s="40" t="s">
        <v>52</v>
      </c>
      <c r="D246" s="40" t="s">
        <v>17</v>
      </c>
      <c r="E246" s="39">
        <v>3</v>
      </c>
      <c r="F246" s="39">
        <v>219517</v>
      </c>
      <c r="G246" s="39">
        <v>5692</v>
      </c>
      <c r="H246" s="39">
        <v>18</v>
      </c>
      <c r="I246" s="39">
        <v>0</v>
      </c>
      <c r="J246" s="39">
        <v>5674</v>
      </c>
      <c r="K246" s="41">
        <v>2.5847656445742238E-2</v>
      </c>
      <c r="M246" s="99">
        <f>_xlfn.PERCENTRANK.INC(J$5:J$288,J246)</f>
        <v>0.86199999999999999</v>
      </c>
      <c r="N246" s="100">
        <f>_xlfn.PERCENTRANK.INC(K$5:K$288,K246)</f>
        <v>0.14799999999999999</v>
      </c>
    </row>
    <row r="247" spans="1:14" x14ac:dyDescent="0.25">
      <c r="A247" s="39">
        <v>540278</v>
      </c>
      <c r="B247" s="40" t="s">
        <v>224</v>
      </c>
      <c r="C247" s="40" t="s">
        <v>221</v>
      </c>
      <c r="D247" s="40" t="s">
        <v>17</v>
      </c>
      <c r="E247" s="39">
        <v>1</v>
      </c>
      <c r="F247" s="39">
        <v>302113</v>
      </c>
      <c r="G247" s="39">
        <v>7691</v>
      </c>
      <c r="H247" s="39">
        <v>112</v>
      </c>
      <c r="I247" s="39">
        <v>51</v>
      </c>
      <c r="J247" s="39">
        <v>7528</v>
      </c>
      <c r="K247" s="41">
        <v>2.4917828759437689E-2</v>
      </c>
      <c r="M247" s="99">
        <f>_xlfn.PERCENTRANK.INC(J$5:J$288,J247)</f>
        <v>0.90100000000000002</v>
      </c>
      <c r="N247" s="100">
        <f>_xlfn.PERCENTRANK.INC(K$5:K$288,K247)</f>
        <v>0.14399999999999999</v>
      </c>
    </row>
    <row r="248" spans="1:14" x14ac:dyDescent="0.25">
      <c r="A248" s="39">
        <v>540160</v>
      </c>
      <c r="B248" s="40" t="s">
        <v>263</v>
      </c>
      <c r="C248" s="40" t="s">
        <v>253</v>
      </c>
      <c r="D248" s="40" t="s">
        <v>17</v>
      </c>
      <c r="E248" s="39">
        <v>6</v>
      </c>
      <c r="F248" s="39">
        <v>411887</v>
      </c>
      <c r="G248" s="39">
        <v>10034</v>
      </c>
      <c r="H248" s="39">
        <v>80</v>
      </c>
      <c r="I248" s="39">
        <v>0</v>
      </c>
      <c r="J248" s="39">
        <v>9954</v>
      </c>
      <c r="K248" s="41">
        <v>2.4166822453731241E-2</v>
      </c>
      <c r="M248" s="99">
        <f>_xlfn.PERCENTRANK.INC(J$5:J$288,J248)</f>
        <v>0.94599999999999995</v>
      </c>
      <c r="N248" s="100">
        <f>_xlfn.PERCENTRANK.INC(K$5:K$288,K248)</f>
        <v>0.14099999999999999</v>
      </c>
    </row>
    <row r="249" spans="1:14" x14ac:dyDescent="0.25">
      <c r="A249" s="39">
        <v>540007</v>
      </c>
      <c r="B249" s="40" t="s">
        <v>27</v>
      </c>
      <c r="C249" s="40" t="s">
        <v>23</v>
      </c>
      <c r="D249" s="40" t="s">
        <v>17</v>
      </c>
      <c r="E249" s="39">
        <v>3</v>
      </c>
      <c r="F249" s="39">
        <v>316637</v>
      </c>
      <c r="G249" s="39">
        <v>7596</v>
      </c>
      <c r="H249" s="39">
        <v>0</v>
      </c>
      <c r="I249" s="39">
        <v>0</v>
      </c>
      <c r="J249" s="39">
        <v>7596</v>
      </c>
      <c r="K249" s="41">
        <v>2.3989615869276171E-2</v>
      </c>
      <c r="M249" s="99">
        <f>_xlfn.PERCENTRANK.INC(J$5:J$288,J249)</f>
        <v>0.90400000000000003</v>
      </c>
      <c r="N249" s="100">
        <f>_xlfn.PERCENTRANK.INC(K$5:K$288,K249)</f>
        <v>0.13700000000000001</v>
      </c>
    </row>
    <row r="250" spans="1:14" x14ac:dyDescent="0.25">
      <c r="A250" s="39">
        <v>540009</v>
      </c>
      <c r="B250" s="40" t="s">
        <v>33</v>
      </c>
      <c r="C250" s="40" t="s">
        <v>29</v>
      </c>
      <c r="D250" s="40" t="s">
        <v>17</v>
      </c>
      <c r="E250" s="39">
        <v>7</v>
      </c>
      <c r="F250" s="39">
        <v>328021</v>
      </c>
      <c r="G250" s="39">
        <v>12011</v>
      </c>
      <c r="H250" s="39">
        <v>4227</v>
      </c>
      <c r="I250" s="39">
        <v>0</v>
      </c>
      <c r="J250" s="39">
        <v>7784</v>
      </c>
      <c r="K250" s="41">
        <v>2.37301880062557E-2</v>
      </c>
      <c r="M250" s="99">
        <f>_xlfn.PERCENTRANK.INC(J$5:J$288,J250)</f>
        <v>0.90800000000000003</v>
      </c>
      <c r="N250" s="100">
        <f>_xlfn.PERCENTRANK.INC(K$5:K$288,K250)</f>
        <v>0.13400000000000001</v>
      </c>
    </row>
    <row r="251" spans="1:14" x14ac:dyDescent="0.25">
      <c r="A251" s="39">
        <v>540038</v>
      </c>
      <c r="B251" s="40" t="s">
        <v>76</v>
      </c>
      <c r="C251" s="40" t="s">
        <v>74</v>
      </c>
      <c r="D251" s="40" t="s">
        <v>17</v>
      </c>
      <c r="E251" s="39">
        <v>8</v>
      </c>
      <c r="F251" s="39">
        <v>305978</v>
      </c>
      <c r="G251" s="39">
        <v>7820</v>
      </c>
      <c r="H251" s="39">
        <v>124</v>
      </c>
      <c r="I251" s="39">
        <v>550</v>
      </c>
      <c r="J251" s="39">
        <v>7146</v>
      </c>
      <c r="K251" s="41">
        <v>2.3354620266816568E-2</v>
      </c>
      <c r="M251" s="99">
        <f>_xlfn.PERCENTRANK.INC(J$5:J$288,J251)</f>
        <v>0.89</v>
      </c>
      <c r="N251" s="100">
        <f>_xlfn.PERCENTRANK.INC(K$5:K$288,K251)</f>
        <v>0.13</v>
      </c>
    </row>
    <row r="252" spans="1:14" x14ac:dyDescent="0.25">
      <c r="A252" s="39">
        <v>540169</v>
      </c>
      <c r="B252" s="60" t="s">
        <v>277</v>
      </c>
      <c r="C252" s="60" t="s">
        <v>273</v>
      </c>
      <c r="D252" s="60" t="s">
        <v>17</v>
      </c>
      <c r="E252" s="39">
        <v>1</v>
      </c>
      <c r="F252" s="39">
        <v>382010</v>
      </c>
      <c r="G252" s="39">
        <v>10457</v>
      </c>
      <c r="H252" s="39">
        <v>1127</v>
      </c>
      <c r="I252" s="39">
        <v>551</v>
      </c>
      <c r="J252" s="39">
        <v>8779</v>
      </c>
      <c r="K252" s="41">
        <v>2.2981073793879741E-2</v>
      </c>
      <c r="M252" s="99">
        <f>_xlfn.PERCENTRANK.INC(J$5:J$288,J252)</f>
        <v>0.93200000000000005</v>
      </c>
      <c r="N252" s="100">
        <f>_xlfn.PERCENTRANK.INC(K$5:K$288,K252)</f>
        <v>0.127</v>
      </c>
    </row>
    <row r="253" spans="1:14" x14ac:dyDescent="0.25">
      <c r="A253" s="23">
        <v>540174</v>
      </c>
      <c r="B253" s="2" t="s">
        <v>275</v>
      </c>
      <c r="C253" s="2" t="s">
        <v>273</v>
      </c>
      <c r="D253" s="2" t="s">
        <v>13</v>
      </c>
      <c r="E253" s="23">
        <v>1</v>
      </c>
      <c r="F253" s="23">
        <v>447</v>
      </c>
      <c r="G253" s="23">
        <v>10</v>
      </c>
      <c r="H253" s="23">
        <v>0</v>
      </c>
      <c r="I253" s="23">
        <v>0</v>
      </c>
      <c r="J253" s="23">
        <v>10</v>
      </c>
      <c r="K253" s="24">
        <v>2.2371364653243849E-2</v>
      </c>
      <c r="M253" s="100">
        <f>_xlfn.PERCENTRANK.INC(J$5:J$288,J253)</f>
        <v>6.3E-2</v>
      </c>
      <c r="N253" s="100">
        <f>_xlfn.PERCENTRANK.INC(K$5:K$288,K253)</f>
        <v>0.123</v>
      </c>
    </row>
    <row r="254" spans="1:14" x14ac:dyDescent="0.25">
      <c r="A254" s="39">
        <v>540183</v>
      </c>
      <c r="B254" s="40" t="s">
        <v>298</v>
      </c>
      <c r="C254" s="40" t="s">
        <v>296</v>
      </c>
      <c r="D254" s="40" t="s">
        <v>17</v>
      </c>
      <c r="E254" s="39">
        <v>5</v>
      </c>
      <c r="F254" s="39">
        <v>308461</v>
      </c>
      <c r="G254" s="39">
        <v>6897</v>
      </c>
      <c r="H254" s="39">
        <v>0</v>
      </c>
      <c r="I254" s="39">
        <v>0</v>
      </c>
      <c r="J254" s="39">
        <v>6897</v>
      </c>
      <c r="K254" s="41">
        <v>2.2359390652302889E-2</v>
      </c>
      <c r="M254" s="99">
        <f>_xlfn.PERCENTRANK.INC(J$5:J$288,J254)</f>
        <v>0.88300000000000001</v>
      </c>
      <c r="N254" s="100">
        <f>_xlfn.PERCENTRANK.INC(K$5:K$288,K254)</f>
        <v>0.12</v>
      </c>
    </row>
    <row r="255" spans="1:14" x14ac:dyDescent="0.25">
      <c r="A255" s="39">
        <v>540139</v>
      </c>
      <c r="B255" s="40" t="s">
        <v>220</v>
      </c>
      <c r="C255" s="40" t="s">
        <v>215</v>
      </c>
      <c r="D255" s="40" t="s">
        <v>17</v>
      </c>
      <c r="E255" s="39">
        <v>6</v>
      </c>
      <c r="F255" s="39">
        <v>223881</v>
      </c>
      <c r="G255" s="39">
        <v>7439</v>
      </c>
      <c r="H255" s="39">
        <v>2446</v>
      </c>
      <c r="I255" s="39">
        <v>0</v>
      </c>
      <c r="J255" s="39">
        <v>4993</v>
      </c>
      <c r="K255" s="41">
        <v>2.2302026523018929E-2</v>
      </c>
      <c r="M255" s="99">
        <f>_xlfn.PERCENTRANK.INC(J$5:J$288,J255)</f>
        <v>0.83699999999999997</v>
      </c>
      <c r="N255" s="100">
        <f>_xlfn.PERCENTRANK.INC(K$5:K$288,K255)</f>
        <v>0.11600000000000001</v>
      </c>
    </row>
    <row r="256" spans="1:14" x14ac:dyDescent="0.25">
      <c r="A256" s="39">
        <v>540146</v>
      </c>
      <c r="B256" s="40" t="s">
        <v>232</v>
      </c>
      <c r="C256" s="40" t="s">
        <v>230</v>
      </c>
      <c r="D256" s="40" t="s">
        <v>17</v>
      </c>
      <c r="E256" s="39">
        <v>4</v>
      </c>
      <c r="F256" s="39">
        <v>414538</v>
      </c>
      <c r="G256" s="39">
        <v>14281</v>
      </c>
      <c r="H256" s="39">
        <v>4568</v>
      </c>
      <c r="I256" s="39">
        <v>734</v>
      </c>
      <c r="J256" s="39">
        <v>8979</v>
      </c>
      <c r="K256" s="41">
        <v>2.1660257925690769E-2</v>
      </c>
      <c r="M256" s="99">
        <f>_xlfn.PERCENTRANK.INC(J$5:J$288,J256)</f>
        <v>0.93899999999999995</v>
      </c>
      <c r="N256" s="100">
        <f>_xlfn.PERCENTRANK.INC(K$5:K$288,K256)</f>
        <v>0.113</v>
      </c>
    </row>
    <row r="257" spans="1:14" x14ac:dyDescent="0.25">
      <c r="A257" s="39">
        <v>540149</v>
      </c>
      <c r="B257" s="40" t="s">
        <v>239</v>
      </c>
      <c r="C257" s="40" t="s">
        <v>234</v>
      </c>
      <c r="D257" s="40" t="s">
        <v>17</v>
      </c>
      <c r="E257" s="39">
        <v>10</v>
      </c>
      <c r="F257" s="39">
        <v>55695</v>
      </c>
      <c r="G257" s="39">
        <v>1637</v>
      </c>
      <c r="H257" s="39">
        <v>469</v>
      </c>
      <c r="I257" s="39">
        <v>0</v>
      </c>
      <c r="J257" s="39">
        <v>1168</v>
      </c>
      <c r="K257" s="41">
        <v>2.0971361881676989E-2</v>
      </c>
      <c r="M257" s="99">
        <f>_xlfn.PERCENTRANK.INC(J$5:J$288,J257)</f>
        <v>0.80500000000000005</v>
      </c>
      <c r="N257" s="100">
        <f>_xlfn.PERCENTRANK.INC(K$5:K$288,K257)</f>
        <v>0.109</v>
      </c>
    </row>
    <row r="258" spans="1:14" x14ac:dyDescent="0.25">
      <c r="A258" s="23">
        <v>540132</v>
      </c>
      <c r="B258" s="2" t="s">
        <v>287</v>
      </c>
      <c r="C258" s="2" t="s">
        <v>288</v>
      </c>
      <c r="D258" s="2" t="s">
        <v>13</v>
      </c>
      <c r="E258" s="23">
        <v>5</v>
      </c>
      <c r="F258" s="23">
        <v>1020</v>
      </c>
      <c r="G258" s="23">
        <v>21</v>
      </c>
      <c r="H258" s="23">
        <v>0</v>
      </c>
      <c r="I258" s="23">
        <v>0</v>
      </c>
      <c r="J258" s="23">
        <v>21</v>
      </c>
      <c r="K258" s="24">
        <v>2.058823529411765E-2</v>
      </c>
      <c r="M258" s="100">
        <f>_xlfn.PERCENTRANK.INC(J$5:J$288,J258)</f>
        <v>0.113</v>
      </c>
      <c r="N258" s="100">
        <f>_xlfn.PERCENTRANK.INC(K$5:K$288,K258)</f>
        <v>0.106</v>
      </c>
    </row>
    <row r="259" spans="1:14" x14ac:dyDescent="0.25">
      <c r="A259" s="39">
        <v>540133</v>
      </c>
      <c r="B259" s="40" t="s">
        <v>213</v>
      </c>
      <c r="C259" s="40" t="s">
        <v>208</v>
      </c>
      <c r="D259" s="40" t="s">
        <v>17</v>
      </c>
      <c r="E259" s="39">
        <v>2</v>
      </c>
      <c r="F259" s="39">
        <v>266571</v>
      </c>
      <c r="G259" s="39">
        <v>5597</v>
      </c>
      <c r="H259" s="39">
        <v>173</v>
      </c>
      <c r="I259" s="39">
        <v>0</v>
      </c>
      <c r="J259" s="39">
        <v>5424</v>
      </c>
      <c r="K259" s="41">
        <v>2.0347299593729249E-2</v>
      </c>
      <c r="M259" s="99">
        <f>_xlfn.PERCENTRANK.INC(J$5:J$288,J259)</f>
        <v>0.85499999999999998</v>
      </c>
      <c r="N259" s="100">
        <f>_xlfn.PERCENTRANK.INC(K$5:K$288,K259)</f>
        <v>0.10199999999999999</v>
      </c>
    </row>
    <row r="260" spans="1:14" x14ac:dyDescent="0.25">
      <c r="A260" s="23">
        <v>540027</v>
      </c>
      <c r="B260" s="2" t="s">
        <v>66</v>
      </c>
      <c r="C260" s="2" t="s">
        <v>58</v>
      </c>
      <c r="D260" s="2" t="s">
        <v>13</v>
      </c>
      <c r="E260" s="23">
        <v>4</v>
      </c>
      <c r="F260" s="23">
        <v>1005</v>
      </c>
      <c r="G260" s="23">
        <v>19</v>
      </c>
      <c r="H260" s="23">
        <v>0</v>
      </c>
      <c r="I260" s="23">
        <v>0</v>
      </c>
      <c r="J260" s="23">
        <v>19</v>
      </c>
      <c r="K260" s="24">
        <v>1.8905472636815919E-2</v>
      </c>
      <c r="M260" s="100">
        <f>_xlfn.PERCENTRANK.INC(J$5:J$288,J260)</f>
        <v>0.106</v>
      </c>
      <c r="N260" s="100">
        <f>_xlfn.PERCENTRANK.INC(K$5:K$288,K260)</f>
        <v>9.8000000000000004E-2</v>
      </c>
    </row>
    <row r="261" spans="1:14" x14ac:dyDescent="0.25">
      <c r="A261" s="39">
        <v>540047</v>
      </c>
      <c r="B261" s="40" t="s">
        <v>94</v>
      </c>
      <c r="C261" s="40" t="s">
        <v>91</v>
      </c>
      <c r="D261" s="40" t="s">
        <v>17</v>
      </c>
      <c r="E261" s="39">
        <v>11</v>
      </c>
      <c r="F261" s="39">
        <v>46800</v>
      </c>
      <c r="G261" s="39">
        <v>3080</v>
      </c>
      <c r="H261" s="39">
        <v>2230</v>
      </c>
      <c r="I261" s="39">
        <v>0</v>
      </c>
      <c r="J261" s="39">
        <v>850</v>
      </c>
      <c r="K261" s="41">
        <v>1.816239316239316E-2</v>
      </c>
      <c r="M261" s="100">
        <f>_xlfn.PERCENTRANK.INC(J$5:J$288,J261)</f>
        <v>0.79500000000000004</v>
      </c>
      <c r="N261" s="100">
        <f>_xlfn.PERCENTRANK.INC(K$5:K$288,K261)</f>
        <v>9.5000000000000001E-2</v>
      </c>
    </row>
    <row r="262" spans="1:14" x14ac:dyDescent="0.25">
      <c r="A262" s="39">
        <v>545536</v>
      </c>
      <c r="B262" s="40" t="s">
        <v>152</v>
      </c>
      <c r="C262" s="40" t="s">
        <v>147</v>
      </c>
      <c r="D262" s="40" t="s">
        <v>17</v>
      </c>
      <c r="E262" s="39">
        <v>2</v>
      </c>
      <c r="F262" s="39">
        <v>288985</v>
      </c>
      <c r="G262" s="39">
        <v>5248</v>
      </c>
      <c r="H262" s="39">
        <v>0</v>
      </c>
      <c r="I262" s="39">
        <v>0</v>
      </c>
      <c r="J262" s="39">
        <v>5248</v>
      </c>
      <c r="K262" s="41">
        <v>1.8160112116545842E-2</v>
      </c>
      <c r="M262" s="99">
        <f>_xlfn.PERCENTRANK.INC(J$5:J$288,J262)</f>
        <v>0.84799999999999998</v>
      </c>
      <c r="N262" s="100">
        <f>_xlfn.PERCENTRANK.INC(K$5:K$288,K262)</f>
        <v>9.0999999999999998E-2</v>
      </c>
    </row>
    <row r="263" spans="1:14" x14ac:dyDescent="0.25">
      <c r="A263" s="39">
        <v>540186</v>
      </c>
      <c r="B263" s="40" t="s">
        <v>301</v>
      </c>
      <c r="C263" s="40" t="s">
        <v>300</v>
      </c>
      <c r="D263" s="40" t="s">
        <v>17</v>
      </c>
      <c r="E263" s="39">
        <v>1</v>
      </c>
      <c r="F263" s="39">
        <v>233224</v>
      </c>
      <c r="G263" s="39">
        <v>4467</v>
      </c>
      <c r="H263" s="39">
        <v>436</v>
      </c>
      <c r="I263" s="39">
        <v>78</v>
      </c>
      <c r="J263" s="39">
        <v>3953</v>
      </c>
      <c r="K263" s="41">
        <v>1.694937056220629E-2</v>
      </c>
      <c r="M263" s="99">
        <f>_xlfn.PERCENTRANK.INC(J$5:J$288,J263)</f>
        <v>0.83</v>
      </c>
      <c r="N263" s="100">
        <f>_xlfn.PERCENTRANK.INC(K$5:K$288,K263)</f>
        <v>8.7999999999999995E-2</v>
      </c>
    </row>
    <row r="264" spans="1:14" x14ac:dyDescent="0.25">
      <c r="A264" s="39">
        <v>540283</v>
      </c>
      <c r="B264" s="40" t="s">
        <v>251</v>
      </c>
      <c r="C264" s="40" t="s">
        <v>248</v>
      </c>
      <c r="D264" s="40" t="s">
        <v>17</v>
      </c>
      <c r="E264" s="39">
        <v>4</v>
      </c>
      <c r="F264" s="39">
        <v>600073</v>
      </c>
      <c r="G264" s="39">
        <v>14717</v>
      </c>
      <c r="H264" s="39">
        <v>681</v>
      </c>
      <c r="I264" s="39">
        <v>3947</v>
      </c>
      <c r="J264" s="39">
        <v>10089</v>
      </c>
      <c r="K264" s="41">
        <v>1.681295442387843E-2</v>
      </c>
      <c r="M264" s="99">
        <f>_xlfn.PERCENTRANK.INC(J$5:J$288,J264)</f>
        <v>0.95</v>
      </c>
      <c r="N264" s="100">
        <f>_xlfn.PERCENTRANK.INC(K$5:K$288,K264)</f>
        <v>8.4000000000000005E-2</v>
      </c>
    </row>
    <row r="265" spans="1:14" x14ac:dyDescent="0.25">
      <c r="A265" s="39">
        <v>540217</v>
      </c>
      <c r="B265" s="40" t="s">
        <v>352</v>
      </c>
      <c r="C265" s="40" t="s">
        <v>349</v>
      </c>
      <c r="D265" s="40" t="s">
        <v>17</v>
      </c>
      <c r="E265" s="39">
        <v>1</v>
      </c>
      <c r="F265" s="39">
        <v>318424</v>
      </c>
      <c r="G265" s="39">
        <v>5413</v>
      </c>
      <c r="H265" s="39">
        <v>381</v>
      </c>
      <c r="I265" s="39">
        <v>0</v>
      </c>
      <c r="J265" s="39">
        <v>5032</v>
      </c>
      <c r="K265" s="41">
        <v>1.5802828932492529E-2</v>
      </c>
      <c r="M265" s="99">
        <f>_xlfn.PERCENTRANK.INC(J$5:J$288,J265)</f>
        <v>0.84</v>
      </c>
      <c r="N265" s="100">
        <f>_xlfn.PERCENTRANK.INC(K$5:K$288,K265)</f>
        <v>8.1000000000000003E-2</v>
      </c>
    </row>
    <row r="266" spans="1:14" x14ac:dyDescent="0.25">
      <c r="A266" s="23">
        <v>540031</v>
      </c>
      <c r="B266" s="2" t="s">
        <v>63</v>
      </c>
      <c r="C266" s="2" t="s">
        <v>58</v>
      </c>
      <c r="D266" s="2" t="s">
        <v>13</v>
      </c>
      <c r="E266" s="23">
        <v>4</v>
      </c>
      <c r="F266" s="23">
        <v>6243</v>
      </c>
      <c r="G266" s="23">
        <v>87</v>
      </c>
      <c r="H266" s="23">
        <v>1</v>
      </c>
      <c r="I266" s="23">
        <v>0</v>
      </c>
      <c r="J266" s="23">
        <v>86</v>
      </c>
      <c r="K266" s="24">
        <v>1.3775428479897491E-2</v>
      </c>
      <c r="M266" s="100">
        <f>_xlfn.PERCENTRANK.INC(J$5:J$288,J266)</f>
        <v>0.441</v>
      </c>
      <c r="N266" s="100">
        <f>_xlfn.PERCENTRANK.INC(K$5:K$288,K266)</f>
        <v>7.6999999999999999E-2</v>
      </c>
    </row>
    <row r="267" spans="1:14" x14ac:dyDescent="0.25">
      <c r="A267" s="23">
        <v>540170</v>
      </c>
      <c r="B267" s="2" t="s">
        <v>272</v>
      </c>
      <c r="C267" s="2" t="s">
        <v>273</v>
      </c>
      <c r="D267" s="2" t="s">
        <v>13</v>
      </c>
      <c r="E267" s="23">
        <v>1</v>
      </c>
      <c r="F267" s="23">
        <v>6083</v>
      </c>
      <c r="G267" s="23">
        <v>76</v>
      </c>
      <c r="H267" s="23">
        <v>0</v>
      </c>
      <c r="I267" s="23">
        <v>0</v>
      </c>
      <c r="J267" s="23">
        <v>76</v>
      </c>
      <c r="K267" s="24">
        <v>1.2493835278645411E-2</v>
      </c>
      <c r="M267" s="100">
        <f>_xlfn.PERCENTRANK.INC(J$5:J$288,J267)</f>
        <v>0.41299999999999998</v>
      </c>
      <c r="N267" s="100">
        <f>_xlfn.PERCENTRANK.INC(K$5:K$288,K267)</f>
        <v>7.3999999999999996E-2</v>
      </c>
    </row>
    <row r="268" spans="1:14" x14ac:dyDescent="0.25">
      <c r="A268" s="23">
        <v>540254</v>
      </c>
      <c r="B268" s="2" t="s">
        <v>262</v>
      </c>
      <c r="C268" s="2" t="s">
        <v>253</v>
      </c>
      <c r="D268" s="2" t="s">
        <v>13</v>
      </c>
      <c r="E268" s="23">
        <v>6</v>
      </c>
      <c r="F268" s="23">
        <v>1555</v>
      </c>
      <c r="G268" s="23">
        <v>18</v>
      </c>
      <c r="H268" s="23">
        <v>0</v>
      </c>
      <c r="I268" s="23">
        <v>0</v>
      </c>
      <c r="J268" s="23">
        <v>18</v>
      </c>
      <c r="K268" s="24">
        <v>1.1575562700964629E-2</v>
      </c>
      <c r="M268" s="100">
        <f>_xlfn.PERCENTRANK.INC(J$5:J$288,J268)</f>
        <v>9.8000000000000004E-2</v>
      </c>
      <c r="N268" s="100">
        <f>_xlfn.PERCENTRANK.INC(K$5:K$288,K268)</f>
        <v>7.0000000000000007E-2</v>
      </c>
    </row>
    <row r="269" spans="1:14" x14ac:dyDescent="0.25">
      <c r="A269" s="39">
        <v>540026</v>
      </c>
      <c r="B269" s="40" t="s">
        <v>68</v>
      </c>
      <c r="C269" s="40" t="s">
        <v>58</v>
      </c>
      <c r="D269" s="40" t="s">
        <v>17</v>
      </c>
      <c r="E269" s="39">
        <v>4</v>
      </c>
      <c r="F269" s="39">
        <v>412137</v>
      </c>
      <c r="G269" s="39">
        <v>6904</v>
      </c>
      <c r="H269" s="39">
        <v>1899</v>
      </c>
      <c r="I269" s="39">
        <v>549</v>
      </c>
      <c r="J269" s="39">
        <v>4456</v>
      </c>
      <c r="K269" s="41">
        <v>1.081193874852294E-2</v>
      </c>
      <c r="M269" s="99">
        <f>_xlfn.PERCENTRANK.INC(J$5:J$288,J269)</f>
        <v>0.83299999999999996</v>
      </c>
      <c r="N269" s="100">
        <f>_xlfn.PERCENTRANK.INC(K$5:K$288,K269)</f>
        <v>6.7000000000000004E-2</v>
      </c>
    </row>
    <row r="270" spans="1:14" x14ac:dyDescent="0.25">
      <c r="A270" s="39">
        <v>540114</v>
      </c>
      <c r="B270" s="40" t="s">
        <v>192</v>
      </c>
      <c r="C270" s="40" t="s">
        <v>182</v>
      </c>
      <c r="D270" s="40" t="s">
        <v>17</v>
      </c>
      <c r="E270" s="39">
        <v>1</v>
      </c>
      <c r="F270" s="39">
        <v>332511</v>
      </c>
      <c r="G270" s="39">
        <v>3447</v>
      </c>
      <c r="H270" s="39">
        <v>0</v>
      </c>
      <c r="I270" s="39">
        <v>0</v>
      </c>
      <c r="J270" s="39">
        <v>3447</v>
      </c>
      <c r="K270" s="41">
        <v>1.036657433889405E-2</v>
      </c>
      <c r="M270" s="99">
        <f>_xlfn.PERCENTRANK.INC(J$5:J$288,J270)</f>
        <v>0.82299999999999995</v>
      </c>
      <c r="N270" s="100">
        <f>_xlfn.PERCENTRANK.INC(K$5:K$288,K270)</f>
        <v>6.3E-2</v>
      </c>
    </row>
    <row r="271" spans="1:14" x14ac:dyDescent="0.25">
      <c r="A271" s="23">
        <v>545556</v>
      </c>
      <c r="B271" s="2" t="s">
        <v>153</v>
      </c>
      <c r="C271" s="2" t="s">
        <v>154</v>
      </c>
      <c r="D271" s="2" t="s">
        <v>13</v>
      </c>
      <c r="E271" s="23">
        <v>6</v>
      </c>
      <c r="F271" s="23">
        <v>672</v>
      </c>
      <c r="G271" s="23">
        <v>6</v>
      </c>
      <c r="H271" s="23">
        <v>0</v>
      </c>
      <c r="I271" s="23">
        <v>0</v>
      </c>
      <c r="J271" s="23">
        <v>6</v>
      </c>
      <c r="K271" s="24">
        <v>8.9285714285714281E-3</v>
      </c>
      <c r="M271" s="100">
        <f>_xlfn.PERCENTRANK.INC(J$5:J$288,J271)</f>
        <v>5.2999999999999999E-2</v>
      </c>
      <c r="N271" s="100">
        <f>_xlfn.PERCENTRANK.INC(K$5:K$288,K271)</f>
        <v>0.06</v>
      </c>
    </row>
    <row r="272" spans="1:14" x14ac:dyDescent="0.25">
      <c r="A272" s="23">
        <v>540293</v>
      </c>
      <c r="B272" s="2" t="s">
        <v>65</v>
      </c>
      <c r="C272" s="2" t="s">
        <v>58</v>
      </c>
      <c r="D272" s="2" t="s">
        <v>13</v>
      </c>
      <c r="E272" s="23">
        <v>4</v>
      </c>
      <c r="F272" s="23">
        <v>3724</v>
      </c>
      <c r="G272" s="23">
        <v>61</v>
      </c>
      <c r="H272" s="23">
        <v>28</v>
      </c>
      <c r="I272" s="23">
        <v>12</v>
      </c>
      <c r="J272" s="23">
        <v>21</v>
      </c>
      <c r="K272" s="24">
        <v>5.6390977443609019E-3</v>
      </c>
      <c r="M272" s="100">
        <f>_xlfn.PERCENTRANK.INC(J$5:J$288,J272)</f>
        <v>0.113</v>
      </c>
      <c r="N272" s="100">
        <f>_xlfn.PERCENTRANK.INC(K$5:K$288,K272)</f>
        <v>5.6000000000000001E-2</v>
      </c>
    </row>
    <row r="273" spans="1:14" x14ac:dyDescent="0.25">
      <c r="A273" s="23">
        <v>540270</v>
      </c>
      <c r="B273" s="2" t="s">
        <v>260</v>
      </c>
      <c r="C273" s="2" t="s">
        <v>253</v>
      </c>
      <c r="D273" s="2" t="s">
        <v>13</v>
      </c>
      <c r="E273" s="23">
        <v>6</v>
      </c>
      <c r="F273" s="23">
        <v>178</v>
      </c>
      <c r="G273" s="23">
        <v>1</v>
      </c>
      <c r="H273" s="23">
        <v>0</v>
      </c>
      <c r="I273" s="23">
        <v>0</v>
      </c>
      <c r="J273" s="23">
        <v>1</v>
      </c>
      <c r="K273" s="24">
        <v>5.6179775280898866E-3</v>
      </c>
      <c r="M273" s="100">
        <f>_xlfn.PERCENTRANK.INC(J$5:J$288,J273)</f>
        <v>4.2000000000000003E-2</v>
      </c>
      <c r="N273" s="100">
        <f>_xlfn.PERCENTRANK.INC(K$5:K$288,K273)</f>
        <v>5.2999999999999999E-2</v>
      </c>
    </row>
    <row r="274" spans="1:14" x14ac:dyDescent="0.25">
      <c r="A274" s="23">
        <v>540244</v>
      </c>
      <c r="B274" s="2" t="s">
        <v>84</v>
      </c>
      <c r="C274" s="2" t="s">
        <v>78</v>
      </c>
      <c r="D274" s="2" t="s">
        <v>13</v>
      </c>
      <c r="E274" s="23">
        <v>4</v>
      </c>
      <c r="F274" s="23">
        <v>221</v>
      </c>
      <c r="G274" s="23">
        <v>1</v>
      </c>
      <c r="H274" s="23">
        <v>0</v>
      </c>
      <c r="I274" s="23">
        <v>0</v>
      </c>
      <c r="J274" s="23">
        <v>1</v>
      </c>
      <c r="K274" s="24">
        <v>4.5248868778280547E-3</v>
      </c>
      <c r="M274" s="100">
        <f>_xlfn.PERCENTRANK.INC(J$5:J$288,J274)</f>
        <v>4.2000000000000003E-2</v>
      </c>
      <c r="N274" s="100">
        <f>_xlfn.PERCENTRANK.INC(K$5:K$288,K274)</f>
        <v>4.9000000000000002E-2</v>
      </c>
    </row>
    <row r="275" spans="1:14" x14ac:dyDescent="0.25">
      <c r="A275" s="23">
        <v>540030</v>
      </c>
      <c r="B275" s="2" t="s">
        <v>115</v>
      </c>
      <c r="C275" s="2" t="s">
        <v>116</v>
      </c>
      <c r="D275" s="2" t="s">
        <v>13</v>
      </c>
      <c r="E275" s="23">
        <v>9</v>
      </c>
      <c r="F275" s="23">
        <v>278</v>
      </c>
      <c r="G275" s="23">
        <v>11</v>
      </c>
      <c r="H275" s="23">
        <v>0</v>
      </c>
      <c r="I275" s="23">
        <v>10</v>
      </c>
      <c r="J275" s="23">
        <v>1</v>
      </c>
      <c r="K275" s="24">
        <v>3.597122302158274E-3</v>
      </c>
      <c r="M275" s="100">
        <f>_xlfn.PERCENTRANK.INC(J$5:J$288,J275)</f>
        <v>4.2000000000000003E-2</v>
      </c>
      <c r="N275" s="100">
        <f>_xlfn.PERCENTRANK.INC(K$5:K$288,K275)</f>
        <v>4.4999999999999998E-2</v>
      </c>
    </row>
    <row r="276" spans="1:14" x14ac:dyDescent="0.25">
      <c r="A276" s="23">
        <v>540285</v>
      </c>
      <c r="B276" s="2" t="s">
        <v>198</v>
      </c>
      <c r="C276" s="2" t="s">
        <v>194</v>
      </c>
      <c r="D276" s="2" t="s">
        <v>13</v>
      </c>
      <c r="E276" s="23">
        <v>1</v>
      </c>
      <c r="F276" s="23">
        <v>5739</v>
      </c>
      <c r="G276" s="23">
        <v>8</v>
      </c>
      <c r="H276" s="23">
        <v>0</v>
      </c>
      <c r="I276" s="23">
        <v>0</v>
      </c>
      <c r="J276" s="23">
        <v>8</v>
      </c>
      <c r="K276" s="24">
        <v>1.393971075100192E-3</v>
      </c>
      <c r="M276" s="100">
        <f>_xlfn.PERCENTRANK.INC(J$5:J$288,J276)</f>
        <v>0.06</v>
      </c>
      <c r="N276" s="100">
        <f>_xlfn.PERCENTRANK.INC(K$5:K$288,K276)</f>
        <v>4.2000000000000003E-2</v>
      </c>
    </row>
    <row r="277" spans="1:14" x14ac:dyDescent="0.25">
      <c r="A277" s="23">
        <v>545550</v>
      </c>
      <c r="B277" s="2" t="s">
        <v>20</v>
      </c>
      <c r="C277" s="2" t="s">
        <v>19</v>
      </c>
      <c r="D277" s="2" t="s">
        <v>13</v>
      </c>
      <c r="E277" s="23">
        <v>9</v>
      </c>
      <c r="F277" s="23">
        <v>85</v>
      </c>
      <c r="G277" s="23">
        <v>0</v>
      </c>
      <c r="H277" s="23">
        <v>0</v>
      </c>
      <c r="I277" s="23">
        <v>0</v>
      </c>
      <c r="J277" s="23">
        <v>0</v>
      </c>
      <c r="K277" s="24">
        <v>0</v>
      </c>
      <c r="M277" s="100">
        <f>_xlfn.PERCENTRANK.INC(J$5:J$288,J277)</f>
        <v>0</v>
      </c>
      <c r="N277" s="100">
        <f>_xlfn.PERCENTRANK.INC(K$5:K$288,K277)</f>
        <v>0</v>
      </c>
    </row>
    <row r="278" spans="1:14" x14ac:dyDescent="0.25">
      <c r="A278" s="23">
        <v>540235</v>
      </c>
      <c r="B278" s="2" t="s">
        <v>30</v>
      </c>
      <c r="C278" s="2" t="s">
        <v>29</v>
      </c>
      <c r="D278" s="2" t="s">
        <v>13</v>
      </c>
      <c r="E278" s="23">
        <v>7</v>
      </c>
      <c r="F278" s="23">
        <v>420</v>
      </c>
      <c r="G278" s="23">
        <v>0</v>
      </c>
      <c r="H278" s="23">
        <v>0</v>
      </c>
      <c r="I278" s="23">
        <v>0</v>
      </c>
      <c r="J278" s="23">
        <v>0</v>
      </c>
      <c r="K278" s="24">
        <v>0</v>
      </c>
      <c r="M278" s="100">
        <f>_xlfn.PERCENTRANK.INC(J$5:J$288,J278)</f>
        <v>0</v>
      </c>
      <c r="N278" s="100">
        <f>_xlfn.PERCENTRANK.INC(K$5:K$288,K278)</f>
        <v>0</v>
      </c>
    </row>
    <row r="279" spans="1:14" x14ac:dyDescent="0.25">
      <c r="A279" s="23">
        <v>540084</v>
      </c>
      <c r="B279" s="2" t="s">
        <v>41</v>
      </c>
      <c r="C279" s="2" t="s">
        <v>35</v>
      </c>
      <c r="D279" s="2" t="s">
        <v>13</v>
      </c>
      <c r="E279" s="23">
        <v>11</v>
      </c>
      <c r="F279" s="23">
        <v>92</v>
      </c>
      <c r="G279" s="23">
        <v>0</v>
      </c>
      <c r="H279" s="23">
        <v>0</v>
      </c>
      <c r="I279" s="23">
        <v>0</v>
      </c>
      <c r="J279" s="23">
        <v>0</v>
      </c>
      <c r="K279" s="24">
        <v>0</v>
      </c>
      <c r="M279" s="100">
        <f>_xlfn.PERCENTRANK.INC(J$5:J$288,J279)</f>
        <v>0</v>
      </c>
      <c r="N279" s="100">
        <f>_xlfn.PERCENTRANK.INC(K$5:K$288,K279)</f>
        <v>0</v>
      </c>
    </row>
    <row r="280" spans="1:14" x14ac:dyDescent="0.25">
      <c r="A280" s="23">
        <v>540050</v>
      </c>
      <c r="B280" s="2" t="s">
        <v>62</v>
      </c>
      <c r="C280" s="2" t="s">
        <v>58</v>
      </c>
      <c r="D280" s="2" t="s">
        <v>13</v>
      </c>
      <c r="E280" s="23">
        <v>4</v>
      </c>
      <c r="F280" s="23">
        <v>58</v>
      </c>
      <c r="G280" s="23">
        <v>0</v>
      </c>
      <c r="H280" s="23">
        <v>0</v>
      </c>
      <c r="I280" s="23">
        <v>0</v>
      </c>
      <c r="J280" s="23">
        <v>0</v>
      </c>
      <c r="K280" s="24">
        <v>0</v>
      </c>
      <c r="M280" s="100">
        <f>_xlfn.PERCENTRANK.INC(J$5:J$288,J280)</f>
        <v>0</v>
      </c>
      <c r="N280" s="100">
        <f>_xlfn.PERCENTRANK.INC(K$5:K$288,K280)</f>
        <v>0</v>
      </c>
    </row>
    <row r="281" spans="1:14" x14ac:dyDescent="0.25">
      <c r="A281" s="23">
        <v>540281</v>
      </c>
      <c r="B281" s="2" t="s">
        <v>85</v>
      </c>
      <c r="C281" s="2" t="s">
        <v>78</v>
      </c>
      <c r="D281" s="2" t="s">
        <v>13</v>
      </c>
      <c r="E281" s="23">
        <v>4</v>
      </c>
      <c r="F281" s="23">
        <v>2437</v>
      </c>
      <c r="G281" s="23">
        <v>0</v>
      </c>
      <c r="H281" s="23">
        <v>0</v>
      </c>
      <c r="I281" s="23">
        <v>0</v>
      </c>
      <c r="J281" s="23">
        <v>0</v>
      </c>
      <c r="K281" s="24">
        <v>0</v>
      </c>
      <c r="M281" s="100">
        <f>_xlfn.PERCENTRANK.INC(J$5:J$288,J281)</f>
        <v>0</v>
      </c>
      <c r="N281" s="100">
        <f>_xlfn.PERCENTRANK.INC(K$5:K$288,K281)</f>
        <v>0</v>
      </c>
    </row>
    <row r="282" spans="1:14" x14ac:dyDescent="0.25">
      <c r="A282" s="23">
        <v>540172</v>
      </c>
      <c r="B282" s="2" t="s">
        <v>197</v>
      </c>
      <c r="C282" s="2" t="s">
        <v>194</v>
      </c>
      <c r="D282" s="2" t="s">
        <v>13</v>
      </c>
      <c r="E282" s="23">
        <v>1</v>
      </c>
      <c r="F282" s="23">
        <v>258</v>
      </c>
      <c r="G282" s="23">
        <v>0</v>
      </c>
      <c r="H282" s="23">
        <v>0</v>
      </c>
      <c r="I282" s="23">
        <v>0</v>
      </c>
      <c r="J282" s="23">
        <v>0</v>
      </c>
      <c r="K282" s="24">
        <v>0</v>
      </c>
      <c r="M282" s="100">
        <f>_xlfn.PERCENTRANK.INC(J$5:J$288,J282)</f>
        <v>0</v>
      </c>
      <c r="N282" s="100">
        <f>_xlfn.PERCENTRANK.INC(K$5:K$288,K282)</f>
        <v>0</v>
      </c>
    </row>
    <row r="283" spans="1:14" x14ac:dyDescent="0.25">
      <c r="A283" s="23">
        <v>540091</v>
      </c>
      <c r="B283" s="2" t="s">
        <v>204</v>
      </c>
      <c r="C283" s="2" t="s">
        <v>201</v>
      </c>
      <c r="D283" s="2" t="s">
        <v>13</v>
      </c>
      <c r="E283" s="23">
        <v>8</v>
      </c>
      <c r="F283" s="23">
        <v>165</v>
      </c>
      <c r="G283" s="23">
        <v>0</v>
      </c>
      <c r="H283" s="23">
        <v>0</v>
      </c>
      <c r="I283" s="23">
        <v>0</v>
      </c>
      <c r="J283" s="23">
        <v>0</v>
      </c>
      <c r="K283" s="24">
        <v>0</v>
      </c>
      <c r="M283" s="100">
        <f>_xlfn.PERCENTRANK.INC(J$5:J$288,J283)</f>
        <v>0</v>
      </c>
      <c r="N283" s="100">
        <f>_xlfn.PERCENTRANK.INC(K$5:K$288,K283)</f>
        <v>0</v>
      </c>
    </row>
    <row r="284" spans="1:14" x14ac:dyDescent="0.25">
      <c r="A284" s="23">
        <v>540290</v>
      </c>
      <c r="B284" s="2" t="s">
        <v>223</v>
      </c>
      <c r="C284" s="2" t="s">
        <v>221</v>
      </c>
      <c r="D284" s="2" t="s">
        <v>13</v>
      </c>
      <c r="E284" s="23">
        <v>1</v>
      </c>
      <c r="F284" s="23">
        <v>287</v>
      </c>
      <c r="G284" s="23">
        <v>0</v>
      </c>
      <c r="H284" s="23">
        <v>0</v>
      </c>
      <c r="I284" s="23">
        <v>0</v>
      </c>
      <c r="J284" s="23">
        <v>0</v>
      </c>
      <c r="K284" s="24">
        <v>0</v>
      </c>
      <c r="M284" s="100">
        <f>_xlfn.PERCENTRANK.INC(J$5:J$288,J284)</f>
        <v>0</v>
      </c>
      <c r="N284" s="100">
        <f>_xlfn.PERCENTRANK.INC(K$5:K$288,K284)</f>
        <v>0</v>
      </c>
    </row>
    <row r="285" spans="1:14" x14ac:dyDescent="0.25">
      <c r="A285" s="23">
        <v>540080</v>
      </c>
      <c r="B285" s="2" t="s">
        <v>233</v>
      </c>
      <c r="C285" s="2" t="s">
        <v>234</v>
      </c>
      <c r="D285" s="2" t="s">
        <v>13</v>
      </c>
      <c r="E285" s="23">
        <v>10</v>
      </c>
      <c r="F285" s="23">
        <v>259</v>
      </c>
      <c r="G285" s="23">
        <v>0</v>
      </c>
      <c r="H285" s="23">
        <v>0</v>
      </c>
      <c r="I285" s="23">
        <v>0</v>
      </c>
      <c r="J285" s="23">
        <v>0</v>
      </c>
      <c r="K285" s="24">
        <v>0</v>
      </c>
      <c r="M285" s="100">
        <f>_xlfn.PERCENTRANK.INC(J$5:J$288,J285)</f>
        <v>0</v>
      </c>
      <c r="N285" s="100">
        <f>_xlfn.PERCENTRANK.INC(K$5:K$288,K285)</f>
        <v>0</v>
      </c>
    </row>
    <row r="286" spans="1:14" x14ac:dyDescent="0.25">
      <c r="A286" s="23">
        <v>540275</v>
      </c>
      <c r="B286" s="2" t="s">
        <v>238</v>
      </c>
      <c r="C286" s="2" t="s">
        <v>234</v>
      </c>
      <c r="D286" s="2" t="s">
        <v>13</v>
      </c>
      <c r="E286" s="23">
        <v>10</v>
      </c>
      <c r="F286" s="23">
        <v>2268</v>
      </c>
      <c r="G286" s="23">
        <v>0</v>
      </c>
      <c r="H286" s="23">
        <v>0</v>
      </c>
      <c r="I286" s="23">
        <v>0</v>
      </c>
      <c r="J286" s="23">
        <v>0</v>
      </c>
      <c r="K286" s="24">
        <v>0</v>
      </c>
      <c r="M286" s="100">
        <f>_xlfn.PERCENTRANK.INC(J$5:J$288,J286)</f>
        <v>0</v>
      </c>
      <c r="N286" s="100">
        <f>_xlfn.PERCENTRANK.INC(K$5:K$288,K286)</f>
        <v>0</v>
      </c>
    </row>
    <row r="287" spans="1:14" x14ac:dyDescent="0.25">
      <c r="A287" s="23">
        <v>540288</v>
      </c>
      <c r="B287" s="2" t="s">
        <v>250</v>
      </c>
      <c r="C287" s="2" t="s">
        <v>248</v>
      </c>
      <c r="D287" s="2" t="s">
        <v>13</v>
      </c>
      <c r="E287" s="23">
        <v>4</v>
      </c>
      <c r="F287" s="23">
        <v>341</v>
      </c>
      <c r="G287" s="23">
        <v>0</v>
      </c>
      <c r="H287" s="23">
        <v>0</v>
      </c>
      <c r="I287" s="23">
        <v>0</v>
      </c>
      <c r="J287" s="23">
        <v>0</v>
      </c>
      <c r="K287" s="24">
        <v>0</v>
      </c>
      <c r="M287" s="100">
        <f>_xlfn.PERCENTRANK.INC(J$5:J$288,J287)</f>
        <v>0</v>
      </c>
      <c r="N287" s="100">
        <f>_xlfn.PERCENTRANK.INC(K$5:K$288,K287)</f>
        <v>0</v>
      </c>
    </row>
    <row r="288" spans="1:14" x14ac:dyDescent="0.25">
      <c r="A288" s="23">
        <v>540137</v>
      </c>
      <c r="B288" s="2" t="s">
        <v>252</v>
      </c>
      <c r="C288" s="2" t="s">
        <v>253</v>
      </c>
      <c r="D288" s="2" t="s">
        <v>13</v>
      </c>
      <c r="E288" s="23">
        <v>6</v>
      </c>
      <c r="F288" s="23">
        <v>215</v>
      </c>
      <c r="G288" s="23">
        <v>0</v>
      </c>
      <c r="H288" s="23">
        <v>0</v>
      </c>
      <c r="I288" s="23">
        <v>0</v>
      </c>
      <c r="J288" s="23">
        <v>0</v>
      </c>
      <c r="K288" s="24">
        <v>0</v>
      </c>
      <c r="M288" s="100">
        <f>_xlfn.PERCENTRANK.INC(J$5:J$288,J288)</f>
        <v>0</v>
      </c>
      <c r="N288" s="100">
        <f>_xlfn.PERCENTRANK.INC(K$5:K$288,K288)</f>
        <v>0</v>
      </c>
    </row>
  </sheetData>
  <autoFilter ref="A4:N4" xr:uid="{40942EEA-E6F7-461D-89A0-73DD5ACEB1F1}">
    <sortState xmlns:xlrd2="http://schemas.microsoft.com/office/spreadsheetml/2017/richdata2" ref="A5:N288">
      <sortCondition descending="1" ref="N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ABE9-0116-4685-8A47-E4F0DD3E3D96}">
  <dimension ref="A1:N235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0.140625" customWidth="1"/>
    <col min="2" max="2" width="26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  <col min="13" max="13" width="10.7109375" customWidth="1"/>
    <col min="14" max="14" width="12" customWidth="1"/>
  </cols>
  <sheetData>
    <row r="1" spans="1:14" x14ac:dyDescent="0.25">
      <c r="A1" t="s">
        <v>13</v>
      </c>
    </row>
    <row r="2" spans="1:14" x14ac:dyDescent="0.25">
      <c r="N2" s="95" t="s">
        <v>446</v>
      </c>
    </row>
    <row r="3" spans="1:14" ht="89.2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L3" s="1"/>
      <c r="M3" s="46" t="s">
        <v>366</v>
      </c>
      <c r="N3" s="42" t="s">
        <v>367</v>
      </c>
    </row>
    <row r="4" spans="1:14" ht="38.25" x14ac:dyDescent="0.25">
      <c r="A4" s="86" t="s">
        <v>0</v>
      </c>
      <c r="B4" s="2" t="s">
        <v>1</v>
      </c>
      <c r="C4" s="2" t="s">
        <v>2</v>
      </c>
      <c r="D4" s="2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4" t="s">
        <v>10</v>
      </c>
      <c r="L4" s="1"/>
      <c r="M4" s="45" t="s">
        <v>364</v>
      </c>
      <c r="N4" s="35" t="s">
        <v>365</v>
      </c>
    </row>
    <row r="5" spans="1:14" x14ac:dyDescent="0.25">
      <c r="A5" s="23">
        <v>540238</v>
      </c>
      <c r="B5" s="2" t="s">
        <v>26</v>
      </c>
      <c r="C5" s="2" t="s">
        <v>23</v>
      </c>
      <c r="D5" s="2" t="s">
        <v>13</v>
      </c>
      <c r="E5" s="23">
        <v>3</v>
      </c>
      <c r="F5" s="23">
        <v>34</v>
      </c>
      <c r="G5" s="23">
        <v>27</v>
      </c>
      <c r="H5" s="23">
        <v>0</v>
      </c>
      <c r="I5" s="23">
        <v>0</v>
      </c>
      <c r="J5" s="23">
        <v>27</v>
      </c>
      <c r="K5" s="24">
        <v>0.79411764705882348</v>
      </c>
      <c r="L5" s="1"/>
      <c r="M5" s="98">
        <f>_xlfn.PERCENTRANK.INC(J$5:J$233,J5)</f>
        <v>0.17899999999999999</v>
      </c>
      <c r="N5" s="99">
        <f>_xlfn.PERCENTRANK.INC(K$5:K$233,K5)</f>
        <v>1</v>
      </c>
    </row>
    <row r="6" spans="1:14" x14ac:dyDescent="0.25">
      <c r="A6" s="23">
        <v>540259</v>
      </c>
      <c r="B6" s="2" t="s">
        <v>316</v>
      </c>
      <c r="C6" s="2" t="s">
        <v>314</v>
      </c>
      <c r="D6" s="2" t="s">
        <v>13</v>
      </c>
      <c r="E6" s="23">
        <v>5</v>
      </c>
      <c r="F6" s="23">
        <v>65</v>
      </c>
      <c r="G6" s="23">
        <v>43</v>
      </c>
      <c r="H6" s="23">
        <v>5</v>
      </c>
      <c r="I6" s="23">
        <v>0</v>
      </c>
      <c r="J6" s="23">
        <v>38</v>
      </c>
      <c r="K6" s="24">
        <v>0.58461538461538465</v>
      </c>
      <c r="L6" s="1"/>
      <c r="M6" s="98">
        <f>_xlfn.PERCENTRANK.INC(J$5:J$233,J6)</f>
        <v>0.26700000000000002</v>
      </c>
      <c r="N6" s="99">
        <f>_xlfn.PERCENTRANK.INC(K$5:K$233,K6)</f>
        <v>0.995</v>
      </c>
    </row>
    <row r="7" spans="1:14" x14ac:dyDescent="0.25">
      <c r="A7" s="23">
        <v>540204</v>
      </c>
      <c r="B7" s="2" t="s">
        <v>328</v>
      </c>
      <c r="C7" s="2" t="s">
        <v>329</v>
      </c>
      <c r="D7" s="2" t="s">
        <v>13</v>
      </c>
      <c r="E7" s="23">
        <v>4</v>
      </c>
      <c r="F7" s="23">
        <v>303</v>
      </c>
      <c r="G7" s="23">
        <v>171</v>
      </c>
      <c r="H7" s="23">
        <v>0</v>
      </c>
      <c r="I7" s="23">
        <v>0</v>
      </c>
      <c r="J7" s="23">
        <v>171</v>
      </c>
      <c r="K7" s="24">
        <v>0.5643564356435643</v>
      </c>
      <c r="L7" s="1"/>
      <c r="M7" s="98">
        <f>_xlfn.PERCENTRANK.INC(J$5:J$233,J7)</f>
        <v>0.73199999999999998</v>
      </c>
      <c r="N7" s="99">
        <f>_xlfn.PERCENTRANK.INC(K$5:K$233,K7)</f>
        <v>0.99099999999999999</v>
      </c>
    </row>
    <row r="8" spans="1:14" x14ac:dyDescent="0.25">
      <c r="A8" s="23">
        <v>540192</v>
      </c>
      <c r="B8" s="2" t="s">
        <v>308</v>
      </c>
      <c r="C8" s="2" t="s">
        <v>307</v>
      </c>
      <c r="D8" s="2" t="s">
        <v>13</v>
      </c>
      <c r="E8" s="23">
        <v>7</v>
      </c>
      <c r="F8" s="23">
        <v>166</v>
      </c>
      <c r="G8" s="23">
        <v>83</v>
      </c>
      <c r="H8" s="23">
        <v>0</v>
      </c>
      <c r="I8" s="23">
        <v>0</v>
      </c>
      <c r="J8" s="23">
        <v>83</v>
      </c>
      <c r="K8" s="24">
        <v>0.5</v>
      </c>
      <c r="L8" s="1"/>
      <c r="M8" s="98">
        <f>_xlfn.PERCENTRANK.INC(J$5:J$233,J8)</f>
        <v>0.53500000000000003</v>
      </c>
      <c r="N8" s="99">
        <f>_xlfn.PERCENTRANK.INC(K$5:K$233,K8)</f>
        <v>0.98599999999999999</v>
      </c>
    </row>
    <row r="9" spans="1:14" x14ac:dyDescent="0.25">
      <c r="A9" s="23">
        <v>540184</v>
      </c>
      <c r="B9" s="2" t="s">
        <v>295</v>
      </c>
      <c r="C9" s="2" t="s">
        <v>296</v>
      </c>
      <c r="D9" s="2" t="s">
        <v>13</v>
      </c>
      <c r="E9" s="23">
        <v>5</v>
      </c>
      <c r="F9" s="23">
        <v>125</v>
      </c>
      <c r="G9" s="23">
        <v>60</v>
      </c>
      <c r="H9" s="23">
        <v>0</v>
      </c>
      <c r="I9" s="23">
        <v>0</v>
      </c>
      <c r="J9" s="23">
        <v>60</v>
      </c>
      <c r="K9" s="24">
        <v>0.48</v>
      </c>
      <c r="L9" s="1"/>
      <c r="M9" s="98">
        <f>_xlfn.PERCENTRANK.INC(J$5:J$233,J9)</f>
        <v>0.42499999999999999</v>
      </c>
      <c r="N9" s="99">
        <f>_xlfn.PERCENTRANK.INC(K$5:K$233,K9)</f>
        <v>0.98199999999999998</v>
      </c>
    </row>
    <row r="10" spans="1:14" x14ac:dyDescent="0.25">
      <c r="A10" s="23">
        <v>540162</v>
      </c>
      <c r="B10" s="2" t="s">
        <v>255</v>
      </c>
      <c r="C10" s="2" t="s">
        <v>253</v>
      </c>
      <c r="D10" s="2" t="s">
        <v>13</v>
      </c>
      <c r="E10" s="23">
        <v>6</v>
      </c>
      <c r="F10" s="23">
        <v>36</v>
      </c>
      <c r="G10" s="23">
        <v>17</v>
      </c>
      <c r="H10" s="23">
        <v>0</v>
      </c>
      <c r="I10" s="23">
        <v>0</v>
      </c>
      <c r="J10" s="23">
        <v>17</v>
      </c>
      <c r="K10" s="24">
        <v>0.47222222222222221</v>
      </c>
      <c r="L10" s="1"/>
      <c r="M10" s="98">
        <f>_xlfn.PERCENTRANK.INC(J$5:J$233,J10)</f>
        <v>0.105</v>
      </c>
      <c r="N10" s="99">
        <f>_xlfn.PERCENTRANK.INC(K$5:K$233,K10)</f>
        <v>0.97799999999999998</v>
      </c>
    </row>
    <row r="11" spans="1:14" x14ac:dyDescent="0.25">
      <c r="A11" s="23">
        <v>540166</v>
      </c>
      <c r="B11" s="2" t="s">
        <v>266</v>
      </c>
      <c r="C11" s="2" t="s">
        <v>265</v>
      </c>
      <c r="D11" s="2" t="s">
        <v>13</v>
      </c>
      <c r="E11" s="23">
        <v>3</v>
      </c>
      <c r="F11" s="23">
        <v>745</v>
      </c>
      <c r="G11" s="23">
        <v>342</v>
      </c>
      <c r="H11" s="23">
        <v>0</v>
      </c>
      <c r="I11" s="23">
        <v>0</v>
      </c>
      <c r="J11" s="23">
        <v>342</v>
      </c>
      <c r="K11" s="24">
        <v>0.45906040268456377</v>
      </c>
      <c r="L11" s="1"/>
      <c r="M11" s="98">
        <f>_xlfn.PERCENTRANK.INC(J$5:J$233,J11)</f>
        <v>0.93799999999999994</v>
      </c>
      <c r="N11" s="99">
        <f>_xlfn.PERCENTRANK.INC(K$5:K$233,K11)</f>
        <v>0.97299999999999998</v>
      </c>
    </row>
    <row r="12" spans="1:14" x14ac:dyDescent="0.25">
      <c r="A12" s="23">
        <v>540194</v>
      </c>
      <c r="B12" s="2" t="s">
        <v>309</v>
      </c>
      <c r="C12" s="2" t="s">
        <v>307</v>
      </c>
      <c r="D12" s="2" t="s">
        <v>13</v>
      </c>
      <c r="E12" s="23">
        <v>7</v>
      </c>
      <c r="F12" s="23">
        <v>529</v>
      </c>
      <c r="G12" s="23">
        <v>230</v>
      </c>
      <c r="H12" s="23">
        <v>0</v>
      </c>
      <c r="I12" s="23">
        <v>0</v>
      </c>
      <c r="J12" s="23">
        <v>230</v>
      </c>
      <c r="K12" s="24">
        <v>0.43478260869565222</v>
      </c>
      <c r="L12" s="1"/>
      <c r="M12" s="98">
        <f>_xlfn.PERCENTRANK.INC(J$5:J$233,J12)</f>
        <v>0.82799999999999996</v>
      </c>
      <c r="N12" s="99">
        <f>_xlfn.PERCENTRANK.INC(K$5:K$233,K12)</f>
        <v>0.96899999999999997</v>
      </c>
    </row>
    <row r="13" spans="1:14" x14ac:dyDescent="0.25">
      <c r="A13" s="23">
        <v>540210</v>
      </c>
      <c r="B13" s="2" t="s">
        <v>335</v>
      </c>
      <c r="C13" s="2" t="s">
        <v>334</v>
      </c>
      <c r="D13" s="2" t="s">
        <v>13</v>
      </c>
      <c r="E13" s="23">
        <v>10</v>
      </c>
      <c r="F13" s="23">
        <v>243</v>
      </c>
      <c r="G13" s="23">
        <v>103</v>
      </c>
      <c r="H13" s="23">
        <v>0</v>
      </c>
      <c r="I13" s="23">
        <v>0</v>
      </c>
      <c r="J13" s="23">
        <v>103</v>
      </c>
      <c r="K13" s="24">
        <v>0.42386831275720172</v>
      </c>
      <c r="L13" s="1"/>
      <c r="M13" s="98">
        <f>_xlfn.PERCENTRANK.INC(J$5:J$233,J13)</f>
        <v>0.60499999999999998</v>
      </c>
      <c r="N13" s="99">
        <f>_xlfn.PERCENTRANK.INC(K$5:K$233,K13)</f>
        <v>0.96399999999999997</v>
      </c>
    </row>
    <row r="14" spans="1:14" x14ac:dyDescent="0.25">
      <c r="A14" s="23">
        <v>545538</v>
      </c>
      <c r="B14" s="2" t="s">
        <v>211</v>
      </c>
      <c r="C14" s="2" t="s">
        <v>208</v>
      </c>
      <c r="D14" s="2" t="s">
        <v>13</v>
      </c>
      <c r="E14" s="23">
        <v>2</v>
      </c>
      <c r="F14" s="23">
        <v>348</v>
      </c>
      <c r="G14" s="23">
        <v>145</v>
      </c>
      <c r="H14" s="23">
        <v>0</v>
      </c>
      <c r="I14" s="23">
        <v>0</v>
      </c>
      <c r="J14" s="23">
        <v>145</v>
      </c>
      <c r="K14" s="24">
        <v>0.41666666666666669</v>
      </c>
      <c r="L14" s="1"/>
      <c r="M14" s="98">
        <f>_xlfn.PERCENTRANK.INC(J$5:J$233,J14)</f>
        <v>0.70099999999999996</v>
      </c>
      <c r="N14" s="99">
        <f>_xlfn.PERCENTRANK.INC(K$5:K$233,K14)</f>
        <v>0.96</v>
      </c>
    </row>
    <row r="15" spans="1:14" x14ac:dyDescent="0.25">
      <c r="A15" s="23">
        <v>540212</v>
      </c>
      <c r="B15" s="2" t="s">
        <v>339</v>
      </c>
      <c r="C15" s="2" t="s">
        <v>340</v>
      </c>
      <c r="D15" s="2" t="s">
        <v>13</v>
      </c>
      <c r="E15" s="23">
        <v>5</v>
      </c>
      <c r="F15" s="23">
        <v>323</v>
      </c>
      <c r="G15" s="23">
        <v>128</v>
      </c>
      <c r="H15" s="23">
        <v>0</v>
      </c>
      <c r="I15" s="23">
        <v>0</v>
      </c>
      <c r="J15" s="23">
        <v>128</v>
      </c>
      <c r="K15" s="24">
        <v>0.39628482972136231</v>
      </c>
      <c r="L15" s="1"/>
      <c r="M15" s="98">
        <f>_xlfn.PERCENTRANK.INC(J$5:J$233,J15)</f>
        <v>0.67900000000000005</v>
      </c>
      <c r="N15" s="99">
        <f>_xlfn.PERCENTRANK.INC(K$5:K$233,K15)</f>
        <v>0.95599999999999996</v>
      </c>
    </row>
    <row r="16" spans="1:14" x14ac:dyDescent="0.25">
      <c r="A16" s="23">
        <v>540074</v>
      </c>
      <c r="B16" s="2" t="s">
        <v>125</v>
      </c>
      <c r="C16" s="2" t="s">
        <v>122</v>
      </c>
      <c r="D16" s="2" t="s">
        <v>13</v>
      </c>
      <c r="E16" s="23">
        <v>3</v>
      </c>
      <c r="F16" s="23">
        <v>411</v>
      </c>
      <c r="G16" s="23">
        <v>162</v>
      </c>
      <c r="H16" s="23">
        <v>0</v>
      </c>
      <c r="I16" s="23">
        <v>0</v>
      </c>
      <c r="J16" s="23">
        <v>162</v>
      </c>
      <c r="K16" s="24">
        <v>0.39416058394160591</v>
      </c>
      <c r="L16" s="1"/>
      <c r="M16" s="98">
        <f>_xlfn.PERCENTRANK.INC(J$5:J$233,J16)</f>
        <v>0.71399999999999997</v>
      </c>
      <c r="N16" s="99">
        <f>_xlfn.PERCENTRANK.INC(K$5:K$233,K16)</f>
        <v>0.95099999999999996</v>
      </c>
    </row>
    <row r="17" spans="1:14" x14ac:dyDescent="0.25">
      <c r="A17" s="23">
        <v>540161</v>
      </c>
      <c r="B17" s="2" t="s">
        <v>254</v>
      </c>
      <c r="C17" s="2" t="s">
        <v>253</v>
      </c>
      <c r="D17" s="2" t="s">
        <v>13</v>
      </c>
      <c r="E17" s="23">
        <v>6</v>
      </c>
      <c r="F17" s="23">
        <v>175</v>
      </c>
      <c r="G17" s="23">
        <v>68</v>
      </c>
      <c r="H17" s="23">
        <v>0</v>
      </c>
      <c r="I17" s="23">
        <v>0</v>
      </c>
      <c r="J17" s="23">
        <v>68</v>
      </c>
      <c r="K17" s="24">
        <v>0.38857142857142862</v>
      </c>
      <c r="L17" s="1"/>
      <c r="M17" s="98">
        <f>_xlfn.PERCENTRANK.INC(J$5:J$233,J17)</f>
        <v>0.46</v>
      </c>
      <c r="N17" s="99">
        <f>_xlfn.PERCENTRANK.INC(K$5:K$233,K17)</f>
        <v>0.94699999999999995</v>
      </c>
    </row>
    <row r="18" spans="1:14" x14ac:dyDescent="0.25">
      <c r="A18" s="23">
        <v>540163</v>
      </c>
      <c r="B18" s="2" t="s">
        <v>256</v>
      </c>
      <c r="C18" s="2" t="s">
        <v>253</v>
      </c>
      <c r="D18" s="2" t="s">
        <v>13</v>
      </c>
      <c r="E18" s="23">
        <v>6</v>
      </c>
      <c r="F18" s="23">
        <v>702</v>
      </c>
      <c r="G18" s="23">
        <v>270</v>
      </c>
      <c r="H18" s="23">
        <v>0</v>
      </c>
      <c r="I18" s="23">
        <v>0</v>
      </c>
      <c r="J18" s="23">
        <v>270</v>
      </c>
      <c r="K18" s="24">
        <v>0.38461538461538458</v>
      </c>
      <c r="L18" s="1"/>
      <c r="M18" s="98">
        <f>_xlfn.PERCENTRANK.INC(J$5:J$233,J18)</f>
        <v>0.877</v>
      </c>
      <c r="N18" s="99">
        <f>_xlfn.PERCENTRANK.INC(K$5:K$233,K18)</f>
        <v>0.94199999999999995</v>
      </c>
    </row>
    <row r="19" spans="1:14" x14ac:dyDescent="0.25">
      <c r="A19" s="23">
        <v>540046</v>
      </c>
      <c r="B19" s="2" t="s">
        <v>87</v>
      </c>
      <c r="C19" s="2" t="s">
        <v>88</v>
      </c>
      <c r="D19" s="2" t="s">
        <v>13</v>
      </c>
      <c r="E19" s="23">
        <v>8</v>
      </c>
      <c r="F19" s="23">
        <v>470</v>
      </c>
      <c r="G19" s="23">
        <v>179</v>
      </c>
      <c r="H19" s="23">
        <v>0</v>
      </c>
      <c r="I19" s="23">
        <v>0</v>
      </c>
      <c r="J19" s="23">
        <v>179</v>
      </c>
      <c r="K19" s="24">
        <v>0.38085106382978717</v>
      </c>
      <c r="L19" s="1"/>
      <c r="M19" s="98">
        <f>_xlfn.PERCENTRANK.INC(J$5:J$233,J19)</f>
        <v>0.74099999999999999</v>
      </c>
      <c r="N19" s="99">
        <f>_xlfn.PERCENTRANK.INC(K$5:K$233,K19)</f>
        <v>0.93799999999999994</v>
      </c>
    </row>
    <row r="20" spans="1:14" x14ac:dyDescent="0.25">
      <c r="A20" s="23">
        <v>540117</v>
      </c>
      <c r="B20" s="2" t="s">
        <v>184</v>
      </c>
      <c r="C20" s="2" t="s">
        <v>182</v>
      </c>
      <c r="D20" s="2" t="s">
        <v>13</v>
      </c>
      <c r="E20" s="23">
        <v>1</v>
      </c>
      <c r="F20" s="23">
        <v>559</v>
      </c>
      <c r="G20" s="23">
        <v>212</v>
      </c>
      <c r="H20" s="23">
        <v>0</v>
      </c>
      <c r="I20" s="23">
        <v>0</v>
      </c>
      <c r="J20" s="23">
        <v>212</v>
      </c>
      <c r="K20" s="24">
        <v>0.37924865831842569</v>
      </c>
      <c r="L20" s="1"/>
      <c r="M20" s="98">
        <f>_xlfn.PERCENTRANK.INC(J$5:J$233,J20)</f>
        <v>0.79800000000000004</v>
      </c>
      <c r="N20" s="99">
        <f>_xlfn.PERCENTRANK.INC(K$5:K$233,K20)</f>
        <v>0.93400000000000005</v>
      </c>
    </row>
    <row r="21" spans="1:14" x14ac:dyDescent="0.25">
      <c r="A21" s="23">
        <v>540208</v>
      </c>
      <c r="B21" s="2" t="s">
        <v>333</v>
      </c>
      <c r="C21" s="2" t="s">
        <v>334</v>
      </c>
      <c r="D21" s="2" t="s">
        <v>13</v>
      </c>
      <c r="E21" s="23">
        <v>10</v>
      </c>
      <c r="F21" s="23">
        <v>1735</v>
      </c>
      <c r="G21" s="23">
        <v>653</v>
      </c>
      <c r="H21" s="23">
        <v>1</v>
      </c>
      <c r="I21" s="23">
        <v>0</v>
      </c>
      <c r="J21" s="23">
        <v>652</v>
      </c>
      <c r="K21" s="24">
        <v>0.37579250720461088</v>
      </c>
      <c r="L21" s="1"/>
      <c r="M21" s="98">
        <f>_xlfn.PERCENTRANK.INC(J$5:J$233,J21)</f>
        <v>0.98199999999999998</v>
      </c>
      <c r="N21" s="99">
        <f>_xlfn.PERCENTRANK.INC(K$5:K$233,K21)</f>
        <v>0.92900000000000005</v>
      </c>
    </row>
    <row r="22" spans="1:14" x14ac:dyDescent="0.25">
      <c r="A22" s="23">
        <v>540247</v>
      </c>
      <c r="B22" s="2" t="s">
        <v>176</v>
      </c>
      <c r="C22" s="2" t="s">
        <v>175</v>
      </c>
      <c r="D22" s="2" t="s">
        <v>13</v>
      </c>
      <c r="E22" s="23">
        <v>2</v>
      </c>
      <c r="F22" s="23">
        <v>793</v>
      </c>
      <c r="G22" s="23">
        <v>289</v>
      </c>
      <c r="H22" s="23">
        <v>0</v>
      </c>
      <c r="I22" s="23">
        <v>0</v>
      </c>
      <c r="J22" s="23">
        <v>289</v>
      </c>
      <c r="K22" s="24">
        <v>0.36443883984867592</v>
      </c>
      <c r="L22" s="1"/>
      <c r="M22" s="98">
        <f>_xlfn.PERCENTRANK.INC(J$5:J$233,J22)</f>
        <v>0.89</v>
      </c>
      <c r="N22" s="99">
        <f>_xlfn.PERCENTRANK.INC(K$5:K$233,K22)</f>
        <v>0.92500000000000004</v>
      </c>
    </row>
    <row r="23" spans="1:14" x14ac:dyDescent="0.25">
      <c r="A23" s="23">
        <v>540229</v>
      </c>
      <c r="B23" s="2" t="s">
        <v>24</v>
      </c>
      <c r="C23" s="2" t="s">
        <v>23</v>
      </c>
      <c r="D23" s="2" t="s">
        <v>13</v>
      </c>
      <c r="E23" s="23">
        <v>3</v>
      </c>
      <c r="F23" s="23">
        <v>149</v>
      </c>
      <c r="G23" s="23">
        <v>53</v>
      </c>
      <c r="H23" s="23">
        <v>0</v>
      </c>
      <c r="I23" s="23">
        <v>0</v>
      </c>
      <c r="J23" s="23">
        <v>53</v>
      </c>
      <c r="K23" s="24">
        <v>0.35570469798657722</v>
      </c>
      <c r="L23" s="1"/>
      <c r="M23" s="98">
        <f>_xlfn.PERCENTRANK.INC(J$5:J$233,J23)</f>
        <v>0.38100000000000001</v>
      </c>
      <c r="N23" s="99">
        <f>_xlfn.PERCENTRANK.INC(K$5:K$233,K23)</f>
        <v>0.92100000000000004</v>
      </c>
    </row>
    <row r="24" spans="1:14" x14ac:dyDescent="0.25">
      <c r="A24" s="23">
        <v>540019</v>
      </c>
      <c r="B24" s="2" t="s">
        <v>46</v>
      </c>
      <c r="C24" s="2" t="s">
        <v>44</v>
      </c>
      <c r="D24" s="2" t="s">
        <v>13</v>
      </c>
      <c r="E24" s="23">
        <v>2</v>
      </c>
      <c r="F24" s="23">
        <v>1288</v>
      </c>
      <c r="G24" s="23">
        <v>464</v>
      </c>
      <c r="H24" s="23">
        <v>9</v>
      </c>
      <c r="I24" s="23">
        <v>0</v>
      </c>
      <c r="J24" s="23">
        <v>455</v>
      </c>
      <c r="K24" s="24">
        <v>0.35326086956521741</v>
      </c>
      <c r="L24" s="1"/>
      <c r="M24" s="98">
        <f>_xlfn.PERCENTRANK.INC(J$5:J$233,J24)</f>
        <v>0.95599999999999996</v>
      </c>
      <c r="N24" s="99">
        <f>_xlfn.PERCENTRANK.INC(K$5:K$233,K24)</f>
        <v>0.91600000000000004</v>
      </c>
    </row>
    <row r="25" spans="1:14" x14ac:dyDescent="0.25">
      <c r="A25" s="23">
        <v>540252</v>
      </c>
      <c r="B25" s="2" t="s">
        <v>227</v>
      </c>
      <c r="C25" s="2" t="s">
        <v>226</v>
      </c>
      <c r="D25" s="2" t="s">
        <v>13</v>
      </c>
      <c r="E25" s="23">
        <v>9</v>
      </c>
      <c r="F25" s="23">
        <v>340</v>
      </c>
      <c r="G25" s="23">
        <v>119</v>
      </c>
      <c r="H25" s="23">
        <v>0</v>
      </c>
      <c r="I25" s="23">
        <v>0</v>
      </c>
      <c r="J25" s="23">
        <v>119</v>
      </c>
      <c r="K25" s="24">
        <v>0.35</v>
      </c>
      <c r="L25" s="1"/>
      <c r="M25" s="98">
        <f>_xlfn.PERCENTRANK.INC(J$5:J$233,J25)</f>
        <v>0.65700000000000003</v>
      </c>
      <c r="N25" s="99">
        <f>_xlfn.PERCENTRANK.INC(K$5:K$233,K25)</f>
        <v>0.91200000000000003</v>
      </c>
    </row>
    <row r="26" spans="1:14" x14ac:dyDescent="0.25">
      <c r="A26" s="23">
        <v>540021</v>
      </c>
      <c r="B26" s="2" t="s">
        <v>48</v>
      </c>
      <c r="C26" s="2" t="s">
        <v>49</v>
      </c>
      <c r="D26" s="2" t="s">
        <v>13</v>
      </c>
      <c r="E26" s="23">
        <v>5</v>
      </c>
      <c r="F26" s="23">
        <v>329</v>
      </c>
      <c r="G26" s="23">
        <v>112</v>
      </c>
      <c r="H26" s="23">
        <v>0</v>
      </c>
      <c r="I26" s="23">
        <v>0</v>
      </c>
      <c r="J26" s="23">
        <v>112</v>
      </c>
      <c r="K26" s="24">
        <v>0.34042553191489361</v>
      </c>
      <c r="L26" s="1"/>
      <c r="M26" s="98">
        <f>_xlfn.PERCENTRANK.INC(J$5:J$233,J26)</f>
        <v>0.63100000000000001</v>
      </c>
      <c r="N26" s="99">
        <f>_xlfn.PERCENTRANK.INC(K$5:K$233,K26)</f>
        <v>0.90700000000000003</v>
      </c>
    </row>
    <row r="27" spans="1:14" x14ac:dyDescent="0.25">
      <c r="A27" s="23">
        <v>540199</v>
      </c>
      <c r="B27" s="2" t="s">
        <v>319</v>
      </c>
      <c r="C27" s="2" t="s">
        <v>320</v>
      </c>
      <c r="D27" s="2" t="s">
        <v>13</v>
      </c>
      <c r="E27" s="23">
        <v>7</v>
      </c>
      <c r="F27" s="23">
        <v>1822</v>
      </c>
      <c r="G27" s="23">
        <v>620</v>
      </c>
      <c r="H27" s="23">
        <v>0</v>
      </c>
      <c r="I27" s="23">
        <v>0</v>
      </c>
      <c r="J27" s="23">
        <v>620</v>
      </c>
      <c r="K27" s="24">
        <v>0.3402854006586169</v>
      </c>
      <c r="L27" s="1"/>
      <c r="M27" s="98">
        <f>_xlfn.PERCENTRANK.INC(J$5:J$233,J27)</f>
        <v>0.97799999999999998</v>
      </c>
      <c r="N27" s="99">
        <f>_xlfn.PERCENTRANK.INC(K$5:K$233,K27)</f>
        <v>0.90300000000000002</v>
      </c>
    </row>
    <row r="28" spans="1:14" x14ac:dyDescent="0.25">
      <c r="A28" s="23">
        <v>540086</v>
      </c>
      <c r="B28" s="2" t="s">
        <v>138</v>
      </c>
      <c r="C28" s="2" t="s">
        <v>139</v>
      </c>
      <c r="D28" s="2" t="s">
        <v>13</v>
      </c>
      <c r="E28" s="23">
        <v>7</v>
      </c>
      <c r="F28" s="23">
        <v>158</v>
      </c>
      <c r="G28" s="23">
        <v>50</v>
      </c>
      <c r="H28" s="23">
        <v>0</v>
      </c>
      <c r="I28" s="23">
        <v>0</v>
      </c>
      <c r="J28" s="23">
        <v>50</v>
      </c>
      <c r="K28" s="24">
        <v>0.31645569620253172</v>
      </c>
      <c r="L28" s="1"/>
      <c r="M28" s="98">
        <f>_xlfn.PERCENTRANK.INC(J$5:J$233,J28)</f>
        <v>0.35499999999999998</v>
      </c>
      <c r="N28" s="99">
        <f>_xlfn.PERCENTRANK.INC(K$5:K$233,K28)</f>
        <v>0.89900000000000002</v>
      </c>
    </row>
    <row r="29" spans="1:14" x14ac:dyDescent="0.25">
      <c r="A29" s="23">
        <v>540159</v>
      </c>
      <c r="B29" s="90" t="s">
        <v>249</v>
      </c>
      <c r="C29" s="2" t="s">
        <v>248</v>
      </c>
      <c r="D29" s="2" t="s">
        <v>13</v>
      </c>
      <c r="E29" s="23">
        <v>4</v>
      </c>
      <c r="F29" s="23">
        <v>1566</v>
      </c>
      <c r="G29" s="23">
        <v>494</v>
      </c>
      <c r="H29" s="23">
        <v>0</v>
      </c>
      <c r="I29" s="23">
        <v>0</v>
      </c>
      <c r="J29" s="23">
        <v>494</v>
      </c>
      <c r="K29" s="24">
        <v>0.31545338441890158</v>
      </c>
      <c r="L29" s="1"/>
      <c r="M29" s="98">
        <f>_xlfn.PERCENTRANK.INC(J$5:J$233,J29)</f>
        <v>0.96</v>
      </c>
      <c r="N29" s="99">
        <f>_xlfn.PERCENTRANK.INC(K$5:K$233,K29)</f>
        <v>0.89400000000000002</v>
      </c>
    </row>
    <row r="30" spans="1:14" x14ac:dyDescent="0.25">
      <c r="A30" s="23">
        <v>540015</v>
      </c>
      <c r="B30" s="2" t="s">
        <v>39</v>
      </c>
      <c r="C30" s="2" t="s">
        <v>35</v>
      </c>
      <c r="D30" s="2" t="s">
        <v>13</v>
      </c>
      <c r="E30" s="23">
        <v>11</v>
      </c>
      <c r="F30" s="23">
        <v>850</v>
      </c>
      <c r="G30" s="23">
        <v>495</v>
      </c>
      <c r="H30" s="23">
        <v>229</v>
      </c>
      <c r="I30" s="23">
        <v>0</v>
      </c>
      <c r="J30" s="23">
        <v>266</v>
      </c>
      <c r="K30" s="24">
        <v>0.31294117647058822</v>
      </c>
      <c r="L30" s="1"/>
      <c r="M30" s="98">
        <f>_xlfn.PERCENTRANK.INC(J$5:J$233,J30)</f>
        <v>0.86399999999999999</v>
      </c>
      <c r="N30" s="99">
        <f>_xlfn.PERCENTRANK.INC(K$5:K$233,K30)</f>
        <v>0.89</v>
      </c>
    </row>
    <row r="31" spans="1:14" x14ac:dyDescent="0.25">
      <c r="A31" s="23">
        <v>540037</v>
      </c>
      <c r="B31" s="2" t="s">
        <v>69</v>
      </c>
      <c r="C31" s="2" t="s">
        <v>70</v>
      </c>
      <c r="D31" s="2" t="s">
        <v>13</v>
      </c>
      <c r="E31" s="23">
        <v>7</v>
      </c>
      <c r="F31" s="23">
        <v>224</v>
      </c>
      <c r="G31" s="23">
        <v>70</v>
      </c>
      <c r="H31" s="23">
        <v>0</v>
      </c>
      <c r="I31" s="23">
        <v>0</v>
      </c>
      <c r="J31" s="23">
        <v>70</v>
      </c>
      <c r="K31" s="24">
        <v>0.3125</v>
      </c>
      <c r="L31" s="1"/>
      <c r="M31" s="98">
        <f>_xlfn.PERCENTRANK.INC(J$5:J$233,J31)</f>
        <v>0.46400000000000002</v>
      </c>
      <c r="N31" s="99">
        <f>_xlfn.PERCENTRANK.INC(K$5:K$233,K31)</f>
        <v>0.88500000000000001</v>
      </c>
    </row>
    <row r="32" spans="1:14" x14ac:dyDescent="0.25">
      <c r="A32" s="23">
        <v>540228</v>
      </c>
      <c r="B32" s="90" t="s">
        <v>82</v>
      </c>
      <c r="C32" s="2" t="s">
        <v>78</v>
      </c>
      <c r="D32" s="2" t="s">
        <v>13</v>
      </c>
      <c r="E32" s="23">
        <v>4</v>
      </c>
      <c r="F32" s="23">
        <v>714</v>
      </c>
      <c r="G32" s="23">
        <v>223</v>
      </c>
      <c r="H32" s="23">
        <v>0</v>
      </c>
      <c r="I32" s="23">
        <v>0</v>
      </c>
      <c r="J32" s="23">
        <v>223</v>
      </c>
      <c r="K32" s="24">
        <v>0.3123249299719888</v>
      </c>
      <c r="L32" s="1"/>
      <c r="M32" s="98">
        <f>_xlfn.PERCENTRANK.INC(J$5:J$233,J32)</f>
        <v>0.81499999999999995</v>
      </c>
      <c r="N32" s="99">
        <f>_xlfn.PERCENTRANK.INC(K$5:K$233,K32)</f>
        <v>0.88100000000000001</v>
      </c>
    </row>
    <row r="33" spans="1:14" x14ac:dyDescent="0.25">
      <c r="A33" s="23">
        <v>540165</v>
      </c>
      <c r="B33" s="2" t="s">
        <v>270</v>
      </c>
      <c r="C33" s="2" t="s">
        <v>265</v>
      </c>
      <c r="D33" s="2" t="s">
        <v>13</v>
      </c>
      <c r="E33" s="23">
        <v>3</v>
      </c>
      <c r="F33" s="23">
        <v>93</v>
      </c>
      <c r="G33" s="23">
        <v>33</v>
      </c>
      <c r="H33" s="23">
        <v>4</v>
      </c>
      <c r="I33" s="23">
        <v>0</v>
      </c>
      <c r="J33" s="23">
        <v>29</v>
      </c>
      <c r="K33" s="24">
        <v>0.31182795698924731</v>
      </c>
      <c r="L33" s="1"/>
      <c r="M33" s="98">
        <f>_xlfn.PERCENTRANK.INC(J$5:J$233,J33)</f>
        <v>0.192</v>
      </c>
      <c r="N33" s="99">
        <f>_xlfn.PERCENTRANK.INC(K$5:K$233,K33)</f>
        <v>0.877</v>
      </c>
    </row>
    <row r="34" spans="1:14" x14ac:dyDescent="0.25">
      <c r="A34" s="23">
        <v>540250</v>
      </c>
      <c r="B34" s="2" t="s">
        <v>178</v>
      </c>
      <c r="C34" s="2" t="s">
        <v>175</v>
      </c>
      <c r="D34" s="2" t="s">
        <v>13</v>
      </c>
      <c r="E34" s="23">
        <v>2</v>
      </c>
      <c r="F34" s="23">
        <v>1977</v>
      </c>
      <c r="G34" s="23">
        <v>1045</v>
      </c>
      <c r="H34" s="23">
        <v>431</v>
      </c>
      <c r="I34" s="23">
        <v>0</v>
      </c>
      <c r="J34" s="23">
        <v>614</v>
      </c>
      <c r="K34" s="24">
        <v>0.31057157309054118</v>
      </c>
      <c r="L34" s="1"/>
      <c r="M34" s="98">
        <f>_xlfn.PERCENTRANK.INC(J$5:J$233,J34)</f>
        <v>0.97299999999999998</v>
      </c>
      <c r="N34" s="99">
        <f>_xlfn.PERCENTRANK.INC(K$5:K$233,K34)</f>
        <v>0.872</v>
      </c>
    </row>
    <row r="35" spans="1:14" x14ac:dyDescent="0.25">
      <c r="A35" s="29">
        <v>540041</v>
      </c>
      <c r="B35" s="4" t="s">
        <v>77</v>
      </c>
      <c r="C35" s="4" t="s">
        <v>78</v>
      </c>
      <c r="D35" s="4" t="s">
        <v>13</v>
      </c>
      <c r="E35" s="29">
        <v>4</v>
      </c>
      <c r="F35" s="29">
        <v>611</v>
      </c>
      <c r="G35" s="29">
        <v>185</v>
      </c>
      <c r="H35" s="29">
        <v>0</v>
      </c>
      <c r="I35" s="29">
        <v>0</v>
      </c>
      <c r="J35" s="29">
        <v>185</v>
      </c>
      <c r="K35" s="30">
        <v>0.30278232405891981</v>
      </c>
      <c r="M35" s="98">
        <f>_xlfn.PERCENTRANK.INC(J$5:J$233,J35)</f>
        <v>0.75800000000000001</v>
      </c>
      <c r="N35" s="99">
        <f>_xlfn.PERCENTRANK.INC(K$5:K$233,K35)</f>
        <v>0.86799999999999999</v>
      </c>
    </row>
    <row r="36" spans="1:14" x14ac:dyDescent="0.25">
      <c r="A36" s="23">
        <v>540265</v>
      </c>
      <c r="B36" s="2" t="s">
        <v>282</v>
      </c>
      <c r="C36" s="2" t="s">
        <v>279</v>
      </c>
      <c r="D36" s="2" t="s">
        <v>13</v>
      </c>
      <c r="E36" s="23">
        <v>7</v>
      </c>
      <c r="F36" s="23">
        <v>402</v>
      </c>
      <c r="G36" s="23">
        <v>118</v>
      </c>
      <c r="H36" s="23">
        <v>0</v>
      </c>
      <c r="I36" s="23">
        <v>0</v>
      </c>
      <c r="J36" s="23">
        <v>118</v>
      </c>
      <c r="K36" s="24">
        <v>0.29353233830845771</v>
      </c>
      <c r="L36" s="1"/>
      <c r="M36" s="98">
        <f>_xlfn.PERCENTRANK.INC(J$5:J$233,J36)</f>
        <v>0.64900000000000002</v>
      </c>
      <c r="N36" s="99">
        <f>_xlfn.PERCENTRANK.INC(K$5:K$233,K36)</f>
        <v>0.86399999999999999</v>
      </c>
    </row>
    <row r="37" spans="1:14" x14ac:dyDescent="0.25">
      <c r="A37" s="23">
        <v>540023</v>
      </c>
      <c r="B37" s="2" t="s">
        <v>51</v>
      </c>
      <c r="C37" s="2" t="s">
        <v>52</v>
      </c>
      <c r="D37" s="2" t="s">
        <v>13</v>
      </c>
      <c r="E37" s="23">
        <v>3</v>
      </c>
      <c r="F37" s="23">
        <v>394</v>
      </c>
      <c r="G37" s="23">
        <v>114</v>
      </c>
      <c r="H37" s="23">
        <v>0</v>
      </c>
      <c r="I37" s="23">
        <v>0</v>
      </c>
      <c r="J37" s="23">
        <v>114</v>
      </c>
      <c r="K37" s="24">
        <v>0.28934010152284262</v>
      </c>
      <c r="L37" s="1"/>
      <c r="M37" s="98">
        <f>_xlfn.PERCENTRANK.INC(J$5:J$233,J37)</f>
        <v>0.63500000000000001</v>
      </c>
      <c r="N37" s="99">
        <f>_xlfn.PERCENTRANK.INC(K$5:K$233,K37)</f>
        <v>0.85899999999999999</v>
      </c>
    </row>
    <row r="38" spans="1:14" x14ac:dyDescent="0.25">
      <c r="A38" s="23">
        <v>540044</v>
      </c>
      <c r="B38" s="2" t="s">
        <v>80</v>
      </c>
      <c r="C38" s="2" t="s">
        <v>78</v>
      </c>
      <c r="D38" s="2" t="s">
        <v>13</v>
      </c>
      <c r="E38" s="23">
        <v>4</v>
      </c>
      <c r="F38" s="23">
        <v>501</v>
      </c>
      <c r="G38" s="23">
        <v>141</v>
      </c>
      <c r="H38" s="23">
        <v>0</v>
      </c>
      <c r="I38" s="23">
        <v>0</v>
      </c>
      <c r="J38" s="23">
        <v>141</v>
      </c>
      <c r="K38" s="24">
        <v>0.28143712574850299</v>
      </c>
      <c r="L38" s="1"/>
      <c r="M38" s="98">
        <f>_xlfn.PERCENTRANK.INC(J$5:J$233,J38)</f>
        <v>0.69699999999999995</v>
      </c>
      <c r="N38" s="99">
        <f>_xlfn.PERCENTRANK.INC(K$5:K$233,K38)</f>
        <v>0.85499999999999998</v>
      </c>
    </row>
    <row r="39" spans="1:14" x14ac:dyDescent="0.25">
      <c r="A39" s="23">
        <v>540176</v>
      </c>
      <c r="B39" s="2" t="s">
        <v>278</v>
      </c>
      <c r="C39" s="2" t="s">
        <v>279</v>
      </c>
      <c r="D39" s="2" t="s">
        <v>13</v>
      </c>
      <c r="E39" s="23">
        <v>7</v>
      </c>
      <c r="F39" s="23">
        <v>265</v>
      </c>
      <c r="G39" s="23">
        <v>73</v>
      </c>
      <c r="H39" s="23">
        <v>0</v>
      </c>
      <c r="I39" s="23">
        <v>0</v>
      </c>
      <c r="J39" s="23">
        <v>73</v>
      </c>
      <c r="K39" s="24">
        <v>0.27547169811320749</v>
      </c>
      <c r="L39" s="1"/>
      <c r="M39" s="98">
        <f>_xlfn.PERCENTRANK.INC(J$5:J$233,J39)</f>
        <v>0.48599999999999999</v>
      </c>
      <c r="N39" s="99">
        <f>_xlfn.PERCENTRANK.INC(K$5:K$233,K39)</f>
        <v>0.85</v>
      </c>
    </row>
    <row r="40" spans="1:14" x14ac:dyDescent="0.25">
      <c r="A40" s="23">
        <v>540206</v>
      </c>
      <c r="B40" s="2" t="s">
        <v>331</v>
      </c>
      <c r="C40" s="2" t="s">
        <v>329</v>
      </c>
      <c r="D40" s="2" t="s">
        <v>13</v>
      </c>
      <c r="E40" s="23">
        <v>4</v>
      </c>
      <c r="F40" s="23">
        <v>403</v>
      </c>
      <c r="G40" s="23">
        <v>111</v>
      </c>
      <c r="H40" s="23">
        <v>0</v>
      </c>
      <c r="I40" s="23">
        <v>0</v>
      </c>
      <c r="J40" s="23">
        <v>111</v>
      </c>
      <c r="K40" s="24">
        <v>0.27543424317617871</v>
      </c>
      <c r="L40" s="1"/>
      <c r="M40" s="98">
        <f>_xlfn.PERCENTRANK.INC(J$5:J$233,J40)</f>
        <v>0.627</v>
      </c>
      <c r="N40" s="99">
        <f>_xlfn.PERCENTRANK.INC(K$5:K$233,K40)</f>
        <v>0.84599999999999997</v>
      </c>
    </row>
    <row r="41" spans="1:14" x14ac:dyDescent="0.25">
      <c r="A41" s="23">
        <v>540120</v>
      </c>
      <c r="B41" s="2" t="s">
        <v>191</v>
      </c>
      <c r="C41" s="2" t="s">
        <v>182</v>
      </c>
      <c r="D41" s="2" t="s">
        <v>13</v>
      </c>
      <c r="E41" s="23">
        <v>1</v>
      </c>
      <c r="F41" s="23">
        <v>388</v>
      </c>
      <c r="G41" s="23">
        <v>105</v>
      </c>
      <c r="H41" s="23">
        <v>0</v>
      </c>
      <c r="I41" s="23">
        <v>0</v>
      </c>
      <c r="J41" s="23">
        <v>105</v>
      </c>
      <c r="K41" s="24">
        <v>0.27061855670103091</v>
      </c>
      <c r="L41" s="1"/>
      <c r="M41" s="98">
        <f>_xlfn.PERCENTRANK.INC(J$5:J$233,J41)</f>
        <v>0.60899999999999999</v>
      </c>
      <c r="N41" s="99">
        <f>_xlfn.PERCENTRANK.INC(K$5:K$233,K41)</f>
        <v>0.84199999999999997</v>
      </c>
    </row>
    <row r="42" spans="1:14" x14ac:dyDescent="0.25">
      <c r="A42" s="23">
        <v>540178</v>
      </c>
      <c r="B42" s="2" t="s">
        <v>280</v>
      </c>
      <c r="C42" s="2" t="s">
        <v>279</v>
      </c>
      <c r="D42" s="2" t="s">
        <v>13</v>
      </c>
      <c r="E42" s="23">
        <v>7</v>
      </c>
      <c r="F42" s="23">
        <v>207</v>
      </c>
      <c r="G42" s="23">
        <v>56</v>
      </c>
      <c r="H42" s="23">
        <v>0</v>
      </c>
      <c r="I42" s="23">
        <v>0</v>
      </c>
      <c r="J42" s="23">
        <v>56</v>
      </c>
      <c r="K42" s="24">
        <v>0.27053140096618361</v>
      </c>
      <c r="L42" s="1"/>
      <c r="M42" s="98">
        <f>_xlfn.PERCENTRANK.INC(J$5:J$233,J42)</f>
        <v>0.40699999999999997</v>
      </c>
      <c r="N42" s="99">
        <f>_xlfn.PERCENTRANK.INC(K$5:K$233,K42)</f>
        <v>0.83699999999999997</v>
      </c>
    </row>
    <row r="43" spans="1:14" x14ac:dyDescent="0.25">
      <c r="A43" s="23">
        <v>540202</v>
      </c>
      <c r="B43" s="2" t="s">
        <v>323</v>
      </c>
      <c r="C43" s="2" t="s">
        <v>322</v>
      </c>
      <c r="D43" s="2" t="s">
        <v>13</v>
      </c>
      <c r="E43" s="23">
        <v>2</v>
      </c>
      <c r="F43" s="23">
        <v>559</v>
      </c>
      <c r="G43" s="23">
        <v>150</v>
      </c>
      <c r="H43" s="23">
        <v>0</v>
      </c>
      <c r="I43" s="23">
        <v>0</v>
      </c>
      <c r="J43" s="23">
        <v>150</v>
      </c>
      <c r="K43" s="24">
        <v>0.26833631484794268</v>
      </c>
      <c r="L43" s="1"/>
      <c r="M43" s="98">
        <f>_xlfn.PERCENTRANK.INC(J$5:J$233,J43)</f>
        <v>0.70599999999999996</v>
      </c>
      <c r="N43" s="99">
        <f>_xlfn.PERCENTRANK.INC(K$5:K$233,K43)</f>
        <v>0.83299999999999996</v>
      </c>
    </row>
    <row r="44" spans="1:14" x14ac:dyDescent="0.25">
      <c r="A44" s="23">
        <v>540231</v>
      </c>
      <c r="B44" s="2" t="s">
        <v>325</v>
      </c>
      <c r="C44" s="2" t="s">
        <v>322</v>
      </c>
      <c r="D44" s="2" t="s">
        <v>13</v>
      </c>
      <c r="E44" s="23">
        <v>2</v>
      </c>
      <c r="F44" s="23">
        <v>755</v>
      </c>
      <c r="G44" s="23">
        <v>202</v>
      </c>
      <c r="H44" s="23">
        <v>0</v>
      </c>
      <c r="I44" s="23">
        <v>0</v>
      </c>
      <c r="J44" s="23">
        <v>202</v>
      </c>
      <c r="K44" s="24">
        <v>0.2675496688741722</v>
      </c>
      <c r="L44" s="1"/>
      <c r="M44" s="98">
        <f>_xlfn.PERCENTRANK.INC(J$5:J$233,J44)</f>
        <v>0.78500000000000003</v>
      </c>
      <c r="N44" s="99">
        <f>_xlfn.PERCENTRANK.INC(K$5:K$233,K44)</f>
        <v>0.82799999999999996</v>
      </c>
    </row>
    <row r="45" spans="1:14" x14ac:dyDescent="0.25">
      <c r="A45" s="23">
        <v>540248</v>
      </c>
      <c r="B45" s="2" t="s">
        <v>179</v>
      </c>
      <c r="C45" s="2" t="s">
        <v>175</v>
      </c>
      <c r="D45" s="2" t="s">
        <v>13</v>
      </c>
      <c r="E45" s="23">
        <v>2</v>
      </c>
      <c r="F45" s="23">
        <v>374</v>
      </c>
      <c r="G45" s="23">
        <v>100</v>
      </c>
      <c r="H45" s="23">
        <v>0</v>
      </c>
      <c r="I45" s="23">
        <v>0</v>
      </c>
      <c r="J45" s="23">
        <v>100</v>
      </c>
      <c r="K45" s="24">
        <v>0.26737967914438499</v>
      </c>
      <c r="L45" s="1"/>
      <c r="M45" s="98">
        <f>_xlfn.PERCENTRANK.INC(J$5:J$233,J45)</f>
        <v>0.58299999999999996</v>
      </c>
      <c r="N45" s="99">
        <f>_xlfn.PERCENTRANK.INC(K$5:K$233,K45)</f>
        <v>0.82399999999999995</v>
      </c>
    </row>
    <row r="46" spans="1:14" x14ac:dyDescent="0.25">
      <c r="A46" s="23">
        <v>540104</v>
      </c>
      <c r="B46" s="2" t="s">
        <v>156</v>
      </c>
      <c r="C46" s="2" t="s">
        <v>154</v>
      </c>
      <c r="D46" s="2" t="s">
        <v>13</v>
      </c>
      <c r="E46" s="23">
        <v>6</v>
      </c>
      <c r="F46" s="23">
        <v>331</v>
      </c>
      <c r="G46" s="23">
        <v>88</v>
      </c>
      <c r="H46" s="23">
        <v>0</v>
      </c>
      <c r="I46" s="23">
        <v>0</v>
      </c>
      <c r="J46" s="23">
        <v>88</v>
      </c>
      <c r="K46" s="24">
        <v>0.26586102719033228</v>
      </c>
      <c r="L46" s="1"/>
      <c r="M46" s="98">
        <f>_xlfn.PERCENTRANK.INC(J$5:J$233,J46)</f>
        <v>0.55700000000000005</v>
      </c>
      <c r="N46" s="99">
        <f>_xlfn.PERCENTRANK.INC(K$5:K$233,K46)</f>
        <v>0.82</v>
      </c>
    </row>
    <row r="47" spans="1:14" x14ac:dyDescent="0.25">
      <c r="A47" s="23">
        <v>540111</v>
      </c>
      <c r="B47" s="2" t="s">
        <v>172</v>
      </c>
      <c r="C47" s="2" t="s">
        <v>167</v>
      </c>
      <c r="D47" s="2" t="s">
        <v>13</v>
      </c>
      <c r="E47" s="23">
        <v>10</v>
      </c>
      <c r="F47" s="23">
        <v>2149</v>
      </c>
      <c r="G47" s="23">
        <v>822</v>
      </c>
      <c r="H47" s="23">
        <v>259</v>
      </c>
      <c r="I47" s="23">
        <v>0</v>
      </c>
      <c r="J47" s="23">
        <v>563</v>
      </c>
      <c r="K47" s="24">
        <v>0.26198231735691019</v>
      </c>
      <c r="L47" s="1"/>
      <c r="M47" s="98">
        <f>_xlfn.PERCENTRANK.INC(J$5:J$233,J47)</f>
        <v>0.96399999999999997</v>
      </c>
      <c r="N47" s="99">
        <f>_xlfn.PERCENTRANK.INC(K$5:K$233,K47)</f>
        <v>0.81499999999999995</v>
      </c>
    </row>
    <row r="48" spans="1:14" x14ac:dyDescent="0.25">
      <c r="A48" s="23">
        <v>540267</v>
      </c>
      <c r="B48" s="2" t="s">
        <v>284</v>
      </c>
      <c r="C48" s="2" t="s">
        <v>279</v>
      </c>
      <c r="D48" s="2" t="s">
        <v>13</v>
      </c>
      <c r="E48" s="23">
        <v>7</v>
      </c>
      <c r="F48" s="23">
        <v>281</v>
      </c>
      <c r="G48" s="23">
        <v>72</v>
      </c>
      <c r="H48" s="23">
        <v>0</v>
      </c>
      <c r="I48" s="23">
        <v>0</v>
      </c>
      <c r="J48" s="23">
        <v>72</v>
      </c>
      <c r="K48" s="24">
        <v>0.25622775800711739</v>
      </c>
      <c r="L48" s="1"/>
      <c r="M48" s="98">
        <f>_xlfn.PERCENTRANK.INC(J$5:J$233,J48)</f>
        <v>0.48199999999999998</v>
      </c>
      <c r="N48" s="99">
        <f>_xlfn.PERCENTRANK.INC(K$5:K$233,K48)</f>
        <v>0.81100000000000005</v>
      </c>
    </row>
    <row r="49" spans="1:14" x14ac:dyDescent="0.25">
      <c r="A49" s="23">
        <v>540052</v>
      </c>
      <c r="B49" s="2" t="s">
        <v>97</v>
      </c>
      <c r="C49" s="2" t="s">
        <v>96</v>
      </c>
      <c r="D49" s="2" t="s">
        <v>13</v>
      </c>
      <c r="E49" s="23">
        <v>8</v>
      </c>
      <c r="F49" s="23">
        <v>1741</v>
      </c>
      <c r="G49" s="23">
        <v>444</v>
      </c>
      <c r="H49" s="23">
        <v>0</v>
      </c>
      <c r="I49" s="23">
        <v>0</v>
      </c>
      <c r="J49" s="23">
        <v>444</v>
      </c>
      <c r="K49" s="24">
        <v>0.25502584721424471</v>
      </c>
      <c r="L49" s="1"/>
      <c r="M49" s="98">
        <f>_xlfn.PERCENTRANK.INC(J$5:J$233,J49)</f>
        <v>0.94699999999999995</v>
      </c>
      <c r="N49" s="99">
        <f>_xlfn.PERCENTRANK.INC(K$5:K$233,K49)</f>
        <v>0.80700000000000005</v>
      </c>
    </row>
    <row r="50" spans="1:14" x14ac:dyDescent="0.25">
      <c r="A50" s="23">
        <v>540136</v>
      </c>
      <c r="B50" s="2" t="s">
        <v>210</v>
      </c>
      <c r="C50" s="2" t="s">
        <v>208</v>
      </c>
      <c r="D50" s="2" t="s">
        <v>13</v>
      </c>
      <c r="E50" s="23">
        <v>2</v>
      </c>
      <c r="F50" s="23">
        <v>251</v>
      </c>
      <c r="G50" s="23">
        <v>64</v>
      </c>
      <c r="H50" s="23">
        <v>0</v>
      </c>
      <c r="I50" s="23">
        <v>0</v>
      </c>
      <c r="J50" s="23">
        <v>64</v>
      </c>
      <c r="K50" s="24">
        <v>0.2549800796812749</v>
      </c>
      <c r="L50" s="1"/>
      <c r="M50" s="98">
        <f>_xlfn.PERCENTRANK.INC(J$5:J$233,J50)</f>
        <v>0.442</v>
      </c>
      <c r="N50" s="99">
        <f>_xlfn.PERCENTRANK.INC(K$5:K$233,K50)</f>
        <v>0.80200000000000005</v>
      </c>
    </row>
    <row r="51" spans="1:14" x14ac:dyDescent="0.25">
      <c r="A51" s="23">
        <v>540249</v>
      </c>
      <c r="B51" s="2" t="s">
        <v>177</v>
      </c>
      <c r="C51" s="2" t="s">
        <v>175</v>
      </c>
      <c r="D51" s="2" t="s">
        <v>13</v>
      </c>
      <c r="E51" s="23">
        <v>2</v>
      </c>
      <c r="F51" s="23">
        <v>833</v>
      </c>
      <c r="G51" s="23">
        <v>338</v>
      </c>
      <c r="H51" s="23">
        <v>128</v>
      </c>
      <c r="I51" s="23">
        <v>0</v>
      </c>
      <c r="J51" s="23">
        <v>210</v>
      </c>
      <c r="K51" s="24">
        <v>0.25210084033613439</v>
      </c>
      <c r="L51" s="1"/>
      <c r="M51" s="98">
        <f>_xlfn.PERCENTRANK.INC(J$5:J$233,J51)</f>
        <v>0.78900000000000003</v>
      </c>
      <c r="N51" s="99">
        <f>_xlfn.PERCENTRANK.INC(K$5:K$233,K51)</f>
        <v>0.79800000000000004</v>
      </c>
    </row>
    <row r="52" spans="1:14" x14ac:dyDescent="0.25">
      <c r="A52" s="23">
        <v>540036</v>
      </c>
      <c r="B52" s="2" t="s">
        <v>71</v>
      </c>
      <c r="C52" s="2" t="s">
        <v>70</v>
      </c>
      <c r="D52" s="2" t="s">
        <v>13</v>
      </c>
      <c r="E52" s="23">
        <v>7</v>
      </c>
      <c r="F52" s="23">
        <v>660</v>
      </c>
      <c r="G52" s="23">
        <v>164</v>
      </c>
      <c r="H52" s="23">
        <v>0</v>
      </c>
      <c r="I52" s="23">
        <v>0</v>
      </c>
      <c r="J52" s="23">
        <v>164</v>
      </c>
      <c r="K52" s="24">
        <v>0.2484848484848485</v>
      </c>
      <c r="L52" s="1"/>
      <c r="M52" s="98">
        <f>_xlfn.PERCENTRANK.INC(J$5:J$233,J52)</f>
        <v>0.72299999999999998</v>
      </c>
      <c r="N52" s="99">
        <f>_xlfn.PERCENTRANK.INC(K$5:K$233,K52)</f>
        <v>0.79300000000000004</v>
      </c>
    </row>
    <row r="53" spans="1:14" x14ac:dyDescent="0.25">
      <c r="A53" s="23">
        <v>540075</v>
      </c>
      <c r="B53" s="90" t="s">
        <v>126</v>
      </c>
      <c r="C53" s="2" t="s">
        <v>122</v>
      </c>
      <c r="D53" s="2" t="s">
        <v>13</v>
      </c>
      <c r="E53" s="23">
        <v>3</v>
      </c>
      <c r="F53" s="23">
        <v>974</v>
      </c>
      <c r="G53" s="23">
        <v>235</v>
      </c>
      <c r="H53" s="23">
        <v>0</v>
      </c>
      <c r="I53" s="23">
        <v>0</v>
      </c>
      <c r="J53" s="23">
        <v>235</v>
      </c>
      <c r="K53" s="24">
        <v>0.24127310061601639</v>
      </c>
      <c r="L53" s="1"/>
      <c r="M53" s="98">
        <f>_xlfn.PERCENTRANK.INC(J$5:J$233,J53)</f>
        <v>0.83699999999999997</v>
      </c>
      <c r="N53" s="99">
        <f>_xlfn.PERCENTRANK.INC(K$5:K$233,K53)</f>
        <v>0.78900000000000003</v>
      </c>
    </row>
    <row r="54" spans="1:14" x14ac:dyDescent="0.25">
      <c r="A54" s="23">
        <v>540193</v>
      </c>
      <c r="B54" s="2" t="s">
        <v>306</v>
      </c>
      <c r="C54" s="2" t="s">
        <v>307</v>
      </c>
      <c r="D54" s="2" t="s">
        <v>13</v>
      </c>
      <c r="E54" s="23">
        <v>7</v>
      </c>
      <c r="F54" s="23">
        <v>274</v>
      </c>
      <c r="G54" s="23">
        <v>71</v>
      </c>
      <c r="H54" s="23">
        <v>0</v>
      </c>
      <c r="I54" s="23">
        <v>6</v>
      </c>
      <c r="J54" s="23">
        <v>65</v>
      </c>
      <c r="K54" s="24">
        <v>0.23722627737226279</v>
      </c>
      <c r="L54" s="1"/>
      <c r="M54" s="98">
        <f>_xlfn.PERCENTRANK.INC(J$5:J$233,J54)</f>
        <v>0.45100000000000001</v>
      </c>
      <c r="N54" s="99">
        <f>_xlfn.PERCENTRANK.INC(K$5:K$233,K54)</f>
        <v>0.78500000000000003</v>
      </c>
    </row>
    <row r="55" spans="1:14" x14ac:dyDescent="0.25">
      <c r="A55" s="23">
        <v>540147</v>
      </c>
      <c r="B55" s="90" t="s">
        <v>229</v>
      </c>
      <c r="C55" s="2" t="s">
        <v>230</v>
      </c>
      <c r="D55" s="2" t="s">
        <v>13</v>
      </c>
      <c r="E55" s="23">
        <v>4</v>
      </c>
      <c r="F55" s="23">
        <v>1068</v>
      </c>
      <c r="G55" s="23">
        <v>247</v>
      </c>
      <c r="H55" s="23">
        <v>0</v>
      </c>
      <c r="I55" s="23">
        <v>0</v>
      </c>
      <c r="J55" s="23">
        <v>247</v>
      </c>
      <c r="K55" s="24">
        <v>0.23127340823970041</v>
      </c>
      <c r="L55" s="1"/>
      <c r="M55" s="98">
        <f>_xlfn.PERCENTRANK.INC(J$5:J$233,J55)</f>
        <v>0.84599999999999997</v>
      </c>
      <c r="N55" s="99">
        <f>_xlfn.PERCENTRANK.INC(K$5:K$233,K55)</f>
        <v>0.78</v>
      </c>
    </row>
    <row r="56" spans="1:14" x14ac:dyDescent="0.25">
      <c r="A56" s="23">
        <v>540232</v>
      </c>
      <c r="B56" s="2" t="s">
        <v>326</v>
      </c>
      <c r="C56" s="2" t="s">
        <v>322</v>
      </c>
      <c r="D56" s="2" t="s">
        <v>13</v>
      </c>
      <c r="E56" s="23">
        <v>2</v>
      </c>
      <c r="F56" s="23">
        <v>1307</v>
      </c>
      <c r="G56" s="23">
        <v>688</v>
      </c>
      <c r="H56" s="23">
        <v>387</v>
      </c>
      <c r="I56" s="23">
        <v>0</v>
      </c>
      <c r="J56" s="23">
        <v>301</v>
      </c>
      <c r="K56" s="24">
        <v>0.2302983932670237</v>
      </c>
      <c r="L56" s="1"/>
      <c r="M56" s="98">
        <f>_xlfn.PERCENTRANK.INC(J$5:J$233,J56)</f>
        <v>0.89900000000000002</v>
      </c>
      <c r="N56" s="99">
        <f>_xlfn.PERCENTRANK.INC(K$5:K$233,K56)</f>
        <v>0.77600000000000002</v>
      </c>
    </row>
    <row r="57" spans="1:14" x14ac:dyDescent="0.25">
      <c r="A57" s="23">
        <v>540089</v>
      </c>
      <c r="B57" s="2" t="s">
        <v>142</v>
      </c>
      <c r="C57" s="2" t="s">
        <v>143</v>
      </c>
      <c r="D57" s="2" t="s">
        <v>13</v>
      </c>
      <c r="E57" s="23">
        <v>2</v>
      </c>
      <c r="F57" s="23">
        <v>385</v>
      </c>
      <c r="G57" s="23">
        <v>87</v>
      </c>
      <c r="H57" s="23">
        <v>0</v>
      </c>
      <c r="I57" s="23">
        <v>0</v>
      </c>
      <c r="J57" s="23">
        <v>87</v>
      </c>
      <c r="K57" s="24">
        <v>0.22597402597402599</v>
      </c>
      <c r="L57" s="1"/>
      <c r="M57" s="98">
        <f>_xlfn.PERCENTRANK.INC(J$5:J$233,J57)</f>
        <v>0.55200000000000005</v>
      </c>
      <c r="N57" s="99">
        <f>_xlfn.PERCENTRANK.INC(K$5:K$233,K57)</f>
        <v>0.77100000000000002</v>
      </c>
    </row>
    <row r="58" spans="1:14" x14ac:dyDescent="0.25">
      <c r="A58" s="23">
        <v>540032</v>
      </c>
      <c r="B58" s="2" t="s">
        <v>57</v>
      </c>
      <c r="C58" s="2" t="s">
        <v>58</v>
      </c>
      <c r="D58" s="2" t="s">
        <v>13</v>
      </c>
      <c r="E58" s="23">
        <v>4</v>
      </c>
      <c r="F58" s="23">
        <v>195</v>
      </c>
      <c r="G58" s="23">
        <v>44</v>
      </c>
      <c r="H58" s="23">
        <v>0</v>
      </c>
      <c r="I58" s="23">
        <v>0</v>
      </c>
      <c r="J58" s="23">
        <v>44</v>
      </c>
      <c r="K58" s="24">
        <v>0.22564102564102559</v>
      </c>
      <c r="L58" s="1"/>
      <c r="M58" s="98">
        <f>_xlfn.PERCENTRANK.INC(J$5:J$233,J58)</f>
        <v>0.315</v>
      </c>
      <c r="N58" s="99">
        <f>_xlfn.PERCENTRANK.INC(K$5:K$233,K58)</f>
        <v>0.76700000000000002</v>
      </c>
    </row>
    <row r="59" spans="1:14" x14ac:dyDescent="0.25">
      <c r="A59" s="23">
        <v>540222</v>
      </c>
      <c r="B59" s="2" t="s">
        <v>268</v>
      </c>
      <c r="C59" s="2" t="s">
        <v>265</v>
      </c>
      <c r="D59" s="2" t="s">
        <v>13</v>
      </c>
      <c r="E59" s="23">
        <v>3</v>
      </c>
      <c r="F59" s="23">
        <v>1424</v>
      </c>
      <c r="G59" s="23">
        <v>397</v>
      </c>
      <c r="H59" s="23">
        <v>78</v>
      </c>
      <c r="I59" s="23">
        <v>0</v>
      </c>
      <c r="J59" s="23">
        <v>319</v>
      </c>
      <c r="K59" s="24">
        <v>0.2240168539325843</v>
      </c>
      <c r="L59" s="1"/>
      <c r="M59" s="98">
        <f>_xlfn.PERCENTRANK.INC(J$5:J$233,J59)</f>
        <v>0.92500000000000004</v>
      </c>
      <c r="N59" s="99">
        <f>_xlfn.PERCENTRANK.INC(K$5:K$233,K59)</f>
        <v>0.76300000000000001</v>
      </c>
    </row>
    <row r="60" spans="1:14" x14ac:dyDescent="0.25">
      <c r="A60" s="23">
        <v>540090</v>
      </c>
      <c r="B60" s="2" t="s">
        <v>144</v>
      </c>
      <c r="C60" s="2" t="s">
        <v>143</v>
      </c>
      <c r="D60" s="2" t="s">
        <v>13</v>
      </c>
      <c r="E60" s="23">
        <v>2</v>
      </c>
      <c r="F60" s="23">
        <v>354</v>
      </c>
      <c r="G60" s="23">
        <v>79</v>
      </c>
      <c r="H60" s="23">
        <v>0</v>
      </c>
      <c r="I60" s="23">
        <v>0</v>
      </c>
      <c r="J60" s="23">
        <v>79</v>
      </c>
      <c r="K60" s="24">
        <v>0.2231638418079096</v>
      </c>
      <c r="L60" s="1"/>
      <c r="M60" s="98">
        <f>_xlfn.PERCENTRANK.INC(J$5:J$233,J60)</f>
        <v>0.52100000000000002</v>
      </c>
      <c r="N60" s="99">
        <f>_xlfn.PERCENTRANK.INC(K$5:K$233,K60)</f>
        <v>0.75800000000000001</v>
      </c>
    </row>
    <row r="61" spans="1:14" x14ac:dyDescent="0.25">
      <c r="A61" s="23">
        <v>540216</v>
      </c>
      <c r="B61" s="2" t="s">
        <v>342</v>
      </c>
      <c r="C61" s="2" t="s">
        <v>343</v>
      </c>
      <c r="D61" s="2" t="s">
        <v>13</v>
      </c>
      <c r="E61" s="23">
        <v>5</v>
      </c>
      <c r="F61" s="23">
        <v>1293</v>
      </c>
      <c r="G61" s="23">
        <v>562</v>
      </c>
      <c r="H61" s="23">
        <v>258</v>
      </c>
      <c r="I61" s="23">
        <v>17</v>
      </c>
      <c r="J61" s="23">
        <v>287</v>
      </c>
      <c r="K61" s="24">
        <v>0.2219644238205723</v>
      </c>
      <c r="L61" s="1"/>
      <c r="M61" s="98">
        <f>_xlfn.PERCENTRANK.INC(J$5:J$233,J61)</f>
        <v>0.88500000000000001</v>
      </c>
      <c r="N61" s="99">
        <f>_xlfn.PERCENTRANK.INC(K$5:K$233,K61)</f>
        <v>0.754</v>
      </c>
    </row>
    <row r="62" spans="1:14" x14ac:dyDescent="0.25">
      <c r="A62" s="23">
        <v>540110</v>
      </c>
      <c r="B62" s="2" t="s">
        <v>170</v>
      </c>
      <c r="C62" s="2" t="s">
        <v>167</v>
      </c>
      <c r="D62" s="2" t="s">
        <v>13</v>
      </c>
      <c r="E62" s="23">
        <v>10</v>
      </c>
      <c r="F62" s="23">
        <v>535</v>
      </c>
      <c r="G62" s="23">
        <v>269</v>
      </c>
      <c r="H62" s="23">
        <v>151</v>
      </c>
      <c r="I62" s="23">
        <v>0</v>
      </c>
      <c r="J62" s="23">
        <v>118</v>
      </c>
      <c r="K62" s="24">
        <v>0.22056074766355141</v>
      </c>
      <c r="L62" s="1"/>
      <c r="M62" s="98">
        <f>_xlfn.PERCENTRANK.INC(J$5:J$233,J62)</f>
        <v>0.64900000000000002</v>
      </c>
      <c r="N62" s="99">
        <f>_xlfn.PERCENTRANK.INC(K$5:K$233,K62)</f>
        <v>0.75</v>
      </c>
    </row>
    <row r="63" spans="1:14" x14ac:dyDescent="0.25">
      <c r="A63" s="23">
        <v>540045</v>
      </c>
      <c r="B63" s="90" t="s">
        <v>81</v>
      </c>
      <c r="C63" s="2" t="s">
        <v>78</v>
      </c>
      <c r="D63" s="2" t="s">
        <v>13</v>
      </c>
      <c r="E63" s="23">
        <v>4</v>
      </c>
      <c r="F63" s="23">
        <v>1214</v>
      </c>
      <c r="G63" s="23">
        <v>267</v>
      </c>
      <c r="H63" s="23">
        <v>0</v>
      </c>
      <c r="I63" s="23">
        <v>0</v>
      </c>
      <c r="J63" s="23">
        <v>267</v>
      </c>
      <c r="K63" s="24">
        <v>0.21993410214168041</v>
      </c>
      <c r="L63" s="1"/>
      <c r="M63" s="98">
        <f>_xlfn.PERCENTRANK.INC(J$5:J$233,J63)</f>
        <v>0.86799999999999999</v>
      </c>
      <c r="N63" s="99">
        <f>_xlfn.PERCENTRANK.INC(K$5:K$233,K63)</f>
        <v>0.745</v>
      </c>
    </row>
    <row r="64" spans="1:14" x14ac:dyDescent="0.25">
      <c r="A64" s="23">
        <v>540151</v>
      </c>
      <c r="B64" s="2" t="s">
        <v>237</v>
      </c>
      <c r="C64" s="2" t="s">
        <v>234</v>
      </c>
      <c r="D64" s="2" t="s">
        <v>13</v>
      </c>
      <c r="E64" s="23">
        <v>10</v>
      </c>
      <c r="F64" s="23">
        <v>350</v>
      </c>
      <c r="G64" s="23">
        <v>75</v>
      </c>
      <c r="H64" s="23">
        <v>0</v>
      </c>
      <c r="I64" s="23">
        <v>0</v>
      </c>
      <c r="J64" s="23">
        <v>75</v>
      </c>
      <c r="K64" s="24">
        <v>0.2142857142857143</v>
      </c>
      <c r="L64" s="1"/>
      <c r="M64" s="98">
        <f>_xlfn.PERCENTRANK.INC(J$5:J$233,J64)</f>
        <v>0.50800000000000001</v>
      </c>
      <c r="N64" s="99">
        <f>_xlfn.PERCENTRANK.INC(K$5:K$233,K64)</f>
        <v>0.74099999999999999</v>
      </c>
    </row>
    <row r="65" spans="1:14" x14ac:dyDescent="0.25">
      <c r="A65" s="23">
        <v>540109</v>
      </c>
      <c r="B65" s="2" t="s">
        <v>169</v>
      </c>
      <c r="C65" s="2" t="s">
        <v>167</v>
      </c>
      <c r="D65" s="2" t="s">
        <v>13</v>
      </c>
      <c r="E65" s="23">
        <v>10</v>
      </c>
      <c r="F65" s="23">
        <v>768</v>
      </c>
      <c r="G65" s="23">
        <v>362</v>
      </c>
      <c r="H65" s="23">
        <v>198</v>
      </c>
      <c r="I65" s="23">
        <v>0</v>
      </c>
      <c r="J65" s="23">
        <v>164</v>
      </c>
      <c r="K65" s="24">
        <v>0.21354166666666671</v>
      </c>
      <c r="L65" s="1"/>
      <c r="M65" s="98">
        <f>_xlfn.PERCENTRANK.INC(J$5:J$233,J65)</f>
        <v>0.72299999999999998</v>
      </c>
      <c r="N65" s="99">
        <f>_xlfn.PERCENTRANK.INC(K$5:K$233,K65)</f>
        <v>0.73599999999999999</v>
      </c>
    </row>
    <row r="66" spans="1:14" x14ac:dyDescent="0.25">
      <c r="A66" s="23">
        <v>540221</v>
      </c>
      <c r="B66" s="2" t="s">
        <v>324</v>
      </c>
      <c r="C66" s="2" t="s">
        <v>322</v>
      </c>
      <c r="D66" s="2" t="s">
        <v>13</v>
      </c>
      <c r="E66" s="23">
        <v>2</v>
      </c>
      <c r="F66" s="23">
        <v>1063</v>
      </c>
      <c r="G66" s="23">
        <v>356</v>
      </c>
      <c r="H66" s="23">
        <v>135</v>
      </c>
      <c r="I66" s="23">
        <v>0</v>
      </c>
      <c r="J66" s="23">
        <v>221</v>
      </c>
      <c r="K66" s="24">
        <v>0.20790216368767639</v>
      </c>
      <c r="L66" s="1"/>
      <c r="M66" s="98">
        <f>_xlfn.PERCENTRANK.INC(J$5:J$233,J66)</f>
        <v>0.80700000000000005</v>
      </c>
      <c r="N66" s="99">
        <f>_xlfn.PERCENTRANK.INC(K$5:K$233,K66)</f>
        <v>0.73199999999999998</v>
      </c>
    </row>
    <row r="67" spans="1:14" x14ac:dyDescent="0.25">
      <c r="A67" s="23">
        <v>540003</v>
      </c>
      <c r="B67" s="2" t="s">
        <v>14</v>
      </c>
      <c r="C67" s="2" t="s">
        <v>12</v>
      </c>
      <c r="D67" s="2" t="s">
        <v>13</v>
      </c>
      <c r="E67" s="23">
        <v>7</v>
      </c>
      <c r="F67" s="23">
        <v>217</v>
      </c>
      <c r="G67" s="23">
        <v>45</v>
      </c>
      <c r="H67" s="23">
        <v>0</v>
      </c>
      <c r="I67" s="23">
        <v>0</v>
      </c>
      <c r="J67" s="23">
        <v>45</v>
      </c>
      <c r="K67" s="24">
        <v>0.20737327188940091</v>
      </c>
      <c r="L67" s="1"/>
      <c r="M67" s="98">
        <f>_xlfn.PERCENTRANK.INC(J$5:J$233,J67)</f>
        <v>0.32</v>
      </c>
      <c r="N67" s="99">
        <f>_xlfn.PERCENTRANK.INC(K$5:K$233,K67)</f>
        <v>0.72799999999999998</v>
      </c>
    </row>
    <row r="68" spans="1:14" x14ac:dyDescent="0.25">
      <c r="A68" s="23">
        <v>540005</v>
      </c>
      <c r="B68" s="2" t="s">
        <v>225</v>
      </c>
      <c r="C68" s="2" t="s">
        <v>226</v>
      </c>
      <c r="D68" s="2" t="s">
        <v>13</v>
      </c>
      <c r="E68" s="23">
        <v>9</v>
      </c>
      <c r="F68" s="23">
        <v>215</v>
      </c>
      <c r="G68" s="23">
        <v>43</v>
      </c>
      <c r="H68" s="23">
        <v>0</v>
      </c>
      <c r="I68" s="23">
        <v>0</v>
      </c>
      <c r="J68" s="23">
        <v>43</v>
      </c>
      <c r="K68" s="24">
        <v>0.2</v>
      </c>
      <c r="L68" s="1"/>
      <c r="M68" s="98">
        <f>_xlfn.PERCENTRANK.INC(J$5:J$233,J68)</f>
        <v>0.307</v>
      </c>
      <c r="N68" s="99">
        <f>_xlfn.PERCENTRANK.INC(K$5:K$233,K68)</f>
        <v>0.72299999999999998</v>
      </c>
    </row>
    <row r="69" spans="1:14" x14ac:dyDescent="0.25">
      <c r="A69" s="23">
        <v>540082</v>
      </c>
      <c r="B69" s="2" t="s">
        <v>131</v>
      </c>
      <c r="C69" s="2" t="s">
        <v>122</v>
      </c>
      <c r="D69" s="2" t="s">
        <v>13</v>
      </c>
      <c r="E69" s="23">
        <v>3</v>
      </c>
      <c r="F69" s="23">
        <v>187</v>
      </c>
      <c r="G69" s="23">
        <v>37</v>
      </c>
      <c r="H69" s="23">
        <v>0</v>
      </c>
      <c r="I69" s="23">
        <v>0</v>
      </c>
      <c r="J69" s="23">
        <v>37</v>
      </c>
      <c r="K69" s="24">
        <v>0.19786096256684491</v>
      </c>
      <c r="L69" s="1"/>
      <c r="M69" s="98">
        <f>_xlfn.PERCENTRANK.INC(J$5:J$233,J69)</f>
        <v>0.254</v>
      </c>
      <c r="N69" s="99">
        <f>_xlfn.PERCENTRANK.INC(K$5:K$233,K69)</f>
        <v>0.71899999999999997</v>
      </c>
    </row>
    <row r="70" spans="1:14" x14ac:dyDescent="0.25">
      <c r="A70" s="23">
        <v>540103</v>
      </c>
      <c r="B70" s="2" t="s">
        <v>159</v>
      </c>
      <c r="C70" s="2" t="s">
        <v>154</v>
      </c>
      <c r="D70" s="2" t="s">
        <v>13</v>
      </c>
      <c r="E70" s="23">
        <v>6</v>
      </c>
      <c r="F70" s="23">
        <v>764</v>
      </c>
      <c r="G70" s="23">
        <v>151</v>
      </c>
      <c r="H70" s="23">
        <v>0</v>
      </c>
      <c r="I70" s="23">
        <v>0</v>
      </c>
      <c r="J70" s="23">
        <v>151</v>
      </c>
      <c r="K70" s="24">
        <v>0.1976439790575916</v>
      </c>
      <c r="L70" s="1"/>
      <c r="M70" s="98">
        <f>_xlfn.PERCENTRANK.INC(J$5:J$233,J70)</f>
        <v>0.71</v>
      </c>
      <c r="N70" s="99">
        <f>_xlfn.PERCENTRANK.INC(K$5:K$233,K70)</f>
        <v>0.71399999999999997</v>
      </c>
    </row>
    <row r="71" spans="1:14" x14ac:dyDescent="0.25">
      <c r="A71" s="23">
        <v>540220</v>
      </c>
      <c r="B71" s="2" t="s">
        <v>350</v>
      </c>
      <c r="C71" s="2" t="s">
        <v>349</v>
      </c>
      <c r="D71" s="2" t="s">
        <v>13</v>
      </c>
      <c r="E71" s="23">
        <v>1</v>
      </c>
      <c r="F71" s="23">
        <v>518</v>
      </c>
      <c r="G71" s="23">
        <v>102</v>
      </c>
      <c r="H71" s="23">
        <v>0</v>
      </c>
      <c r="I71" s="23">
        <v>0</v>
      </c>
      <c r="J71" s="23">
        <v>102</v>
      </c>
      <c r="K71" s="24">
        <v>0.19691119691119691</v>
      </c>
      <c r="M71" s="98">
        <f>_xlfn.PERCENTRANK.INC(J$5:J$233,J71)</f>
        <v>0.58699999999999997</v>
      </c>
      <c r="N71" s="99">
        <f>_xlfn.PERCENTRANK.INC(K$5:K$233,K71)</f>
        <v>0.71</v>
      </c>
    </row>
    <row r="72" spans="1:14" x14ac:dyDescent="0.25">
      <c r="A72" s="23">
        <v>540253</v>
      </c>
      <c r="B72" s="2" t="s">
        <v>245</v>
      </c>
      <c r="C72" s="2" t="s">
        <v>244</v>
      </c>
      <c r="D72" s="2" t="s">
        <v>13</v>
      </c>
      <c r="E72" s="23">
        <v>5</v>
      </c>
      <c r="F72" s="23">
        <v>275</v>
      </c>
      <c r="G72" s="23">
        <v>75</v>
      </c>
      <c r="H72" s="23">
        <v>21</v>
      </c>
      <c r="I72" s="23">
        <v>0</v>
      </c>
      <c r="J72" s="23">
        <v>54</v>
      </c>
      <c r="K72" s="24">
        <v>0.19636363636363641</v>
      </c>
      <c r="L72" s="1"/>
      <c r="M72" s="98">
        <f>_xlfn.PERCENTRANK.INC(J$5:J$233,J72)</f>
        <v>0.39</v>
      </c>
      <c r="N72" s="99">
        <f>_xlfn.PERCENTRANK.INC(K$5:K$233,K72)</f>
        <v>0.70599999999999996</v>
      </c>
    </row>
    <row r="73" spans="1:14" x14ac:dyDescent="0.25">
      <c r="A73" s="23">
        <v>540058</v>
      </c>
      <c r="B73" s="2" t="s">
        <v>103</v>
      </c>
      <c r="C73" s="2" t="s">
        <v>100</v>
      </c>
      <c r="D73" s="2" t="s">
        <v>13</v>
      </c>
      <c r="E73" s="23">
        <v>6</v>
      </c>
      <c r="F73" s="23">
        <v>322</v>
      </c>
      <c r="G73" s="23">
        <v>63</v>
      </c>
      <c r="H73" s="23">
        <v>0</v>
      </c>
      <c r="I73" s="23">
        <v>0</v>
      </c>
      <c r="J73" s="23">
        <v>63</v>
      </c>
      <c r="K73" s="24">
        <v>0.19565217391304349</v>
      </c>
      <c r="L73" s="1"/>
      <c r="M73" s="98">
        <f>_xlfn.PERCENTRANK.INC(J$5:J$233,J73)</f>
        <v>0.438</v>
      </c>
      <c r="N73" s="99">
        <f>_xlfn.PERCENTRANK.INC(K$5:K$233,K73)</f>
        <v>0.70099999999999996</v>
      </c>
    </row>
    <row r="74" spans="1:14" x14ac:dyDescent="0.25">
      <c r="A74" s="23">
        <v>540028</v>
      </c>
      <c r="B74" s="2" t="s">
        <v>61</v>
      </c>
      <c r="C74" s="2" t="s">
        <v>58</v>
      </c>
      <c r="D74" s="2" t="s">
        <v>13</v>
      </c>
      <c r="E74" s="23">
        <v>4</v>
      </c>
      <c r="F74" s="23">
        <v>257</v>
      </c>
      <c r="G74" s="23">
        <v>50</v>
      </c>
      <c r="H74" s="23">
        <v>0</v>
      </c>
      <c r="I74" s="23">
        <v>0</v>
      </c>
      <c r="J74" s="23">
        <v>50</v>
      </c>
      <c r="K74" s="24">
        <v>0.19455252918287941</v>
      </c>
      <c r="L74" s="1"/>
      <c r="M74" s="98">
        <f>_xlfn.PERCENTRANK.INC(J$5:J$233,J74)</f>
        <v>0.35499999999999998</v>
      </c>
      <c r="N74" s="99">
        <f>_xlfn.PERCENTRANK.INC(K$5:K$233,K74)</f>
        <v>0.69699999999999995</v>
      </c>
    </row>
    <row r="75" spans="1:14" x14ac:dyDescent="0.25">
      <c r="A75" s="23">
        <v>540241</v>
      </c>
      <c r="B75" s="2" t="s">
        <v>111</v>
      </c>
      <c r="C75" s="2" t="s">
        <v>112</v>
      </c>
      <c r="D75" s="2" t="s">
        <v>13</v>
      </c>
      <c r="E75" s="23">
        <v>5</v>
      </c>
      <c r="F75" s="23">
        <v>1208</v>
      </c>
      <c r="G75" s="23">
        <v>270</v>
      </c>
      <c r="H75" s="23">
        <v>35</v>
      </c>
      <c r="I75" s="23">
        <v>0</v>
      </c>
      <c r="J75" s="23">
        <v>235</v>
      </c>
      <c r="K75" s="24">
        <v>0.1945364238410596</v>
      </c>
      <c r="L75" s="1"/>
      <c r="M75" s="98">
        <f>_xlfn.PERCENTRANK.INC(J$5:J$233,J75)</f>
        <v>0.83699999999999997</v>
      </c>
      <c r="N75" s="99">
        <f>_xlfn.PERCENTRANK.INC(K$5:K$233,K75)</f>
        <v>0.69199999999999995</v>
      </c>
    </row>
    <row r="76" spans="1:14" x14ac:dyDescent="0.25">
      <c r="A76" s="23">
        <v>540119</v>
      </c>
      <c r="B76" s="2" t="s">
        <v>185</v>
      </c>
      <c r="C76" s="2" t="s">
        <v>182</v>
      </c>
      <c r="D76" s="2" t="s">
        <v>13</v>
      </c>
      <c r="E76" s="23">
        <v>1</v>
      </c>
      <c r="F76" s="23">
        <v>208</v>
      </c>
      <c r="G76" s="23">
        <v>40</v>
      </c>
      <c r="H76" s="23">
        <v>0</v>
      </c>
      <c r="I76" s="23">
        <v>0</v>
      </c>
      <c r="J76" s="23">
        <v>40</v>
      </c>
      <c r="K76" s="24">
        <v>0.19230769230769229</v>
      </c>
      <c r="L76" s="1"/>
      <c r="M76" s="98">
        <f>_xlfn.PERCENTRANK.INC(J$5:J$233,J76)</f>
        <v>0.28499999999999998</v>
      </c>
      <c r="N76" s="99">
        <f>_xlfn.PERCENTRANK.INC(K$5:K$233,K76)</f>
        <v>0.68400000000000005</v>
      </c>
    </row>
    <row r="77" spans="1:14" x14ac:dyDescent="0.25">
      <c r="A77" s="23">
        <v>540168</v>
      </c>
      <c r="B77" s="2" t="s">
        <v>264</v>
      </c>
      <c r="C77" s="2" t="s">
        <v>265</v>
      </c>
      <c r="D77" s="2" t="s">
        <v>13</v>
      </c>
      <c r="E77" s="23">
        <v>3</v>
      </c>
      <c r="F77" s="23">
        <v>364</v>
      </c>
      <c r="G77" s="23">
        <v>70</v>
      </c>
      <c r="H77" s="23">
        <v>0</v>
      </c>
      <c r="I77" s="23">
        <v>0</v>
      </c>
      <c r="J77" s="23">
        <v>70</v>
      </c>
      <c r="K77" s="24">
        <v>0.19230769230769229</v>
      </c>
      <c r="L77" s="1"/>
      <c r="M77" s="98">
        <f>_xlfn.PERCENTRANK.INC(J$5:J$233,J77)</f>
        <v>0.46400000000000002</v>
      </c>
      <c r="N77" s="99">
        <f>_xlfn.PERCENTRANK.INC(K$5:K$233,K77)</f>
        <v>0.68400000000000005</v>
      </c>
    </row>
    <row r="78" spans="1:14" x14ac:dyDescent="0.25">
      <c r="A78" s="23">
        <v>540264</v>
      </c>
      <c r="B78" s="2" t="s">
        <v>281</v>
      </c>
      <c r="C78" s="2" t="s">
        <v>279</v>
      </c>
      <c r="D78" s="2" t="s">
        <v>13</v>
      </c>
      <c r="E78" s="23">
        <v>7</v>
      </c>
      <c r="F78" s="23">
        <v>194</v>
      </c>
      <c r="G78" s="23">
        <v>37</v>
      </c>
      <c r="H78" s="23">
        <v>0</v>
      </c>
      <c r="I78" s="23">
        <v>0</v>
      </c>
      <c r="J78" s="23">
        <v>37</v>
      </c>
      <c r="K78" s="24">
        <v>0.1907216494845361</v>
      </c>
      <c r="L78" s="1"/>
      <c r="M78" s="98">
        <f>_xlfn.PERCENTRANK.INC(J$5:J$233,J78)</f>
        <v>0.254</v>
      </c>
      <c r="N78" s="99">
        <f>_xlfn.PERCENTRANK.INC(K$5:K$233,K78)</f>
        <v>0.67900000000000005</v>
      </c>
    </row>
    <row r="79" spans="1:14" x14ac:dyDescent="0.25">
      <c r="A79" s="23">
        <v>540197</v>
      </c>
      <c r="B79" s="2" t="s">
        <v>315</v>
      </c>
      <c r="C79" s="2" t="s">
        <v>314</v>
      </c>
      <c r="D79" s="2" t="s">
        <v>13</v>
      </c>
      <c r="E79" s="23">
        <v>5</v>
      </c>
      <c r="F79" s="23">
        <v>336</v>
      </c>
      <c r="G79" s="23">
        <v>64</v>
      </c>
      <c r="H79" s="23">
        <v>0</v>
      </c>
      <c r="I79" s="23">
        <v>0</v>
      </c>
      <c r="J79" s="23">
        <v>64</v>
      </c>
      <c r="K79" s="24">
        <v>0.19047619047619049</v>
      </c>
      <c r="L79" s="1"/>
      <c r="M79" s="98">
        <f>_xlfn.PERCENTRANK.INC(J$5:J$233,J79)</f>
        <v>0.442</v>
      </c>
      <c r="N79" s="99">
        <f>_xlfn.PERCENTRANK.INC(K$5:K$233,K79)</f>
        <v>0.67500000000000004</v>
      </c>
    </row>
    <row r="80" spans="1:14" x14ac:dyDescent="0.25">
      <c r="A80" s="23">
        <v>540219</v>
      </c>
      <c r="B80" s="2" t="s">
        <v>348</v>
      </c>
      <c r="C80" s="2" t="s">
        <v>349</v>
      </c>
      <c r="D80" s="2" t="s">
        <v>13</v>
      </c>
      <c r="E80" s="23">
        <v>1</v>
      </c>
      <c r="F80" s="23">
        <v>852</v>
      </c>
      <c r="G80" s="23">
        <v>162</v>
      </c>
      <c r="H80" s="23">
        <v>0</v>
      </c>
      <c r="I80" s="23">
        <v>0</v>
      </c>
      <c r="J80" s="23">
        <v>162</v>
      </c>
      <c r="K80" s="24">
        <v>0.1901408450704225</v>
      </c>
      <c r="L80" s="1"/>
      <c r="M80" s="98">
        <f>_xlfn.PERCENTRANK.INC(J$5:J$233,J80)</f>
        <v>0.71399999999999997</v>
      </c>
      <c r="N80" s="99">
        <f>_xlfn.PERCENTRANK.INC(K$5:K$233,K80)</f>
        <v>0.67100000000000004</v>
      </c>
    </row>
    <row r="81" spans="1:14" x14ac:dyDescent="0.25">
      <c r="A81" s="23">
        <v>540258</v>
      </c>
      <c r="B81" s="2" t="s">
        <v>337</v>
      </c>
      <c r="C81" s="2" t="s">
        <v>334</v>
      </c>
      <c r="D81" s="2" t="s">
        <v>13</v>
      </c>
      <c r="E81" s="23">
        <v>10</v>
      </c>
      <c r="F81" s="23">
        <v>191</v>
      </c>
      <c r="G81" s="23">
        <v>36</v>
      </c>
      <c r="H81" s="23">
        <v>0</v>
      </c>
      <c r="I81" s="23">
        <v>0</v>
      </c>
      <c r="J81" s="23">
        <v>36</v>
      </c>
      <c r="K81" s="24">
        <v>0.18848167539267019</v>
      </c>
      <c r="L81" s="1"/>
      <c r="M81" s="98">
        <f>_xlfn.PERCENTRANK.INC(J$5:J$233,J81)</f>
        <v>0.24099999999999999</v>
      </c>
      <c r="N81" s="99">
        <f>_xlfn.PERCENTRANK.INC(K$5:K$233,K81)</f>
        <v>0.66600000000000004</v>
      </c>
    </row>
    <row r="82" spans="1:14" x14ac:dyDescent="0.25">
      <c r="A82" s="23">
        <v>540230</v>
      </c>
      <c r="B82" s="2" t="s">
        <v>25</v>
      </c>
      <c r="C82" s="2" t="s">
        <v>23</v>
      </c>
      <c r="D82" s="2" t="s">
        <v>13</v>
      </c>
      <c r="E82" s="23">
        <v>3</v>
      </c>
      <c r="F82" s="23">
        <v>634</v>
      </c>
      <c r="G82" s="23">
        <v>119</v>
      </c>
      <c r="H82" s="23">
        <v>0</v>
      </c>
      <c r="I82" s="23">
        <v>0</v>
      </c>
      <c r="J82" s="23">
        <v>119</v>
      </c>
      <c r="K82" s="24">
        <v>0.18769716088328081</v>
      </c>
      <c r="L82" s="1"/>
      <c r="M82" s="98">
        <f>_xlfn.PERCENTRANK.INC(J$5:J$233,J82)</f>
        <v>0.65700000000000003</v>
      </c>
      <c r="N82" s="99">
        <f>_xlfn.PERCENTRANK.INC(K$5:K$233,K82)</f>
        <v>0.66200000000000003</v>
      </c>
    </row>
    <row r="83" spans="1:14" x14ac:dyDescent="0.25">
      <c r="A83" s="23">
        <v>540101</v>
      </c>
      <c r="B83" s="2" t="s">
        <v>157</v>
      </c>
      <c r="C83" s="2" t="s">
        <v>154</v>
      </c>
      <c r="D83" s="2" t="s">
        <v>13</v>
      </c>
      <c r="E83" s="23">
        <v>6</v>
      </c>
      <c r="F83" s="23">
        <v>272</v>
      </c>
      <c r="G83" s="23">
        <v>51</v>
      </c>
      <c r="H83" s="23">
        <v>0</v>
      </c>
      <c r="I83" s="23">
        <v>0</v>
      </c>
      <c r="J83" s="23">
        <v>51</v>
      </c>
      <c r="K83" s="24">
        <v>0.1875</v>
      </c>
      <c r="L83" s="1"/>
      <c r="M83" s="98">
        <f>_xlfn.PERCENTRANK.INC(J$5:J$233,J83)</f>
        <v>0.36799999999999999</v>
      </c>
      <c r="N83" s="99">
        <f>_xlfn.PERCENTRANK.INC(K$5:K$233,K83)</f>
        <v>0.65700000000000003</v>
      </c>
    </row>
    <row r="84" spans="1:14" x14ac:dyDescent="0.25">
      <c r="A84" s="23">
        <v>540057</v>
      </c>
      <c r="B84" s="2" t="s">
        <v>102</v>
      </c>
      <c r="C84" s="2" t="s">
        <v>100</v>
      </c>
      <c r="D84" s="2" t="s">
        <v>13</v>
      </c>
      <c r="E84" s="23">
        <v>6</v>
      </c>
      <c r="F84" s="23">
        <v>621</v>
      </c>
      <c r="G84" s="23">
        <v>115</v>
      </c>
      <c r="H84" s="23">
        <v>0</v>
      </c>
      <c r="I84" s="23">
        <v>0</v>
      </c>
      <c r="J84" s="23">
        <v>115</v>
      </c>
      <c r="K84" s="24">
        <v>0.1851851851851852</v>
      </c>
      <c r="L84" s="1"/>
      <c r="M84" s="98">
        <f>_xlfn.PERCENTRANK.INC(J$5:J$233,J84)</f>
        <v>0.64</v>
      </c>
      <c r="N84" s="99">
        <f>_xlfn.PERCENTRANK.INC(K$5:K$233,K84)</f>
        <v>0.65300000000000002</v>
      </c>
    </row>
    <row r="85" spans="1:14" x14ac:dyDescent="0.25">
      <c r="A85" s="23">
        <v>540067</v>
      </c>
      <c r="B85" s="2" t="s">
        <v>117</v>
      </c>
      <c r="C85" s="2" t="s">
        <v>116</v>
      </c>
      <c r="D85" s="2" t="s">
        <v>13</v>
      </c>
      <c r="E85" s="23">
        <v>9</v>
      </c>
      <c r="F85" s="23">
        <v>400</v>
      </c>
      <c r="G85" s="23">
        <v>159</v>
      </c>
      <c r="H85" s="23">
        <v>1</v>
      </c>
      <c r="I85" s="23">
        <v>84</v>
      </c>
      <c r="J85" s="23">
        <v>74</v>
      </c>
      <c r="K85" s="24">
        <v>0.185</v>
      </c>
      <c r="L85" s="1"/>
      <c r="M85" s="98">
        <f>_xlfn.PERCENTRANK.INC(J$5:J$233,J85)</f>
        <v>0.5</v>
      </c>
      <c r="N85" s="99">
        <f>_xlfn.PERCENTRANK.INC(K$5:K$233,K85)</f>
        <v>0.64900000000000002</v>
      </c>
    </row>
    <row r="86" spans="1:14" x14ac:dyDescent="0.25">
      <c r="A86" s="23">
        <v>540039</v>
      </c>
      <c r="B86" s="2" t="s">
        <v>75</v>
      </c>
      <c r="C86" s="2" t="s">
        <v>74</v>
      </c>
      <c r="D86" s="2" t="s">
        <v>13</v>
      </c>
      <c r="E86" s="23">
        <v>8</v>
      </c>
      <c r="F86" s="23">
        <v>1035</v>
      </c>
      <c r="G86" s="23">
        <v>189</v>
      </c>
      <c r="H86" s="23">
        <v>0</v>
      </c>
      <c r="I86" s="23">
        <v>0</v>
      </c>
      <c r="J86" s="23">
        <v>189</v>
      </c>
      <c r="K86" s="24">
        <v>0.18260869565217391</v>
      </c>
      <c r="L86" s="1"/>
      <c r="M86" s="98">
        <f>_xlfn.PERCENTRANK.INC(J$5:J$233,J86)</f>
        <v>0.76700000000000002</v>
      </c>
      <c r="N86" s="99">
        <f>_xlfn.PERCENTRANK.INC(K$5:K$233,K86)</f>
        <v>0.64400000000000002</v>
      </c>
    </row>
    <row r="87" spans="1:14" x14ac:dyDescent="0.25">
      <c r="A87" s="23">
        <v>540108</v>
      </c>
      <c r="B87" s="2" t="s">
        <v>171</v>
      </c>
      <c r="C87" s="2" t="s">
        <v>167</v>
      </c>
      <c r="D87" s="2" t="s">
        <v>13</v>
      </c>
      <c r="E87" s="23">
        <v>10</v>
      </c>
      <c r="F87" s="23">
        <v>1191</v>
      </c>
      <c r="G87" s="23">
        <v>523</v>
      </c>
      <c r="H87" s="23">
        <v>307</v>
      </c>
      <c r="I87" s="23">
        <v>0</v>
      </c>
      <c r="J87" s="23">
        <v>216</v>
      </c>
      <c r="K87" s="24">
        <v>0.181360201511335</v>
      </c>
      <c r="L87" s="1"/>
      <c r="M87" s="98">
        <f>_xlfn.PERCENTRANK.INC(J$5:J$233,J87)</f>
        <v>0.80200000000000005</v>
      </c>
      <c r="N87" s="99">
        <f>_xlfn.PERCENTRANK.INC(K$5:K$233,K87)</f>
        <v>0.64</v>
      </c>
    </row>
    <row r="88" spans="1:14" x14ac:dyDescent="0.25">
      <c r="A88" s="23">
        <v>540087</v>
      </c>
      <c r="B88" s="2" t="s">
        <v>140</v>
      </c>
      <c r="C88" s="2" t="s">
        <v>139</v>
      </c>
      <c r="D88" s="2" t="s">
        <v>13</v>
      </c>
      <c r="E88" s="23">
        <v>7</v>
      </c>
      <c r="F88" s="23">
        <v>1275</v>
      </c>
      <c r="G88" s="23">
        <v>229</v>
      </c>
      <c r="H88" s="23">
        <v>0</v>
      </c>
      <c r="I88" s="23">
        <v>0</v>
      </c>
      <c r="J88" s="23">
        <v>229</v>
      </c>
      <c r="K88" s="24">
        <v>0.17960784313725489</v>
      </c>
      <c r="L88" s="1"/>
      <c r="M88" s="98">
        <f>_xlfn.PERCENTRANK.INC(J$5:J$233,J88)</f>
        <v>0.82399999999999995</v>
      </c>
      <c r="N88" s="99">
        <f>_xlfn.PERCENTRANK.INC(K$5:K$233,K88)</f>
        <v>0.63500000000000001</v>
      </c>
    </row>
    <row r="89" spans="1:14" x14ac:dyDescent="0.25">
      <c r="A89" s="29">
        <v>540033</v>
      </c>
      <c r="B89" s="4" t="s">
        <v>59</v>
      </c>
      <c r="C89" s="4" t="s">
        <v>58</v>
      </c>
      <c r="D89" s="4" t="s">
        <v>13</v>
      </c>
      <c r="E89" s="29">
        <v>4</v>
      </c>
      <c r="F89" s="29">
        <v>1029</v>
      </c>
      <c r="G89" s="29">
        <v>184</v>
      </c>
      <c r="H89" s="29">
        <v>0</v>
      </c>
      <c r="I89" s="29">
        <v>0</v>
      </c>
      <c r="J89" s="29">
        <v>184</v>
      </c>
      <c r="K89" s="30">
        <v>0.17881438289601559</v>
      </c>
      <c r="M89" s="98">
        <f>_xlfn.PERCENTRANK.INC(J$5:J$233,J89)</f>
        <v>0.754</v>
      </c>
      <c r="N89" s="99">
        <f>_xlfn.PERCENTRANK.INC(K$5:K$233,K89)</f>
        <v>0.63100000000000001</v>
      </c>
    </row>
    <row r="90" spans="1:14" x14ac:dyDescent="0.25">
      <c r="A90" s="23">
        <v>540236</v>
      </c>
      <c r="B90" s="2" t="s">
        <v>31</v>
      </c>
      <c r="C90" s="2" t="s">
        <v>29</v>
      </c>
      <c r="D90" s="2" t="s">
        <v>13</v>
      </c>
      <c r="E90" s="23">
        <v>7</v>
      </c>
      <c r="F90" s="23">
        <v>482</v>
      </c>
      <c r="G90" s="23">
        <v>85</v>
      </c>
      <c r="H90" s="23">
        <v>0</v>
      </c>
      <c r="I90" s="23">
        <v>0</v>
      </c>
      <c r="J90" s="23">
        <v>85</v>
      </c>
      <c r="K90" s="24">
        <v>0.17634854771784231</v>
      </c>
      <c r="L90" s="1"/>
      <c r="M90" s="98">
        <f>_xlfn.PERCENTRANK.INC(J$5:J$233,J90)</f>
        <v>0.53900000000000003</v>
      </c>
      <c r="N90" s="99">
        <f>_xlfn.PERCENTRANK.INC(K$5:K$233,K90)</f>
        <v>0.627</v>
      </c>
    </row>
    <row r="91" spans="1:14" x14ac:dyDescent="0.25">
      <c r="A91" s="23">
        <v>540130</v>
      </c>
      <c r="B91" s="2" t="s">
        <v>200</v>
      </c>
      <c r="C91" s="2" t="s">
        <v>201</v>
      </c>
      <c r="D91" s="2" t="s">
        <v>13</v>
      </c>
      <c r="E91" s="23">
        <v>8</v>
      </c>
      <c r="F91" s="23">
        <v>1259</v>
      </c>
      <c r="G91" s="23">
        <v>222</v>
      </c>
      <c r="H91" s="23">
        <v>0</v>
      </c>
      <c r="I91" s="23">
        <v>0</v>
      </c>
      <c r="J91" s="23">
        <v>222</v>
      </c>
      <c r="K91" s="24">
        <v>0.17633042096902299</v>
      </c>
      <c r="L91" s="1"/>
      <c r="M91" s="98">
        <f>_xlfn.PERCENTRANK.INC(J$5:J$233,J91)</f>
        <v>0.81100000000000005</v>
      </c>
      <c r="N91" s="99">
        <f>_xlfn.PERCENTRANK.INC(K$5:K$233,K91)</f>
        <v>0.622</v>
      </c>
    </row>
    <row r="92" spans="1:14" x14ac:dyDescent="0.25">
      <c r="A92" s="23">
        <v>540113</v>
      </c>
      <c r="B92" s="2" t="s">
        <v>174</v>
      </c>
      <c r="C92" s="2" t="s">
        <v>175</v>
      </c>
      <c r="D92" s="2" t="s">
        <v>13</v>
      </c>
      <c r="E92" s="23">
        <v>2</v>
      </c>
      <c r="F92" s="23">
        <v>240</v>
      </c>
      <c r="G92" s="23">
        <v>71</v>
      </c>
      <c r="H92" s="23">
        <v>29</v>
      </c>
      <c r="I92" s="23">
        <v>0</v>
      </c>
      <c r="J92" s="23">
        <v>42</v>
      </c>
      <c r="K92" s="24">
        <v>0.17499999999999999</v>
      </c>
      <c r="L92" s="1"/>
      <c r="M92" s="98">
        <f>_xlfn.PERCENTRANK.INC(J$5:J$233,J92)</f>
        <v>0.29799999999999999</v>
      </c>
      <c r="N92" s="99">
        <f>_xlfn.PERCENTRANK.INC(K$5:K$233,K92)</f>
        <v>0.61799999999999999</v>
      </c>
    </row>
    <row r="93" spans="1:14" x14ac:dyDescent="0.25">
      <c r="A93" s="23">
        <v>540076</v>
      </c>
      <c r="B93" s="2" t="s">
        <v>127</v>
      </c>
      <c r="C93" s="2" t="s">
        <v>122</v>
      </c>
      <c r="D93" s="2" t="s">
        <v>13</v>
      </c>
      <c r="E93" s="23">
        <v>3</v>
      </c>
      <c r="F93" s="23">
        <v>1795</v>
      </c>
      <c r="G93" s="23">
        <v>314</v>
      </c>
      <c r="H93" s="23">
        <v>1</v>
      </c>
      <c r="I93" s="23">
        <v>0</v>
      </c>
      <c r="J93" s="23">
        <v>313</v>
      </c>
      <c r="K93" s="24">
        <v>0.17437325905292481</v>
      </c>
      <c r="L93" s="1"/>
      <c r="M93" s="98">
        <f>_xlfn.PERCENTRANK.INC(J$5:J$233,J93)</f>
        <v>0.92100000000000004</v>
      </c>
      <c r="N93" s="99">
        <f>_xlfn.PERCENTRANK.INC(K$5:K$233,K93)</f>
        <v>0.61399999999999999</v>
      </c>
    </row>
    <row r="94" spans="1:14" x14ac:dyDescent="0.25">
      <c r="A94" s="23">
        <v>540128</v>
      </c>
      <c r="B94" s="2" t="s">
        <v>196</v>
      </c>
      <c r="C94" s="2" t="s">
        <v>194</v>
      </c>
      <c r="D94" s="2" t="s">
        <v>13</v>
      </c>
      <c r="E94" s="23">
        <v>1</v>
      </c>
      <c r="F94" s="23">
        <v>1953</v>
      </c>
      <c r="G94" s="23">
        <v>332</v>
      </c>
      <c r="H94" s="23">
        <v>0</v>
      </c>
      <c r="I94" s="23">
        <v>0</v>
      </c>
      <c r="J94" s="23">
        <v>332</v>
      </c>
      <c r="K94" s="24">
        <v>0.16999487967229901</v>
      </c>
      <c r="L94" s="1"/>
      <c r="M94" s="98">
        <f>_xlfn.PERCENTRANK.INC(J$5:J$233,J94)</f>
        <v>0.93400000000000005</v>
      </c>
      <c r="N94" s="99">
        <f>_xlfn.PERCENTRANK.INC(K$5:K$233,K94)</f>
        <v>0.60899999999999999</v>
      </c>
    </row>
    <row r="95" spans="1:14" x14ac:dyDescent="0.25">
      <c r="A95" s="23">
        <v>540143</v>
      </c>
      <c r="B95" s="2" t="s">
        <v>222</v>
      </c>
      <c r="C95" s="2" t="s">
        <v>221</v>
      </c>
      <c r="D95" s="2" t="s">
        <v>13</v>
      </c>
      <c r="E95" s="23">
        <v>1</v>
      </c>
      <c r="F95" s="23">
        <v>202</v>
      </c>
      <c r="G95" s="23">
        <v>34</v>
      </c>
      <c r="H95" s="23">
        <v>0</v>
      </c>
      <c r="I95" s="23">
        <v>0</v>
      </c>
      <c r="J95" s="23">
        <v>34</v>
      </c>
      <c r="K95" s="24">
        <v>0.1683168316831683</v>
      </c>
      <c r="L95" s="1"/>
      <c r="M95" s="98">
        <f>_xlfn.PERCENTRANK.INC(J$5:J$233,J95)</f>
        <v>0.223</v>
      </c>
      <c r="N95" s="99">
        <f>_xlfn.PERCENTRANK.INC(K$5:K$233,K95)</f>
        <v>0.60499999999999998</v>
      </c>
    </row>
    <row r="96" spans="1:14" x14ac:dyDescent="0.25">
      <c r="A96" s="23">
        <v>540092</v>
      </c>
      <c r="B96" s="2" t="s">
        <v>146</v>
      </c>
      <c r="C96" s="2" t="s">
        <v>147</v>
      </c>
      <c r="D96" s="2" t="s">
        <v>13</v>
      </c>
      <c r="E96" s="23">
        <v>2</v>
      </c>
      <c r="F96" s="23">
        <v>436</v>
      </c>
      <c r="G96" s="23">
        <v>73</v>
      </c>
      <c r="H96" s="23">
        <v>0</v>
      </c>
      <c r="I96" s="23">
        <v>0</v>
      </c>
      <c r="J96" s="23">
        <v>73</v>
      </c>
      <c r="K96" s="24">
        <v>0.16743119266055051</v>
      </c>
      <c r="L96" s="1"/>
      <c r="M96" s="98">
        <f>_xlfn.PERCENTRANK.INC(J$5:J$233,J96)</f>
        <v>0.48599999999999999</v>
      </c>
      <c r="N96" s="99">
        <f>_xlfn.PERCENTRANK.INC(K$5:K$233,K96)</f>
        <v>0.6</v>
      </c>
    </row>
    <row r="97" spans="1:14" x14ac:dyDescent="0.25">
      <c r="A97" s="23">
        <v>540256</v>
      </c>
      <c r="B97" s="2" t="s">
        <v>336</v>
      </c>
      <c r="C97" s="2" t="s">
        <v>334</v>
      </c>
      <c r="D97" s="2" t="s">
        <v>13</v>
      </c>
      <c r="E97" s="23">
        <v>10</v>
      </c>
      <c r="F97" s="23">
        <v>322</v>
      </c>
      <c r="G97" s="23">
        <v>53</v>
      </c>
      <c r="H97" s="23">
        <v>0</v>
      </c>
      <c r="I97" s="23">
        <v>0</v>
      </c>
      <c r="J97" s="23">
        <v>53</v>
      </c>
      <c r="K97" s="24">
        <v>0.1645962732919255</v>
      </c>
      <c r="L97" s="1"/>
      <c r="M97" s="98">
        <f>_xlfn.PERCENTRANK.INC(J$5:J$233,J97)</f>
        <v>0.38100000000000001</v>
      </c>
      <c r="N97" s="99">
        <f>_xlfn.PERCENTRANK.INC(K$5:K$233,K97)</f>
        <v>0.59599999999999997</v>
      </c>
    </row>
    <row r="98" spans="1:14" x14ac:dyDescent="0.25">
      <c r="A98" s="23">
        <v>540150</v>
      </c>
      <c r="B98" s="2" t="s">
        <v>236</v>
      </c>
      <c r="C98" s="2" t="s">
        <v>234</v>
      </c>
      <c r="D98" s="2" t="s">
        <v>13</v>
      </c>
      <c r="E98" s="23">
        <v>10</v>
      </c>
      <c r="F98" s="23">
        <v>432</v>
      </c>
      <c r="G98" s="23">
        <v>71</v>
      </c>
      <c r="H98" s="23">
        <v>0</v>
      </c>
      <c r="I98" s="23">
        <v>0</v>
      </c>
      <c r="J98" s="23">
        <v>71</v>
      </c>
      <c r="K98" s="24">
        <v>0.16435185185185189</v>
      </c>
      <c r="L98" s="1"/>
      <c r="M98" s="98">
        <f>_xlfn.PERCENTRANK.INC(J$5:J$233,J98)</f>
        <v>0.47299999999999998</v>
      </c>
      <c r="N98" s="99">
        <f>_xlfn.PERCENTRANK.INC(K$5:K$233,K98)</f>
        <v>0.59199999999999997</v>
      </c>
    </row>
    <row r="99" spans="1:14" x14ac:dyDescent="0.25">
      <c r="A99" s="23">
        <v>540205</v>
      </c>
      <c r="B99" s="90" t="s">
        <v>330</v>
      </c>
      <c r="C99" s="2" t="s">
        <v>329</v>
      </c>
      <c r="D99" s="2" t="s">
        <v>13</v>
      </c>
      <c r="E99" s="23">
        <v>4</v>
      </c>
      <c r="F99" s="23">
        <v>214</v>
      </c>
      <c r="G99" s="23">
        <v>35</v>
      </c>
      <c r="H99" s="23">
        <v>0</v>
      </c>
      <c r="I99" s="23">
        <v>0</v>
      </c>
      <c r="J99" s="23">
        <v>35</v>
      </c>
      <c r="K99" s="24">
        <v>0.1635514018691589</v>
      </c>
      <c r="L99" s="1"/>
      <c r="M99" s="98">
        <f>_xlfn.PERCENTRANK.INC(J$5:J$233,J99)</f>
        <v>0.22800000000000001</v>
      </c>
      <c r="N99" s="99">
        <f>_xlfn.PERCENTRANK.INC(K$5:K$233,K99)</f>
        <v>0.58699999999999997</v>
      </c>
    </row>
    <row r="100" spans="1:14" x14ac:dyDescent="0.25">
      <c r="A100" s="23">
        <v>540185</v>
      </c>
      <c r="B100" s="2" t="s">
        <v>297</v>
      </c>
      <c r="C100" s="2" t="s">
        <v>296</v>
      </c>
      <c r="D100" s="2" t="s">
        <v>13</v>
      </c>
      <c r="E100" s="23">
        <v>5</v>
      </c>
      <c r="F100" s="23">
        <v>810</v>
      </c>
      <c r="G100" s="23">
        <v>132</v>
      </c>
      <c r="H100" s="23">
        <v>0</v>
      </c>
      <c r="I100" s="23">
        <v>0</v>
      </c>
      <c r="J100" s="23">
        <v>132</v>
      </c>
      <c r="K100" s="24">
        <v>0.162962962962963</v>
      </c>
      <c r="L100" s="1"/>
      <c r="M100" s="98">
        <f>_xlfn.PERCENTRANK.INC(J$5:J$233,J100)</f>
        <v>0.68400000000000005</v>
      </c>
      <c r="N100" s="99">
        <f>_xlfn.PERCENTRANK.INC(K$5:K$233,K100)</f>
        <v>0.58299999999999996</v>
      </c>
    </row>
    <row r="101" spans="1:14" x14ac:dyDescent="0.25">
      <c r="A101" s="23">
        <v>540102</v>
      </c>
      <c r="B101" s="2" t="s">
        <v>164</v>
      </c>
      <c r="C101" s="2" t="s">
        <v>154</v>
      </c>
      <c r="D101" s="2" t="s">
        <v>13</v>
      </c>
      <c r="E101" s="23">
        <v>6</v>
      </c>
      <c r="F101" s="23">
        <v>352</v>
      </c>
      <c r="G101" s="23">
        <v>56</v>
      </c>
      <c r="H101" s="23">
        <v>0</v>
      </c>
      <c r="I101" s="23">
        <v>0</v>
      </c>
      <c r="J101" s="23">
        <v>56</v>
      </c>
      <c r="K101" s="24">
        <v>0.15909090909090909</v>
      </c>
      <c r="L101" s="1"/>
      <c r="M101" s="98">
        <f>_xlfn.PERCENTRANK.INC(J$5:J$233,J101)</f>
        <v>0.40699999999999997</v>
      </c>
      <c r="N101" s="99">
        <f>_xlfn.PERCENTRANK.INC(K$5:K$233,K101)</f>
        <v>0.57799999999999996</v>
      </c>
    </row>
    <row r="102" spans="1:14" x14ac:dyDescent="0.25">
      <c r="A102" s="23">
        <v>540158</v>
      </c>
      <c r="B102" s="2" t="s">
        <v>247</v>
      </c>
      <c r="C102" s="2" t="s">
        <v>248</v>
      </c>
      <c r="D102" s="2" t="s">
        <v>13</v>
      </c>
      <c r="E102" s="23">
        <v>4</v>
      </c>
      <c r="F102" s="23">
        <v>366</v>
      </c>
      <c r="G102" s="23">
        <v>58</v>
      </c>
      <c r="H102" s="23">
        <v>0</v>
      </c>
      <c r="I102" s="23">
        <v>0</v>
      </c>
      <c r="J102" s="23">
        <v>58</v>
      </c>
      <c r="K102" s="24">
        <v>0.15846994535519129</v>
      </c>
      <c r="L102" s="1"/>
      <c r="M102" s="98">
        <f>_xlfn.PERCENTRANK.INC(J$5:J$233,J102)</f>
        <v>0.42099999999999999</v>
      </c>
      <c r="N102" s="99">
        <f>_xlfn.PERCENTRANK.INC(K$5:K$233,K102)</f>
        <v>0.57399999999999995</v>
      </c>
    </row>
    <row r="103" spans="1:14" x14ac:dyDescent="0.25">
      <c r="A103" s="23">
        <v>540155</v>
      </c>
      <c r="B103" s="2" t="s">
        <v>203</v>
      </c>
      <c r="C103" s="2" t="s">
        <v>201</v>
      </c>
      <c r="D103" s="2" t="s">
        <v>13</v>
      </c>
      <c r="E103" s="23">
        <v>8</v>
      </c>
      <c r="F103" s="23">
        <v>192</v>
      </c>
      <c r="G103" s="23">
        <v>30</v>
      </c>
      <c r="H103" s="23">
        <v>0</v>
      </c>
      <c r="I103" s="23">
        <v>0</v>
      </c>
      <c r="J103" s="23">
        <v>30</v>
      </c>
      <c r="K103" s="24">
        <v>0.15625</v>
      </c>
      <c r="L103" s="1"/>
      <c r="M103" s="98">
        <f>_xlfn.PERCENTRANK.INC(J$5:J$233,J103)</f>
        <v>0.20100000000000001</v>
      </c>
      <c r="N103" s="99">
        <f>_xlfn.PERCENTRANK.INC(K$5:K$233,K103)</f>
        <v>0.56999999999999995</v>
      </c>
    </row>
    <row r="104" spans="1:14" x14ac:dyDescent="0.25">
      <c r="A104" s="23">
        <v>540071</v>
      </c>
      <c r="B104" s="2" t="s">
        <v>123</v>
      </c>
      <c r="C104" s="2" t="s">
        <v>122</v>
      </c>
      <c r="D104" s="2" t="s">
        <v>13</v>
      </c>
      <c r="E104" s="23">
        <v>3</v>
      </c>
      <c r="F104" s="23">
        <v>500</v>
      </c>
      <c r="G104" s="23">
        <v>78</v>
      </c>
      <c r="H104" s="23">
        <v>0</v>
      </c>
      <c r="I104" s="23">
        <v>0</v>
      </c>
      <c r="J104" s="23">
        <v>78</v>
      </c>
      <c r="K104" s="24">
        <v>0.156</v>
      </c>
      <c r="L104" s="1"/>
      <c r="M104" s="98">
        <f>_xlfn.PERCENTRANK.INC(J$5:J$233,J104)</f>
        <v>0.51700000000000002</v>
      </c>
      <c r="N104" s="99">
        <f>_xlfn.PERCENTRANK.INC(K$5:K$233,K104)</f>
        <v>0.56499999999999995</v>
      </c>
    </row>
    <row r="105" spans="1:14" x14ac:dyDescent="0.25">
      <c r="A105" s="23">
        <v>540093</v>
      </c>
      <c r="B105" s="2" t="s">
        <v>40</v>
      </c>
      <c r="C105" s="2" t="s">
        <v>35</v>
      </c>
      <c r="D105" s="2" t="s">
        <v>13</v>
      </c>
      <c r="E105" s="23">
        <v>11</v>
      </c>
      <c r="F105" s="23">
        <v>1193</v>
      </c>
      <c r="G105" s="23">
        <v>637</v>
      </c>
      <c r="H105" s="23">
        <v>451</v>
      </c>
      <c r="I105" s="23">
        <v>0</v>
      </c>
      <c r="J105" s="23">
        <v>186</v>
      </c>
      <c r="K105" s="24">
        <v>0.15590947191953061</v>
      </c>
      <c r="L105" s="1"/>
      <c r="M105" s="98">
        <f>_xlfn.PERCENTRANK.INC(J$5:J$233,J105)</f>
        <v>0.76300000000000001</v>
      </c>
      <c r="N105" s="99">
        <f>_xlfn.PERCENTRANK.INC(K$5:K$233,K105)</f>
        <v>0.56100000000000005</v>
      </c>
    </row>
    <row r="106" spans="1:14" x14ac:dyDescent="0.25">
      <c r="A106" s="23">
        <v>540214</v>
      </c>
      <c r="B106" s="2" t="s">
        <v>346</v>
      </c>
      <c r="C106" s="2" t="s">
        <v>343</v>
      </c>
      <c r="D106" s="2" t="s">
        <v>13</v>
      </c>
      <c r="E106" s="23">
        <v>5</v>
      </c>
      <c r="F106" s="23">
        <v>7931</v>
      </c>
      <c r="G106" s="23">
        <v>1473</v>
      </c>
      <c r="H106" s="23">
        <v>255</v>
      </c>
      <c r="I106" s="23">
        <v>0</v>
      </c>
      <c r="J106" s="23">
        <v>1218</v>
      </c>
      <c r="K106" s="24">
        <v>0.15357458075904681</v>
      </c>
      <c r="L106" s="1"/>
      <c r="M106" s="98">
        <f>_xlfn.PERCENTRANK.INC(J$5:J$233,J106)</f>
        <v>0.995</v>
      </c>
      <c r="N106" s="99">
        <f>_xlfn.PERCENTRANK.INC(K$5:K$233,K106)</f>
        <v>0.55700000000000005</v>
      </c>
    </row>
    <row r="107" spans="1:14" x14ac:dyDescent="0.25">
      <c r="A107" s="23">
        <v>540195</v>
      </c>
      <c r="B107" s="2" t="s">
        <v>313</v>
      </c>
      <c r="C107" s="2" t="s">
        <v>314</v>
      </c>
      <c r="D107" s="2" t="s">
        <v>13</v>
      </c>
      <c r="E107" s="23">
        <v>5</v>
      </c>
      <c r="F107" s="23">
        <v>242</v>
      </c>
      <c r="G107" s="23">
        <v>37</v>
      </c>
      <c r="H107" s="23">
        <v>0</v>
      </c>
      <c r="I107" s="23">
        <v>0</v>
      </c>
      <c r="J107" s="23">
        <v>37</v>
      </c>
      <c r="K107" s="24">
        <v>0.15289256198347109</v>
      </c>
      <c r="L107" s="1"/>
      <c r="M107" s="98">
        <f>_xlfn.PERCENTRANK.INC(J$5:J$233,J107)</f>
        <v>0.254</v>
      </c>
      <c r="N107" s="99">
        <f>_xlfn.PERCENTRANK.INC(K$5:K$233,K107)</f>
        <v>0.55200000000000005</v>
      </c>
    </row>
    <row r="108" spans="1:14" x14ac:dyDescent="0.25">
      <c r="A108" s="23">
        <v>540010</v>
      </c>
      <c r="B108" s="2" t="s">
        <v>28</v>
      </c>
      <c r="C108" s="2" t="s">
        <v>29</v>
      </c>
      <c r="D108" s="2" t="s">
        <v>13</v>
      </c>
      <c r="E108" s="23">
        <v>7</v>
      </c>
      <c r="F108" s="23">
        <v>698</v>
      </c>
      <c r="G108" s="23">
        <v>106</v>
      </c>
      <c r="H108" s="23">
        <v>0</v>
      </c>
      <c r="I108" s="23">
        <v>0</v>
      </c>
      <c r="J108" s="23">
        <v>106</v>
      </c>
      <c r="K108" s="24">
        <v>0.15186246418338109</v>
      </c>
      <c r="L108" s="1"/>
      <c r="M108" s="98">
        <f>_xlfn.PERCENTRANK.INC(J$5:J$233,J108)</f>
        <v>0.61399999999999999</v>
      </c>
      <c r="N108" s="99">
        <f>_xlfn.PERCENTRANK.INC(K$5:K$233,K108)</f>
        <v>0.54800000000000004</v>
      </c>
    </row>
    <row r="109" spans="1:14" x14ac:dyDescent="0.25">
      <c r="A109" s="23">
        <v>540049</v>
      </c>
      <c r="B109" s="2" t="s">
        <v>93</v>
      </c>
      <c r="C109" s="2" t="s">
        <v>91</v>
      </c>
      <c r="D109" s="2" t="s">
        <v>13</v>
      </c>
      <c r="E109" s="23">
        <v>11</v>
      </c>
      <c r="F109" s="23">
        <v>1188</v>
      </c>
      <c r="G109" s="23">
        <v>587</v>
      </c>
      <c r="H109" s="23">
        <v>407</v>
      </c>
      <c r="I109" s="23">
        <v>0</v>
      </c>
      <c r="J109" s="23">
        <v>180</v>
      </c>
      <c r="K109" s="24">
        <v>0.15151515151515149</v>
      </c>
      <c r="L109" s="1"/>
      <c r="M109" s="98">
        <f>_xlfn.PERCENTRANK.INC(J$5:J$233,J109)</f>
        <v>0.75</v>
      </c>
      <c r="N109" s="99">
        <f>_xlfn.PERCENTRANK.INC(K$5:K$233,K109)</f>
        <v>0.54300000000000004</v>
      </c>
    </row>
    <row r="110" spans="1:14" x14ac:dyDescent="0.25">
      <c r="A110" s="23">
        <v>540002</v>
      </c>
      <c r="B110" s="2" t="s">
        <v>11</v>
      </c>
      <c r="C110" s="2" t="s">
        <v>12</v>
      </c>
      <c r="D110" s="2" t="s">
        <v>13</v>
      </c>
      <c r="E110" s="23">
        <v>7</v>
      </c>
      <c r="F110" s="23">
        <v>1363</v>
      </c>
      <c r="G110" s="23">
        <v>199</v>
      </c>
      <c r="H110" s="23">
        <v>0</v>
      </c>
      <c r="I110" s="23">
        <v>0</v>
      </c>
      <c r="J110" s="23">
        <v>199</v>
      </c>
      <c r="K110" s="24">
        <v>0.14600146735143071</v>
      </c>
      <c r="L110" s="1"/>
      <c r="M110" s="98">
        <f>_xlfn.PERCENTRANK.INC(J$5:J$233,J110)</f>
        <v>0.77600000000000002</v>
      </c>
      <c r="N110" s="99">
        <f>_xlfn.PERCENTRANK.INC(K$5:K$233,K110)</f>
        <v>0.53900000000000003</v>
      </c>
    </row>
    <row r="111" spans="1:14" x14ac:dyDescent="0.25">
      <c r="A111" s="29">
        <v>540196</v>
      </c>
      <c r="B111" s="4" t="s">
        <v>317</v>
      </c>
      <c r="C111" s="4" t="s">
        <v>314</v>
      </c>
      <c r="D111" s="4" t="s">
        <v>13</v>
      </c>
      <c r="E111" s="29">
        <v>5</v>
      </c>
      <c r="F111" s="29">
        <v>542</v>
      </c>
      <c r="G111" s="29">
        <v>79</v>
      </c>
      <c r="H111" s="29">
        <v>0</v>
      </c>
      <c r="I111" s="29">
        <v>0</v>
      </c>
      <c r="J111" s="29">
        <v>79</v>
      </c>
      <c r="K111" s="30">
        <v>0.14575645756457559</v>
      </c>
      <c r="M111" s="98">
        <f>_xlfn.PERCENTRANK.INC(J$5:J$233,J111)</f>
        <v>0.52100000000000002</v>
      </c>
      <c r="N111" s="99">
        <f>_xlfn.PERCENTRANK.INC(K$5:K$233,K111)</f>
        <v>0.53500000000000003</v>
      </c>
    </row>
    <row r="112" spans="1:14" x14ac:dyDescent="0.25">
      <c r="A112" s="23">
        <v>540077</v>
      </c>
      <c r="B112" s="2" t="s">
        <v>128</v>
      </c>
      <c r="C112" s="2" t="s">
        <v>122</v>
      </c>
      <c r="D112" s="2" t="s">
        <v>13</v>
      </c>
      <c r="E112" s="23">
        <v>3</v>
      </c>
      <c r="F112" s="23">
        <v>309</v>
      </c>
      <c r="G112" s="23">
        <v>45</v>
      </c>
      <c r="H112" s="23">
        <v>0</v>
      </c>
      <c r="I112" s="23">
        <v>0</v>
      </c>
      <c r="J112" s="23">
        <v>45</v>
      </c>
      <c r="K112" s="24">
        <v>0.14563106796116501</v>
      </c>
      <c r="L112" s="1"/>
      <c r="M112" s="98">
        <f>_xlfn.PERCENTRANK.INC(J$5:J$233,J112)</f>
        <v>0.32</v>
      </c>
      <c r="N112" s="99">
        <f>_xlfn.PERCENTRANK.INC(K$5:K$233,K112)</f>
        <v>0.53</v>
      </c>
    </row>
    <row r="113" spans="1:14" x14ac:dyDescent="0.25">
      <c r="A113" s="23">
        <v>540138</v>
      </c>
      <c r="B113" s="2" t="s">
        <v>212</v>
      </c>
      <c r="C113" s="2" t="s">
        <v>208</v>
      </c>
      <c r="D113" s="2" t="s">
        <v>13</v>
      </c>
      <c r="E113" s="23">
        <v>2</v>
      </c>
      <c r="F113" s="23">
        <v>2095</v>
      </c>
      <c r="G113" s="23">
        <v>302</v>
      </c>
      <c r="H113" s="23">
        <v>0</v>
      </c>
      <c r="I113" s="23">
        <v>0</v>
      </c>
      <c r="J113" s="23">
        <v>302</v>
      </c>
      <c r="K113" s="24">
        <v>0.14415274463007161</v>
      </c>
      <c r="L113" s="1"/>
      <c r="M113" s="98">
        <f>_xlfn.PERCENTRANK.INC(J$5:J$233,J113)</f>
        <v>0.90300000000000002</v>
      </c>
      <c r="N113" s="99">
        <f>_xlfn.PERCENTRANK.INC(K$5:K$233,K113)</f>
        <v>0.52600000000000002</v>
      </c>
    </row>
    <row r="114" spans="1:14" x14ac:dyDescent="0.25">
      <c r="A114" s="23">
        <v>540118</v>
      </c>
      <c r="B114" s="2" t="s">
        <v>189</v>
      </c>
      <c r="C114" s="2" t="s">
        <v>182</v>
      </c>
      <c r="D114" s="2" t="s">
        <v>13</v>
      </c>
      <c r="E114" s="23">
        <v>1</v>
      </c>
      <c r="F114" s="23">
        <v>613</v>
      </c>
      <c r="G114" s="23">
        <v>88</v>
      </c>
      <c r="H114" s="23">
        <v>0</v>
      </c>
      <c r="I114" s="23">
        <v>0</v>
      </c>
      <c r="J114" s="23">
        <v>88</v>
      </c>
      <c r="K114" s="24">
        <v>0.14355628058727571</v>
      </c>
      <c r="L114" s="1"/>
      <c r="M114" s="98">
        <f>_xlfn.PERCENTRANK.INC(J$5:J$233,J114)</f>
        <v>0.55700000000000005</v>
      </c>
      <c r="N114" s="99">
        <f>_xlfn.PERCENTRANK.INC(K$5:K$233,K114)</f>
        <v>0.52100000000000002</v>
      </c>
    </row>
    <row r="115" spans="1:14" x14ac:dyDescent="0.25">
      <c r="A115" s="23">
        <v>540004</v>
      </c>
      <c r="B115" s="2" t="s">
        <v>15</v>
      </c>
      <c r="C115" s="2" t="s">
        <v>12</v>
      </c>
      <c r="D115" s="2" t="s">
        <v>13</v>
      </c>
      <c r="E115" s="23">
        <v>7</v>
      </c>
      <c r="F115" s="23">
        <v>1869</v>
      </c>
      <c r="G115" s="23">
        <v>267</v>
      </c>
      <c r="H115" s="23">
        <v>0</v>
      </c>
      <c r="I115" s="23">
        <v>0</v>
      </c>
      <c r="J115" s="23">
        <v>267</v>
      </c>
      <c r="K115" s="24">
        <v>0.14285714285714279</v>
      </c>
      <c r="L115" s="1"/>
      <c r="M115" s="98">
        <f>_xlfn.PERCENTRANK.INC(J$5:J$233,J115)</f>
        <v>0.86799999999999999</v>
      </c>
      <c r="N115" s="99">
        <f>_xlfn.PERCENTRANK.INC(K$5:K$233,K115)</f>
        <v>0.51700000000000002</v>
      </c>
    </row>
    <row r="116" spans="1:14" x14ac:dyDescent="0.25">
      <c r="A116" s="23">
        <v>540237</v>
      </c>
      <c r="B116" s="2" t="s">
        <v>32</v>
      </c>
      <c r="C116" s="2" t="s">
        <v>29</v>
      </c>
      <c r="D116" s="2" t="s">
        <v>13</v>
      </c>
      <c r="E116" s="23">
        <v>7</v>
      </c>
      <c r="F116" s="23">
        <v>779</v>
      </c>
      <c r="G116" s="23">
        <v>110</v>
      </c>
      <c r="H116" s="23">
        <v>0</v>
      </c>
      <c r="I116" s="23">
        <v>0</v>
      </c>
      <c r="J116" s="23">
        <v>110</v>
      </c>
      <c r="K116" s="24">
        <v>0.141206675224647</v>
      </c>
      <c r="L116" s="1"/>
      <c r="M116" s="98">
        <f>_xlfn.PERCENTRANK.INC(J$5:J$233,J116)</f>
        <v>0.622</v>
      </c>
      <c r="N116" s="99">
        <f>_xlfn.PERCENTRANK.INC(K$5:K$233,K116)</f>
        <v>0.51300000000000001</v>
      </c>
    </row>
    <row r="117" spans="1:14" x14ac:dyDescent="0.25">
      <c r="A117" s="23">
        <v>540171</v>
      </c>
      <c r="B117" s="2" t="s">
        <v>274</v>
      </c>
      <c r="C117" s="2" t="s">
        <v>273</v>
      </c>
      <c r="D117" s="2" t="s">
        <v>13</v>
      </c>
      <c r="E117" s="23">
        <v>1</v>
      </c>
      <c r="F117" s="23">
        <v>321</v>
      </c>
      <c r="G117" s="23">
        <v>45</v>
      </c>
      <c r="H117" s="23">
        <v>0</v>
      </c>
      <c r="I117" s="23">
        <v>0</v>
      </c>
      <c r="J117" s="23">
        <v>45</v>
      </c>
      <c r="K117" s="24">
        <v>0.14018691588785051</v>
      </c>
      <c r="L117" s="1"/>
      <c r="M117" s="98">
        <f>_xlfn.PERCENTRANK.INC(J$5:J$233,J117)</f>
        <v>0.32</v>
      </c>
      <c r="N117" s="99">
        <f>_xlfn.PERCENTRANK.INC(K$5:K$233,K117)</f>
        <v>0.50800000000000001</v>
      </c>
    </row>
    <row r="118" spans="1:14" x14ac:dyDescent="0.25">
      <c r="A118" s="23">
        <v>545537</v>
      </c>
      <c r="B118" s="2" t="s">
        <v>150</v>
      </c>
      <c r="C118" s="2" t="s">
        <v>147</v>
      </c>
      <c r="D118" s="2" t="s">
        <v>13</v>
      </c>
      <c r="E118" s="23">
        <v>2</v>
      </c>
      <c r="F118" s="23">
        <v>737</v>
      </c>
      <c r="G118" s="23">
        <v>102</v>
      </c>
      <c r="H118" s="23">
        <v>0</v>
      </c>
      <c r="I118" s="23">
        <v>0</v>
      </c>
      <c r="J118" s="23">
        <v>102</v>
      </c>
      <c r="K118" s="24">
        <v>0.13839891451831751</v>
      </c>
      <c r="L118" s="1"/>
      <c r="M118" s="98">
        <f>_xlfn.PERCENTRANK.INC(J$5:J$233,J118)</f>
        <v>0.58699999999999997</v>
      </c>
      <c r="N118" s="99">
        <f>_xlfn.PERCENTRANK.INC(K$5:K$233,K118)</f>
        <v>0.504</v>
      </c>
    </row>
    <row r="119" spans="1:14" x14ac:dyDescent="0.25">
      <c r="A119" s="23">
        <v>540012</v>
      </c>
      <c r="B119" s="2" t="s">
        <v>34</v>
      </c>
      <c r="C119" s="2" t="s">
        <v>35</v>
      </c>
      <c r="D119" s="2" t="s">
        <v>13</v>
      </c>
      <c r="E119" s="23">
        <v>11</v>
      </c>
      <c r="F119" s="23">
        <v>471</v>
      </c>
      <c r="G119" s="23">
        <v>65</v>
      </c>
      <c r="H119" s="23">
        <v>0</v>
      </c>
      <c r="I119" s="23">
        <v>0</v>
      </c>
      <c r="J119" s="23">
        <v>65</v>
      </c>
      <c r="K119" s="24">
        <v>0.13800424628450109</v>
      </c>
      <c r="L119" s="1"/>
      <c r="M119" s="98">
        <f>_xlfn.PERCENTRANK.INC(J$5:J$233,J119)</f>
        <v>0.45100000000000001</v>
      </c>
      <c r="N119" s="99">
        <f>_xlfn.PERCENTRANK.INC(K$5:K$233,K119)</f>
        <v>0.5</v>
      </c>
    </row>
    <row r="120" spans="1:14" x14ac:dyDescent="0.25">
      <c r="A120" s="23">
        <v>540079</v>
      </c>
      <c r="B120" s="2" t="s">
        <v>130</v>
      </c>
      <c r="C120" s="2" t="s">
        <v>122</v>
      </c>
      <c r="D120" s="2" t="s">
        <v>13</v>
      </c>
      <c r="E120" s="23">
        <v>3</v>
      </c>
      <c r="F120" s="23">
        <v>901</v>
      </c>
      <c r="G120" s="23">
        <v>124</v>
      </c>
      <c r="H120" s="23">
        <v>0</v>
      </c>
      <c r="I120" s="23">
        <v>0</v>
      </c>
      <c r="J120" s="23">
        <v>124</v>
      </c>
      <c r="K120" s="24">
        <v>0.1376248612652608</v>
      </c>
      <c r="L120" s="1"/>
      <c r="M120" s="98">
        <f>_xlfn.PERCENTRANK.INC(J$5:J$233,J120)</f>
        <v>0.67100000000000004</v>
      </c>
      <c r="N120" s="99">
        <f>_xlfn.PERCENTRANK.INC(K$5:K$233,K120)</f>
        <v>0.495</v>
      </c>
    </row>
    <row r="121" spans="1:14" x14ac:dyDescent="0.25">
      <c r="A121" s="23">
        <v>540135</v>
      </c>
      <c r="B121" s="2" t="s">
        <v>209</v>
      </c>
      <c r="C121" s="2" t="s">
        <v>208</v>
      </c>
      <c r="D121" s="2" t="s">
        <v>13</v>
      </c>
      <c r="E121" s="23">
        <v>2</v>
      </c>
      <c r="F121" s="23">
        <v>666</v>
      </c>
      <c r="G121" s="23">
        <v>90</v>
      </c>
      <c r="H121" s="23">
        <v>0</v>
      </c>
      <c r="I121" s="23">
        <v>0</v>
      </c>
      <c r="J121" s="23">
        <v>90</v>
      </c>
      <c r="K121" s="24">
        <v>0.13513513513513509</v>
      </c>
      <c r="L121" s="1"/>
      <c r="M121" s="98">
        <f>_xlfn.PERCENTRANK.INC(J$5:J$233,J121)</f>
        <v>0.56499999999999995</v>
      </c>
      <c r="N121" s="99">
        <f>_xlfn.PERCENTRANK.INC(K$5:K$233,K121)</f>
        <v>0.49099999999999999</v>
      </c>
    </row>
    <row r="122" spans="1:14" x14ac:dyDescent="0.25">
      <c r="A122" s="23">
        <v>540187</v>
      </c>
      <c r="B122" s="2" t="s">
        <v>299</v>
      </c>
      <c r="C122" s="2" t="s">
        <v>300</v>
      </c>
      <c r="D122" s="2" t="s">
        <v>13</v>
      </c>
      <c r="E122" s="23">
        <v>1</v>
      </c>
      <c r="F122" s="23">
        <v>1940</v>
      </c>
      <c r="G122" s="23">
        <v>546</v>
      </c>
      <c r="H122" s="23">
        <v>285</v>
      </c>
      <c r="I122" s="23">
        <v>0</v>
      </c>
      <c r="J122" s="23">
        <v>261</v>
      </c>
      <c r="K122" s="24">
        <v>0.1345360824742268</v>
      </c>
      <c r="L122" s="1"/>
      <c r="M122" s="98">
        <f>_xlfn.PERCENTRANK.INC(J$5:J$233,J122)</f>
        <v>0.85899999999999999</v>
      </c>
      <c r="N122" s="99">
        <f>_xlfn.PERCENTRANK.INC(K$5:K$233,K122)</f>
        <v>0.48599999999999999</v>
      </c>
    </row>
    <row r="123" spans="1:14" x14ac:dyDescent="0.25">
      <c r="A123" s="29">
        <v>540152</v>
      </c>
      <c r="B123" s="4" t="s">
        <v>168</v>
      </c>
      <c r="C123" s="4" t="s">
        <v>234</v>
      </c>
      <c r="D123" s="4" t="s">
        <v>13</v>
      </c>
      <c r="E123" s="29">
        <v>10</v>
      </c>
      <c r="F123" s="29">
        <v>10101</v>
      </c>
      <c r="G123" s="29">
        <v>2555</v>
      </c>
      <c r="H123" s="29">
        <v>1199</v>
      </c>
      <c r="I123" s="29">
        <v>21</v>
      </c>
      <c r="J123" s="29">
        <v>1335</v>
      </c>
      <c r="K123" s="30">
        <v>0.1321651321651322</v>
      </c>
      <c r="M123" s="98">
        <f>_xlfn.PERCENTRANK.INC(J$5:J$233,J123)</f>
        <v>1</v>
      </c>
      <c r="N123" s="99">
        <f>_xlfn.PERCENTRANK.INC(K$5:K$233,K123)</f>
        <v>0.48199999999999998</v>
      </c>
    </row>
    <row r="124" spans="1:14" x14ac:dyDescent="0.25">
      <c r="A124" s="23">
        <v>540177</v>
      </c>
      <c r="B124" s="2" t="s">
        <v>285</v>
      </c>
      <c r="C124" s="2" t="s">
        <v>279</v>
      </c>
      <c r="D124" s="2" t="s">
        <v>13</v>
      </c>
      <c r="E124" s="23">
        <v>7</v>
      </c>
      <c r="F124" s="23">
        <v>2325</v>
      </c>
      <c r="G124" s="23">
        <v>316</v>
      </c>
      <c r="H124" s="23">
        <v>9</v>
      </c>
      <c r="I124" s="23">
        <v>0</v>
      </c>
      <c r="J124" s="23">
        <v>307</v>
      </c>
      <c r="K124" s="24">
        <v>0.13204301075268821</v>
      </c>
      <c r="L124" s="1"/>
      <c r="M124" s="98">
        <f>_xlfn.PERCENTRANK.INC(J$5:J$233,J124)</f>
        <v>0.91600000000000004</v>
      </c>
      <c r="N124" s="99">
        <f>_xlfn.PERCENTRANK.INC(K$5:K$233,K124)</f>
        <v>0.47799999999999998</v>
      </c>
    </row>
    <row r="125" spans="1:14" x14ac:dyDescent="0.25">
      <c r="A125" s="23">
        <v>540125</v>
      </c>
      <c r="B125" s="2" t="s">
        <v>193</v>
      </c>
      <c r="C125" s="2" t="s">
        <v>194</v>
      </c>
      <c r="D125" s="2" t="s">
        <v>13</v>
      </c>
      <c r="E125" s="23">
        <v>1</v>
      </c>
      <c r="F125" s="23">
        <v>374</v>
      </c>
      <c r="G125" s="23">
        <v>49</v>
      </c>
      <c r="H125" s="23">
        <v>0</v>
      </c>
      <c r="I125" s="23">
        <v>0</v>
      </c>
      <c r="J125" s="23">
        <v>49</v>
      </c>
      <c r="K125" s="24">
        <v>0.13101604278074869</v>
      </c>
      <c r="L125" s="1"/>
      <c r="M125" s="98">
        <f>_xlfn.PERCENTRANK.INC(J$5:J$233,J125)</f>
        <v>0.34599999999999997</v>
      </c>
      <c r="N125" s="99">
        <f>_xlfn.PERCENTRANK.INC(K$5:K$233,K125)</f>
        <v>0.47299999999999998</v>
      </c>
    </row>
    <row r="126" spans="1:14" x14ac:dyDescent="0.25">
      <c r="A126" s="23">
        <v>540127</v>
      </c>
      <c r="B126" s="2" t="s">
        <v>195</v>
      </c>
      <c r="C126" s="2" t="s">
        <v>194</v>
      </c>
      <c r="D126" s="2" t="s">
        <v>13</v>
      </c>
      <c r="E126" s="23">
        <v>1</v>
      </c>
      <c r="F126" s="23">
        <v>269</v>
      </c>
      <c r="G126" s="23">
        <v>35</v>
      </c>
      <c r="H126" s="23">
        <v>0</v>
      </c>
      <c r="I126" s="23">
        <v>0</v>
      </c>
      <c r="J126" s="23">
        <v>35</v>
      </c>
      <c r="K126" s="24">
        <v>0.1301115241635688</v>
      </c>
      <c r="L126" s="1"/>
      <c r="M126" s="98">
        <f>_xlfn.PERCENTRANK.INC(J$5:J$233,J126)</f>
        <v>0.22800000000000001</v>
      </c>
      <c r="N126" s="99">
        <f>_xlfn.PERCENTRANK.INC(K$5:K$233,K126)</f>
        <v>0.46899999999999997</v>
      </c>
    </row>
    <row r="127" spans="1:14" x14ac:dyDescent="0.25">
      <c r="A127" s="23">
        <v>540156</v>
      </c>
      <c r="B127" s="2" t="s">
        <v>243</v>
      </c>
      <c r="C127" s="2" t="s">
        <v>244</v>
      </c>
      <c r="D127" s="2" t="s">
        <v>13</v>
      </c>
      <c r="E127" s="23">
        <v>5</v>
      </c>
      <c r="F127" s="23">
        <v>698</v>
      </c>
      <c r="G127" s="23">
        <v>90</v>
      </c>
      <c r="H127" s="23">
        <v>0</v>
      </c>
      <c r="I127" s="23">
        <v>0</v>
      </c>
      <c r="J127" s="23">
        <v>90</v>
      </c>
      <c r="K127" s="24">
        <v>0.12893982808022919</v>
      </c>
      <c r="L127" s="1"/>
      <c r="M127" s="98">
        <f>_xlfn.PERCENTRANK.INC(J$5:J$233,J127)</f>
        <v>0.56499999999999995</v>
      </c>
      <c r="N127" s="99">
        <f>_xlfn.PERCENTRANK.INC(K$5:K$233,K127)</f>
        <v>0.46400000000000002</v>
      </c>
    </row>
    <row r="128" spans="1:14" x14ac:dyDescent="0.25">
      <c r="A128" s="23">
        <v>540098</v>
      </c>
      <c r="B128" s="2" t="s">
        <v>160</v>
      </c>
      <c r="C128" s="2" t="s">
        <v>154</v>
      </c>
      <c r="D128" s="2" t="s">
        <v>13</v>
      </c>
      <c r="E128" s="23">
        <v>6</v>
      </c>
      <c r="F128" s="23">
        <v>451</v>
      </c>
      <c r="G128" s="23">
        <v>56</v>
      </c>
      <c r="H128" s="23">
        <v>0</v>
      </c>
      <c r="I128" s="23">
        <v>0</v>
      </c>
      <c r="J128" s="23">
        <v>56</v>
      </c>
      <c r="K128" s="24">
        <v>0.1241685144124169</v>
      </c>
      <c r="L128" s="1"/>
      <c r="M128" s="98">
        <f>_xlfn.PERCENTRANK.INC(J$5:J$233,J128)</f>
        <v>0.40699999999999997</v>
      </c>
      <c r="N128" s="99">
        <f>_xlfn.PERCENTRANK.INC(K$5:K$233,K128)</f>
        <v>0.46</v>
      </c>
    </row>
    <row r="129" spans="1:14" x14ac:dyDescent="0.25">
      <c r="A129" s="23">
        <v>540122</v>
      </c>
      <c r="B129" s="2" t="s">
        <v>187</v>
      </c>
      <c r="C129" s="2" t="s">
        <v>182</v>
      </c>
      <c r="D129" s="2" t="s">
        <v>13</v>
      </c>
      <c r="E129" s="23">
        <v>1</v>
      </c>
      <c r="F129" s="23">
        <v>589</v>
      </c>
      <c r="G129" s="23">
        <v>73</v>
      </c>
      <c r="H129" s="23">
        <v>0</v>
      </c>
      <c r="I129" s="23">
        <v>0</v>
      </c>
      <c r="J129" s="23">
        <v>73</v>
      </c>
      <c r="K129" s="24">
        <v>0.1239388794567063</v>
      </c>
      <c r="L129" s="1"/>
      <c r="M129" s="98">
        <f>_xlfn.PERCENTRANK.INC(J$5:J$233,J129)</f>
        <v>0.48599999999999999</v>
      </c>
      <c r="N129" s="99">
        <f>_xlfn.PERCENTRANK.INC(K$5:K$233,K129)</f>
        <v>0.45600000000000002</v>
      </c>
    </row>
    <row r="130" spans="1:14" x14ac:dyDescent="0.25">
      <c r="A130" s="23">
        <v>540017</v>
      </c>
      <c r="B130" s="2" t="s">
        <v>45</v>
      </c>
      <c r="C130" s="2" t="s">
        <v>44</v>
      </c>
      <c r="D130" s="2" t="s">
        <v>13</v>
      </c>
      <c r="E130" s="23">
        <v>2</v>
      </c>
      <c r="F130" s="23">
        <v>2617</v>
      </c>
      <c r="G130" s="23">
        <v>334</v>
      </c>
      <c r="H130" s="23">
        <v>11</v>
      </c>
      <c r="I130" s="23">
        <v>0</v>
      </c>
      <c r="J130" s="23">
        <v>323</v>
      </c>
      <c r="K130" s="24">
        <v>0.1234237676729079</v>
      </c>
      <c r="L130" s="1"/>
      <c r="M130" s="98">
        <f>_xlfn.PERCENTRANK.INC(J$5:J$233,J130)</f>
        <v>0.92900000000000005</v>
      </c>
      <c r="N130" s="99">
        <f>_xlfn.PERCENTRANK.INC(K$5:K$233,K130)</f>
        <v>0.45100000000000001</v>
      </c>
    </row>
    <row r="131" spans="1:14" x14ac:dyDescent="0.25">
      <c r="A131" s="23">
        <v>540106</v>
      </c>
      <c r="B131" s="2" t="s">
        <v>158</v>
      </c>
      <c r="C131" s="2" t="s">
        <v>154</v>
      </c>
      <c r="D131" s="2" t="s">
        <v>13</v>
      </c>
      <c r="E131" s="23">
        <v>6</v>
      </c>
      <c r="F131" s="23">
        <v>389</v>
      </c>
      <c r="G131" s="23">
        <v>48</v>
      </c>
      <c r="H131" s="23">
        <v>0</v>
      </c>
      <c r="I131" s="23">
        <v>0</v>
      </c>
      <c r="J131" s="23">
        <v>48</v>
      </c>
      <c r="K131" s="24">
        <v>0.12339331619537269</v>
      </c>
      <c r="L131" s="1"/>
      <c r="M131" s="98">
        <f>_xlfn.PERCENTRANK.INC(J$5:J$233,J131)</f>
        <v>0.33700000000000002</v>
      </c>
      <c r="N131" s="99">
        <f>_xlfn.PERCENTRANK.INC(K$5:K$233,K131)</f>
        <v>0.44700000000000001</v>
      </c>
    </row>
    <row r="132" spans="1:14" x14ac:dyDescent="0.25">
      <c r="A132" s="23">
        <v>540179</v>
      </c>
      <c r="B132" s="2" t="s">
        <v>289</v>
      </c>
      <c r="C132" s="2" t="s">
        <v>288</v>
      </c>
      <c r="D132" s="2" t="s">
        <v>13</v>
      </c>
      <c r="E132" s="23">
        <v>5</v>
      </c>
      <c r="F132" s="23">
        <v>312</v>
      </c>
      <c r="G132" s="23">
        <v>38</v>
      </c>
      <c r="H132" s="23">
        <v>0</v>
      </c>
      <c r="I132" s="23">
        <v>0</v>
      </c>
      <c r="J132" s="23">
        <v>38</v>
      </c>
      <c r="K132" s="24">
        <v>0.12179487179487181</v>
      </c>
      <c r="L132" s="1"/>
      <c r="M132" s="98">
        <f>_xlfn.PERCENTRANK.INC(J$5:J$233,J132)</f>
        <v>0.26700000000000002</v>
      </c>
      <c r="N132" s="99">
        <f>_xlfn.PERCENTRANK.INC(K$5:K$233,K132)</f>
        <v>0.442</v>
      </c>
    </row>
    <row r="133" spans="1:14" x14ac:dyDescent="0.25">
      <c r="A133" s="23">
        <v>540240</v>
      </c>
      <c r="B133" s="2" t="s">
        <v>73</v>
      </c>
      <c r="C133" s="2" t="s">
        <v>74</v>
      </c>
      <c r="D133" s="2" t="s">
        <v>13</v>
      </c>
      <c r="E133" s="23">
        <v>8</v>
      </c>
      <c r="F133" s="23">
        <v>199</v>
      </c>
      <c r="G133" s="23">
        <v>24</v>
      </c>
      <c r="H133" s="23">
        <v>0</v>
      </c>
      <c r="I133" s="23">
        <v>0</v>
      </c>
      <c r="J133" s="23">
        <v>24</v>
      </c>
      <c r="K133" s="24">
        <v>0.12060301507537689</v>
      </c>
      <c r="L133" s="1"/>
      <c r="M133" s="98">
        <f>_xlfn.PERCENTRANK.INC(J$5:J$233,J133)</f>
        <v>0.17100000000000001</v>
      </c>
      <c r="N133" s="99">
        <f>_xlfn.PERCENTRANK.INC(K$5:K$233,K133)</f>
        <v>0.438</v>
      </c>
    </row>
    <row r="134" spans="1:14" x14ac:dyDescent="0.25">
      <c r="A134" s="23">
        <v>540025</v>
      </c>
      <c r="B134" s="2" t="s">
        <v>54</v>
      </c>
      <c r="C134" s="2" t="s">
        <v>55</v>
      </c>
      <c r="D134" s="2" t="s">
        <v>13</v>
      </c>
      <c r="E134" s="23">
        <v>6</v>
      </c>
      <c r="F134" s="23">
        <v>241</v>
      </c>
      <c r="G134" s="23">
        <v>29</v>
      </c>
      <c r="H134" s="23">
        <v>0</v>
      </c>
      <c r="I134" s="23">
        <v>0</v>
      </c>
      <c r="J134" s="23">
        <v>29</v>
      </c>
      <c r="K134" s="24">
        <v>0.1203319502074689</v>
      </c>
      <c r="L134" s="1"/>
      <c r="M134" s="98">
        <f>_xlfn.PERCENTRANK.INC(J$5:J$233,J134)</f>
        <v>0.192</v>
      </c>
      <c r="N134" s="99">
        <f>_xlfn.PERCENTRANK.INC(K$5:K$233,K134)</f>
        <v>0.434</v>
      </c>
    </row>
    <row r="135" spans="1:14" x14ac:dyDescent="0.25">
      <c r="A135" s="23">
        <v>540105</v>
      </c>
      <c r="B135" s="2" t="s">
        <v>161</v>
      </c>
      <c r="C135" s="2" t="s">
        <v>154</v>
      </c>
      <c r="D135" s="2" t="s">
        <v>13</v>
      </c>
      <c r="E135" s="23">
        <v>6</v>
      </c>
      <c r="F135" s="23">
        <v>341</v>
      </c>
      <c r="G135" s="23">
        <v>41</v>
      </c>
      <c r="H135" s="23">
        <v>0</v>
      </c>
      <c r="I135" s="23">
        <v>0</v>
      </c>
      <c r="J135" s="23">
        <v>41</v>
      </c>
      <c r="K135" s="24">
        <v>0.12023460410557189</v>
      </c>
      <c r="L135" s="1"/>
      <c r="M135" s="98">
        <f>_xlfn.PERCENTRANK.INC(J$5:J$233,J135)</f>
        <v>0.29299999999999998</v>
      </c>
      <c r="N135" s="99">
        <f>_xlfn.PERCENTRANK.INC(K$5:K$233,K135)</f>
        <v>0.42899999999999999</v>
      </c>
    </row>
    <row r="136" spans="1:14" x14ac:dyDescent="0.25">
      <c r="A136" s="23">
        <v>540043</v>
      </c>
      <c r="B136" s="2" t="s">
        <v>79</v>
      </c>
      <c r="C136" s="2" t="s">
        <v>78</v>
      </c>
      <c r="D136" s="2" t="s">
        <v>13</v>
      </c>
      <c r="E136" s="23">
        <v>4</v>
      </c>
      <c r="F136" s="23">
        <v>1106</v>
      </c>
      <c r="G136" s="23">
        <v>132</v>
      </c>
      <c r="H136" s="23">
        <v>0</v>
      </c>
      <c r="I136" s="23">
        <v>0</v>
      </c>
      <c r="J136" s="23">
        <v>132</v>
      </c>
      <c r="K136" s="24">
        <v>0.1193490054249548</v>
      </c>
      <c r="L136" s="1"/>
      <c r="M136" s="98">
        <f>_xlfn.PERCENTRANK.INC(J$5:J$233,J136)</f>
        <v>0.68400000000000005</v>
      </c>
      <c r="N136" s="99">
        <f>_xlfn.PERCENTRANK.INC(K$5:K$233,K136)</f>
        <v>0.42499999999999999</v>
      </c>
    </row>
    <row r="137" spans="1:14" x14ac:dyDescent="0.25">
      <c r="A137" s="23">
        <v>540060</v>
      </c>
      <c r="B137" s="2" t="s">
        <v>105</v>
      </c>
      <c r="C137" s="2" t="s">
        <v>100</v>
      </c>
      <c r="D137" s="2" t="s">
        <v>13</v>
      </c>
      <c r="E137" s="23">
        <v>6</v>
      </c>
      <c r="F137" s="23">
        <v>1070</v>
      </c>
      <c r="G137" s="23">
        <v>127</v>
      </c>
      <c r="H137" s="23">
        <v>0</v>
      </c>
      <c r="I137" s="23">
        <v>0</v>
      </c>
      <c r="J137" s="23">
        <v>127</v>
      </c>
      <c r="K137" s="24">
        <v>0.11869158878504669</v>
      </c>
      <c r="L137" s="1"/>
      <c r="M137" s="98">
        <f>_xlfn.PERCENTRANK.INC(J$5:J$233,J137)</f>
        <v>0.67500000000000004</v>
      </c>
      <c r="N137" s="99">
        <f>_xlfn.PERCENTRANK.INC(K$5:K$233,K137)</f>
        <v>0.42099999999999999</v>
      </c>
    </row>
    <row r="138" spans="1:14" x14ac:dyDescent="0.25">
      <c r="A138" s="23">
        <v>540243</v>
      </c>
      <c r="B138" s="2" t="s">
        <v>83</v>
      </c>
      <c r="C138" s="2" t="s">
        <v>78</v>
      </c>
      <c r="D138" s="2" t="s">
        <v>13</v>
      </c>
      <c r="E138" s="23">
        <v>4</v>
      </c>
      <c r="F138" s="23">
        <v>338</v>
      </c>
      <c r="G138" s="23">
        <v>38</v>
      </c>
      <c r="H138" s="23">
        <v>0</v>
      </c>
      <c r="I138" s="23">
        <v>0</v>
      </c>
      <c r="J138" s="23">
        <v>38</v>
      </c>
      <c r="K138" s="24">
        <v>0.1124260355029586</v>
      </c>
      <c r="L138" s="1"/>
      <c r="M138" s="98">
        <f>_xlfn.PERCENTRANK.INC(J$5:J$233,J138)</f>
        <v>0.26700000000000002</v>
      </c>
      <c r="N138" s="99">
        <f>_xlfn.PERCENTRANK.INC(K$5:K$233,K138)</f>
        <v>0.41599999999999998</v>
      </c>
    </row>
    <row r="139" spans="1:14" x14ac:dyDescent="0.25">
      <c r="A139" s="23">
        <v>540072</v>
      </c>
      <c r="B139" s="2" t="s">
        <v>124</v>
      </c>
      <c r="C139" s="2" t="s">
        <v>122</v>
      </c>
      <c r="D139" s="2" t="s">
        <v>13</v>
      </c>
      <c r="E139" s="23">
        <v>3</v>
      </c>
      <c r="F139" s="23">
        <v>459</v>
      </c>
      <c r="G139" s="23">
        <v>50</v>
      </c>
      <c r="H139" s="23">
        <v>0</v>
      </c>
      <c r="I139" s="23">
        <v>0</v>
      </c>
      <c r="J139" s="23">
        <v>50</v>
      </c>
      <c r="K139" s="24">
        <v>0.10893246187363841</v>
      </c>
      <c r="L139" s="1"/>
      <c r="M139" s="98">
        <f>_xlfn.PERCENTRANK.INC(J$5:J$233,J139)</f>
        <v>0.35499999999999998</v>
      </c>
      <c r="N139" s="99">
        <f>_xlfn.PERCENTRANK.INC(K$5:K$233,K139)</f>
        <v>0.41199999999999998</v>
      </c>
    </row>
    <row r="140" spans="1:14" x14ac:dyDescent="0.25">
      <c r="A140" s="23">
        <v>540100</v>
      </c>
      <c r="B140" s="2" t="s">
        <v>162</v>
      </c>
      <c r="C140" s="2" t="s">
        <v>154</v>
      </c>
      <c r="D140" s="2" t="s">
        <v>13</v>
      </c>
      <c r="E140" s="23">
        <v>6</v>
      </c>
      <c r="F140" s="23">
        <v>184</v>
      </c>
      <c r="G140" s="23">
        <v>20</v>
      </c>
      <c r="H140" s="23">
        <v>0</v>
      </c>
      <c r="I140" s="23">
        <v>0</v>
      </c>
      <c r="J140" s="23">
        <v>20</v>
      </c>
      <c r="K140" s="24">
        <v>0.108695652173913</v>
      </c>
      <c r="L140" s="1"/>
      <c r="M140" s="98">
        <f>_xlfn.PERCENTRANK.INC(J$5:J$233,J140)</f>
        <v>0.13500000000000001</v>
      </c>
      <c r="N140" s="99">
        <f>_xlfn.PERCENTRANK.INC(K$5:K$233,K140)</f>
        <v>0.40699999999999997</v>
      </c>
    </row>
    <row r="141" spans="1:14" x14ac:dyDescent="0.25">
      <c r="A141" s="23">
        <v>545535</v>
      </c>
      <c r="B141" s="2" t="s">
        <v>149</v>
      </c>
      <c r="C141" s="2" t="s">
        <v>147</v>
      </c>
      <c r="D141" s="2" t="s">
        <v>13</v>
      </c>
      <c r="E141" s="23">
        <v>2</v>
      </c>
      <c r="F141" s="23">
        <v>790</v>
      </c>
      <c r="G141" s="23">
        <v>85</v>
      </c>
      <c r="H141" s="23">
        <v>0</v>
      </c>
      <c r="I141" s="23">
        <v>0</v>
      </c>
      <c r="J141" s="23">
        <v>85</v>
      </c>
      <c r="K141" s="24">
        <v>0.10759493670886081</v>
      </c>
      <c r="L141" s="1"/>
      <c r="M141" s="98">
        <f>_xlfn.PERCENTRANK.INC(J$5:J$233,J141)</f>
        <v>0.53900000000000003</v>
      </c>
      <c r="N141" s="99">
        <f>_xlfn.PERCENTRANK.INC(K$5:K$233,K141)</f>
        <v>0.40300000000000002</v>
      </c>
    </row>
    <row r="142" spans="1:14" x14ac:dyDescent="0.25">
      <c r="A142" s="23">
        <v>540189</v>
      </c>
      <c r="B142" s="2" t="s">
        <v>302</v>
      </c>
      <c r="C142" s="2" t="s">
        <v>303</v>
      </c>
      <c r="D142" s="2" t="s">
        <v>13</v>
      </c>
      <c r="E142" s="23">
        <v>6</v>
      </c>
      <c r="F142" s="23">
        <v>196</v>
      </c>
      <c r="G142" s="23">
        <v>21</v>
      </c>
      <c r="H142" s="23">
        <v>0</v>
      </c>
      <c r="I142" s="23">
        <v>0</v>
      </c>
      <c r="J142" s="23">
        <v>21</v>
      </c>
      <c r="K142" s="24">
        <v>0.1071428571428571</v>
      </c>
      <c r="L142" s="1"/>
      <c r="M142" s="98">
        <f>_xlfn.PERCENTRANK.INC(J$5:J$233,J142)</f>
        <v>0.14000000000000001</v>
      </c>
      <c r="N142" s="99">
        <f>_xlfn.PERCENTRANK.INC(K$5:K$233,K142)</f>
        <v>0.39900000000000002</v>
      </c>
    </row>
    <row r="143" spans="1:14" x14ac:dyDescent="0.25">
      <c r="A143" s="29">
        <v>540029</v>
      </c>
      <c r="B143" s="4" t="s">
        <v>67</v>
      </c>
      <c r="C143" s="4" t="s">
        <v>58</v>
      </c>
      <c r="D143" s="4" t="s">
        <v>13</v>
      </c>
      <c r="E143" s="29">
        <v>4</v>
      </c>
      <c r="F143" s="29">
        <v>1133</v>
      </c>
      <c r="G143" s="29">
        <v>119</v>
      </c>
      <c r="H143" s="29">
        <v>0</v>
      </c>
      <c r="I143" s="29">
        <v>0</v>
      </c>
      <c r="J143" s="29">
        <v>119</v>
      </c>
      <c r="K143" s="30">
        <v>0.1050308914386584</v>
      </c>
      <c r="M143" s="98">
        <f>_xlfn.PERCENTRANK.INC(J$5:J$233,J143)</f>
        <v>0.65700000000000003</v>
      </c>
      <c r="N143" s="99">
        <f>_xlfn.PERCENTRANK.INC(K$5:K$233,K143)</f>
        <v>0.39400000000000002</v>
      </c>
    </row>
    <row r="144" spans="1:14" x14ac:dyDescent="0.25">
      <c r="A144" s="23">
        <v>540078</v>
      </c>
      <c r="B144" s="2" t="s">
        <v>129</v>
      </c>
      <c r="C144" s="2" t="s">
        <v>122</v>
      </c>
      <c r="D144" s="2" t="s">
        <v>13</v>
      </c>
      <c r="E144" s="23">
        <v>3</v>
      </c>
      <c r="F144" s="23">
        <v>301</v>
      </c>
      <c r="G144" s="23">
        <v>31</v>
      </c>
      <c r="H144" s="23">
        <v>0</v>
      </c>
      <c r="I144" s="23">
        <v>0</v>
      </c>
      <c r="J144" s="23">
        <v>31</v>
      </c>
      <c r="K144" s="24">
        <v>0.1029900332225914</v>
      </c>
      <c r="L144" s="1"/>
      <c r="M144" s="98">
        <f>_xlfn.PERCENTRANK.INC(J$5:J$233,J144)</f>
        <v>0.214</v>
      </c>
      <c r="N144" s="99">
        <f>_xlfn.PERCENTRANK.INC(K$5:K$233,K144)</f>
        <v>0.39</v>
      </c>
    </row>
    <row r="145" spans="1:14" x14ac:dyDescent="0.25">
      <c r="A145" s="23">
        <v>540263</v>
      </c>
      <c r="B145" s="2" t="s">
        <v>293</v>
      </c>
      <c r="C145" s="2" t="s">
        <v>288</v>
      </c>
      <c r="D145" s="2" t="s">
        <v>13</v>
      </c>
      <c r="E145" s="23">
        <v>5</v>
      </c>
      <c r="F145" s="23">
        <v>156</v>
      </c>
      <c r="G145" s="23">
        <v>16</v>
      </c>
      <c r="H145" s="23">
        <v>0</v>
      </c>
      <c r="I145" s="23">
        <v>0</v>
      </c>
      <c r="J145" s="23">
        <v>16</v>
      </c>
      <c r="K145" s="24">
        <v>0.1025641025641026</v>
      </c>
      <c r="L145" s="1"/>
      <c r="M145" s="98">
        <f>_xlfn.PERCENTRANK.INC(J$5:J$233,J145)</f>
        <v>9.6000000000000002E-2</v>
      </c>
      <c r="N145" s="99">
        <f>_xlfn.PERCENTRANK.INC(K$5:K$233,K145)</f>
        <v>0.38500000000000001</v>
      </c>
    </row>
    <row r="146" spans="1:14" x14ac:dyDescent="0.25">
      <c r="A146" s="23">
        <v>540262</v>
      </c>
      <c r="B146" s="2" t="s">
        <v>292</v>
      </c>
      <c r="C146" s="2" t="s">
        <v>288</v>
      </c>
      <c r="D146" s="2" t="s">
        <v>13</v>
      </c>
      <c r="E146" s="23">
        <v>5</v>
      </c>
      <c r="F146" s="23">
        <v>215</v>
      </c>
      <c r="G146" s="23">
        <v>22</v>
      </c>
      <c r="H146" s="23">
        <v>0</v>
      </c>
      <c r="I146" s="23">
        <v>0</v>
      </c>
      <c r="J146" s="23">
        <v>22</v>
      </c>
      <c r="K146" s="24">
        <v>0.10232558139534879</v>
      </c>
      <c r="L146" s="1"/>
      <c r="M146" s="98">
        <f>_xlfn.PERCENTRANK.INC(J$5:J$233,J146)</f>
        <v>0.153</v>
      </c>
      <c r="N146" s="99">
        <f>_xlfn.PERCENTRANK.INC(K$5:K$233,K146)</f>
        <v>0.38100000000000001</v>
      </c>
    </row>
    <row r="147" spans="1:14" x14ac:dyDescent="0.25">
      <c r="A147" s="23">
        <v>540121</v>
      </c>
      <c r="B147" s="2" t="s">
        <v>186</v>
      </c>
      <c r="C147" s="2" t="s">
        <v>182</v>
      </c>
      <c r="D147" s="2" t="s">
        <v>13</v>
      </c>
      <c r="E147" s="23">
        <v>1</v>
      </c>
      <c r="F147" s="23">
        <v>617</v>
      </c>
      <c r="G147" s="23">
        <v>62</v>
      </c>
      <c r="H147" s="23">
        <v>0</v>
      </c>
      <c r="I147" s="23">
        <v>0</v>
      </c>
      <c r="J147" s="23">
        <v>62</v>
      </c>
      <c r="K147" s="24">
        <v>0.1004862236628849</v>
      </c>
      <c r="L147" s="1"/>
      <c r="M147" s="98">
        <f>_xlfn.PERCENTRANK.INC(J$5:J$233,J147)</f>
        <v>0.434</v>
      </c>
      <c r="N147" s="99">
        <f>_xlfn.PERCENTRANK.INC(K$5:K$233,K147)</f>
        <v>0.377</v>
      </c>
    </row>
    <row r="148" spans="1:14" x14ac:dyDescent="0.25">
      <c r="A148" s="23">
        <v>540215</v>
      </c>
      <c r="B148" s="2" t="s">
        <v>344</v>
      </c>
      <c r="C148" s="2" t="s">
        <v>343</v>
      </c>
      <c r="D148" s="2" t="s">
        <v>13</v>
      </c>
      <c r="E148" s="23">
        <v>5</v>
      </c>
      <c r="F148" s="23">
        <v>2586</v>
      </c>
      <c r="G148" s="23">
        <v>258</v>
      </c>
      <c r="H148" s="23">
        <v>0</v>
      </c>
      <c r="I148" s="23">
        <v>0</v>
      </c>
      <c r="J148" s="23">
        <v>258</v>
      </c>
      <c r="K148" s="24">
        <v>9.9767981438515077E-2</v>
      </c>
      <c r="L148" s="1"/>
      <c r="M148" s="98">
        <f>_xlfn.PERCENTRANK.INC(J$5:J$233,J148)</f>
        <v>0.85</v>
      </c>
      <c r="N148" s="99">
        <f>_xlfn.PERCENTRANK.INC(K$5:K$233,K148)</f>
        <v>0.372</v>
      </c>
    </row>
    <row r="149" spans="1:14" x14ac:dyDescent="0.25">
      <c r="A149" s="23">
        <v>540064</v>
      </c>
      <c r="B149" s="2" t="s">
        <v>113</v>
      </c>
      <c r="C149" s="2" t="s">
        <v>112</v>
      </c>
      <c r="D149" s="2" t="s">
        <v>13</v>
      </c>
      <c r="E149" s="23">
        <v>5</v>
      </c>
      <c r="F149" s="23">
        <v>2131</v>
      </c>
      <c r="G149" s="23">
        <v>212</v>
      </c>
      <c r="H149" s="23">
        <v>1</v>
      </c>
      <c r="I149" s="23">
        <v>0</v>
      </c>
      <c r="J149" s="23">
        <v>211</v>
      </c>
      <c r="K149" s="24">
        <v>9.9014547160957297E-2</v>
      </c>
      <c r="L149" s="1"/>
      <c r="M149" s="98">
        <f>_xlfn.PERCENTRANK.INC(J$5:J$233,J149)</f>
        <v>0.79300000000000004</v>
      </c>
      <c r="N149" s="99">
        <f>_xlfn.PERCENTRANK.INC(K$5:K$233,K149)</f>
        <v>0.36799999999999999</v>
      </c>
    </row>
    <row r="150" spans="1:14" x14ac:dyDescent="0.25">
      <c r="A150" s="23">
        <v>540115</v>
      </c>
      <c r="B150" s="2" t="s">
        <v>181</v>
      </c>
      <c r="C150" s="2" t="s">
        <v>182</v>
      </c>
      <c r="D150" s="2" t="s">
        <v>13</v>
      </c>
      <c r="E150" s="23">
        <v>1</v>
      </c>
      <c r="F150" s="23">
        <v>368</v>
      </c>
      <c r="G150" s="23">
        <v>36</v>
      </c>
      <c r="H150" s="23">
        <v>0</v>
      </c>
      <c r="I150" s="23">
        <v>0</v>
      </c>
      <c r="J150" s="23">
        <v>36</v>
      </c>
      <c r="K150" s="24">
        <v>9.7826086956521743E-2</v>
      </c>
      <c r="L150" s="1"/>
      <c r="M150" s="98">
        <f>_xlfn.PERCENTRANK.INC(J$5:J$233,J150)</f>
        <v>0.24099999999999999</v>
      </c>
      <c r="N150" s="99">
        <f>_xlfn.PERCENTRANK.INC(K$5:K$233,K150)</f>
        <v>0.36399999999999999</v>
      </c>
    </row>
    <row r="151" spans="1:14" x14ac:dyDescent="0.25">
      <c r="A151" s="23">
        <v>540083</v>
      </c>
      <c r="B151" s="2" t="s">
        <v>132</v>
      </c>
      <c r="C151" s="2" t="s">
        <v>122</v>
      </c>
      <c r="D151" s="2" t="s">
        <v>13</v>
      </c>
      <c r="E151" s="23">
        <v>3</v>
      </c>
      <c r="F151" s="23">
        <v>2361</v>
      </c>
      <c r="G151" s="23">
        <v>230</v>
      </c>
      <c r="H151" s="23">
        <v>0</v>
      </c>
      <c r="I151" s="23">
        <v>0</v>
      </c>
      <c r="J151" s="23">
        <v>230</v>
      </c>
      <c r="K151" s="24">
        <v>9.7416349004659036E-2</v>
      </c>
      <c r="L151" s="1"/>
      <c r="M151" s="98">
        <f>_xlfn.PERCENTRANK.INC(J$5:J$233,J151)</f>
        <v>0.82799999999999996</v>
      </c>
      <c r="N151" s="99">
        <f>_xlfn.PERCENTRANK.INC(K$5:K$233,K151)</f>
        <v>0.35899999999999999</v>
      </c>
    </row>
    <row r="152" spans="1:14" x14ac:dyDescent="0.25">
      <c r="A152" s="23">
        <v>540116</v>
      </c>
      <c r="B152" s="2" t="s">
        <v>183</v>
      </c>
      <c r="C152" s="2" t="s">
        <v>182</v>
      </c>
      <c r="D152" s="2" t="s">
        <v>13</v>
      </c>
      <c r="E152" s="23">
        <v>1</v>
      </c>
      <c r="F152" s="23">
        <v>828</v>
      </c>
      <c r="G152" s="23">
        <v>79</v>
      </c>
      <c r="H152" s="23">
        <v>0</v>
      </c>
      <c r="I152" s="23">
        <v>0</v>
      </c>
      <c r="J152" s="23">
        <v>79</v>
      </c>
      <c r="K152" s="24">
        <v>9.5410628019323665E-2</v>
      </c>
      <c r="L152" s="1"/>
      <c r="M152" s="98">
        <f>_xlfn.PERCENTRANK.INC(J$5:J$233,J152)</f>
        <v>0.52100000000000002</v>
      </c>
      <c r="N152" s="99">
        <f>_xlfn.PERCENTRANK.INC(K$5:K$233,K152)</f>
        <v>0.35499999999999998</v>
      </c>
    </row>
    <row r="153" spans="1:14" x14ac:dyDescent="0.25">
      <c r="A153" s="23">
        <v>540059</v>
      </c>
      <c r="B153" s="2" t="s">
        <v>104</v>
      </c>
      <c r="C153" s="2" t="s">
        <v>100</v>
      </c>
      <c r="D153" s="2" t="s">
        <v>13</v>
      </c>
      <c r="E153" s="23">
        <v>6</v>
      </c>
      <c r="F153" s="23">
        <v>569</v>
      </c>
      <c r="G153" s="23">
        <v>54</v>
      </c>
      <c r="H153" s="23">
        <v>0</v>
      </c>
      <c r="I153" s="23">
        <v>0</v>
      </c>
      <c r="J153" s="23">
        <v>54</v>
      </c>
      <c r="K153" s="24">
        <v>9.4903339191564143E-2</v>
      </c>
      <c r="L153" s="1"/>
      <c r="M153" s="98">
        <f>_xlfn.PERCENTRANK.INC(J$5:J$233,J153)</f>
        <v>0.39</v>
      </c>
      <c r="N153" s="99">
        <f>_xlfn.PERCENTRANK.INC(K$5:K$233,K153)</f>
        <v>0.35</v>
      </c>
    </row>
    <row r="154" spans="1:14" x14ac:dyDescent="0.25">
      <c r="A154" s="23">
        <v>540131</v>
      </c>
      <c r="B154" s="2" t="s">
        <v>205</v>
      </c>
      <c r="C154" s="2" t="s">
        <v>201</v>
      </c>
      <c r="D154" s="2" t="s">
        <v>13</v>
      </c>
      <c r="E154" s="23">
        <v>8</v>
      </c>
      <c r="F154" s="23">
        <v>244</v>
      </c>
      <c r="G154" s="23">
        <v>23</v>
      </c>
      <c r="H154" s="23">
        <v>0</v>
      </c>
      <c r="I154" s="23">
        <v>0</v>
      </c>
      <c r="J154" s="23">
        <v>23</v>
      </c>
      <c r="K154" s="24">
        <v>9.4262295081967207E-2</v>
      </c>
      <c r="L154" s="1"/>
      <c r="M154" s="98">
        <f>_xlfn.PERCENTRANK.INC(J$5:J$233,J154)</f>
        <v>0.16600000000000001</v>
      </c>
      <c r="N154" s="99">
        <f>_xlfn.PERCENTRANK.INC(K$5:K$233,K154)</f>
        <v>0.34599999999999997</v>
      </c>
    </row>
    <row r="155" spans="1:14" x14ac:dyDescent="0.25">
      <c r="A155" s="23">
        <v>540190</v>
      </c>
      <c r="B155" s="2" t="s">
        <v>304</v>
      </c>
      <c r="C155" s="2" t="s">
        <v>303</v>
      </c>
      <c r="D155" s="2" t="s">
        <v>13</v>
      </c>
      <c r="E155" s="23">
        <v>6</v>
      </c>
      <c r="F155" s="23">
        <v>2433</v>
      </c>
      <c r="G155" s="23">
        <v>224</v>
      </c>
      <c r="H155" s="23">
        <v>0</v>
      </c>
      <c r="I155" s="23">
        <v>0</v>
      </c>
      <c r="J155" s="23">
        <v>224</v>
      </c>
      <c r="K155" s="24">
        <v>9.2067406494040285E-2</v>
      </c>
      <c r="L155" s="1"/>
      <c r="M155" s="98">
        <f>_xlfn.PERCENTRANK.INC(J$5:J$233,J155)</f>
        <v>0.82</v>
      </c>
      <c r="N155" s="99">
        <f>_xlfn.PERCENTRANK.INC(K$5:K$233,K155)</f>
        <v>0.34200000000000003</v>
      </c>
    </row>
    <row r="156" spans="1:14" x14ac:dyDescent="0.25">
      <c r="A156" s="29">
        <v>540018</v>
      </c>
      <c r="B156" s="4" t="s">
        <v>43</v>
      </c>
      <c r="C156" s="4" t="s">
        <v>44</v>
      </c>
      <c r="D156" s="4" t="s">
        <v>13</v>
      </c>
      <c r="E156" s="29">
        <v>2</v>
      </c>
      <c r="F156" s="29">
        <v>12058</v>
      </c>
      <c r="G156" s="29">
        <v>2407</v>
      </c>
      <c r="H156" s="29">
        <v>1335</v>
      </c>
      <c r="I156" s="29">
        <v>0</v>
      </c>
      <c r="J156" s="29">
        <v>1072</v>
      </c>
      <c r="K156" s="30">
        <v>8.8903632443191244E-2</v>
      </c>
      <c r="M156" s="98">
        <f>_xlfn.PERCENTRANK.INC(J$5:J$233,J156)</f>
        <v>0.99099999999999999</v>
      </c>
      <c r="N156" s="99">
        <f>_xlfn.PERCENTRANK.INC(K$5:K$233,K156)</f>
        <v>0.33700000000000002</v>
      </c>
    </row>
    <row r="157" spans="1:14" x14ac:dyDescent="0.25">
      <c r="A157" s="23">
        <v>540140</v>
      </c>
      <c r="B157" s="2" t="s">
        <v>214</v>
      </c>
      <c r="C157" s="2" t="s">
        <v>215</v>
      </c>
      <c r="D157" s="2" t="s">
        <v>13</v>
      </c>
      <c r="E157" s="23">
        <v>6</v>
      </c>
      <c r="F157" s="23">
        <v>198</v>
      </c>
      <c r="G157" s="23">
        <v>17</v>
      </c>
      <c r="H157" s="23">
        <v>0</v>
      </c>
      <c r="I157" s="23">
        <v>0</v>
      </c>
      <c r="J157" s="23">
        <v>17</v>
      </c>
      <c r="K157" s="24">
        <v>8.5858585858585856E-2</v>
      </c>
      <c r="L157" s="1"/>
      <c r="M157" s="98">
        <f>_xlfn.PERCENTRANK.INC(J$5:J$233,J157)</f>
        <v>0.105</v>
      </c>
      <c r="N157" s="99">
        <f>_xlfn.PERCENTRANK.INC(K$5:K$233,K157)</f>
        <v>0.33300000000000002</v>
      </c>
    </row>
    <row r="158" spans="1:14" x14ac:dyDescent="0.25">
      <c r="A158" s="23">
        <v>540069</v>
      </c>
      <c r="B158" s="2" t="s">
        <v>119</v>
      </c>
      <c r="C158" s="2" t="s">
        <v>116</v>
      </c>
      <c r="D158" s="2" t="s">
        <v>13</v>
      </c>
      <c r="E158" s="23">
        <v>9</v>
      </c>
      <c r="F158" s="23">
        <v>258</v>
      </c>
      <c r="G158" s="23">
        <v>22</v>
      </c>
      <c r="H158" s="23">
        <v>0</v>
      </c>
      <c r="I158" s="23">
        <v>0</v>
      </c>
      <c r="J158" s="23">
        <v>22</v>
      </c>
      <c r="K158" s="24">
        <v>8.5271317829457363E-2</v>
      </c>
      <c r="L158" s="1"/>
      <c r="M158" s="98">
        <f>_xlfn.PERCENTRANK.INC(J$5:J$233,J158)</f>
        <v>0.153</v>
      </c>
      <c r="N158" s="99">
        <f>_xlfn.PERCENTRANK.INC(K$5:K$233,K158)</f>
        <v>0.32800000000000001</v>
      </c>
    </row>
    <row r="159" spans="1:14" x14ac:dyDescent="0.25">
      <c r="A159" s="23">
        <v>540279</v>
      </c>
      <c r="B159" s="2" t="s">
        <v>133</v>
      </c>
      <c r="C159" s="2" t="s">
        <v>122</v>
      </c>
      <c r="D159" s="2" t="s">
        <v>13</v>
      </c>
      <c r="E159" s="23">
        <v>3</v>
      </c>
      <c r="F159" s="23">
        <v>622</v>
      </c>
      <c r="G159" s="23">
        <v>52</v>
      </c>
      <c r="H159" s="23">
        <v>0</v>
      </c>
      <c r="I159" s="23">
        <v>0</v>
      </c>
      <c r="J159" s="23">
        <v>52</v>
      </c>
      <c r="K159" s="24">
        <v>8.3601286173633438E-2</v>
      </c>
      <c r="L159" s="1"/>
      <c r="M159" s="98">
        <f>_xlfn.PERCENTRANK.INC(J$5:J$233,J159)</f>
        <v>0.372</v>
      </c>
      <c r="N159" s="99">
        <f>_xlfn.PERCENTRANK.INC(K$5:K$233,K159)</f>
        <v>0.32400000000000001</v>
      </c>
    </row>
    <row r="160" spans="1:14" x14ac:dyDescent="0.25">
      <c r="A160" s="23">
        <v>540286</v>
      </c>
      <c r="B160" s="2" t="s">
        <v>276</v>
      </c>
      <c r="C160" s="2" t="s">
        <v>273</v>
      </c>
      <c r="D160" s="2" t="s">
        <v>13</v>
      </c>
      <c r="E160" s="23">
        <v>1</v>
      </c>
      <c r="F160" s="23">
        <v>592</v>
      </c>
      <c r="G160" s="23">
        <v>49</v>
      </c>
      <c r="H160" s="23">
        <v>0</v>
      </c>
      <c r="I160" s="23">
        <v>0</v>
      </c>
      <c r="J160" s="23">
        <v>49</v>
      </c>
      <c r="K160" s="24">
        <v>8.2770270270270271E-2</v>
      </c>
      <c r="L160" s="1"/>
      <c r="M160" s="98">
        <f>_xlfn.PERCENTRANK.INC(J$5:J$233,J160)</f>
        <v>0.34599999999999997</v>
      </c>
      <c r="N160" s="99">
        <f>_xlfn.PERCENTRANK.INC(K$5:K$233,K160)</f>
        <v>0.32</v>
      </c>
    </row>
    <row r="161" spans="1:14" x14ac:dyDescent="0.25">
      <c r="A161" s="23">
        <v>540276</v>
      </c>
      <c r="B161" s="2" t="s">
        <v>89</v>
      </c>
      <c r="C161" s="2" t="s">
        <v>88</v>
      </c>
      <c r="D161" s="2" t="s">
        <v>13</v>
      </c>
      <c r="E161" s="23">
        <v>8</v>
      </c>
      <c r="F161" s="23">
        <v>677</v>
      </c>
      <c r="G161" s="23">
        <v>55</v>
      </c>
      <c r="H161" s="23">
        <v>0</v>
      </c>
      <c r="I161" s="23">
        <v>0</v>
      </c>
      <c r="J161" s="23">
        <v>55</v>
      </c>
      <c r="K161" s="24">
        <v>8.1240768094534718E-2</v>
      </c>
      <c r="L161" s="1"/>
      <c r="M161" s="98">
        <f>_xlfn.PERCENTRANK.INC(J$5:J$233,J161)</f>
        <v>0.40300000000000002</v>
      </c>
      <c r="N161" s="99">
        <f>_xlfn.PERCENTRANK.INC(K$5:K$233,K161)</f>
        <v>0.315</v>
      </c>
    </row>
    <row r="162" spans="1:14" x14ac:dyDescent="0.25">
      <c r="A162" s="23">
        <v>540218</v>
      </c>
      <c r="B162" s="2" t="s">
        <v>351</v>
      </c>
      <c r="C162" s="2" t="s">
        <v>349</v>
      </c>
      <c r="D162" s="2" t="s">
        <v>13</v>
      </c>
      <c r="E162" s="23">
        <v>1</v>
      </c>
      <c r="F162" s="23">
        <v>1213</v>
      </c>
      <c r="G162" s="23">
        <v>97</v>
      </c>
      <c r="H162" s="23">
        <v>0</v>
      </c>
      <c r="I162" s="23">
        <v>0</v>
      </c>
      <c r="J162" s="23">
        <v>97</v>
      </c>
      <c r="K162" s="24">
        <v>7.996702390766694E-2</v>
      </c>
      <c r="M162" s="98">
        <f>_xlfn.PERCENTRANK.INC(J$5:J$233,J162)</f>
        <v>0.57399999999999995</v>
      </c>
      <c r="N162" s="99">
        <f>_xlfn.PERCENTRANK.INC(K$5:K$233,K162)</f>
        <v>0.311</v>
      </c>
    </row>
    <row r="163" spans="1:14" x14ac:dyDescent="0.25">
      <c r="A163" s="23">
        <v>540287</v>
      </c>
      <c r="B163" s="2" t="s">
        <v>166</v>
      </c>
      <c r="C163" s="2" t="s">
        <v>167</v>
      </c>
      <c r="D163" s="2" t="s">
        <v>13</v>
      </c>
      <c r="E163" s="23">
        <v>10</v>
      </c>
      <c r="F163" s="23">
        <v>557</v>
      </c>
      <c r="G163" s="23">
        <v>43</v>
      </c>
      <c r="H163" s="23">
        <v>0</v>
      </c>
      <c r="I163" s="23">
        <v>0</v>
      </c>
      <c r="J163" s="23">
        <v>43</v>
      </c>
      <c r="K163" s="24">
        <v>7.719928186714542E-2</v>
      </c>
      <c r="L163" s="1"/>
      <c r="M163" s="98">
        <f>_xlfn.PERCENTRANK.INC(J$5:J$233,J163)</f>
        <v>0.307</v>
      </c>
      <c r="N163" s="99">
        <f>_xlfn.PERCENTRANK.INC(K$5:K$233,K163)</f>
        <v>0.307</v>
      </c>
    </row>
    <row r="164" spans="1:14" x14ac:dyDescent="0.25">
      <c r="A164" s="23">
        <v>540260</v>
      </c>
      <c r="B164" s="2" t="s">
        <v>311</v>
      </c>
      <c r="C164" s="2" t="s">
        <v>307</v>
      </c>
      <c r="D164" s="2" t="s">
        <v>13</v>
      </c>
      <c r="E164" s="23">
        <v>7</v>
      </c>
      <c r="F164" s="23">
        <v>1280</v>
      </c>
      <c r="G164" s="23">
        <v>98</v>
      </c>
      <c r="H164" s="23">
        <v>0</v>
      </c>
      <c r="I164" s="23">
        <v>0</v>
      </c>
      <c r="J164" s="23">
        <v>98</v>
      </c>
      <c r="K164" s="24">
        <v>7.6562500000000006E-2</v>
      </c>
      <c r="L164" s="1"/>
      <c r="M164" s="98">
        <f>_xlfn.PERCENTRANK.INC(J$5:J$233,J164)</f>
        <v>0.57799999999999996</v>
      </c>
      <c r="N164" s="99">
        <f>_xlfn.PERCENTRANK.INC(K$5:K$233,K164)</f>
        <v>0.30199999999999999</v>
      </c>
    </row>
    <row r="165" spans="1:14" x14ac:dyDescent="0.25">
      <c r="A165" s="23">
        <v>540291</v>
      </c>
      <c r="B165" s="2" t="s">
        <v>188</v>
      </c>
      <c r="C165" s="2" t="s">
        <v>182</v>
      </c>
      <c r="D165" s="2" t="s">
        <v>13</v>
      </c>
      <c r="E165" s="23">
        <v>1</v>
      </c>
      <c r="F165" s="23">
        <v>512</v>
      </c>
      <c r="G165" s="23">
        <v>39</v>
      </c>
      <c r="H165" s="23">
        <v>0</v>
      </c>
      <c r="I165" s="23">
        <v>0</v>
      </c>
      <c r="J165" s="23">
        <v>39</v>
      </c>
      <c r="K165" s="24">
        <v>7.6171875E-2</v>
      </c>
      <c r="L165" s="1"/>
      <c r="M165" s="98">
        <f>_xlfn.PERCENTRANK.INC(J$5:J$233,J165)</f>
        <v>0.28000000000000003</v>
      </c>
      <c r="N165" s="99">
        <f>_xlfn.PERCENTRANK.INC(K$5:K$233,K165)</f>
        <v>0.29799999999999999</v>
      </c>
    </row>
    <row r="166" spans="1:14" x14ac:dyDescent="0.25">
      <c r="A166" s="23">
        <v>540266</v>
      </c>
      <c r="B166" s="2" t="s">
        <v>283</v>
      </c>
      <c r="C166" s="2" t="s">
        <v>279</v>
      </c>
      <c r="D166" s="2" t="s">
        <v>13</v>
      </c>
      <c r="E166" s="23">
        <v>7</v>
      </c>
      <c r="F166" s="23">
        <v>293</v>
      </c>
      <c r="G166" s="23">
        <v>22</v>
      </c>
      <c r="H166" s="23">
        <v>0</v>
      </c>
      <c r="I166" s="23">
        <v>0</v>
      </c>
      <c r="J166" s="23">
        <v>22</v>
      </c>
      <c r="K166" s="24">
        <v>7.5085324232081918E-2</v>
      </c>
      <c r="L166" s="1"/>
      <c r="M166" s="98">
        <f>_xlfn.PERCENTRANK.INC(J$5:J$233,J166)</f>
        <v>0.153</v>
      </c>
      <c r="N166" s="99">
        <f>_xlfn.PERCENTRANK.INC(K$5:K$233,K166)</f>
        <v>0.29299999999999998</v>
      </c>
    </row>
    <row r="167" spans="1:14" x14ac:dyDescent="0.25">
      <c r="A167" s="23">
        <v>540154</v>
      </c>
      <c r="B167" s="2" t="s">
        <v>240</v>
      </c>
      <c r="C167" s="2" t="s">
        <v>241</v>
      </c>
      <c r="D167" s="2" t="s">
        <v>13</v>
      </c>
      <c r="E167" s="23">
        <v>8</v>
      </c>
      <c r="F167" s="23">
        <v>361</v>
      </c>
      <c r="G167" s="23">
        <v>27</v>
      </c>
      <c r="H167" s="23">
        <v>0</v>
      </c>
      <c r="I167" s="23">
        <v>0</v>
      </c>
      <c r="J167" s="23">
        <v>27</v>
      </c>
      <c r="K167" s="24">
        <v>7.4792243767313013E-2</v>
      </c>
      <c r="L167" s="1"/>
      <c r="M167" s="98">
        <f>_xlfn.PERCENTRANK.INC(J$5:J$233,J167)</f>
        <v>0.17899999999999999</v>
      </c>
      <c r="N167" s="99">
        <f>_xlfn.PERCENTRANK.INC(K$5:K$233,K167)</f>
        <v>0.28899999999999998</v>
      </c>
    </row>
    <row r="168" spans="1:14" x14ac:dyDescent="0.25">
      <c r="A168" s="23">
        <v>540284</v>
      </c>
      <c r="B168" s="2" t="s">
        <v>261</v>
      </c>
      <c r="C168" s="2" t="s">
        <v>253</v>
      </c>
      <c r="D168" s="2" t="s">
        <v>13</v>
      </c>
      <c r="E168" s="23">
        <v>6</v>
      </c>
      <c r="F168" s="23">
        <v>247</v>
      </c>
      <c r="G168" s="23">
        <v>18</v>
      </c>
      <c r="H168" s="23">
        <v>0</v>
      </c>
      <c r="I168" s="23">
        <v>0</v>
      </c>
      <c r="J168" s="23">
        <v>18</v>
      </c>
      <c r="K168" s="24">
        <v>7.28744939271255E-2</v>
      </c>
      <c r="L168" s="1"/>
      <c r="M168" s="98">
        <f>_xlfn.PERCENTRANK.INC(J$5:J$233,J168)</f>
        <v>0.122</v>
      </c>
      <c r="N168" s="99">
        <f>_xlfn.PERCENTRANK.INC(K$5:K$233,K168)</f>
        <v>0.28499999999999998</v>
      </c>
    </row>
    <row r="169" spans="1:14" x14ac:dyDescent="0.25">
      <c r="A169" s="23">
        <v>540056</v>
      </c>
      <c r="B169" s="2" t="s">
        <v>101</v>
      </c>
      <c r="C169" s="2" t="s">
        <v>100</v>
      </c>
      <c r="D169" s="2" t="s">
        <v>13</v>
      </c>
      <c r="E169" s="23">
        <v>6</v>
      </c>
      <c r="F169" s="23">
        <v>6225</v>
      </c>
      <c r="G169" s="23">
        <v>453</v>
      </c>
      <c r="H169" s="23">
        <v>0</v>
      </c>
      <c r="I169" s="23">
        <v>0</v>
      </c>
      <c r="J169" s="23">
        <v>453</v>
      </c>
      <c r="K169" s="24">
        <v>7.2771084337349398E-2</v>
      </c>
      <c r="L169" s="1"/>
      <c r="M169" s="98">
        <f>_xlfn.PERCENTRANK.INC(J$5:J$233,J169)</f>
        <v>0.95099999999999996</v>
      </c>
      <c r="N169" s="99">
        <f>_xlfn.PERCENTRANK.INC(K$5:K$233,K169)</f>
        <v>0.28000000000000003</v>
      </c>
    </row>
    <row r="170" spans="1:14" x14ac:dyDescent="0.25">
      <c r="A170" s="23">
        <v>540099</v>
      </c>
      <c r="B170" s="2" t="s">
        <v>163</v>
      </c>
      <c r="C170" s="2" t="s">
        <v>154</v>
      </c>
      <c r="D170" s="2" t="s">
        <v>13</v>
      </c>
      <c r="E170" s="23">
        <v>6</v>
      </c>
      <c r="F170" s="23">
        <v>5965</v>
      </c>
      <c r="G170" s="23">
        <v>416</v>
      </c>
      <c r="H170" s="23">
        <v>0</v>
      </c>
      <c r="I170" s="23">
        <v>0</v>
      </c>
      <c r="J170" s="23">
        <v>416</v>
      </c>
      <c r="K170" s="24">
        <v>6.9740150880134119E-2</v>
      </c>
      <c r="L170" s="1"/>
      <c r="M170" s="98">
        <f>_xlfn.PERCENTRANK.INC(J$5:J$233,J170)</f>
        <v>0.94199999999999995</v>
      </c>
      <c r="N170" s="99">
        <f>_xlfn.PERCENTRANK.INC(K$5:K$233,K170)</f>
        <v>0.27600000000000002</v>
      </c>
    </row>
    <row r="171" spans="1:14" x14ac:dyDescent="0.25">
      <c r="A171" s="29">
        <v>540081</v>
      </c>
      <c r="B171" s="4" t="s">
        <v>134</v>
      </c>
      <c r="C171" s="4" t="s">
        <v>122</v>
      </c>
      <c r="D171" s="4" t="s">
        <v>13</v>
      </c>
      <c r="E171" s="29">
        <v>3</v>
      </c>
      <c r="F171" s="29">
        <v>3786</v>
      </c>
      <c r="G171" s="29">
        <v>600</v>
      </c>
      <c r="H171" s="29">
        <v>342</v>
      </c>
      <c r="I171" s="29">
        <v>0</v>
      </c>
      <c r="J171" s="29">
        <v>258</v>
      </c>
      <c r="K171" s="30">
        <v>6.8145800316957217E-2</v>
      </c>
      <c r="M171" s="98">
        <f>_xlfn.PERCENTRANK.INC(J$5:J$233,J171)</f>
        <v>0.85</v>
      </c>
      <c r="N171" s="99">
        <f>_xlfn.PERCENTRANK.INC(K$5:K$233,K171)</f>
        <v>0.27100000000000002</v>
      </c>
    </row>
    <row r="172" spans="1:14" x14ac:dyDescent="0.25">
      <c r="A172" s="23">
        <v>540048</v>
      </c>
      <c r="B172" s="2" t="s">
        <v>92</v>
      </c>
      <c r="C172" s="2" t="s">
        <v>91</v>
      </c>
      <c r="D172" s="2" t="s">
        <v>13</v>
      </c>
      <c r="E172" s="23">
        <v>11</v>
      </c>
      <c r="F172" s="23">
        <v>639</v>
      </c>
      <c r="G172" s="23">
        <v>42</v>
      </c>
      <c r="H172" s="23">
        <v>0</v>
      </c>
      <c r="I172" s="23">
        <v>0</v>
      </c>
      <c r="J172" s="23">
        <v>42</v>
      </c>
      <c r="K172" s="24">
        <v>6.5727699530516437E-2</v>
      </c>
      <c r="L172" s="1"/>
      <c r="M172" s="98">
        <f>_xlfn.PERCENTRANK.INC(J$5:J$233,J172)</f>
        <v>0.29799999999999999</v>
      </c>
      <c r="N172" s="99">
        <f>_xlfn.PERCENTRANK.INC(K$5:K$233,K172)</f>
        <v>0.26700000000000002</v>
      </c>
    </row>
    <row r="173" spans="1:14" x14ac:dyDescent="0.25">
      <c r="A173" s="23">
        <v>545555</v>
      </c>
      <c r="B173" s="2" t="s">
        <v>202</v>
      </c>
      <c r="C173" s="2" t="s">
        <v>201</v>
      </c>
      <c r="D173" s="2" t="s">
        <v>13</v>
      </c>
      <c r="E173" s="23">
        <v>8</v>
      </c>
      <c r="F173" s="23">
        <v>835</v>
      </c>
      <c r="G173" s="23">
        <v>54</v>
      </c>
      <c r="H173" s="23">
        <v>0</v>
      </c>
      <c r="I173" s="23">
        <v>0</v>
      </c>
      <c r="J173" s="23">
        <v>54</v>
      </c>
      <c r="K173" s="24">
        <v>6.4670658682634732E-2</v>
      </c>
      <c r="L173" s="1"/>
      <c r="M173" s="98">
        <f>_xlfn.PERCENTRANK.INC(J$5:J$233,J173)</f>
        <v>0.39</v>
      </c>
      <c r="N173" s="99">
        <f>_xlfn.PERCENTRANK.INC(K$5:K$233,K173)</f>
        <v>0.26300000000000001</v>
      </c>
    </row>
    <row r="174" spans="1:14" x14ac:dyDescent="0.25">
      <c r="A174" s="23">
        <v>540271</v>
      </c>
      <c r="B174" s="2" t="s">
        <v>269</v>
      </c>
      <c r="C174" s="2" t="s">
        <v>265</v>
      </c>
      <c r="D174" s="2" t="s">
        <v>13</v>
      </c>
      <c r="E174" s="23">
        <v>3</v>
      </c>
      <c r="F174" s="23">
        <v>1675</v>
      </c>
      <c r="G174" s="23">
        <v>266</v>
      </c>
      <c r="H174" s="23">
        <v>164</v>
      </c>
      <c r="I174" s="23">
        <v>0</v>
      </c>
      <c r="J174" s="23">
        <v>102</v>
      </c>
      <c r="K174" s="24">
        <v>6.0895522388059703E-2</v>
      </c>
      <c r="L174" s="1"/>
      <c r="M174" s="98">
        <f>_xlfn.PERCENTRANK.INC(J$5:J$233,J174)</f>
        <v>0.58699999999999997</v>
      </c>
      <c r="N174" s="99">
        <f>_xlfn.PERCENTRANK.INC(K$5:K$233,K174)</f>
        <v>0.25800000000000001</v>
      </c>
    </row>
    <row r="175" spans="1:14" x14ac:dyDescent="0.25">
      <c r="A175" s="23">
        <v>540095</v>
      </c>
      <c r="B175" s="2" t="s">
        <v>148</v>
      </c>
      <c r="C175" s="2" t="s">
        <v>147</v>
      </c>
      <c r="D175" s="2" t="s">
        <v>13</v>
      </c>
      <c r="E175" s="23">
        <v>2</v>
      </c>
      <c r="F175" s="23">
        <v>215</v>
      </c>
      <c r="G175" s="23">
        <v>13</v>
      </c>
      <c r="H175" s="23">
        <v>0</v>
      </c>
      <c r="I175" s="23">
        <v>0</v>
      </c>
      <c r="J175" s="23">
        <v>13</v>
      </c>
      <c r="K175" s="24">
        <v>6.0465116279069767E-2</v>
      </c>
      <c r="L175" s="1"/>
      <c r="M175" s="98">
        <f>_xlfn.PERCENTRANK.INC(J$5:J$233,J175)</f>
        <v>9.1999999999999998E-2</v>
      </c>
      <c r="N175" s="99">
        <f>_xlfn.PERCENTRANK.INC(K$5:K$233,K175)</f>
        <v>0.254</v>
      </c>
    </row>
    <row r="176" spans="1:14" x14ac:dyDescent="0.25">
      <c r="A176" s="23">
        <v>540292</v>
      </c>
      <c r="B176" s="2" t="s">
        <v>155</v>
      </c>
      <c r="C176" s="2" t="s">
        <v>154</v>
      </c>
      <c r="D176" s="2" t="s">
        <v>13</v>
      </c>
      <c r="E176" s="23">
        <v>6</v>
      </c>
      <c r="F176" s="23">
        <v>2270</v>
      </c>
      <c r="G176" s="23">
        <v>134</v>
      </c>
      <c r="H176" s="23">
        <v>0</v>
      </c>
      <c r="I176" s="23">
        <v>0</v>
      </c>
      <c r="J176" s="23">
        <v>134</v>
      </c>
      <c r="K176" s="24">
        <v>5.9030837004405277E-2</v>
      </c>
      <c r="L176" s="1"/>
      <c r="M176" s="98">
        <f>_xlfn.PERCENTRANK.INC(J$5:J$233,J176)</f>
        <v>0.69199999999999995</v>
      </c>
      <c r="N176" s="99">
        <f>_xlfn.PERCENTRANK.INC(K$5:K$233,K176)</f>
        <v>0.25</v>
      </c>
    </row>
    <row r="177" spans="1:14" x14ac:dyDescent="0.25">
      <c r="A177" s="23">
        <v>540134</v>
      </c>
      <c r="B177" s="2" t="s">
        <v>207</v>
      </c>
      <c r="C177" s="2" t="s">
        <v>208</v>
      </c>
      <c r="D177" s="2" t="s">
        <v>13</v>
      </c>
      <c r="E177" s="23">
        <v>2</v>
      </c>
      <c r="F177" s="23">
        <v>1272</v>
      </c>
      <c r="G177" s="23">
        <v>74</v>
      </c>
      <c r="H177" s="23">
        <v>0</v>
      </c>
      <c r="I177" s="23">
        <v>0</v>
      </c>
      <c r="J177" s="23">
        <v>74</v>
      </c>
      <c r="K177" s="24">
        <v>5.8176100628930819E-2</v>
      </c>
      <c r="L177" s="1"/>
      <c r="M177" s="98">
        <f>_xlfn.PERCENTRANK.INC(J$5:J$233,J177)</f>
        <v>0.5</v>
      </c>
      <c r="N177" s="99">
        <f>_xlfn.PERCENTRANK.INC(K$5:K$233,K177)</f>
        <v>0.245</v>
      </c>
    </row>
    <row r="178" spans="1:14" x14ac:dyDescent="0.25">
      <c r="A178" s="23">
        <v>540294</v>
      </c>
      <c r="B178" s="2" t="s">
        <v>60</v>
      </c>
      <c r="C178" s="2" t="s">
        <v>58</v>
      </c>
      <c r="D178" s="2" t="s">
        <v>13</v>
      </c>
      <c r="E178" s="23">
        <v>4</v>
      </c>
      <c r="F178" s="23">
        <v>1032</v>
      </c>
      <c r="G178" s="23">
        <v>62</v>
      </c>
      <c r="H178" s="23">
        <v>2</v>
      </c>
      <c r="I178" s="23">
        <v>0</v>
      </c>
      <c r="J178" s="23">
        <v>60</v>
      </c>
      <c r="K178" s="24">
        <v>5.8139534883720929E-2</v>
      </c>
      <c r="L178" s="1"/>
      <c r="M178" s="98">
        <f>_xlfn.PERCENTRANK.INC(J$5:J$233,J178)</f>
        <v>0.42499999999999999</v>
      </c>
      <c r="N178" s="99">
        <f>_xlfn.PERCENTRANK.INC(K$5:K$233,K178)</f>
        <v>0.24099999999999999</v>
      </c>
    </row>
    <row r="179" spans="1:14" x14ac:dyDescent="0.25">
      <c r="A179" s="23">
        <v>540245</v>
      </c>
      <c r="B179" s="2" t="s">
        <v>95</v>
      </c>
      <c r="C179" s="2" t="s">
        <v>96</v>
      </c>
      <c r="D179" s="2" t="s">
        <v>13</v>
      </c>
      <c r="E179" s="23">
        <v>8</v>
      </c>
      <c r="F179" s="23">
        <v>212</v>
      </c>
      <c r="G179" s="23">
        <v>12</v>
      </c>
      <c r="H179" s="23">
        <v>0</v>
      </c>
      <c r="I179" s="23">
        <v>0</v>
      </c>
      <c r="J179" s="23">
        <v>12</v>
      </c>
      <c r="K179" s="24">
        <v>5.6603773584905662E-2</v>
      </c>
      <c r="L179" s="1"/>
      <c r="M179" s="98">
        <f>_xlfn.PERCENTRANK.INC(J$5:J$233,J179)</f>
        <v>8.6999999999999994E-2</v>
      </c>
      <c r="N179" s="99">
        <f>_xlfn.PERCENTRANK.INC(K$5:K$233,K179)</f>
        <v>0.23599999999999999</v>
      </c>
    </row>
    <row r="180" spans="1:14" x14ac:dyDescent="0.25">
      <c r="A180" s="23">
        <v>540008</v>
      </c>
      <c r="B180" s="2" t="s">
        <v>22</v>
      </c>
      <c r="C180" s="2" t="s">
        <v>23</v>
      </c>
      <c r="D180" s="2" t="s">
        <v>13</v>
      </c>
      <c r="E180" s="23">
        <v>3</v>
      </c>
      <c r="F180" s="23">
        <v>4924</v>
      </c>
      <c r="G180" s="23">
        <v>278</v>
      </c>
      <c r="H180" s="23">
        <v>0</v>
      </c>
      <c r="I180" s="23">
        <v>0</v>
      </c>
      <c r="J180" s="23">
        <v>278</v>
      </c>
      <c r="K180" s="24">
        <v>5.6458164094232328E-2</v>
      </c>
      <c r="L180" s="1"/>
      <c r="M180" s="98">
        <f>_xlfn.PERCENTRANK.INC(J$5:J$233,J180)</f>
        <v>0.88100000000000001</v>
      </c>
      <c r="N180" s="99">
        <f>_xlfn.PERCENTRANK.INC(K$5:K$233,K180)</f>
        <v>0.23200000000000001</v>
      </c>
    </row>
    <row r="181" spans="1:14" x14ac:dyDescent="0.25">
      <c r="A181" s="23">
        <v>540061</v>
      </c>
      <c r="B181" s="2" t="s">
        <v>106</v>
      </c>
      <c r="C181" s="2" t="s">
        <v>100</v>
      </c>
      <c r="D181" s="2" t="s">
        <v>13</v>
      </c>
      <c r="E181" s="23">
        <v>6</v>
      </c>
      <c r="F181" s="23">
        <v>545</v>
      </c>
      <c r="G181" s="23">
        <v>30</v>
      </c>
      <c r="H181" s="23">
        <v>0</v>
      </c>
      <c r="I181" s="23">
        <v>0</v>
      </c>
      <c r="J181" s="23">
        <v>30</v>
      </c>
      <c r="K181" s="24">
        <v>5.5045871559633031E-2</v>
      </c>
      <c r="L181" s="1"/>
      <c r="M181" s="98">
        <f>_xlfn.PERCENTRANK.INC(J$5:J$233,J181)</f>
        <v>0.20100000000000001</v>
      </c>
      <c r="N181" s="99">
        <f>_xlfn.PERCENTRANK.INC(K$5:K$233,K181)</f>
        <v>0.22800000000000001</v>
      </c>
    </row>
    <row r="182" spans="1:14" x14ac:dyDescent="0.25">
      <c r="A182" s="23">
        <v>540242</v>
      </c>
      <c r="B182" s="2" t="s">
        <v>108</v>
      </c>
      <c r="C182" s="2" t="s">
        <v>100</v>
      </c>
      <c r="D182" s="2" t="s">
        <v>13</v>
      </c>
      <c r="E182" s="23">
        <v>6</v>
      </c>
      <c r="F182" s="23">
        <v>856</v>
      </c>
      <c r="G182" s="23">
        <v>46</v>
      </c>
      <c r="H182" s="23">
        <v>0</v>
      </c>
      <c r="I182" s="23">
        <v>0</v>
      </c>
      <c r="J182" s="23">
        <v>46</v>
      </c>
      <c r="K182" s="24">
        <v>5.3738317757009338E-2</v>
      </c>
      <c r="L182" s="1"/>
      <c r="M182" s="98">
        <f>_xlfn.PERCENTRANK.INC(J$5:J$233,J182)</f>
        <v>0.33300000000000002</v>
      </c>
      <c r="N182" s="99">
        <f>_xlfn.PERCENTRANK.INC(K$5:K$233,K182)</f>
        <v>0.223</v>
      </c>
    </row>
    <row r="183" spans="1:14" x14ac:dyDescent="0.25">
      <c r="A183" s="23">
        <v>540066</v>
      </c>
      <c r="B183" s="2" t="s">
        <v>120</v>
      </c>
      <c r="C183" s="2" t="s">
        <v>116</v>
      </c>
      <c r="D183" s="2" t="s">
        <v>13</v>
      </c>
      <c r="E183" s="23">
        <v>9</v>
      </c>
      <c r="F183" s="23">
        <v>3758</v>
      </c>
      <c r="G183" s="23">
        <v>199</v>
      </c>
      <c r="H183" s="23">
        <v>0</v>
      </c>
      <c r="I183" s="23">
        <v>0</v>
      </c>
      <c r="J183" s="23">
        <v>199</v>
      </c>
      <c r="K183" s="24">
        <v>5.2953698775944649E-2</v>
      </c>
      <c r="L183" s="1"/>
      <c r="M183" s="98">
        <f>_xlfn.PERCENTRANK.INC(J$5:J$233,J183)</f>
        <v>0.77600000000000002</v>
      </c>
      <c r="N183" s="99">
        <f>_xlfn.PERCENTRANK.INC(K$5:K$233,K183)</f>
        <v>0.219</v>
      </c>
    </row>
    <row r="184" spans="1:14" x14ac:dyDescent="0.25">
      <c r="A184" s="23">
        <v>540261</v>
      </c>
      <c r="B184" s="2" t="s">
        <v>310</v>
      </c>
      <c r="C184" s="2" t="s">
        <v>307</v>
      </c>
      <c r="D184" s="2" t="s">
        <v>13</v>
      </c>
      <c r="E184" s="23">
        <v>7</v>
      </c>
      <c r="F184" s="23">
        <v>2257</v>
      </c>
      <c r="G184" s="23">
        <v>147</v>
      </c>
      <c r="H184" s="23">
        <v>24</v>
      </c>
      <c r="I184" s="23">
        <v>8</v>
      </c>
      <c r="J184" s="23">
        <v>115</v>
      </c>
      <c r="K184" s="24">
        <v>5.0952591936198492E-2</v>
      </c>
      <c r="L184" s="1"/>
      <c r="M184" s="98">
        <f>_xlfn.PERCENTRANK.INC(J$5:J$233,J184)</f>
        <v>0.64</v>
      </c>
      <c r="N184" s="99">
        <f>_xlfn.PERCENTRANK.INC(K$5:K$233,K184)</f>
        <v>0.214</v>
      </c>
    </row>
    <row r="185" spans="1:14" x14ac:dyDescent="0.25">
      <c r="A185" s="23">
        <v>540268</v>
      </c>
      <c r="B185" s="2" t="s">
        <v>258</v>
      </c>
      <c r="C185" s="2" t="s">
        <v>253</v>
      </c>
      <c r="D185" s="2" t="s">
        <v>13</v>
      </c>
      <c r="E185" s="23">
        <v>6</v>
      </c>
      <c r="F185" s="23">
        <v>503</v>
      </c>
      <c r="G185" s="23">
        <v>25</v>
      </c>
      <c r="H185" s="23">
        <v>0</v>
      </c>
      <c r="I185" s="23">
        <v>0</v>
      </c>
      <c r="J185" s="23">
        <v>25</v>
      </c>
      <c r="K185" s="24">
        <v>4.9701789264413522E-2</v>
      </c>
      <c r="L185" s="1"/>
      <c r="M185" s="98">
        <f>_xlfn.PERCENTRANK.INC(J$5:J$233,J185)</f>
        <v>0.17499999999999999</v>
      </c>
      <c r="N185" s="99">
        <f>_xlfn.PERCENTRANK.INC(K$5:K$233,K185)</f>
        <v>0.21</v>
      </c>
    </row>
    <row r="186" spans="1:14" x14ac:dyDescent="0.25">
      <c r="A186" s="23">
        <v>540272</v>
      </c>
      <c r="B186" s="2" t="s">
        <v>216</v>
      </c>
      <c r="C186" s="2" t="s">
        <v>215</v>
      </c>
      <c r="D186" s="2" t="s">
        <v>13</v>
      </c>
      <c r="E186" s="23">
        <v>6</v>
      </c>
      <c r="F186" s="23">
        <v>831</v>
      </c>
      <c r="G186" s="23">
        <v>40</v>
      </c>
      <c r="H186" s="23">
        <v>0</v>
      </c>
      <c r="I186" s="23">
        <v>0</v>
      </c>
      <c r="J186" s="23">
        <v>40</v>
      </c>
      <c r="K186" s="24">
        <v>4.8134777376654628E-2</v>
      </c>
      <c r="L186" s="1"/>
      <c r="M186" s="98">
        <f>_xlfn.PERCENTRANK.INC(J$5:J$233,J186)</f>
        <v>0.28499999999999998</v>
      </c>
      <c r="N186" s="99">
        <f>_xlfn.PERCENTRANK.INC(K$5:K$233,K186)</f>
        <v>0.20599999999999999</v>
      </c>
    </row>
    <row r="187" spans="1:14" x14ac:dyDescent="0.25">
      <c r="A187" s="29">
        <v>540014</v>
      </c>
      <c r="B187" s="4" t="s">
        <v>37</v>
      </c>
      <c r="C187" s="4" t="s">
        <v>35</v>
      </c>
      <c r="D187" s="4" t="s">
        <v>13</v>
      </c>
      <c r="E187" s="29">
        <v>11</v>
      </c>
      <c r="F187" s="29">
        <v>12182</v>
      </c>
      <c r="G187" s="29">
        <v>1290</v>
      </c>
      <c r="H187" s="29">
        <v>710</v>
      </c>
      <c r="I187" s="29">
        <v>0</v>
      </c>
      <c r="J187" s="29">
        <v>580</v>
      </c>
      <c r="K187" s="30">
        <v>4.7611229683139057E-2</v>
      </c>
      <c r="M187" s="98">
        <f>_xlfn.PERCENTRANK.INC(J$5:J$233,J187)</f>
        <v>0.96899999999999997</v>
      </c>
      <c r="N187" s="99">
        <f>_xlfn.PERCENTRANK.INC(K$5:K$233,K187)</f>
        <v>0.20100000000000001</v>
      </c>
    </row>
    <row r="188" spans="1:14" x14ac:dyDescent="0.25">
      <c r="A188" s="23">
        <v>540257</v>
      </c>
      <c r="B188" s="2" t="s">
        <v>257</v>
      </c>
      <c r="C188" s="2" t="s">
        <v>253</v>
      </c>
      <c r="D188" s="2" t="s">
        <v>13</v>
      </c>
      <c r="E188" s="23">
        <v>6</v>
      </c>
      <c r="F188" s="23">
        <v>759</v>
      </c>
      <c r="G188" s="23">
        <v>36</v>
      </c>
      <c r="H188" s="23">
        <v>0</v>
      </c>
      <c r="I188" s="23">
        <v>0</v>
      </c>
      <c r="J188" s="23">
        <v>36</v>
      </c>
      <c r="K188" s="24">
        <v>4.7430830039525688E-2</v>
      </c>
      <c r="L188" s="1"/>
      <c r="M188" s="98">
        <f>_xlfn.PERCENTRANK.INC(J$5:J$233,J188)</f>
        <v>0.24099999999999999</v>
      </c>
      <c r="N188" s="99">
        <f>_xlfn.PERCENTRANK.INC(K$5:K$233,K188)</f>
        <v>0.19700000000000001</v>
      </c>
    </row>
    <row r="189" spans="1:14" x14ac:dyDescent="0.25">
      <c r="A189" s="23">
        <v>540073</v>
      </c>
      <c r="B189" s="2" t="s">
        <v>136</v>
      </c>
      <c r="C189" s="2" t="s">
        <v>122</v>
      </c>
      <c r="D189" s="2" t="s">
        <v>13</v>
      </c>
      <c r="E189" s="23">
        <v>3</v>
      </c>
      <c r="F189" s="23">
        <v>20648</v>
      </c>
      <c r="G189" s="23">
        <v>1626</v>
      </c>
      <c r="H189" s="23">
        <v>662</v>
      </c>
      <c r="I189" s="23">
        <v>0</v>
      </c>
      <c r="J189" s="23">
        <v>964</v>
      </c>
      <c r="K189" s="24">
        <v>4.6687330492057352E-2</v>
      </c>
      <c r="L189" s="1"/>
      <c r="M189" s="98">
        <f>_xlfn.PERCENTRANK.INC(J$5:J$233,J189)</f>
        <v>0.98599999999999999</v>
      </c>
      <c r="N189" s="99">
        <f>_xlfn.PERCENTRANK.INC(K$5:K$233,K189)</f>
        <v>0.192</v>
      </c>
    </row>
    <row r="190" spans="1:14" x14ac:dyDescent="0.25">
      <c r="A190" s="23">
        <v>540180</v>
      </c>
      <c r="B190" s="2" t="s">
        <v>290</v>
      </c>
      <c r="C190" s="2" t="s">
        <v>288</v>
      </c>
      <c r="D190" s="2" t="s">
        <v>13</v>
      </c>
      <c r="E190" s="23">
        <v>5</v>
      </c>
      <c r="F190" s="23">
        <v>720</v>
      </c>
      <c r="G190" s="23">
        <v>33</v>
      </c>
      <c r="H190" s="23">
        <v>0</v>
      </c>
      <c r="I190" s="23">
        <v>0</v>
      </c>
      <c r="J190" s="23">
        <v>33</v>
      </c>
      <c r="K190" s="24">
        <v>4.583333333333333E-2</v>
      </c>
      <c r="L190" s="1"/>
      <c r="M190" s="98">
        <f>_xlfn.PERCENTRANK.INC(J$5:J$233,J190)</f>
        <v>0.219</v>
      </c>
      <c r="N190" s="99">
        <f>_xlfn.PERCENTRANK.INC(K$5:K$233,K190)</f>
        <v>0.188</v>
      </c>
    </row>
    <row r="191" spans="1:14" x14ac:dyDescent="0.25">
      <c r="A191" s="23">
        <v>540273</v>
      </c>
      <c r="B191" s="2" t="s">
        <v>219</v>
      </c>
      <c r="C191" s="2" t="s">
        <v>215</v>
      </c>
      <c r="D191" s="2" t="s">
        <v>13</v>
      </c>
      <c r="E191" s="23">
        <v>6</v>
      </c>
      <c r="F191" s="23">
        <v>378</v>
      </c>
      <c r="G191" s="23">
        <v>80</v>
      </c>
      <c r="H191" s="23">
        <v>63</v>
      </c>
      <c r="I191" s="23">
        <v>0</v>
      </c>
      <c r="J191" s="23">
        <v>17</v>
      </c>
      <c r="K191" s="24">
        <v>4.4973544973544971E-2</v>
      </c>
      <c r="L191" s="1"/>
      <c r="M191" s="98">
        <f>_xlfn.PERCENTRANK.INC(J$5:J$233,J191)</f>
        <v>0.105</v>
      </c>
      <c r="N191" s="99">
        <f>_xlfn.PERCENTRANK.INC(K$5:K$233,K191)</f>
        <v>0.184</v>
      </c>
    </row>
    <row r="192" spans="1:14" x14ac:dyDescent="0.25">
      <c r="A192" s="23">
        <v>540141</v>
      </c>
      <c r="B192" s="2" t="s">
        <v>218</v>
      </c>
      <c r="C192" s="2" t="s">
        <v>215</v>
      </c>
      <c r="D192" s="2" t="s">
        <v>13</v>
      </c>
      <c r="E192" s="23">
        <v>6</v>
      </c>
      <c r="F192" s="23">
        <v>6798</v>
      </c>
      <c r="G192" s="23">
        <v>560</v>
      </c>
      <c r="H192" s="23">
        <v>257</v>
      </c>
      <c r="I192" s="23">
        <v>0</v>
      </c>
      <c r="J192" s="23">
        <v>303</v>
      </c>
      <c r="K192" s="24">
        <v>4.4571932921447482E-2</v>
      </c>
      <c r="L192" s="1"/>
      <c r="M192" s="98">
        <f>_xlfn.PERCENTRANK.INC(J$5:J$233,J192)</f>
        <v>0.91200000000000003</v>
      </c>
      <c r="N192" s="99">
        <f>_xlfn.PERCENTRANK.INC(K$5:K$233,K192)</f>
        <v>0.17899999999999999</v>
      </c>
    </row>
    <row r="193" spans="1:14" x14ac:dyDescent="0.25">
      <c r="A193" s="23">
        <v>540054</v>
      </c>
      <c r="B193" s="2" t="s">
        <v>99</v>
      </c>
      <c r="C193" s="2" t="s">
        <v>100</v>
      </c>
      <c r="D193" s="2" t="s">
        <v>13</v>
      </c>
      <c r="E193" s="23">
        <v>6</v>
      </c>
      <c r="F193" s="23">
        <v>676</v>
      </c>
      <c r="G193" s="23">
        <v>30</v>
      </c>
      <c r="H193" s="23">
        <v>0</v>
      </c>
      <c r="I193" s="23">
        <v>0</v>
      </c>
      <c r="J193" s="23">
        <v>30</v>
      </c>
      <c r="K193" s="24">
        <v>4.4378698224852069E-2</v>
      </c>
      <c r="L193" s="1"/>
      <c r="M193" s="98">
        <f>_xlfn.PERCENTRANK.INC(J$5:J$233,J193)</f>
        <v>0.20100000000000001</v>
      </c>
      <c r="N193" s="99">
        <f>_xlfn.PERCENTRANK.INC(K$5:K$233,K193)</f>
        <v>0.17499999999999999</v>
      </c>
    </row>
    <row r="194" spans="1:14" x14ac:dyDescent="0.25">
      <c r="A194" s="23">
        <v>540223</v>
      </c>
      <c r="B194" s="2" t="s">
        <v>135</v>
      </c>
      <c r="C194" s="2" t="s">
        <v>122</v>
      </c>
      <c r="D194" s="2" t="s">
        <v>13</v>
      </c>
      <c r="E194" s="23">
        <v>3</v>
      </c>
      <c r="F194" s="23">
        <v>6813</v>
      </c>
      <c r="G194" s="23">
        <v>799</v>
      </c>
      <c r="H194" s="23">
        <v>497</v>
      </c>
      <c r="I194" s="23">
        <v>0</v>
      </c>
      <c r="J194" s="23">
        <v>302</v>
      </c>
      <c r="K194" s="24">
        <v>4.4327021869954499E-2</v>
      </c>
      <c r="L194" s="1"/>
      <c r="M194" s="98">
        <f>_xlfn.PERCENTRANK.INC(J$5:J$233,J194)</f>
        <v>0.90300000000000002</v>
      </c>
      <c r="N194" s="99">
        <f>_xlfn.PERCENTRANK.INC(K$5:K$233,K194)</f>
        <v>0.17100000000000001</v>
      </c>
    </row>
    <row r="195" spans="1:14" x14ac:dyDescent="0.25">
      <c r="A195" s="23">
        <v>540042</v>
      </c>
      <c r="B195" s="2" t="s">
        <v>345</v>
      </c>
      <c r="C195" s="2" t="s">
        <v>343</v>
      </c>
      <c r="D195" s="2" t="s">
        <v>13</v>
      </c>
      <c r="E195" s="23">
        <v>5</v>
      </c>
      <c r="F195" s="23">
        <v>367</v>
      </c>
      <c r="G195" s="23">
        <v>16</v>
      </c>
      <c r="H195" s="23">
        <v>0</v>
      </c>
      <c r="I195" s="23">
        <v>0</v>
      </c>
      <c r="J195" s="23">
        <v>16</v>
      </c>
      <c r="K195" s="24">
        <v>4.3596730245231613E-2</v>
      </c>
      <c r="L195" s="1"/>
      <c r="M195" s="98">
        <f>_xlfn.PERCENTRANK.INC(J$5:J$233,J195)</f>
        <v>9.6000000000000002E-2</v>
      </c>
      <c r="N195" s="99">
        <f>_xlfn.PERCENTRANK.INC(K$5:K$233,K195)</f>
        <v>0.16600000000000001</v>
      </c>
    </row>
    <row r="196" spans="1:14" x14ac:dyDescent="0.25">
      <c r="A196" s="23">
        <v>540055</v>
      </c>
      <c r="B196" s="2" t="s">
        <v>109</v>
      </c>
      <c r="C196" s="2" t="s">
        <v>100</v>
      </c>
      <c r="D196" s="2" t="s">
        <v>13</v>
      </c>
      <c r="E196" s="23">
        <v>6</v>
      </c>
      <c r="F196" s="23">
        <v>6807</v>
      </c>
      <c r="G196" s="23">
        <v>292</v>
      </c>
      <c r="H196" s="23">
        <v>0</v>
      </c>
      <c r="I196" s="23">
        <v>0</v>
      </c>
      <c r="J196" s="23">
        <v>292</v>
      </c>
      <c r="K196" s="24">
        <v>4.2897017775819009E-2</v>
      </c>
      <c r="L196" s="1"/>
      <c r="M196" s="98">
        <f>_xlfn.PERCENTRANK.INC(J$5:J$233,J196)</f>
        <v>0.89400000000000002</v>
      </c>
      <c r="N196" s="99">
        <f>_xlfn.PERCENTRANK.INC(K$5:K$233,K196)</f>
        <v>0.16200000000000001</v>
      </c>
    </row>
    <row r="197" spans="1:14" x14ac:dyDescent="0.25">
      <c r="A197" s="23">
        <v>540167</v>
      </c>
      <c r="B197" s="2" t="s">
        <v>267</v>
      </c>
      <c r="C197" s="2" t="s">
        <v>265</v>
      </c>
      <c r="D197" s="2" t="s">
        <v>13</v>
      </c>
      <c r="E197" s="23">
        <v>3</v>
      </c>
      <c r="F197" s="23">
        <v>2384</v>
      </c>
      <c r="G197" s="23">
        <v>113</v>
      </c>
      <c r="H197" s="23">
        <v>11</v>
      </c>
      <c r="I197" s="23">
        <v>0</v>
      </c>
      <c r="J197" s="23">
        <v>102</v>
      </c>
      <c r="K197" s="24">
        <v>4.278523489932886E-2</v>
      </c>
      <c r="L197" s="1"/>
      <c r="M197" s="98">
        <f>_xlfn.PERCENTRANK.INC(J$5:J$233,J197)</f>
        <v>0.58699999999999997</v>
      </c>
      <c r="N197" s="99">
        <f>_xlfn.PERCENTRANK.INC(K$5:K$233,K197)</f>
        <v>0.157</v>
      </c>
    </row>
    <row r="198" spans="1:14" x14ac:dyDescent="0.25">
      <c r="A198" s="23">
        <v>540006</v>
      </c>
      <c r="B198" s="2" t="s">
        <v>18</v>
      </c>
      <c r="C198" s="2" t="s">
        <v>19</v>
      </c>
      <c r="D198" s="2" t="s">
        <v>13</v>
      </c>
      <c r="E198" s="23">
        <v>9</v>
      </c>
      <c r="F198" s="23">
        <v>4259</v>
      </c>
      <c r="G198" s="23">
        <v>187</v>
      </c>
      <c r="H198" s="23">
        <v>11</v>
      </c>
      <c r="I198" s="23">
        <v>0</v>
      </c>
      <c r="J198" s="23">
        <v>176</v>
      </c>
      <c r="K198" s="24">
        <v>4.1324254519840342E-2</v>
      </c>
      <c r="L198" s="1"/>
      <c r="M198" s="98">
        <f>_xlfn.PERCENTRANK.INC(J$5:J$233,J198)</f>
        <v>0.73599999999999999</v>
      </c>
      <c r="N198" s="99">
        <f>_xlfn.PERCENTRANK.INC(K$5:K$233,K198)</f>
        <v>0.153</v>
      </c>
    </row>
    <row r="199" spans="1:14" x14ac:dyDescent="0.25">
      <c r="A199" s="23">
        <v>540269</v>
      </c>
      <c r="B199" s="2" t="s">
        <v>259</v>
      </c>
      <c r="C199" s="2" t="s">
        <v>253</v>
      </c>
      <c r="D199" s="2" t="s">
        <v>13</v>
      </c>
      <c r="E199" s="23">
        <v>6</v>
      </c>
      <c r="F199" s="23">
        <v>416</v>
      </c>
      <c r="G199" s="23">
        <v>17</v>
      </c>
      <c r="H199" s="23">
        <v>0</v>
      </c>
      <c r="I199" s="23">
        <v>0</v>
      </c>
      <c r="J199" s="23">
        <v>17</v>
      </c>
      <c r="K199" s="24">
        <v>4.0865384615384623E-2</v>
      </c>
      <c r="L199" s="1"/>
      <c r="M199" s="98">
        <f>_xlfn.PERCENTRANK.INC(J$5:J$233,J199)</f>
        <v>0.105</v>
      </c>
      <c r="N199" s="99">
        <f>_xlfn.PERCENTRANK.INC(K$5:K$233,K199)</f>
        <v>0.14899999999999999</v>
      </c>
    </row>
    <row r="200" spans="1:14" x14ac:dyDescent="0.25">
      <c r="A200" s="23">
        <v>540280</v>
      </c>
      <c r="B200" s="2" t="s">
        <v>64</v>
      </c>
      <c r="C200" s="2" t="s">
        <v>58</v>
      </c>
      <c r="D200" s="2" t="s">
        <v>13</v>
      </c>
      <c r="E200" s="23">
        <v>4</v>
      </c>
      <c r="F200" s="23">
        <v>1192</v>
      </c>
      <c r="G200" s="23">
        <v>48</v>
      </c>
      <c r="H200" s="23">
        <v>0</v>
      </c>
      <c r="I200" s="23">
        <v>0</v>
      </c>
      <c r="J200" s="23">
        <v>48</v>
      </c>
      <c r="K200" s="24">
        <v>4.0268456375838917E-2</v>
      </c>
      <c r="L200" s="1"/>
      <c r="M200" s="98">
        <f>_xlfn.PERCENTRANK.INC(J$5:J$233,J200)</f>
        <v>0.33700000000000002</v>
      </c>
      <c r="N200" s="99">
        <f>_xlfn.PERCENTRANK.INC(K$5:K$233,K200)</f>
        <v>0.14399999999999999</v>
      </c>
    </row>
    <row r="201" spans="1:14" x14ac:dyDescent="0.25">
      <c r="A201" s="23">
        <v>540094</v>
      </c>
      <c r="B201" s="2" t="s">
        <v>235</v>
      </c>
      <c r="C201" s="2" t="s">
        <v>234</v>
      </c>
      <c r="D201" s="2" t="s">
        <v>13</v>
      </c>
      <c r="E201" s="23">
        <v>10</v>
      </c>
      <c r="F201" s="23">
        <v>700</v>
      </c>
      <c r="G201" s="23">
        <v>28</v>
      </c>
      <c r="H201" s="23">
        <v>0</v>
      </c>
      <c r="I201" s="23">
        <v>0</v>
      </c>
      <c r="J201" s="23">
        <v>28</v>
      </c>
      <c r="K201" s="24">
        <v>0.04</v>
      </c>
      <c r="L201" s="1"/>
      <c r="M201" s="98">
        <f>_xlfn.PERCENTRANK.INC(J$5:J$233,J201)</f>
        <v>0.188</v>
      </c>
      <c r="N201" s="99">
        <f>_xlfn.PERCENTRANK.INC(K$5:K$233,K201)</f>
        <v>0.14000000000000001</v>
      </c>
    </row>
    <row r="202" spans="1:14" x14ac:dyDescent="0.25">
      <c r="A202" s="23">
        <v>540123</v>
      </c>
      <c r="B202" s="2" t="s">
        <v>190</v>
      </c>
      <c r="C202" s="2" t="s">
        <v>182</v>
      </c>
      <c r="D202" s="2" t="s">
        <v>13</v>
      </c>
      <c r="E202" s="23">
        <v>1</v>
      </c>
      <c r="F202" s="23">
        <v>4914</v>
      </c>
      <c r="G202" s="23">
        <v>195</v>
      </c>
      <c r="H202" s="23">
        <v>0</v>
      </c>
      <c r="I202" s="23">
        <v>0</v>
      </c>
      <c r="J202" s="23">
        <v>195</v>
      </c>
      <c r="K202" s="24">
        <v>3.968253968253968E-2</v>
      </c>
      <c r="L202" s="1"/>
      <c r="M202" s="98">
        <f>_xlfn.PERCENTRANK.INC(J$5:J$233,J202)</f>
        <v>0.77100000000000002</v>
      </c>
      <c r="N202" s="99">
        <f>_xlfn.PERCENTRANK.INC(K$5:K$233,K202)</f>
        <v>0.13500000000000001</v>
      </c>
    </row>
    <row r="203" spans="1:14" x14ac:dyDescent="0.25">
      <c r="A203" s="23">
        <v>540148</v>
      </c>
      <c r="B203" s="2" t="s">
        <v>231</v>
      </c>
      <c r="C203" s="2" t="s">
        <v>230</v>
      </c>
      <c r="D203" s="2" t="s">
        <v>13</v>
      </c>
      <c r="E203" s="23">
        <v>4</v>
      </c>
      <c r="F203" s="23">
        <v>2897</v>
      </c>
      <c r="G203" s="23">
        <v>147</v>
      </c>
      <c r="H203" s="23">
        <v>41</v>
      </c>
      <c r="I203" s="23">
        <v>0</v>
      </c>
      <c r="J203" s="23">
        <v>106</v>
      </c>
      <c r="K203" s="24">
        <v>3.6589575422851232E-2</v>
      </c>
      <c r="L203" s="1"/>
      <c r="M203" s="98">
        <f>_xlfn.PERCENTRANK.INC(J$5:J$233,J203)</f>
        <v>0.61399999999999999</v>
      </c>
      <c r="N203" s="99">
        <f>_xlfn.PERCENTRANK.INC(K$5:K$233,K203)</f>
        <v>0.13100000000000001</v>
      </c>
    </row>
    <row r="204" spans="1:14" x14ac:dyDescent="0.25">
      <c r="A204" s="23">
        <v>540274</v>
      </c>
      <c r="B204" s="2" t="s">
        <v>217</v>
      </c>
      <c r="C204" s="2" t="s">
        <v>215</v>
      </c>
      <c r="D204" s="2" t="s">
        <v>13</v>
      </c>
      <c r="E204" s="23">
        <v>6</v>
      </c>
      <c r="F204" s="23">
        <v>1949</v>
      </c>
      <c r="G204" s="23">
        <v>71</v>
      </c>
      <c r="H204" s="23">
        <v>0</v>
      </c>
      <c r="I204" s="23">
        <v>0</v>
      </c>
      <c r="J204" s="23">
        <v>71</v>
      </c>
      <c r="K204" s="24">
        <v>3.6428937916880448E-2</v>
      </c>
      <c r="L204" s="1"/>
      <c r="M204" s="98">
        <f>_xlfn.PERCENTRANK.INC(J$5:J$233,J204)</f>
        <v>0.47299999999999998</v>
      </c>
      <c r="N204" s="99">
        <f>_xlfn.PERCENTRANK.INC(K$5:K$233,K204)</f>
        <v>0.127</v>
      </c>
    </row>
    <row r="205" spans="1:14" x14ac:dyDescent="0.25">
      <c r="A205" s="23">
        <v>540068</v>
      </c>
      <c r="B205" s="2" t="s">
        <v>118</v>
      </c>
      <c r="C205" s="2" t="s">
        <v>116</v>
      </c>
      <c r="D205" s="2" t="s">
        <v>13</v>
      </c>
      <c r="E205" s="23">
        <v>9</v>
      </c>
      <c r="F205" s="23">
        <v>5185</v>
      </c>
      <c r="G205" s="23">
        <v>179</v>
      </c>
      <c r="H205" s="23">
        <v>0</v>
      </c>
      <c r="I205" s="23">
        <v>0</v>
      </c>
      <c r="J205" s="23">
        <v>179</v>
      </c>
      <c r="K205" s="24">
        <v>3.4522661523625847E-2</v>
      </c>
      <c r="L205" s="1"/>
      <c r="M205" s="98">
        <f>_xlfn.PERCENTRANK.INC(J$5:J$233,J205)</f>
        <v>0.74099999999999999</v>
      </c>
      <c r="N205" s="99">
        <f>_xlfn.PERCENTRANK.INC(K$5:K$233,K205)</f>
        <v>0.122</v>
      </c>
    </row>
    <row r="206" spans="1:14" x14ac:dyDescent="0.25">
      <c r="A206" s="23">
        <v>540182</v>
      </c>
      <c r="B206" s="2" t="s">
        <v>291</v>
      </c>
      <c r="C206" s="2" t="s">
        <v>288</v>
      </c>
      <c r="D206" s="2" t="s">
        <v>13</v>
      </c>
      <c r="E206" s="23">
        <v>5</v>
      </c>
      <c r="F206" s="23">
        <v>1742</v>
      </c>
      <c r="G206" s="23">
        <v>52</v>
      </c>
      <c r="H206" s="23">
        <v>0</v>
      </c>
      <c r="I206" s="23">
        <v>0</v>
      </c>
      <c r="J206" s="23">
        <v>52</v>
      </c>
      <c r="K206" s="24">
        <v>2.9850746268656719E-2</v>
      </c>
      <c r="L206" s="1"/>
      <c r="M206" s="98">
        <f>_xlfn.PERCENTRANK.INC(J$5:J$233,J206)</f>
        <v>0.372</v>
      </c>
      <c r="N206" s="99">
        <f>_xlfn.PERCENTRANK.INC(K$5:K$233,K206)</f>
        <v>0.11799999999999999</v>
      </c>
    </row>
    <row r="207" spans="1:14" x14ac:dyDescent="0.25">
      <c r="A207" s="23">
        <v>540062</v>
      </c>
      <c r="B207" s="2" t="s">
        <v>107</v>
      </c>
      <c r="C207" s="2" t="s">
        <v>100</v>
      </c>
      <c r="D207" s="2" t="s">
        <v>13</v>
      </c>
      <c r="E207" s="23">
        <v>6</v>
      </c>
      <c r="F207" s="23">
        <v>340</v>
      </c>
      <c r="G207" s="23">
        <v>10</v>
      </c>
      <c r="H207" s="23">
        <v>0</v>
      </c>
      <c r="I207" s="23">
        <v>0</v>
      </c>
      <c r="J207" s="23">
        <v>10</v>
      </c>
      <c r="K207" s="24">
        <v>2.9411764705882349E-2</v>
      </c>
      <c r="L207" s="1"/>
      <c r="M207" s="98">
        <f>_xlfn.PERCENTRANK.INC(J$5:J$233,J207)</f>
        <v>7.8E-2</v>
      </c>
      <c r="N207" s="99">
        <f>_xlfn.PERCENTRANK.INC(K$5:K$233,K207)</f>
        <v>0.114</v>
      </c>
    </row>
    <row r="208" spans="1:14" x14ac:dyDescent="0.25">
      <c r="A208" s="23">
        <v>545539</v>
      </c>
      <c r="B208" s="2" t="s">
        <v>151</v>
      </c>
      <c r="C208" s="2" t="s">
        <v>147</v>
      </c>
      <c r="D208" s="2" t="s">
        <v>13</v>
      </c>
      <c r="E208" s="23">
        <v>2</v>
      </c>
      <c r="F208" s="23">
        <v>216</v>
      </c>
      <c r="G208" s="23">
        <v>6</v>
      </c>
      <c r="H208" s="23">
        <v>0</v>
      </c>
      <c r="I208" s="23">
        <v>0</v>
      </c>
      <c r="J208" s="23">
        <v>6</v>
      </c>
      <c r="K208" s="24">
        <v>2.777777777777778E-2</v>
      </c>
      <c r="L208" s="1"/>
      <c r="M208" s="98">
        <f>_xlfn.PERCENTRANK.INC(J$5:J$233,J208)</f>
        <v>6.5000000000000002E-2</v>
      </c>
      <c r="N208" s="99">
        <f>_xlfn.PERCENTRANK.INC(K$5:K$233,K208)</f>
        <v>0.109</v>
      </c>
    </row>
    <row r="209" spans="1:14" x14ac:dyDescent="0.25">
      <c r="A209" s="23">
        <v>540013</v>
      </c>
      <c r="B209" s="2" t="s">
        <v>36</v>
      </c>
      <c r="C209" s="2" t="s">
        <v>35</v>
      </c>
      <c r="D209" s="2" t="s">
        <v>13</v>
      </c>
      <c r="E209" s="23">
        <v>11</v>
      </c>
      <c r="F209" s="23">
        <v>1337</v>
      </c>
      <c r="G209" s="23">
        <v>191</v>
      </c>
      <c r="H209" s="23">
        <v>156</v>
      </c>
      <c r="I209" s="23">
        <v>0</v>
      </c>
      <c r="J209" s="23">
        <v>35</v>
      </c>
      <c r="K209" s="24">
        <v>2.6178010471204188E-2</v>
      </c>
      <c r="L209" s="1"/>
      <c r="M209" s="98">
        <f>_xlfn.PERCENTRANK.INC(J$5:J$233,J209)</f>
        <v>0.22800000000000001</v>
      </c>
      <c r="N209" s="99">
        <f>_xlfn.PERCENTRANK.INC(K$5:K$233,K209)</f>
        <v>0.105</v>
      </c>
    </row>
    <row r="210" spans="1:14" x14ac:dyDescent="0.25">
      <c r="A210" s="23">
        <v>540174</v>
      </c>
      <c r="B210" s="2" t="s">
        <v>275</v>
      </c>
      <c r="C210" s="2" t="s">
        <v>273</v>
      </c>
      <c r="D210" s="2" t="s">
        <v>13</v>
      </c>
      <c r="E210" s="23">
        <v>1</v>
      </c>
      <c r="F210" s="23">
        <v>447</v>
      </c>
      <c r="G210" s="23">
        <v>10</v>
      </c>
      <c r="H210" s="23">
        <v>0</v>
      </c>
      <c r="I210" s="23">
        <v>0</v>
      </c>
      <c r="J210" s="23">
        <v>10</v>
      </c>
      <c r="K210" s="24">
        <v>2.2371364653243849E-2</v>
      </c>
      <c r="L210" s="1"/>
      <c r="M210" s="98">
        <f>_xlfn.PERCENTRANK.INC(J$5:J$233,J210)</f>
        <v>7.8E-2</v>
      </c>
      <c r="N210" s="99">
        <f>_xlfn.PERCENTRANK.INC(K$5:K$233,K210)</f>
        <v>0.1</v>
      </c>
    </row>
    <row r="211" spans="1:14" x14ac:dyDescent="0.25">
      <c r="A211" s="23">
        <v>540132</v>
      </c>
      <c r="B211" s="2" t="s">
        <v>287</v>
      </c>
      <c r="C211" s="2" t="s">
        <v>288</v>
      </c>
      <c r="D211" s="2" t="s">
        <v>13</v>
      </c>
      <c r="E211" s="23">
        <v>5</v>
      </c>
      <c r="F211" s="23">
        <v>1020</v>
      </c>
      <c r="G211" s="23">
        <v>21</v>
      </c>
      <c r="H211" s="23">
        <v>0</v>
      </c>
      <c r="I211" s="23">
        <v>0</v>
      </c>
      <c r="J211" s="23">
        <v>21</v>
      </c>
      <c r="K211" s="24">
        <v>2.058823529411765E-2</v>
      </c>
      <c r="L211" s="1"/>
      <c r="M211" s="98">
        <f>_xlfn.PERCENTRANK.INC(J$5:J$233,J211)</f>
        <v>0.14000000000000001</v>
      </c>
      <c r="N211" s="99">
        <f>_xlfn.PERCENTRANK.INC(K$5:K$233,K211)</f>
        <v>9.6000000000000002E-2</v>
      </c>
    </row>
    <row r="212" spans="1:14" x14ac:dyDescent="0.25">
      <c r="A212" s="23">
        <v>540027</v>
      </c>
      <c r="B212" s="2" t="s">
        <v>66</v>
      </c>
      <c r="C212" s="2" t="s">
        <v>58</v>
      </c>
      <c r="D212" s="2" t="s">
        <v>13</v>
      </c>
      <c r="E212" s="23">
        <v>4</v>
      </c>
      <c r="F212" s="23">
        <v>1005</v>
      </c>
      <c r="G212" s="23">
        <v>19</v>
      </c>
      <c r="H212" s="23">
        <v>0</v>
      </c>
      <c r="I212" s="23">
        <v>0</v>
      </c>
      <c r="J212" s="23">
        <v>19</v>
      </c>
      <c r="K212" s="24">
        <v>1.8905472636815919E-2</v>
      </c>
      <c r="L212" s="1"/>
      <c r="M212" s="98">
        <f>_xlfn.PERCENTRANK.INC(J$5:J$233,J212)</f>
        <v>0.13100000000000001</v>
      </c>
      <c r="N212" s="99">
        <f>_xlfn.PERCENTRANK.INC(K$5:K$233,K212)</f>
        <v>9.1999999999999998E-2</v>
      </c>
    </row>
    <row r="213" spans="1:14" x14ac:dyDescent="0.25">
      <c r="A213" s="23">
        <v>540031</v>
      </c>
      <c r="B213" s="2" t="s">
        <v>63</v>
      </c>
      <c r="C213" s="2" t="s">
        <v>58</v>
      </c>
      <c r="D213" s="2" t="s">
        <v>13</v>
      </c>
      <c r="E213" s="23">
        <v>4</v>
      </c>
      <c r="F213" s="23">
        <v>6243</v>
      </c>
      <c r="G213" s="23">
        <v>87</v>
      </c>
      <c r="H213" s="23">
        <v>1</v>
      </c>
      <c r="I213" s="23">
        <v>0</v>
      </c>
      <c r="J213" s="23">
        <v>86</v>
      </c>
      <c r="K213" s="24">
        <v>1.3775428479897491E-2</v>
      </c>
      <c r="L213" s="1"/>
      <c r="M213" s="98">
        <f>_xlfn.PERCENTRANK.INC(J$5:J$233,J213)</f>
        <v>0.54800000000000004</v>
      </c>
      <c r="N213" s="99">
        <f>_xlfn.PERCENTRANK.INC(K$5:K$233,K213)</f>
        <v>8.6999999999999994E-2</v>
      </c>
    </row>
    <row r="214" spans="1:14" x14ac:dyDescent="0.25">
      <c r="A214" s="23">
        <v>540170</v>
      </c>
      <c r="B214" s="2" t="s">
        <v>272</v>
      </c>
      <c r="C214" s="2" t="s">
        <v>273</v>
      </c>
      <c r="D214" s="2" t="s">
        <v>13</v>
      </c>
      <c r="E214" s="23">
        <v>1</v>
      </c>
      <c r="F214" s="23">
        <v>6083</v>
      </c>
      <c r="G214" s="23">
        <v>76</v>
      </c>
      <c r="H214" s="23">
        <v>0</v>
      </c>
      <c r="I214" s="23">
        <v>0</v>
      </c>
      <c r="J214" s="23">
        <v>76</v>
      </c>
      <c r="K214" s="24">
        <v>1.2493835278645411E-2</v>
      </c>
      <c r="L214" s="1"/>
      <c r="M214" s="98">
        <f>_xlfn.PERCENTRANK.INC(J$5:J$233,J214)</f>
        <v>0.51300000000000001</v>
      </c>
      <c r="N214" s="99">
        <f>_xlfn.PERCENTRANK.INC(K$5:K$233,K214)</f>
        <v>8.3000000000000004E-2</v>
      </c>
    </row>
    <row r="215" spans="1:14" x14ac:dyDescent="0.25">
      <c r="A215" s="23">
        <v>540254</v>
      </c>
      <c r="B215" s="2" t="s">
        <v>262</v>
      </c>
      <c r="C215" s="2" t="s">
        <v>253</v>
      </c>
      <c r="D215" s="2" t="s">
        <v>13</v>
      </c>
      <c r="E215" s="23">
        <v>6</v>
      </c>
      <c r="F215" s="23">
        <v>1555</v>
      </c>
      <c r="G215" s="23">
        <v>18</v>
      </c>
      <c r="H215" s="23">
        <v>0</v>
      </c>
      <c r="I215" s="23">
        <v>0</v>
      </c>
      <c r="J215" s="23">
        <v>18</v>
      </c>
      <c r="K215" s="24">
        <v>1.1575562700964629E-2</v>
      </c>
      <c r="L215" s="1"/>
      <c r="M215" s="98">
        <f>_xlfn.PERCENTRANK.INC(J$5:J$233,J215)</f>
        <v>0.122</v>
      </c>
      <c r="N215" s="99">
        <f>_xlfn.PERCENTRANK.INC(K$5:K$233,K215)</f>
        <v>7.8E-2</v>
      </c>
    </row>
    <row r="216" spans="1:14" x14ac:dyDescent="0.25">
      <c r="A216" s="23">
        <v>545556</v>
      </c>
      <c r="B216" s="2" t="s">
        <v>153</v>
      </c>
      <c r="C216" s="2" t="s">
        <v>154</v>
      </c>
      <c r="D216" s="2" t="s">
        <v>13</v>
      </c>
      <c r="E216" s="23">
        <v>6</v>
      </c>
      <c r="F216" s="23">
        <v>672</v>
      </c>
      <c r="G216" s="23">
        <v>6</v>
      </c>
      <c r="H216" s="23">
        <v>0</v>
      </c>
      <c r="I216" s="23">
        <v>0</v>
      </c>
      <c r="J216" s="23">
        <v>6</v>
      </c>
      <c r="K216" s="24">
        <v>8.9285714285714281E-3</v>
      </c>
      <c r="L216" s="1"/>
      <c r="M216" s="98">
        <f>_xlfn.PERCENTRANK.INC(J$5:J$233,J216)</f>
        <v>6.5000000000000002E-2</v>
      </c>
      <c r="N216" s="99">
        <f>_xlfn.PERCENTRANK.INC(K$5:K$233,K216)</f>
        <v>7.3999999999999996E-2</v>
      </c>
    </row>
    <row r="217" spans="1:14" x14ac:dyDescent="0.25">
      <c r="A217" s="23">
        <v>540293</v>
      </c>
      <c r="B217" s="2" t="s">
        <v>65</v>
      </c>
      <c r="C217" s="2" t="s">
        <v>58</v>
      </c>
      <c r="D217" s="2" t="s">
        <v>13</v>
      </c>
      <c r="E217" s="23">
        <v>4</v>
      </c>
      <c r="F217" s="23">
        <v>3724</v>
      </c>
      <c r="G217" s="23">
        <v>61</v>
      </c>
      <c r="H217" s="23">
        <v>28</v>
      </c>
      <c r="I217" s="23">
        <v>12</v>
      </c>
      <c r="J217" s="23">
        <v>21</v>
      </c>
      <c r="K217" s="24">
        <v>5.6390977443609019E-3</v>
      </c>
      <c r="L217" s="1"/>
      <c r="M217" s="98">
        <f>_xlfn.PERCENTRANK.INC(J$5:J$233,J217)</f>
        <v>0.14000000000000001</v>
      </c>
      <c r="N217" s="99">
        <f>_xlfn.PERCENTRANK.INC(K$5:K$233,K217)</f>
        <v>7.0000000000000007E-2</v>
      </c>
    </row>
    <row r="218" spans="1:14" x14ac:dyDescent="0.25">
      <c r="A218" s="23">
        <v>540270</v>
      </c>
      <c r="B218" s="2" t="s">
        <v>260</v>
      </c>
      <c r="C218" s="2" t="s">
        <v>253</v>
      </c>
      <c r="D218" s="2" t="s">
        <v>13</v>
      </c>
      <c r="E218" s="23">
        <v>6</v>
      </c>
      <c r="F218" s="23">
        <v>178</v>
      </c>
      <c r="G218" s="23">
        <v>1</v>
      </c>
      <c r="H218" s="23">
        <v>0</v>
      </c>
      <c r="I218" s="23">
        <v>0</v>
      </c>
      <c r="J218" s="23">
        <v>1</v>
      </c>
      <c r="K218" s="24">
        <v>5.6179775280898866E-3</v>
      </c>
      <c r="L218" s="1"/>
      <c r="M218" s="98">
        <f>_xlfn.PERCENTRANK.INC(J$5:J$233,J218)</f>
        <v>5.1999999999999998E-2</v>
      </c>
      <c r="N218" s="99">
        <f>_xlfn.PERCENTRANK.INC(K$5:K$233,K218)</f>
        <v>6.5000000000000002E-2</v>
      </c>
    </row>
    <row r="219" spans="1:14" x14ac:dyDescent="0.25">
      <c r="A219" s="23">
        <v>540244</v>
      </c>
      <c r="B219" s="2" t="s">
        <v>84</v>
      </c>
      <c r="C219" s="2" t="s">
        <v>78</v>
      </c>
      <c r="D219" s="2" t="s">
        <v>13</v>
      </c>
      <c r="E219" s="23">
        <v>4</v>
      </c>
      <c r="F219" s="23">
        <v>221</v>
      </c>
      <c r="G219" s="23">
        <v>1</v>
      </c>
      <c r="H219" s="23">
        <v>0</v>
      </c>
      <c r="I219" s="23">
        <v>0</v>
      </c>
      <c r="J219" s="23">
        <v>1</v>
      </c>
      <c r="K219" s="24">
        <v>4.5248868778280547E-3</v>
      </c>
      <c r="L219" s="1"/>
      <c r="M219" s="98">
        <f>_xlfn.PERCENTRANK.INC(J$5:J$233,J219)</f>
        <v>5.1999999999999998E-2</v>
      </c>
      <c r="N219" s="99">
        <f>_xlfn.PERCENTRANK.INC(K$5:K$233,K219)</f>
        <v>6.0999999999999999E-2</v>
      </c>
    </row>
    <row r="220" spans="1:14" x14ac:dyDescent="0.25">
      <c r="A220" s="23">
        <v>540030</v>
      </c>
      <c r="B220" s="2" t="s">
        <v>115</v>
      </c>
      <c r="C220" s="2" t="s">
        <v>116</v>
      </c>
      <c r="D220" s="2" t="s">
        <v>13</v>
      </c>
      <c r="E220" s="23">
        <v>9</v>
      </c>
      <c r="F220" s="23">
        <v>278</v>
      </c>
      <c r="G220" s="23">
        <v>11</v>
      </c>
      <c r="H220" s="23">
        <v>0</v>
      </c>
      <c r="I220" s="23">
        <v>10</v>
      </c>
      <c r="J220" s="23">
        <v>1</v>
      </c>
      <c r="K220" s="24">
        <v>3.597122302158274E-3</v>
      </c>
      <c r="L220" s="1"/>
      <c r="M220" s="98">
        <f>_xlfn.PERCENTRANK.INC(J$5:J$233,J220)</f>
        <v>5.1999999999999998E-2</v>
      </c>
      <c r="N220" s="99">
        <f>_xlfn.PERCENTRANK.INC(K$5:K$233,K220)</f>
        <v>5.7000000000000002E-2</v>
      </c>
    </row>
    <row r="221" spans="1:14" x14ac:dyDescent="0.25">
      <c r="A221" s="23">
        <v>540285</v>
      </c>
      <c r="B221" s="2" t="s">
        <v>198</v>
      </c>
      <c r="C221" s="2" t="s">
        <v>194</v>
      </c>
      <c r="D221" s="2" t="s">
        <v>13</v>
      </c>
      <c r="E221" s="23">
        <v>1</v>
      </c>
      <c r="F221" s="23">
        <v>5739</v>
      </c>
      <c r="G221" s="23">
        <v>8</v>
      </c>
      <c r="H221" s="23">
        <v>0</v>
      </c>
      <c r="I221" s="23">
        <v>0</v>
      </c>
      <c r="J221" s="23">
        <v>8</v>
      </c>
      <c r="K221" s="24">
        <v>1.393971075100192E-3</v>
      </c>
      <c r="L221" s="1"/>
      <c r="M221" s="98">
        <f>_xlfn.PERCENTRANK.INC(J$5:J$233,J221)</f>
        <v>7.3999999999999996E-2</v>
      </c>
      <c r="N221" s="99">
        <f>_xlfn.PERCENTRANK.INC(K$5:K$233,K221)</f>
        <v>5.1999999999999998E-2</v>
      </c>
    </row>
    <row r="222" spans="1:14" x14ac:dyDescent="0.25">
      <c r="A222" s="23">
        <v>545550</v>
      </c>
      <c r="B222" s="2" t="s">
        <v>20</v>
      </c>
      <c r="C222" s="2" t="s">
        <v>19</v>
      </c>
      <c r="D222" s="2" t="s">
        <v>13</v>
      </c>
      <c r="E222" s="23">
        <v>9</v>
      </c>
      <c r="F222" s="23">
        <v>85</v>
      </c>
      <c r="G222" s="23">
        <v>0</v>
      </c>
      <c r="H222" s="23">
        <v>0</v>
      </c>
      <c r="I222" s="23">
        <v>0</v>
      </c>
      <c r="J222" s="23">
        <v>0</v>
      </c>
      <c r="K222" s="24">
        <v>0</v>
      </c>
      <c r="L222" s="1"/>
      <c r="M222" s="98">
        <f>_xlfn.PERCENTRANK.INC(J$5:J$233,J222)</f>
        <v>0</v>
      </c>
      <c r="N222" s="99">
        <f>_xlfn.PERCENTRANK.INC(K$5:K$233,K222)</f>
        <v>0</v>
      </c>
    </row>
    <row r="223" spans="1:14" x14ac:dyDescent="0.25">
      <c r="A223" s="23">
        <v>540235</v>
      </c>
      <c r="B223" s="2" t="s">
        <v>30</v>
      </c>
      <c r="C223" s="2" t="s">
        <v>29</v>
      </c>
      <c r="D223" s="2" t="s">
        <v>13</v>
      </c>
      <c r="E223" s="23">
        <v>7</v>
      </c>
      <c r="F223" s="23">
        <v>420</v>
      </c>
      <c r="G223" s="23">
        <v>0</v>
      </c>
      <c r="H223" s="23">
        <v>0</v>
      </c>
      <c r="I223" s="23">
        <v>0</v>
      </c>
      <c r="J223" s="23">
        <v>0</v>
      </c>
      <c r="K223" s="24">
        <v>0</v>
      </c>
      <c r="L223" s="1"/>
      <c r="M223" s="98">
        <f>_xlfn.PERCENTRANK.INC(J$5:J$233,J223)</f>
        <v>0</v>
      </c>
      <c r="N223" s="99">
        <f>_xlfn.PERCENTRANK.INC(K$5:K$233,K223)</f>
        <v>0</v>
      </c>
    </row>
    <row r="224" spans="1:14" x14ac:dyDescent="0.25">
      <c r="A224" s="23">
        <v>540084</v>
      </c>
      <c r="B224" s="2" t="s">
        <v>41</v>
      </c>
      <c r="C224" s="2" t="s">
        <v>35</v>
      </c>
      <c r="D224" s="2" t="s">
        <v>13</v>
      </c>
      <c r="E224" s="23">
        <v>11</v>
      </c>
      <c r="F224" s="23">
        <v>92</v>
      </c>
      <c r="G224" s="23">
        <v>0</v>
      </c>
      <c r="H224" s="23">
        <v>0</v>
      </c>
      <c r="I224" s="23">
        <v>0</v>
      </c>
      <c r="J224" s="23">
        <v>0</v>
      </c>
      <c r="K224" s="24">
        <v>0</v>
      </c>
      <c r="L224" s="1"/>
      <c r="M224" s="98">
        <f>_xlfn.PERCENTRANK.INC(J$5:J$233,J224)</f>
        <v>0</v>
      </c>
      <c r="N224" s="99">
        <f>_xlfn.PERCENTRANK.INC(K$5:K$233,K224)</f>
        <v>0</v>
      </c>
    </row>
    <row r="225" spans="1:14" x14ac:dyDescent="0.25">
      <c r="A225" s="23">
        <v>540050</v>
      </c>
      <c r="B225" s="2" t="s">
        <v>62</v>
      </c>
      <c r="C225" s="2" t="s">
        <v>58</v>
      </c>
      <c r="D225" s="2" t="s">
        <v>13</v>
      </c>
      <c r="E225" s="23">
        <v>4</v>
      </c>
      <c r="F225" s="23">
        <v>58</v>
      </c>
      <c r="G225" s="23">
        <v>0</v>
      </c>
      <c r="H225" s="23">
        <v>0</v>
      </c>
      <c r="I225" s="23">
        <v>0</v>
      </c>
      <c r="J225" s="23">
        <v>0</v>
      </c>
      <c r="K225" s="24">
        <v>0</v>
      </c>
      <c r="L225" s="1"/>
      <c r="M225" s="98">
        <f>_xlfn.PERCENTRANK.INC(J$5:J$233,J225)</f>
        <v>0</v>
      </c>
      <c r="N225" s="99">
        <f>_xlfn.PERCENTRANK.INC(K$5:K$233,K225)</f>
        <v>0</v>
      </c>
    </row>
    <row r="226" spans="1:14" x14ac:dyDescent="0.25">
      <c r="A226" s="23">
        <v>540281</v>
      </c>
      <c r="B226" s="2" t="s">
        <v>85</v>
      </c>
      <c r="C226" s="2" t="s">
        <v>78</v>
      </c>
      <c r="D226" s="2" t="s">
        <v>13</v>
      </c>
      <c r="E226" s="23">
        <v>4</v>
      </c>
      <c r="F226" s="23">
        <v>2437</v>
      </c>
      <c r="G226" s="23">
        <v>0</v>
      </c>
      <c r="H226" s="23">
        <v>0</v>
      </c>
      <c r="I226" s="23">
        <v>0</v>
      </c>
      <c r="J226" s="23">
        <v>0</v>
      </c>
      <c r="K226" s="24">
        <v>0</v>
      </c>
      <c r="L226" s="1"/>
      <c r="M226" s="98">
        <f>_xlfn.PERCENTRANK.INC(J$5:J$233,J226)</f>
        <v>0</v>
      </c>
      <c r="N226" s="99">
        <f>_xlfn.PERCENTRANK.INC(K$5:K$233,K226)</f>
        <v>0</v>
      </c>
    </row>
    <row r="227" spans="1:14" x14ac:dyDescent="0.25">
      <c r="A227" s="23">
        <v>540172</v>
      </c>
      <c r="B227" s="2" t="s">
        <v>197</v>
      </c>
      <c r="C227" s="2" t="s">
        <v>194</v>
      </c>
      <c r="D227" s="2" t="s">
        <v>13</v>
      </c>
      <c r="E227" s="23">
        <v>1</v>
      </c>
      <c r="F227" s="23">
        <v>258</v>
      </c>
      <c r="G227" s="23">
        <v>0</v>
      </c>
      <c r="H227" s="23">
        <v>0</v>
      </c>
      <c r="I227" s="23">
        <v>0</v>
      </c>
      <c r="J227" s="23">
        <v>0</v>
      </c>
      <c r="K227" s="24">
        <v>0</v>
      </c>
      <c r="L227" s="1"/>
      <c r="M227" s="98">
        <f>_xlfn.PERCENTRANK.INC(J$5:J$233,J227)</f>
        <v>0</v>
      </c>
      <c r="N227" s="99">
        <f>_xlfn.PERCENTRANK.INC(K$5:K$233,K227)</f>
        <v>0</v>
      </c>
    </row>
    <row r="228" spans="1:14" x14ac:dyDescent="0.25">
      <c r="A228" s="23">
        <v>540091</v>
      </c>
      <c r="B228" s="2" t="s">
        <v>204</v>
      </c>
      <c r="C228" s="2" t="s">
        <v>201</v>
      </c>
      <c r="D228" s="2" t="s">
        <v>13</v>
      </c>
      <c r="E228" s="23">
        <v>8</v>
      </c>
      <c r="F228" s="23">
        <v>165</v>
      </c>
      <c r="G228" s="23">
        <v>0</v>
      </c>
      <c r="H228" s="23">
        <v>0</v>
      </c>
      <c r="I228" s="23">
        <v>0</v>
      </c>
      <c r="J228" s="23">
        <v>0</v>
      </c>
      <c r="K228" s="24">
        <v>0</v>
      </c>
      <c r="L228" s="1"/>
      <c r="M228" s="98">
        <f>_xlfn.PERCENTRANK.INC(J$5:J$233,J228)</f>
        <v>0</v>
      </c>
      <c r="N228" s="99">
        <f>_xlfn.PERCENTRANK.INC(K$5:K$233,K228)</f>
        <v>0</v>
      </c>
    </row>
    <row r="229" spans="1:14" x14ac:dyDescent="0.25">
      <c r="A229" s="23">
        <v>540290</v>
      </c>
      <c r="B229" s="2" t="s">
        <v>223</v>
      </c>
      <c r="C229" s="2" t="s">
        <v>221</v>
      </c>
      <c r="D229" s="2" t="s">
        <v>13</v>
      </c>
      <c r="E229" s="23">
        <v>1</v>
      </c>
      <c r="F229" s="23">
        <v>287</v>
      </c>
      <c r="G229" s="23">
        <v>0</v>
      </c>
      <c r="H229" s="23">
        <v>0</v>
      </c>
      <c r="I229" s="23">
        <v>0</v>
      </c>
      <c r="J229" s="23">
        <v>0</v>
      </c>
      <c r="K229" s="24">
        <v>0</v>
      </c>
      <c r="L229" s="1"/>
      <c r="M229" s="98">
        <f>_xlfn.PERCENTRANK.INC(J$5:J$233,J229)</f>
        <v>0</v>
      </c>
      <c r="N229" s="99">
        <f>_xlfn.PERCENTRANK.INC(K$5:K$233,K229)</f>
        <v>0</v>
      </c>
    </row>
    <row r="230" spans="1:14" x14ac:dyDescent="0.25">
      <c r="A230" s="23">
        <v>540080</v>
      </c>
      <c r="B230" s="2" t="s">
        <v>233</v>
      </c>
      <c r="C230" s="2" t="s">
        <v>234</v>
      </c>
      <c r="D230" s="2" t="s">
        <v>13</v>
      </c>
      <c r="E230" s="23">
        <v>10</v>
      </c>
      <c r="F230" s="23">
        <v>259</v>
      </c>
      <c r="G230" s="23">
        <v>0</v>
      </c>
      <c r="H230" s="23">
        <v>0</v>
      </c>
      <c r="I230" s="23">
        <v>0</v>
      </c>
      <c r="J230" s="23">
        <v>0</v>
      </c>
      <c r="K230" s="24">
        <v>0</v>
      </c>
      <c r="L230" s="1"/>
      <c r="M230" s="98">
        <f>_xlfn.PERCENTRANK.INC(J$5:J$233,J230)</f>
        <v>0</v>
      </c>
      <c r="N230" s="99">
        <f>_xlfn.PERCENTRANK.INC(K$5:K$233,K230)</f>
        <v>0</v>
      </c>
    </row>
    <row r="231" spans="1:14" x14ac:dyDescent="0.25">
      <c r="A231" s="23">
        <v>540275</v>
      </c>
      <c r="B231" s="2" t="s">
        <v>238</v>
      </c>
      <c r="C231" s="2" t="s">
        <v>234</v>
      </c>
      <c r="D231" s="2" t="s">
        <v>13</v>
      </c>
      <c r="E231" s="23">
        <v>10</v>
      </c>
      <c r="F231" s="23">
        <v>2268</v>
      </c>
      <c r="G231" s="23">
        <v>0</v>
      </c>
      <c r="H231" s="23">
        <v>0</v>
      </c>
      <c r="I231" s="23">
        <v>0</v>
      </c>
      <c r="J231" s="23">
        <v>0</v>
      </c>
      <c r="K231" s="24">
        <v>0</v>
      </c>
      <c r="L231" s="1"/>
      <c r="M231" s="98">
        <f>_xlfn.PERCENTRANK.INC(J$5:J$233,J231)</f>
        <v>0</v>
      </c>
      <c r="N231" s="99">
        <f>_xlfn.PERCENTRANK.INC(K$5:K$233,K231)</f>
        <v>0</v>
      </c>
    </row>
    <row r="232" spans="1:14" x14ac:dyDescent="0.25">
      <c r="A232" s="23">
        <v>540288</v>
      </c>
      <c r="B232" s="2" t="s">
        <v>250</v>
      </c>
      <c r="C232" s="2" t="s">
        <v>248</v>
      </c>
      <c r="D232" s="2" t="s">
        <v>13</v>
      </c>
      <c r="E232" s="23">
        <v>4</v>
      </c>
      <c r="F232" s="23">
        <v>341</v>
      </c>
      <c r="G232" s="23">
        <v>0</v>
      </c>
      <c r="H232" s="23">
        <v>0</v>
      </c>
      <c r="I232" s="23">
        <v>0</v>
      </c>
      <c r="J232" s="23">
        <v>0</v>
      </c>
      <c r="K232" s="24">
        <v>0</v>
      </c>
      <c r="L232" s="1"/>
      <c r="M232" s="98">
        <f>_xlfn.PERCENTRANK.INC(J$5:J$233,J232)</f>
        <v>0</v>
      </c>
      <c r="N232" s="99">
        <f>_xlfn.PERCENTRANK.INC(K$5:K$233,K232)</f>
        <v>0</v>
      </c>
    </row>
    <row r="233" spans="1:14" x14ac:dyDescent="0.25">
      <c r="A233" s="23">
        <v>540137</v>
      </c>
      <c r="B233" s="2" t="s">
        <v>252</v>
      </c>
      <c r="C233" s="2" t="s">
        <v>253</v>
      </c>
      <c r="D233" s="2" t="s">
        <v>13</v>
      </c>
      <c r="E233" s="23">
        <v>6</v>
      </c>
      <c r="F233" s="23">
        <v>215</v>
      </c>
      <c r="G233" s="23">
        <v>0</v>
      </c>
      <c r="H233" s="23">
        <v>0</v>
      </c>
      <c r="I233" s="23">
        <v>0</v>
      </c>
      <c r="J233" s="23">
        <v>0</v>
      </c>
      <c r="K233" s="24">
        <v>0</v>
      </c>
      <c r="L233" s="1"/>
      <c r="M233" s="98">
        <f>_xlfn.PERCENTRANK.INC(J$5:J$233,J233)</f>
        <v>0</v>
      </c>
      <c r="N233" s="99">
        <f>_xlfn.PERCENTRANK.INC(K$5:K$233,K233)</f>
        <v>0</v>
      </c>
    </row>
    <row r="235" spans="1:14" x14ac:dyDescent="0.25">
      <c r="J235" s="64" t="s">
        <v>424</v>
      </c>
      <c r="K235" s="94">
        <f>MEDIAN(K5:K233)</f>
        <v>0.13800424628450109</v>
      </c>
    </row>
  </sheetData>
  <autoFilter ref="A4:N4" xr:uid="{649BABE9-0116-4685-8A47-E4F0DD3E3D96}">
    <sortState xmlns:xlrd2="http://schemas.microsoft.com/office/spreadsheetml/2017/richdata2" ref="A5:N233">
      <sortCondition descending="1" ref="N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B59B-2762-483D-9E0E-E71D201E1213}">
  <dimension ref="A1:N59"/>
  <sheetViews>
    <sheetView workbookViewId="0">
      <pane ySplit="4" topLeftCell="A5" activePane="bottomLeft" state="frozen"/>
      <selection pane="bottomLeft" activeCell="P7" sqref="P7"/>
    </sheetView>
  </sheetViews>
  <sheetFormatPr defaultRowHeight="15" x14ac:dyDescent="0.25"/>
  <cols>
    <col min="1" max="1" width="10.140625" customWidth="1"/>
    <col min="2" max="2" width="26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</cols>
  <sheetData>
    <row r="1" spans="1:14" x14ac:dyDescent="0.25">
      <c r="A1" t="s">
        <v>17</v>
      </c>
    </row>
    <row r="2" spans="1:14" x14ac:dyDescent="0.25">
      <c r="M2" s="95" t="s">
        <v>446</v>
      </c>
    </row>
    <row r="3" spans="1:14" ht="89.2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M3" s="44" t="s">
        <v>366</v>
      </c>
      <c r="N3" s="47" t="s">
        <v>367</v>
      </c>
    </row>
    <row r="4" spans="1:14" ht="51" x14ac:dyDescent="0.25">
      <c r="A4" s="23" t="s">
        <v>0</v>
      </c>
      <c r="B4" s="2" t="s">
        <v>1</v>
      </c>
      <c r="C4" s="2" t="s">
        <v>2</v>
      </c>
      <c r="D4" s="2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4" t="s">
        <v>10</v>
      </c>
      <c r="M4" s="45" t="s">
        <v>364</v>
      </c>
      <c r="N4" s="35" t="s">
        <v>365</v>
      </c>
    </row>
    <row r="5" spans="1:14" x14ac:dyDescent="0.25">
      <c r="A5" s="39">
        <v>540226</v>
      </c>
      <c r="B5" s="40" t="s">
        <v>90</v>
      </c>
      <c r="C5" s="40" t="s">
        <v>88</v>
      </c>
      <c r="D5" s="40" t="s">
        <v>17</v>
      </c>
      <c r="E5" s="39">
        <v>8</v>
      </c>
      <c r="F5" s="39">
        <v>411510</v>
      </c>
      <c r="G5" s="39">
        <v>26409</v>
      </c>
      <c r="H5" s="39">
        <v>9</v>
      </c>
      <c r="I5" s="39">
        <v>27</v>
      </c>
      <c r="J5" s="39">
        <v>26373</v>
      </c>
      <c r="K5" s="41">
        <v>6.4088357512575633E-2</v>
      </c>
      <c r="M5" s="99">
        <f t="shared" ref="M5:M36" si="0">_xlfn.PERCENTRANK.INC(J$5:J$59,J5)</f>
        <v>1</v>
      </c>
      <c r="N5" s="98">
        <f t="shared" ref="N5:N36" si="1">_xlfn.PERCENTRANK.INC(K$5:K$59,K5)</f>
        <v>0.94399999999999995</v>
      </c>
    </row>
    <row r="6" spans="1:14" x14ac:dyDescent="0.25">
      <c r="A6" s="39">
        <v>540112</v>
      </c>
      <c r="B6" s="60" t="s">
        <v>180</v>
      </c>
      <c r="C6" s="60" t="s">
        <v>175</v>
      </c>
      <c r="D6" s="60" t="s">
        <v>17</v>
      </c>
      <c r="E6" s="39">
        <v>2</v>
      </c>
      <c r="F6" s="39">
        <v>280807</v>
      </c>
      <c r="G6" s="39">
        <v>30008</v>
      </c>
      <c r="H6" s="39">
        <v>7993</v>
      </c>
      <c r="I6" s="39">
        <v>26</v>
      </c>
      <c r="J6" s="39">
        <v>21989</v>
      </c>
      <c r="K6" s="41">
        <v>7.8306452474475347E-2</v>
      </c>
      <c r="M6" s="99">
        <f t="shared" si="0"/>
        <v>0.98099999999999998</v>
      </c>
      <c r="N6" s="98">
        <f t="shared" si="1"/>
        <v>1</v>
      </c>
    </row>
    <row r="7" spans="1:14" x14ac:dyDescent="0.25">
      <c r="A7" s="39">
        <v>540070</v>
      </c>
      <c r="B7" s="40" t="s">
        <v>137</v>
      </c>
      <c r="C7" s="40" t="s">
        <v>122</v>
      </c>
      <c r="D7" s="40" t="s">
        <v>17</v>
      </c>
      <c r="E7" s="39">
        <v>3</v>
      </c>
      <c r="F7" s="39">
        <v>542777</v>
      </c>
      <c r="G7" s="39">
        <v>21456</v>
      </c>
      <c r="H7" s="39">
        <v>473</v>
      </c>
      <c r="I7" s="39">
        <v>0</v>
      </c>
      <c r="J7" s="39">
        <v>20983</v>
      </c>
      <c r="K7" s="41">
        <v>3.8658601967290443E-2</v>
      </c>
      <c r="M7" s="99">
        <f t="shared" si="0"/>
        <v>0.96199999999999997</v>
      </c>
      <c r="N7" s="98">
        <f t="shared" si="1"/>
        <v>0.68500000000000005</v>
      </c>
    </row>
    <row r="8" spans="1:14" x14ac:dyDescent="0.25">
      <c r="A8" s="39">
        <v>540040</v>
      </c>
      <c r="B8" s="40" t="s">
        <v>86</v>
      </c>
      <c r="C8" s="40" t="s">
        <v>78</v>
      </c>
      <c r="D8" s="40" t="s">
        <v>17</v>
      </c>
      <c r="E8" s="39">
        <v>4</v>
      </c>
      <c r="F8" s="39">
        <v>648250</v>
      </c>
      <c r="G8" s="39">
        <v>22674</v>
      </c>
      <c r="H8" s="39">
        <v>463</v>
      </c>
      <c r="I8" s="39">
        <v>1511</v>
      </c>
      <c r="J8" s="39">
        <v>20700</v>
      </c>
      <c r="K8" s="41">
        <v>3.1932124951793289E-2</v>
      </c>
      <c r="M8" s="99">
        <f t="shared" si="0"/>
        <v>0.94399999999999995</v>
      </c>
      <c r="N8" s="98">
        <f t="shared" si="1"/>
        <v>0.61099999999999999</v>
      </c>
    </row>
    <row r="9" spans="1:14" x14ac:dyDescent="0.25">
      <c r="A9" s="39">
        <v>540175</v>
      </c>
      <c r="B9" s="40" t="s">
        <v>286</v>
      </c>
      <c r="C9" s="40" t="s">
        <v>279</v>
      </c>
      <c r="D9" s="40" t="s">
        <v>17</v>
      </c>
      <c r="E9" s="39">
        <v>7</v>
      </c>
      <c r="F9" s="39">
        <v>661204</v>
      </c>
      <c r="G9" s="39">
        <v>25982</v>
      </c>
      <c r="H9" s="39">
        <v>20</v>
      </c>
      <c r="I9" s="39">
        <v>6124</v>
      </c>
      <c r="J9" s="39">
        <v>19838</v>
      </c>
      <c r="K9" s="41">
        <v>3.0002843297983681E-2</v>
      </c>
      <c r="M9" s="99">
        <f t="shared" si="0"/>
        <v>0.92500000000000004</v>
      </c>
      <c r="N9" s="98">
        <f t="shared" si="1"/>
        <v>0.55500000000000005</v>
      </c>
    </row>
    <row r="10" spans="1:14" x14ac:dyDescent="0.25">
      <c r="A10" s="39">
        <v>540203</v>
      </c>
      <c r="B10" s="40" t="s">
        <v>332</v>
      </c>
      <c r="C10" s="40" t="s">
        <v>329</v>
      </c>
      <c r="D10" s="40" t="s">
        <v>17</v>
      </c>
      <c r="E10" s="39">
        <v>4</v>
      </c>
      <c r="F10" s="39">
        <v>354799</v>
      </c>
      <c r="G10" s="39">
        <v>22052</v>
      </c>
      <c r="H10" s="39">
        <v>435</v>
      </c>
      <c r="I10" s="39">
        <v>4062</v>
      </c>
      <c r="J10" s="39">
        <v>17555</v>
      </c>
      <c r="K10" s="41">
        <v>4.9478718936637363E-2</v>
      </c>
      <c r="M10" s="99">
        <f t="shared" si="0"/>
        <v>0.90700000000000003</v>
      </c>
      <c r="N10" s="98">
        <f t="shared" si="1"/>
        <v>0.83299999999999996</v>
      </c>
    </row>
    <row r="11" spans="1:14" x14ac:dyDescent="0.25">
      <c r="A11" s="39">
        <v>540213</v>
      </c>
      <c r="B11" s="40" t="s">
        <v>347</v>
      </c>
      <c r="C11" s="40" t="s">
        <v>343</v>
      </c>
      <c r="D11" s="40" t="s">
        <v>17</v>
      </c>
      <c r="E11" s="39">
        <v>5</v>
      </c>
      <c r="F11" s="39">
        <v>228962</v>
      </c>
      <c r="G11" s="39">
        <v>22895</v>
      </c>
      <c r="H11" s="39">
        <v>5113</v>
      </c>
      <c r="I11" s="39">
        <v>415</v>
      </c>
      <c r="J11" s="39">
        <v>17367</v>
      </c>
      <c r="K11" s="41">
        <v>7.5851014578838416E-2</v>
      </c>
      <c r="M11" s="99">
        <f t="shared" si="0"/>
        <v>0.88800000000000001</v>
      </c>
      <c r="N11" s="98">
        <f t="shared" si="1"/>
        <v>0.98099999999999998</v>
      </c>
    </row>
    <row r="12" spans="1:14" x14ac:dyDescent="0.25">
      <c r="A12" s="39">
        <v>540051</v>
      </c>
      <c r="B12" s="40" t="s">
        <v>98</v>
      </c>
      <c r="C12" s="40" t="s">
        <v>96</v>
      </c>
      <c r="D12" s="40" t="s">
        <v>17</v>
      </c>
      <c r="E12" s="39">
        <v>8</v>
      </c>
      <c r="F12" s="39">
        <v>372102</v>
      </c>
      <c r="G12" s="39">
        <v>17090</v>
      </c>
      <c r="H12" s="39">
        <v>55</v>
      </c>
      <c r="I12" s="39">
        <v>152</v>
      </c>
      <c r="J12" s="39">
        <v>16883</v>
      </c>
      <c r="K12" s="41">
        <v>4.5371967901274381E-2</v>
      </c>
      <c r="M12" s="99">
        <f t="shared" si="0"/>
        <v>0.87</v>
      </c>
      <c r="N12" s="98">
        <f t="shared" si="1"/>
        <v>0.77700000000000002</v>
      </c>
    </row>
    <row r="13" spans="1:14" x14ac:dyDescent="0.25">
      <c r="A13" s="39">
        <v>540063</v>
      </c>
      <c r="B13" s="40" t="s">
        <v>114</v>
      </c>
      <c r="C13" s="40" t="s">
        <v>112</v>
      </c>
      <c r="D13" s="40" t="s">
        <v>17</v>
      </c>
      <c r="E13" s="39">
        <v>5</v>
      </c>
      <c r="F13" s="39">
        <v>298274</v>
      </c>
      <c r="G13" s="39">
        <v>19109</v>
      </c>
      <c r="H13" s="39">
        <v>3912</v>
      </c>
      <c r="I13" s="39">
        <v>155</v>
      </c>
      <c r="J13" s="39">
        <v>15042</v>
      </c>
      <c r="K13" s="41">
        <v>5.0430141413599583E-2</v>
      </c>
      <c r="M13" s="99">
        <f t="shared" si="0"/>
        <v>0.85099999999999998</v>
      </c>
      <c r="N13" s="98">
        <f t="shared" si="1"/>
        <v>0.85099999999999998</v>
      </c>
    </row>
    <row r="14" spans="1:14" x14ac:dyDescent="0.25">
      <c r="A14" s="39">
        <v>540153</v>
      </c>
      <c r="B14" s="40" t="s">
        <v>242</v>
      </c>
      <c r="C14" s="40" t="s">
        <v>241</v>
      </c>
      <c r="D14" s="40" t="s">
        <v>17</v>
      </c>
      <c r="E14" s="39">
        <v>8</v>
      </c>
      <c r="F14" s="39">
        <v>446299</v>
      </c>
      <c r="G14" s="39">
        <v>15005</v>
      </c>
      <c r="H14" s="39">
        <v>118</v>
      </c>
      <c r="I14" s="39">
        <v>769</v>
      </c>
      <c r="J14" s="39">
        <v>14118</v>
      </c>
      <c r="K14" s="41">
        <v>3.1633501307419473E-2</v>
      </c>
      <c r="M14" s="99">
        <f t="shared" si="0"/>
        <v>0.83299999999999996</v>
      </c>
      <c r="N14" s="98">
        <f t="shared" si="1"/>
        <v>0.57399999999999995</v>
      </c>
    </row>
    <row r="15" spans="1:14" x14ac:dyDescent="0.25">
      <c r="A15" s="39">
        <v>540200</v>
      </c>
      <c r="B15" s="40" t="s">
        <v>327</v>
      </c>
      <c r="C15" s="40" t="s">
        <v>322</v>
      </c>
      <c r="D15" s="40" t="s">
        <v>17</v>
      </c>
      <c r="E15" s="39">
        <v>2</v>
      </c>
      <c r="F15" s="39">
        <v>323225</v>
      </c>
      <c r="G15" s="39">
        <v>15462</v>
      </c>
      <c r="H15" s="39">
        <v>1990</v>
      </c>
      <c r="I15" s="39">
        <v>0</v>
      </c>
      <c r="J15" s="39">
        <v>13472</v>
      </c>
      <c r="K15" s="41">
        <v>4.1679944311238303E-2</v>
      </c>
      <c r="M15" s="99">
        <f t="shared" si="0"/>
        <v>0.81399999999999995</v>
      </c>
      <c r="N15" s="98">
        <f t="shared" si="1"/>
        <v>0.72199999999999998</v>
      </c>
    </row>
    <row r="16" spans="1:14" x14ac:dyDescent="0.25">
      <c r="A16" s="39">
        <v>540088</v>
      </c>
      <c r="B16" s="40" t="s">
        <v>145</v>
      </c>
      <c r="C16" s="40" t="s">
        <v>143</v>
      </c>
      <c r="D16" s="40" t="s">
        <v>17</v>
      </c>
      <c r="E16" s="39">
        <v>2</v>
      </c>
      <c r="F16" s="39">
        <v>280064</v>
      </c>
      <c r="G16" s="39">
        <v>11387</v>
      </c>
      <c r="H16" s="39">
        <v>242</v>
      </c>
      <c r="I16" s="39">
        <v>0</v>
      </c>
      <c r="J16" s="39">
        <v>11145</v>
      </c>
      <c r="K16" s="41">
        <v>3.9794475548446069E-2</v>
      </c>
      <c r="M16" s="100">
        <f t="shared" si="0"/>
        <v>0.79600000000000004</v>
      </c>
      <c r="N16" s="98">
        <f t="shared" si="1"/>
        <v>0.70299999999999996</v>
      </c>
    </row>
    <row r="17" spans="1:14" x14ac:dyDescent="0.25">
      <c r="A17" s="39">
        <v>540282</v>
      </c>
      <c r="B17" s="40" t="s">
        <v>21</v>
      </c>
      <c r="C17" s="40" t="s">
        <v>19</v>
      </c>
      <c r="D17" s="40" t="s">
        <v>17</v>
      </c>
      <c r="E17" s="39">
        <v>9</v>
      </c>
      <c r="F17" s="39">
        <v>201588</v>
      </c>
      <c r="G17" s="39">
        <v>10312</v>
      </c>
      <c r="H17" s="39">
        <v>15</v>
      </c>
      <c r="I17" s="39">
        <v>0</v>
      </c>
      <c r="J17" s="39">
        <v>10297</v>
      </c>
      <c r="K17" s="41">
        <v>5.1079429331110981E-2</v>
      </c>
      <c r="M17" s="100">
        <f t="shared" si="0"/>
        <v>0.77700000000000002</v>
      </c>
      <c r="N17" s="98">
        <f t="shared" si="1"/>
        <v>0.87</v>
      </c>
    </row>
    <row r="18" spans="1:14" x14ac:dyDescent="0.25">
      <c r="A18" s="39">
        <v>540016</v>
      </c>
      <c r="B18" s="40" t="s">
        <v>47</v>
      </c>
      <c r="C18" s="40" t="s">
        <v>44</v>
      </c>
      <c r="D18" s="40" t="s">
        <v>17</v>
      </c>
      <c r="E18" s="39">
        <v>2</v>
      </c>
      <c r="F18" s="39">
        <v>169257</v>
      </c>
      <c r="G18" s="39">
        <v>12484</v>
      </c>
      <c r="H18" s="39">
        <v>2368</v>
      </c>
      <c r="I18" s="39">
        <v>0</v>
      </c>
      <c r="J18" s="39">
        <v>10116</v>
      </c>
      <c r="K18" s="41">
        <v>5.9767099735904571E-2</v>
      </c>
      <c r="M18" s="100">
        <f t="shared" si="0"/>
        <v>0.75900000000000001</v>
      </c>
      <c r="N18" s="98">
        <f t="shared" si="1"/>
        <v>0.92500000000000004</v>
      </c>
    </row>
    <row r="19" spans="1:14" x14ac:dyDescent="0.25">
      <c r="A19" s="39">
        <v>540283</v>
      </c>
      <c r="B19" s="40" t="s">
        <v>251</v>
      </c>
      <c r="C19" s="40" t="s">
        <v>248</v>
      </c>
      <c r="D19" s="40" t="s">
        <v>17</v>
      </c>
      <c r="E19" s="39">
        <v>4</v>
      </c>
      <c r="F19" s="39">
        <v>600073</v>
      </c>
      <c r="G19" s="39">
        <v>14717</v>
      </c>
      <c r="H19" s="39">
        <v>681</v>
      </c>
      <c r="I19" s="39">
        <v>3947</v>
      </c>
      <c r="J19" s="39">
        <v>10089</v>
      </c>
      <c r="K19" s="41">
        <v>1.681295442387843E-2</v>
      </c>
      <c r="M19" s="100">
        <f t="shared" si="0"/>
        <v>0.74</v>
      </c>
      <c r="N19" s="98">
        <f t="shared" si="1"/>
        <v>5.5E-2</v>
      </c>
    </row>
    <row r="20" spans="1:14" x14ac:dyDescent="0.25">
      <c r="A20" s="39">
        <v>540160</v>
      </c>
      <c r="B20" s="40" t="s">
        <v>263</v>
      </c>
      <c r="C20" s="40" t="s">
        <v>253</v>
      </c>
      <c r="D20" s="40" t="s">
        <v>17</v>
      </c>
      <c r="E20" s="39">
        <v>6</v>
      </c>
      <c r="F20" s="39">
        <v>411887</v>
      </c>
      <c r="G20" s="39">
        <v>10034</v>
      </c>
      <c r="H20" s="39">
        <v>80</v>
      </c>
      <c r="I20" s="39">
        <v>0</v>
      </c>
      <c r="J20" s="39">
        <v>9954</v>
      </c>
      <c r="K20" s="41">
        <v>2.4166822453731241E-2</v>
      </c>
      <c r="M20" s="100">
        <f t="shared" si="0"/>
        <v>0.72199999999999998</v>
      </c>
      <c r="N20" s="98">
        <f t="shared" si="1"/>
        <v>0.29599999999999999</v>
      </c>
    </row>
    <row r="21" spans="1:14" x14ac:dyDescent="0.25">
      <c r="A21" s="39">
        <v>540164</v>
      </c>
      <c r="B21" s="40" t="s">
        <v>271</v>
      </c>
      <c r="C21" s="40" t="s">
        <v>265</v>
      </c>
      <c r="D21" s="40" t="s">
        <v>17</v>
      </c>
      <c r="E21" s="39">
        <v>3</v>
      </c>
      <c r="F21" s="39">
        <v>216783</v>
      </c>
      <c r="G21" s="39">
        <v>11988</v>
      </c>
      <c r="H21" s="39">
        <v>2054</v>
      </c>
      <c r="I21" s="39">
        <v>0</v>
      </c>
      <c r="J21" s="39">
        <v>9934</v>
      </c>
      <c r="K21" s="41">
        <v>4.5824626469787758E-2</v>
      </c>
      <c r="M21" s="100">
        <f t="shared" si="0"/>
        <v>0.70299999999999996</v>
      </c>
      <c r="N21" s="98">
        <f t="shared" si="1"/>
        <v>0.79600000000000004</v>
      </c>
    </row>
    <row r="22" spans="1:14" x14ac:dyDescent="0.25">
      <c r="A22" s="39">
        <v>540146</v>
      </c>
      <c r="B22" s="40" t="s">
        <v>232</v>
      </c>
      <c r="C22" s="40" t="s">
        <v>230</v>
      </c>
      <c r="D22" s="40" t="s">
        <v>17</v>
      </c>
      <c r="E22" s="39">
        <v>4</v>
      </c>
      <c r="F22" s="39">
        <v>414538</v>
      </c>
      <c r="G22" s="39">
        <v>14281</v>
      </c>
      <c r="H22" s="39">
        <v>4568</v>
      </c>
      <c r="I22" s="39">
        <v>734</v>
      </c>
      <c r="J22" s="39">
        <v>8979</v>
      </c>
      <c r="K22" s="41">
        <v>2.1660257925690769E-2</v>
      </c>
      <c r="M22" s="100">
        <f t="shared" si="0"/>
        <v>0.68500000000000005</v>
      </c>
      <c r="N22" s="98">
        <f t="shared" si="1"/>
        <v>0.16600000000000001</v>
      </c>
    </row>
    <row r="23" spans="1:14" x14ac:dyDescent="0.25">
      <c r="A23" s="39">
        <v>540129</v>
      </c>
      <c r="B23" s="40" t="s">
        <v>206</v>
      </c>
      <c r="C23" s="40" t="s">
        <v>201</v>
      </c>
      <c r="D23" s="40" t="s">
        <v>17</v>
      </c>
      <c r="E23" s="39">
        <v>8</v>
      </c>
      <c r="F23" s="39">
        <v>208154</v>
      </c>
      <c r="G23" s="39">
        <v>9378</v>
      </c>
      <c r="H23" s="39">
        <v>509</v>
      </c>
      <c r="I23" s="39">
        <v>0</v>
      </c>
      <c r="J23" s="39">
        <v>8869</v>
      </c>
      <c r="K23" s="41">
        <v>4.2607876860401427E-2</v>
      </c>
      <c r="M23" s="100">
        <f t="shared" si="0"/>
        <v>0.66600000000000004</v>
      </c>
      <c r="N23" s="98">
        <f t="shared" si="1"/>
        <v>0.74</v>
      </c>
    </row>
    <row r="24" spans="1:14" x14ac:dyDescent="0.25">
      <c r="A24" s="39">
        <v>540169</v>
      </c>
      <c r="B24" s="60" t="s">
        <v>277</v>
      </c>
      <c r="C24" s="60" t="s">
        <v>273</v>
      </c>
      <c r="D24" s="60" t="s">
        <v>17</v>
      </c>
      <c r="E24" s="39">
        <v>1</v>
      </c>
      <c r="F24" s="39">
        <v>382010</v>
      </c>
      <c r="G24" s="39">
        <v>10457</v>
      </c>
      <c r="H24" s="39">
        <v>1127</v>
      </c>
      <c r="I24" s="39">
        <v>551</v>
      </c>
      <c r="J24" s="39">
        <v>8779</v>
      </c>
      <c r="K24" s="41">
        <v>2.2981073793879741E-2</v>
      </c>
      <c r="M24" s="100">
        <f t="shared" si="0"/>
        <v>0.64800000000000002</v>
      </c>
      <c r="N24" s="98">
        <f t="shared" si="1"/>
        <v>0.222</v>
      </c>
    </row>
    <row r="25" spans="1:14" x14ac:dyDescent="0.25">
      <c r="A25" s="39">
        <v>540065</v>
      </c>
      <c r="B25" s="40" t="s">
        <v>121</v>
      </c>
      <c r="C25" s="40" t="s">
        <v>116</v>
      </c>
      <c r="D25" s="40" t="s">
        <v>17</v>
      </c>
      <c r="E25" s="39">
        <v>9</v>
      </c>
      <c r="F25" s="39">
        <v>125688</v>
      </c>
      <c r="G25" s="39">
        <v>8744</v>
      </c>
      <c r="H25" s="39">
        <v>85</v>
      </c>
      <c r="I25" s="39">
        <v>124</v>
      </c>
      <c r="J25" s="39">
        <v>8535</v>
      </c>
      <c r="K25" s="41">
        <v>6.7906244032843233E-2</v>
      </c>
      <c r="M25" s="100">
        <f t="shared" si="0"/>
        <v>0.629</v>
      </c>
      <c r="N25" s="98">
        <f t="shared" si="1"/>
        <v>0.96199999999999997</v>
      </c>
    </row>
    <row r="26" spans="1:14" x14ac:dyDescent="0.25">
      <c r="A26" s="39">
        <v>540144</v>
      </c>
      <c r="B26" s="40" t="s">
        <v>228</v>
      </c>
      <c r="C26" s="40" t="s">
        <v>226</v>
      </c>
      <c r="D26" s="40" t="s">
        <v>17</v>
      </c>
      <c r="E26" s="39">
        <v>9</v>
      </c>
      <c r="F26" s="39">
        <v>146585</v>
      </c>
      <c r="G26" s="39">
        <v>8336</v>
      </c>
      <c r="H26" s="39">
        <v>21</v>
      </c>
      <c r="I26" s="39">
        <v>0</v>
      </c>
      <c r="J26" s="39">
        <v>8315</v>
      </c>
      <c r="K26" s="41">
        <v>5.6724767199918133E-2</v>
      </c>
      <c r="M26" s="100">
        <f t="shared" si="0"/>
        <v>0.61099999999999999</v>
      </c>
      <c r="N26" s="98">
        <f t="shared" si="1"/>
        <v>0.90700000000000003</v>
      </c>
    </row>
    <row r="27" spans="1:14" x14ac:dyDescent="0.25">
      <c r="A27" s="39">
        <v>540053</v>
      </c>
      <c r="B27" s="40" t="s">
        <v>110</v>
      </c>
      <c r="C27" s="40" t="s">
        <v>100</v>
      </c>
      <c r="D27" s="40" t="s">
        <v>17</v>
      </c>
      <c r="E27" s="39">
        <v>6</v>
      </c>
      <c r="F27" s="39">
        <v>248562</v>
      </c>
      <c r="G27" s="39">
        <v>8298</v>
      </c>
      <c r="H27" s="39">
        <v>100</v>
      </c>
      <c r="I27" s="39">
        <v>0</v>
      </c>
      <c r="J27" s="39">
        <v>8198</v>
      </c>
      <c r="K27" s="41">
        <v>3.2981710800524623E-2</v>
      </c>
      <c r="M27" s="100">
        <f t="shared" si="0"/>
        <v>0.59199999999999997</v>
      </c>
      <c r="N27" s="98">
        <f t="shared" si="1"/>
        <v>0.64800000000000002</v>
      </c>
    </row>
    <row r="28" spans="1:14" x14ac:dyDescent="0.25">
      <c r="A28" s="39">
        <v>540211</v>
      </c>
      <c r="B28" s="40" t="s">
        <v>341</v>
      </c>
      <c r="C28" s="40" t="s">
        <v>340</v>
      </c>
      <c r="D28" s="40" t="s">
        <v>17</v>
      </c>
      <c r="E28" s="39">
        <v>5</v>
      </c>
      <c r="F28" s="39">
        <v>149967</v>
      </c>
      <c r="G28" s="39">
        <v>8168</v>
      </c>
      <c r="H28" s="39">
        <v>0</v>
      </c>
      <c r="I28" s="39">
        <v>0</v>
      </c>
      <c r="J28" s="39">
        <v>8168</v>
      </c>
      <c r="K28" s="41">
        <v>5.4465315702787953E-2</v>
      </c>
      <c r="M28" s="100">
        <f t="shared" si="0"/>
        <v>0.57399999999999995</v>
      </c>
      <c r="N28" s="98">
        <f t="shared" si="1"/>
        <v>0.88800000000000001</v>
      </c>
    </row>
    <row r="29" spans="1:14" x14ac:dyDescent="0.25">
      <c r="A29" s="39">
        <v>540277</v>
      </c>
      <c r="B29" s="40" t="s">
        <v>318</v>
      </c>
      <c r="C29" s="40" t="s">
        <v>314</v>
      </c>
      <c r="D29" s="40" t="s">
        <v>17</v>
      </c>
      <c r="E29" s="39">
        <v>5</v>
      </c>
      <c r="F29" s="39">
        <v>165903</v>
      </c>
      <c r="G29" s="39">
        <v>10282</v>
      </c>
      <c r="H29" s="39">
        <v>1971</v>
      </c>
      <c r="I29" s="39">
        <v>233</v>
      </c>
      <c r="J29" s="39">
        <v>8078</v>
      </c>
      <c r="K29" s="41">
        <v>4.8691102632261021E-2</v>
      </c>
      <c r="M29" s="100">
        <f t="shared" si="0"/>
        <v>0.55500000000000005</v>
      </c>
      <c r="N29" s="98">
        <f t="shared" si="1"/>
        <v>0.81399999999999995</v>
      </c>
    </row>
    <row r="30" spans="1:14" x14ac:dyDescent="0.25">
      <c r="A30" s="39">
        <v>540224</v>
      </c>
      <c r="B30" s="40" t="s">
        <v>294</v>
      </c>
      <c r="C30" s="40" t="s">
        <v>288</v>
      </c>
      <c r="D30" s="40" t="s">
        <v>17</v>
      </c>
      <c r="E30" s="39">
        <v>5</v>
      </c>
      <c r="F30" s="39">
        <v>286082</v>
      </c>
      <c r="G30" s="39">
        <v>7944</v>
      </c>
      <c r="H30" s="39">
        <v>0</v>
      </c>
      <c r="I30" s="39">
        <v>0</v>
      </c>
      <c r="J30" s="39">
        <v>7944</v>
      </c>
      <c r="K30" s="41">
        <v>2.7768262246488769E-2</v>
      </c>
      <c r="M30" s="100">
        <f t="shared" si="0"/>
        <v>0.53700000000000003</v>
      </c>
      <c r="N30" s="98">
        <f t="shared" si="1"/>
        <v>0.44400000000000001</v>
      </c>
    </row>
    <row r="31" spans="1:14" x14ac:dyDescent="0.25">
      <c r="A31" s="39">
        <v>540009</v>
      </c>
      <c r="B31" s="40" t="s">
        <v>33</v>
      </c>
      <c r="C31" s="40" t="s">
        <v>29</v>
      </c>
      <c r="D31" s="40" t="s">
        <v>17</v>
      </c>
      <c r="E31" s="39">
        <v>7</v>
      </c>
      <c r="F31" s="39">
        <v>328021</v>
      </c>
      <c r="G31" s="39">
        <v>12011</v>
      </c>
      <c r="H31" s="39">
        <v>4227</v>
      </c>
      <c r="I31" s="39">
        <v>0</v>
      </c>
      <c r="J31" s="39">
        <v>7784</v>
      </c>
      <c r="K31" s="41">
        <v>2.37301880062557E-2</v>
      </c>
      <c r="M31" s="100">
        <f t="shared" si="0"/>
        <v>0.51800000000000002</v>
      </c>
      <c r="N31" s="98">
        <f t="shared" si="1"/>
        <v>0.25900000000000001</v>
      </c>
    </row>
    <row r="32" spans="1:14" x14ac:dyDescent="0.25">
      <c r="A32" s="39">
        <v>540007</v>
      </c>
      <c r="B32" s="40" t="s">
        <v>27</v>
      </c>
      <c r="C32" s="40" t="s">
        <v>23</v>
      </c>
      <c r="D32" s="40" t="s">
        <v>17</v>
      </c>
      <c r="E32" s="39">
        <v>3</v>
      </c>
      <c r="F32" s="39">
        <v>316637</v>
      </c>
      <c r="G32" s="39">
        <v>7596</v>
      </c>
      <c r="H32" s="39">
        <v>0</v>
      </c>
      <c r="I32" s="39">
        <v>0</v>
      </c>
      <c r="J32" s="39">
        <v>7596</v>
      </c>
      <c r="K32" s="41">
        <v>2.3989615869276171E-2</v>
      </c>
      <c r="M32" s="100">
        <f t="shared" si="0"/>
        <v>0.5</v>
      </c>
      <c r="N32" s="98">
        <f t="shared" si="1"/>
        <v>0.27700000000000002</v>
      </c>
    </row>
    <row r="33" spans="1:14" x14ac:dyDescent="0.25">
      <c r="A33" s="39">
        <v>540278</v>
      </c>
      <c r="B33" s="40" t="s">
        <v>224</v>
      </c>
      <c r="C33" s="40" t="s">
        <v>221</v>
      </c>
      <c r="D33" s="40" t="s">
        <v>17</v>
      </c>
      <c r="E33" s="39">
        <v>1</v>
      </c>
      <c r="F33" s="39">
        <v>302113</v>
      </c>
      <c r="G33" s="39">
        <v>7691</v>
      </c>
      <c r="H33" s="39">
        <v>112</v>
      </c>
      <c r="I33" s="39">
        <v>51</v>
      </c>
      <c r="J33" s="39">
        <v>7528</v>
      </c>
      <c r="K33" s="41">
        <v>2.4917828759437689E-2</v>
      </c>
      <c r="M33" s="100">
        <f t="shared" si="0"/>
        <v>0.48099999999999998</v>
      </c>
      <c r="N33" s="98">
        <f t="shared" si="1"/>
        <v>0.314</v>
      </c>
    </row>
    <row r="34" spans="1:14" x14ac:dyDescent="0.25">
      <c r="A34" s="39">
        <v>540191</v>
      </c>
      <c r="B34" s="40" t="s">
        <v>312</v>
      </c>
      <c r="C34" s="40" t="s">
        <v>307</v>
      </c>
      <c r="D34" s="40" t="s">
        <v>17</v>
      </c>
      <c r="E34" s="39">
        <v>7</v>
      </c>
      <c r="F34" s="39">
        <v>264953</v>
      </c>
      <c r="G34" s="39">
        <v>12495</v>
      </c>
      <c r="H34" s="39">
        <v>2473</v>
      </c>
      <c r="I34" s="39">
        <v>2503</v>
      </c>
      <c r="J34" s="39">
        <v>7519</v>
      </c>
      <c r="K34" s="41">
        <v>2.8378618094529968E-2</v>
      </c>
      <c r="M34" s="100">
        <f t="shared" si="0"/>
        <v>0.46200000000000002</v>
      </c>
      <c r="N34" s="98">
        <f t="shared" si="1"/>
        <v>0.48099999999999998</v>
      </c>
    </row>
    <row r="35" spans="1:14" x14ac:dyDescent="0.25">
      <c r="A35" s="39">
        <v>540124</v>
      </c>
      <c r="B35" s="40" t="s">
        <v>199</v>
      </c>
      <c r="C35" s="40" t="s">
        <v>194</v>
      </c>
      <c r="D35" s="40" t="s">
        <v>17</v>
      </c>
      <c r="E35" s="39">
        <v>1</v>
      </c>
      <c r="F35" s="39">
        <v>260456</v>
      </c>
      <c r="G35" s="39">
        <v>7381</v>
      </c>
      <c r="H35" s="39">
        <v>186</v>
      </c>
      <c r="I35" s="39">
        <v>0</v>
      </c>
      <c r="J35" s="39">
        <v>7195</v>
      </c>
      <c r="K35" s="41">
        <v>2.7624627576250879E-2</v>
      </c>
      <c r="M35" s="100">
        <f t="shared" si="0"/>
        <v>0.44400000000000001</v>
      </c>
      <c r="N35" s="98">
        <f t="shared" si="1"/>
        <v>0.42499999999999999</v>
      </c>
    </row>
    <row r="36" spans="1:14" x14ac:dyDescent="0.25">
      <c r="A36" s="39">
        <v>540038</v>
      </c>
      <c r="B36" s="40" t="s">
        <v>76</v>
      </c>
      <c r="C36" s="40" t="s">
        <v>74</v>
      </c>
      <c r="D36" s="40" t="s">
        <v>17</v>
      </c>
      <c r="E36" s="39">
        <v>8</v>
      </c>
      <c r="F36" s="39">
        <v>305978</v>
      </c>
      <c r="G36" s="39">
        <v>7820</v>
      </c>
      <c r="H36" s="39">
        <v>124</v>
      </c>
      <c r="I36" s="39">
        <v>550</v>
      </c>
      <c r="J36" s="39">
        <v>7146</v>
      </c>
      <c r="K36" s="41">
        <v>2.3354620266816568E-2</v>
      </c>
      <c r="M36" s="100">
        <f t="shared" si="0"/>
        <v>0.42499999999999999</v>
      </c>
      <c r="N36" s="98">
        <f t="shared" si="1"/>
        <v>0.24</v>
      </c>
    </row>
    <row r="37" spans="1:14" x14ac:dyDescent="0.25">
      <c r="A37" s="39">
        <v>540085</v>
      </c>
      <c r="B37" s="40" t="s">
        <v>141</v>
      </c>
      <c r="C37" s="40" t="s">
        <v>139</v>
      </c>
      <c r="D37" s="40" t="s">
        <v>17</v>
      </c>
      <c r="E37" s="39">
        <v>7</v>
      </c>
      <c r="F37" s="39">
        <v>247666</v>
      </c>
      <c r="G37" s="39">
        <v>9861</v>
      </c>
      <c r="H37" s="39">
        <v>2717</v>
      </c>
      <c r="I37" s="39">
        <v>0</v>
      </c>
      <c r="J37" s="39">
        <v>7144</v>
      </c>
      <c r="K37" s="41">
        <v>2.8845299718168821E-2</v>
      </c>
      <c r="M37" s="100">
        <f t="shared" ref="M37:M59" si="2">_xlfn.PERCENTRANK.INC(J$5:J$59,J37)</f>
        <v>0.40699999999999997</v>
      </c>
      <c r="N37" s="98">
        <f t="shared" ref="N37:N59" si="3">_xlfn.PERCENTRANK.INC(K$5:K$59,K37)</f>
        <v>0.51800000000000002</v>
      </c>
    </row>
    <row r="38" spans="1:14" x14ac:dyDescent="0.25">
      <c r="A38" s="39">
        <v>540183</v>
      </c>
      <c r="B38" s="40" t="s">
        <v>298</v>
      </c>
      <c r="C38" s="40" t="s">
        <v>296</v>
      </c>
      <c r="D38" s="40" t="s">
        <v>17</v>
      </c>
      <c r="E38" s="39">
        <v>5</v>
      </c>
      <c r="F38" s="39">
        <v>308461</v>
      </c>
      <c r="G38" s="39">
        <v>6897</v>
      </c>
      <c r="H38" s="39">
        <v>0</v>
      </c>
      <c r="I38" s="39">
        <v>0</v>
      </c>
      <c r="J38" s="39">
        <v>6897</v>
      </c>
      <c r="K38" s="41">
        <v>2.2359390652302889E-2</v>
      </c>
      <c r="M38" s="100">
        <f t="shared" si="2"/>
        <v>0.38800000000000001</v>
      </c>
      <c r="N38" s="98">
        <f t="shared" si="3"/>
        <v>0.20300000000000001</v>
      </c>
    </row>
    <row r="39" spans="1:14" x14ac:dyDescent="0.25">
      <c r="A39" s="39">
        <v>540035</v>
      </c>
      <c r="B39" s="40" t="s">
        <v>72</v>
      </c>
      <c r="C39" s="40" t="s">
        <v>70</v>
      </c>
      <c r="D39" s="40" t="s">
        <v>17</v>
      </c>
      <c r="E39" s="39">
        <v>7</v>
      </c>
      <c r="F39" s="39">
        <v>216313</v>
      </c>
      <c r="G39" s="39">
        <v>6894</v>
      </c>
      <c r="H39" s="39">
        <v>0</v>
      </c>
      <c r="I39" s="39">
        <v>0</v>
      </c>
      <c r="J39" s="39">
        <v>6894</v>
      </c>
      <c r="K39" s="41">
        <v>3.1870483974610862E-2</v>
      </c>
      <c r="M39" s="100">
        <f t="shared" si="2"/>
        <v>0.37</v>
      </c>
      <c r="N39" s="98">
        <f t="shared" si="3"/>
        <v>0.59199999999999997</v>
      </c>
    </row>
    <row r="40" spans="1:14" x14ac:dyDescent="0.25">
      <c r="A40" s="39">
        <v>540207</v>
      </c>
      <c r="B40" s="40" t="s">
        <v>338</v>
      </c>
      <c r="C40" s="40" t="s">
        <v>334</v>
      </c>
      <c r="D40" s="40" t="s">
        <v>17</v>
      </c>
      <c r="E40" s="39">
        <v>10</v>
      </c>
      <c r="F40" s="39">
        <v>228225</v>
      </c>
      <c r="G40" s="39">
        <v>7953</v>
      </c>
      <c r="H40" s="39">
        <v>1482</v>
      </c>
      <c r="I40" s="39">
        <v>75</v>
      </c>
      <c r="J40" s="39">
        <v>6396</v>
      </c>
      <c r="K40" s="41">
        <v>2.8024975353269799E-2</v>
      </c>
      <c r="M40" s="100">
        <f t="shared" si="2"/>
        <v>0.35099999999999998</v>
      </c>
      <c r="N40" s="98">
        <f t="shared" si="3"/>
        <v>0.46200000000000002</v>
      </c>
    </row>
    <row r="41" spans="1:14" x14ac:dyDescent="0.25">
      <c r="A41" s="39">
        <v>540020</v>
      </c>
      <c r="B41" s="40" t="s">
        <v>50</v>
      </c>
      <c r="C41" s="40" t="s">
        <v>49</v>
      </c>
      <c r="D41" s="40" t="s">
        <v>17</v>
      </c>
      <c r="E41" s="39">
        <v>5</v>
      </c>
      <c r="F41" s="39">
        <v>179050</v>
      </c>
      <c r="G41" s="39">
        <v>6372</v>
      </c>
      <c r="H41" s="39">
        <v>0</v>
      </c>
      <c r="I41" s="39">
        <v>0</v>
      </c>
      <c r="J41" s="39">
        <v>6372</v>
      </c>
      <c r="K41" s="41">
        <v>3.5587824629991632E-2</v>
      </c>
      <c r="M41" s="100">
        <f t="shared" si="2"/>
        <v>0.33300000000000002</v>
      </c>
      <c r="N41" s="98">
        <f t="shared" si="3"/>
        <v>0.66600000000000004</v>
      </c>
    </row>
    <row r="42" spans="1:14" x14ac:dyDescent="0.25">
      <c r="A42" s="39">
        <v>540001</v>
      </c>
      <c r="B42" s="40" t="s">
        <v>16</v>
      </c>
      <c r="C42" s="40" t="s">
        <v>12</v>
      </c>
      <c r="D42" s="40" t="s">
        <v>17</v>
      </c>
      <c r="E42" s="39">
        <v>7</v>
      </c>
      <c r="F42" s="39">
        <v>215786</v>
      </c>
      <c r="G42" s="39">
        <v>6646</v>
      </c>
      <c r="H42" s="39">
        <v>434</v>
      </c>
      <c r="I42" s="39">
        <v>0</v>
      </c>
      <c r="J42" s="39">
        <v>6212</v>
      </c>
      <c r="K42" s="41">
        <v>2.8787780486222461E-2</v>
      </c>
      <c r="M42" s="100">
        <f t="shared" si="2"/>
        <v>0.314</v>
      </c>
      <c r="N42" s="98">
        <f t="shared" si="3"/>
        <v>0.5</v>
      </c>
    </row>
    <row r="43" spans="1:14" x14ac:dyDescent="0.25">
      <c r="A43" s="39">
        <v>540198</v>
      </c>
      <c r="B43" s="40" t="s">
        <v>321</v>
      </c>
      <c r="C43" s="40" t="s">
        <v>320</v>
      </c>
      <c r="D43" s="40" t="s">
        <v>17</v>
      </c>
      <c r="E43" s="39">
        <v>7</v>
      </c>
      <c r="F43" s="39">
        <v>225085</v>
      </c>
      <c r="G43" s="39">
        <v>6231</v>
      </c>
      <c r="H43" s="39">
        <v>61</v>
      </c>
      <c r="I43" s="39">
        <v>0</v>
      </c>
      <c r="J43" s="39">
        <v>6170</v>
      </c>
      <c r="K43" s="41">
        <v>2.7411866628162699E-2</v>
      </c>
      <c r="M43" s="100">
        <f t="shared" si="2"/>
        <v>0.29599999999999999</v>
      </c>
      <c r="N43" s="98">
        <f t="shared" si="3"/>
        <v>0.38800000000000001</v>
      </c>
    </row>
    <row r="44" spans="1:14" x14ac:dyDescent="0.25">
      <c r="A44" s="39">
        <v>540022</v>
      </c>
      <c r="B44" s="40" t="s">
        <v>53</v>
      </c>
      <c r="C44" s="40" t="s">
        <v>52</v>
      </c>
      <c r="D44" s="40" t="s">
        <v>17</v>
      </c>
      <c r="E44" s="39">
        <v>3</v>
      </c>
      <c r="F44" s="39">
        <v>219517</v>
      </c>
      <c r="G44" s="39">
        <v>5692</v>
      </c>
      <c r="H44" s="39">
        <v>18</v>
      </c>
      <c r="I44" s="39">
        <v>0</v>
      </c>
      <c r="J44" s="39">
        <v>5674</v>
      </c>
      <c r="K44" s="41">
        <v>2.5847656445742238E-2</v>
      </c>
      <c r="M44" s="100">
        <f t="shared" si="2"/>
        <v>0.27700000000000002</v>
      </c>
      <c r="N44" s="98">
        <f t="shared" si="3"/>
        <v>0.33300000000000002</v>
      </c>
    </row>
    <row r="45" spans="1:14" x14ac:dyDescent="0.25">
      <c r="A45" s="39">
        <v>540024</v>
      </c>
      <c r="B45" s="40" t="s">
        <v>56</v>
      </c>
      <c r="C45" s="40" t="s">
        <v>55</v>
      </c>
      <c r="D45" s="40" t="s">
        <v>17</v>
      </c>
      <c r="E45" s="39">
        <v>6</v>
      </c>
      <c r="F45" s="39">
        <v>204678</v>
      </c>
      <c r="G45" s="39">
        <v>5651</v>
      </c>
      <c r="H45" s="39">
        <v>8</v>
      </c>
      <c r="I45" s="39">
        <v>0</v>
      </c>
      <c r="J45" s="39">
        <v>5643</v>
      </c>
      <c r="K45" s="41">
        <v>2.757013455280978E-2</v>
      </c>
      <c r="M45" s="100">
        <f t="shared" si="2"/>
        <v>0.25900000000000001</v>
      </c>
      <c r="N45" s="98">
        <f t="shared" si="3"/>
        <v>0.40699999999999997</v>
      </c>
    </row>
    <row r="46" spans="1:14" x14ac:dyDescent="0.25">
      <c r="A46" s="39">
        <v>540133</v>
      </c>
      <c r="B46" s="40" t="s">
        <v>213</v>
      </c>
      <c r="C46" s="40" t="s">
        <v>208</v>
      </c>
      <c r="D46" s="40" t="s">
        <v>17</v>
      </c>
      <c r="E46" s="39">
        <v>2</v>
      </c>
      <c r="F46" s="39">
        <v>266571</v>
      </c>
      <c r="G46" s="39">
        <v>5597</v>
      </c>
      <c r="H46" s="39">
        <v>173</v>
      </c>
      <c r="I46" s="39">
        <v>0</v>
      </c>
      <c r="J46" s="39">
        <v>5424</v>
      </c>
      <c r="K46" s="41">
        <v>2.0347299593729249E-2</v>
      </c>
      <c r="M46" s="100">
        <f t="shared" si="2"/>
        <v>0.24</v>
      </c>
      <c r="N46" s="98">
        <f t="shared" si="3"/>
        <v>0.129</v>
      </c>
    </row>
    <row r="47" spans="1:14" x14ac:dyDescent="0.25">
      <c r="A47" s="39">
        <v>540107</v>
      </c>
      <c r="B47" s="40" t="s">
        <v>173</v>
      </c>
      <c r="C47" s="40" t="s">
        <v>167</v>
      </c>
      <c r="D47" s="40" t="s">
        <v>17</v>
      </c>
      <c r="E47" s="39">
        <v>10</v>
      </c>
      <c r="F47" s="39">
        <v>194254</v>
      </c>
      <c r="G47" s="39">
        <v>7779</v>
      </c>
      <c r="H47" s="39">
        <v>2365</v>
      </c>
      <c r="I47" s="39">
        <v>132</v>
      </c>
      <c r="J47" s="39">
        <v>5282</v>
      </c>
      <c r="K47" s="41">
        <v>2.7191203269945539E-2</v>
      </c>
      <c r="M47" s="100">
        <f t="shared" si="2"/>
        <v>0.222</v>
      </c>
      <c r="N47" s="98">
        <f t="shared" si="3"/>
        <v>0.37</v>
      </c>
    </row>
    <row r="48" spans="1:14" x14ac:dyDescent="0.25">
      <c r="A48" s="39">
        <v>545536</v>
      </c>
      <c r="B48" s="40" t="s">
        <v>152</v>
      </c>
      <c r="C48" s="40" t="s">
        <v>147</v>
      </c>
      <c r="D48" s="40" t="s">
        <v>17</v>
      </c>
      <c r="E48" s="39">
        <v>2</v>
      </c>
      <c r="F48" s="39">
        <v>288985</v>
      </c>
      <c r="G48" s="39">
        <v>5248</v>
      </c>
      <c r="H48" s="39">
        <v>0</v>
      </c>
      <c r="I48" s="39">
        <v>0</v>
      </c>
      <c r="J48" s="39">
        <v>5248</v>
      </c>
      <c r="K48" s="41">
        <v>1.8160112116545842E-2</v>
      </c>
      <c r="M48" s="100">
        <f t="shared" si="2"/>
        <v>0.20300000000000001</v>
      </c>
      <c r="N48" s="98">
        <f t="shared" si="3"/>
        <v>9.1999999999999998E-2</v>
      </c>
    </row>
    <row r="49" spans="1:14" x14ac:dyDescent="0.25">
      <c r="A49" s="39">
        <v>540097</v>
      </c>
      <c r="B49" s="40" t="s">
        <v>165</v>
      </c>
      <c r="C49" s="40" t="s">
        <v>154</v>
      </c>
      <c r="D49" s="40" t="s">
        <v>17</v>
      </c>
      <c r="E49" s="39">
        <v>6</v>
      </c>
      <c r="F49" s="39">
        <v>187227</v>
      </c>
      <c r="G49" s="39">
        <v>5169</v>
      </c>
      <c r="H49" s="39">
        <v>90</v>
      </c>
      <c r="I49" s="39">
        <v>0</v>
      </c>
      <c r="J49" s="39">
        <v>5079</v>
      </c>
      <c r="K49" s="41">
        <v>2.712749763655883E-2</v>
      </c>
      <c r="M49" s="100">
        <f t="shared" si="2"/>
        <v>0.185</v>
      </c>
      <c r="N49" s="98">
        <f t="shared" si="3"/>
        <v>0.35099999999999998</v>
      </c>
    </row>
    <row r="50" spans="1:14" x14ac:dyDescent="0.25">
      <c r="A50" s="39">
        <v>540217</v>
      </c>
      <c r="B50" s="40" t="s">
        <v>352</v>
      </c>
      <c r="C50" s="40" t="s">
        <v>349</v>
      </c>
      <c r="D50" s="40" t="s">
        <v>17</v>
      </c>
      <c r="E50" s="39">
        <v>1</v>
      </c>
      <c r="F50" s="39">
        <v>318424</v>
      </c>
      <c r="G50" s="39">
        <v>5413</v>
      </c>
      <c r="H50" s="39">
        <v>381</v>
      </c>
      <c r="I50" s="39">
        <v>0</v>
      </c>
      <c r="J50" s="39">
        <v>5032</v>
      </c>
      <c r="K50" s="41">
        <v>1.5802828932492529E-2</v>
      </c>
      <c r="M50" s="100">
        <f t="shared" si="2"/>
        <v>0.16600000000000001</v>
      </c>
      <c r="N50" s="98">
        <f t="shared" si="3"/>
        <v>3.6999999999999998E-2</v>
      </c>
    </row>
    <row r="51" spans="1:14" x14ac:dyDescent="0.25">
      <c r="A51" s="39">
        <v>540139</v>
      </c>
      <c r="B51" s="40" t="s">
        <v>220</v>
      </c>
      <c r="C51" s="40" t="s">
        <v>215</v>
      </c>
      <c r="D51" s="40" t="s">
        <v>17</v>
      </c>
      <c r="E51" s="39">
        <v>6</v>
      </c>
      <c r="F51" s="39">
        <v>223881</v>
      </c>
      <c r="G51" s="39">
        <v>7439</v>
      </c>
      <c r="H51" s="39">
        <v>2446</v>
      </c>
      <c r="I51" s="39">
        <v>0</v>
      </c>
      <c r="J51" s="39">
        <v>4993</v>
      </c>
      <c r="K51" s="41">
        <v>2.2302026523018929E-2</v>
      </c>
      <c r="M51" s="100">
        <f t="shared" si="2"/>
        <v>0.14799999999999999</v>
      </c>
      <c r="N51" s="98">
        <f t="shared" si="3"/>
        <v>0.185</v>
      </c>
    </row>
    <row r="52" spans="1:14" x14ac:dyDescent="0.25">
      <c r="A52" s="39">
        <v>540026</v>
      </c>
      <c r="B52" s="40" t="s">
        <v>68</v>
      </c>
      <c r="C52" s="40" t="s">
        <v>58</v>
      </c>
      <c r="D52" s="40" t="s">
        <v>17</v>
      </c>
      <c r="E52" s="39">
        <v>4</v>
      </c>
      <c r="F52" s="39">
        <v>412137</v>
      </c>
      <c r="G52" s="39">
        <v>6904</v>
      </c>
      <c r="H52" s="39">
        <v>1899</v>
      </c>
      <c r="I52" s="39">
        <v>549</v>
      </c>
      <c r="J52" s="39">
        <v>4456</v>
      </c>
      <c r="K52" s="41">
        <v>1.081193874852294E-2</v>
      </c>
      <c r="M52" s="100">
        <f t="shared" si="2"/>
        <v>0.129</v>
      </c>
      <c r="N52" s="98">
        <f t="shared" si="3"/>
        <v>1.7999999999999999E-2</v>
      </c>
    </row>
    <row r="53" spans="1:14" x14ac:dyDescent="0.25">
      <c r="A53" s="39">
        <v>540186</v>
      </c>
      <c r="B53" s="40" t="s">
        <v>301</v>
      </c>
      <c r="C53" s="40" t="s">
        <v>300</v>
      </c>
      <c r="D53" s="40" t="s">
        <v>17</v>
      </c>
      <c r="E53" s="39">
        <v>1</v>
      </c>
      <c r="F53" s="39">
        <v>233224</v>
      </c>
      <c r="G53" s="39">
        <v>4467</v>
      </c>
      <c r="H53" s="39">
        <v>436</v>
      </c>
      <c r="I53" s="39">
        <v>78</v>
      </c>
      <c r="J53" s="39">
        <v>3953</v>
      </c>
      <c r="K53" s="41">
        <v>1.694937056220629E-2</v>
      </c>
      <c r="M53" s="100">
        <f t="shared" si="2"/>
        <v>0.111</v>
      </c>
      <c r="N53" s="98">
        <f t="shared" si="3"/>
        <v>7.3999999999999996E-2</v>
      </c>
    </row>
    <row r="54" spans="1:14" x14ac:dyDescent="0.25">
      <c r="A54" s="39">
        <v>540225</v>
      </c>
      <c r="B54" s="40" t="s">
        <v>246</v>
      </c>
      <c r="C54" s="40" t="s">
        <v>244</v>
      </c>
      <c r="D54" s="40" t="s">
        <v>17</v>
      </c>
      <c r="E54" s="39">
        <v>5</v>
      </c>
      <c r="F54" s="39">
        <v>85080</v>
      </c>
      <c r="G54" s="39">
        <v>6564</v>
      </c>
      <c r="H54" s="39">
        <v>2463</v>
      </c>
      <c r="I54" s="39">
        <v>346</v>
      </c>
      <c r="J54" s="39">
        <v>3755</v>
      </c>
      <c r="K54" s="41">
        <v>4.413493182886695E-2</v>
      </c>
      <c r="M54" s="100">
        <f t="shared" si="2"/>
        <v>9.1999999999999998E-2</v>
      </c>
      <c r="N54" s="98">
        <f t="shared" si="3"/>
        <v>0.75900000000000001</v>
      </c>
    </row>
    <row r="55" spans="1:14" x14ac:dyDescent="0.25">
      <c r="A55" s="39">
        <v>540114</v>
      </c>
      <c r="B55" s="40" t="s">
        <v>192</v>
      </c>
      <c r="C55" s="40" t="s">
        <v>182</v>
      </c>
      <c r="D55" s="40" t="s">
        <v>17</v>
      </c>
      <c r="E55" s="39">
        <v>1</v>
      </c>
      <c r="F55" s="39">
        <v>332511</v>
      </c>
      <c r="G55" s="39">
        <v>3447</v>
      </c>
      <c r="H55" s="39">
        <v>0</v>
      </c>
      <c r="I55" s="39">
        <v>0</v>
      </c>
      <c r="J55" s="39">
        <v>3447</v>
      </c>
      <c r="K55" s="41">
        <v>1.036657433889405E-2</v>
      </c>
      <c r="M55" s="100">
        <f t="shared" si="2"/>
        <v>7.3999999999999996E-2</v>
      </c>
      <c r="N55" s="98">
        <f t="shared" si="3"/>
        <v>0</v>
      </c>
    </row>
    <row r="56" spans="1:14" x14ac:dyDescent="0.25">
      <c r="A56" s="39">
        <v>540188</v>
      </c>
      <c r="B56" s="40" t="s">
        <v>305</v>
      </c>
      <c r="C56" s="40" t="s">
        <v>303</v>
      </c>
      <c r="D56" s="40" t="s">
        <v>17</v>
      </c>
      <c r="E56" s="39">
        <v>6</v>
      </c>
      <c r="F56" s="39">
        <v>109727</v>
      </c>
      <c r="G56" s="39">
        <v>4646</v>
      </c>
      <c r="H56" s="39">
        <v>1472</v>
      </c>
      <c r="I56" s="39">
        <v>0</v>
      </c>
      <c r="J56" s="39">
        <v>3174</v>
      </c>
      <c r="K56" s="41">
        <v>2.8926335359574219E-2</v>
      </c>
      <c r="M56" s="100">
        <f t="shared" si="2"/>
        <v>5.5E-2</v>
      </c>
      <c r="N56" s="98">
        <f t="shared" si="3"/>
        <v>0.53700000000000003</v>
      </c>
    </row>
    <row r="57" spans="1:14" x14ac:dyDescent="0.25">
      <c r="A57" s="39">
        <v>540011</v>
      </c>
      <c r="B57" s="40" t="s">
        <v>42</v>
      </c>
      <c r="C57" s="40" t="s">
        <v>35</v>
      </c>
      <c r="D57" s="40" t="s">
        <v>17</v>
      </c>
      <c r="E57" s="39">
        <v>11</v>
      </c>
      <c r="F57" s="39">
        <v>51000</v>
      </c>
      <c r="G57" s="39">
        <v>2409</v>
      </c>
      <c r="H57" s="39">
        <v>730</v>
      </c>
      <c r="I57" s="39">
        <v>16</v>
      </c>
      <c r="J57" s="39">
        <v>1663</v>
      </c>
      <c r="K57" s="41">
        <v>3.2607843137254899E-2</v>
      </c>
      <c r="M57" s="100">
        <f t="shared" si="2"/>
        <v>3.6999999999999998E-2</v>
      </c>
      <c r="N57" s="98">
        <f t="shared" si="3"/>
        <v>0.629</v>
      </c>
    </row>
    <row r="58" spans="1:14" x14ac:dyDescent="0.25">
      <c r="A58" s="39">
        <v>540149</v>
      </c>
      <c r="B58" s="40" t="s">
        <v>239</v>
      </c>
      <c r="C58" s="40" t="s">
        <v>234</v>
      </c>
      <c r="D58" s="40" t="s">
        <v>17</v>
      </c>
      <c r="E58" s="39">
        <v>10</v>
      </c>
      <c r="F58" s="39">
        <v>55695</v>
      </c>
      <c r="G58" s="39">
        <v>1637</v>
      </c>
      <c r="H58" s="39">
        <v>469</v>
      </c>
      <c r="I58" s="39">
        <v>0</v>
      </c>
      <c r="J58" s="39">
        <v>1168</v>
      </c>
      <c r="K58" s="41">
        <v>2.0971361881676989E-2</v>
      </c>
      <c r="M58" s="100">
        <f t="shared" si="2"/>
        <v>1.7999999999999999E-2</v>
      </c>
      <c r="N58" s="98">
        <f t="shared" si="3"/>
        <v>0.14799999999999999</v>
      </c>
    </row>
    <row r="59" spans="1:14" x14ac:dyDescent="0.25">
      <c r="A59" s="39">
        <v>540047</v>
      </c>
      <c r="B59" s="40" t="s">
        <v>94</v>
      </c>
      <c r="C59" s="40" t="s">
        <v>91</v>
      </c>
      <c r="D59" s="40" t="s">
        <v>17</v>
      </c>
      <c r="E59" s="39">
        <v>11</v>
      </c>
      <c r="F59" s="39">
        <v>46800</v>
      </c>
      <c r="G59" s="39">
        <v>3080</v>
      </c>
      <c r="H59" s="39">
        <v>2230</v>
      </c>
      <c r="I59" s="39">
        <v>0</v>
      </c>
      <c r="J59" s="39">
        <v>850</v>
      </c>
      <c r="K59" s="41">
        <v>1.816239316239316E-2</v>
      </c>
      <c r="M59" s="100">
        <f t="shared" si="2"/>
        <v>0</v>
      </c>
      <c r="N59" s="98">
        <f t="shared" si="3"/>
        <v>0.111</v>
      </c>
    </row>
  </sheetData>
  <autoFilter ref="A4:N4" xr:uid="{598DB59B-2762-483D-9E0E-E71D201E1213}">
    <sortState xmlns:xlrd2="http://schemas.microsoft.com/office/spreadsheetml/2017/richdata2" ref="A5:N59">
      <sortCondition descending="1" ref="M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D29-3E41-4C45-87C5-8DC6C404F3FB}">
  <dimension ref="A1:R62"/>
  <sheetViews>
    <sheetView workbookViewId="0"/>
  </sheetViews>
  <sheetFormatPr defaultRowHeight="15" x14ac:dyDescent="0.25"/>
  <cols>
    <col min="1" max="1" width="10.140625" customWidth="1"/>
    <col min="2" max="2" width="26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  <col min="13" max="13" width="10.7109375" style="43" customWidth="1"/>
    <col min="14" max="14" width="12" customWidth="1"/>
    <col min="17" max="17" width="13.28515625" customWidth="1"/>
    <col min="18" max="18" width="11" style="43" customWidth="1"/>
  </cols>
  <sheetData>
    <row r="1" spans="1:18" x14ac:dyDescent="0.25">
      <c r="A1" t="s">
        <v>2</v>
      </c>
    </row>
    <row r="2" spans="1:18" x14ac:dyDescent="0.25">
      <c r="M2" s="95" t="s">
        <v>446</v>
      </c>
    </row>
    <row r="3" spans="1:18" ht="89.2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L3" s="1"/>
      <c r="M3" s="44" t="s">
        <v>366</v>
      </c>
      <c r="N3" s="47" t="s">
        <v>367</v>
      </c>
    </row>
    <row r="4" spans="1:18" ht="26.25" customHeight="1" x14ac:dyDescent="0.25">
      <c r="A4" s="23" t="s">
        <v>0</v>
      </c>
      <c r="B4" s="2" t="s">
        <v>1</v>
      </c>
      <c r="C4" s="2" t="s">
        <v>2</v>
      </c>
      <c r="D4" s="2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4" t="s">
        <v>10</v>
      </c>
      <c r="L4" s="1"/>
      <c r="M4" s="45" t="s">
        <v>364</v>
      </c>
      <c r="N4" s="35" t="s">
        <v>365</v>
      </c>
      <c r="P4" s="18" t="s">
        <v>425</v>
      </c>
      <c r="Q4" s="18" t="s">
        <v>426</v>
      </c>
      <c r="R4" s="22" t="s">
        <v>427</v>
      </c>
    </row>
    <row r="5" spans="1:18" x14ac:dyDescent="0.25">
      <c r="A5" s="27"/>
      <c r="B5" s="3"/>
      <c r="C5" s="3" t="s">
        <v>88</v>
      </c>
      <c r="D5" s="3" t="s">
        <v>2</v>
      </c>
      <c r="E5" s="27">
        <v>8</v>
      </c>
      <c r="F5" s="27">
        <v>412657</v>
      </c>
      <c r="G5" s="27">
        <v>26643</v>
      </c>
      <c r="H5" s="27">
        <v>9</v>
      </c>
      <c r="I5" s="27">
        <v>27</v>
      </c>
      <c r="J5" s="27">
        <v>26607</v>
      </c>
      <c r="K5" s="28">
        <v>6.4477277739139291E-2</v>
      </c>
      <c r="L5" s="1"/>
      <c r="M5" s="99">
        <f t="shared" ref="M5:M36" si="0">_xlfn.PERCENTRANK.INC(J$5:J$59,J5)</f>
        <v>1</v>
      </c>
      <c r="N5" s="101">
        <f t="shared" ref="N5:N36" si="1">_xlfn.PERCENTRANK.INC(K$5:K$59,K5)</f>
        <v>0.94399999999999995</v>
      </c>
      <c r="P5" s="18">
        <v>1</v>
      </c>
      <c r="Q5" s="61">
        <f t="shared" ref="Q5:Q15" si="2">SUMIF(E$5:E$59,P5,J$5:J$59)</f>
        <v>38195</v>
      </c>
      <c r="R5" s="22">
        <f t="shared" ref="R5:R15" si="3">_xlfn.PERCENTRANK.INC(Q$5:Q$15,Q5)</f>
        <v>0.3</v>
      </c>
    </row>
    <row r="6" spans="1:18" x14ac:dyDescent="0.25">
      <c r="A6" s="27"/>
      <c r="B6" s="3"/>
      <c r="C6" s="3" t="s">
        <v>122</v>
      </c>
      <c r="D6" s="3" t="s">
        <v>2</v>
      </c>
      <c r="E6" s="27">
        <v>3</v>
      </c>
      <c r="F6" s="27">
        <v>582575</v>
      </c>
      <c r="G6" s="27">
        <v>25863</v>
      </c>
      <c r="H6" s="27">
        <v>1934</v>
      </c>
      <c r="I6" s="27">
        <v>0</v>
      </c>
      <c r="J6" s="27">
        <v>23929</v>
      </c>
      <c r="K6" s="28">
        <v>4.1074539758829333E-2</v>
      </c>
      <c r="L6" s="1"/>
      <c r="M6" s="99">
        <f t="shared" si="0"/>
        <v>0.98099999999999998</v>
      </c>
      <c r="N6" s="102">
        <f t="shared" si="1"/>
        <v>0.70299999999999996</v>
      </c>
      <c r="P6" s="18">
        <v>2</v>
      </c>
      <c r="Q6" s="61">
        <f t="shared" si="2"/>
        <v>72366</v>
      </c>
      <c r="R6" s="62">
        <f t="shared" si="3"/>
        <v>0.8</v>
      </c>
    </row>
    <row r="7" spans="1:18" x14ac:dyDescent="0.25">
      <c r="A7" s="27"/>
      <c r="B7" s="3"/>
      <c r="C7" s="3" t="s">
        <v>175</v>
      </c>
      <c r="D7" s="3" t="s">
        <v>2</v>
      </c>
      <c r="E7" s="27">
        <v>2</v>
      </c>
      <c r="F7" s="27">
        <v>284726</v>
      </c>
      <c r="G7" s="27">
        <v>31694</v>
      </c>
      <c r="H7" s="27">
        <v>8551</v>
      </c>
      <c r="I7" s="27">
        <v>26</v>
      </c>
      <c r="J7" s="27">
        <v>23117</v>
      </c>
      <c r="K7" s="28">
        <v>8.1190337376986998E-2</v>
      </c>
      <c r="L7" s="1"/>
      <c r="M7" s="99">
        <f t="shared" si="0"/>
        <v>0.96199999999999997</v>
      </c>
      <c r="N7" s="101">
        <f t="shared" si="1"/>
        <v>1</v>
      </c>
      <c r="P7" s="18">
        <v>3</v>
      </c>
      <c r="Q7" s="61">
        <f t="shared" si="2"/>
        <v>48736</v>
      </c>
      <c r="R7" s="22">
        <f t="shared" si="3"/>
        <v>0.5</v>
      </c>
    </row>
    <row r="8" spans="1:18" x14ac:dyDescent="0.25">
      <c r="A8" s="27"/>
      <c r="B8" s="3"/>
      <c r="C8" s="3" t="s">
        <v>78</v>
      </c>
      <c r="D8" s="3" t="s">
        <v>2</v>
      </c>
      <c r="E8" s="27">
        <v>4</v>
      </c>
      <c r="F8" s="27">
        <v>655199</v>
      </c>
      <c r="G8" s="27">
        <v>23589</v>
      </c>
      <c r="H8" s="27">
        <v>463</v>
      </c>
      <c r="I8" s="27">
        <v>1511</v>
      </c>
      <c r="J8" s="27">
        <v>21615</v>
      </c>
      <c r="K8" s="28">
        <v>3.2989977090929629E-2</v>
      </c>
      <c r="L8" s="1"/>
      <c r="M8" s="99">
        <f t="shared" si="0"/>
        <v>0.94399999999999995</v>
      </c>
      <c r="N8" s="102">
        <f t="shared" si="1"/>
        <v>0.59199999999999997</v>
      </c>
      <c r="P8" s="18">
        <v>4</v>
      </c>
      <c r="Q8" s="61">
        <f t="shared" si="2"/>
        <v>64434</v>
      </c>
      <c r="R8" s="22">
        <f t="shared" si="3"/>
        <v>0.6</v>
      </c>
    </row>
    <row r="9" spans="1:18" x14ac:dyDescent="0.25">
      <c r="A9" s="27"/>
      <c r="B9" s="3"/>
      <c r="C9" s="3" t="s">
        <v>279</v>
      </c>
      <c r="D9" s="3" t="s">
        <v>2</v>
      </c>
      <c r="E9" s="27">
        <v>7</v>
      </c>
      <c r="F9" s="27">
        <v>665171</v>
      </c>
      <c r="G9" s="27">
        <v>26676</v>
      </c>
      <c r="H9" s="27">
        <v>29</v>
      </c>
      <c r="I9" s="27">
        <v>6124</v>
      </c>
      <c r="J9" s="27">
        <v>20523</v>
      </c>
      <c r="K9" s="28">
        <v>3.0853720321541381E-2</v>
      </c>
      <c r="L9" s="1"/>
      <c r="M9" s="99">
        <f t="shared" si="0"/>
        <v>0.92500000000000004</v>
      </c>
      <c r="N9" s="102">
        <f t="shared" si="1"/>
        <v>0.5</v>
      </c>
      <c r="P9" s="18">
        <v>5</v>
      </c>
      <c r="Q9" s="61">
        <f t="shared" si="2"/>
        <v>76780</v>
      </c>
      <c r="R9" s="62">
        <f t="shared" si="3"/>
        <v>1</v>
      </c>
    </row>
    <row r="10" spans="1:18" x14ac:dyDescent="0.25">
      <c r="A10" s="27"/>
      <c r="B10" s="3"/>
      <c r="C10" s="3" t="s">
        <v>343</v>
      </c>
      <c r="D10" s="3" t="s">
        <v>2</v>
      </c>
      <c r="E10" s="27">
        <v>5</v>
      </c>
      <c r="F10" s="27">
        <v>241139</v>
      </c>
      <c r="G10" s="27">
        <v>25204</v>
      </c>
      <c r="H10" s="27">
        <v>5626</v>
      </c>
      <c r="I10" s="27">
        <v>432</v>
      </c>
      <c r="J10" s="27">
        <v>19146</v>
      </c>
      <c r="K10" s="28">
        <v>7.9398189426015703E-2</v>
      </c>
      <c r="L10" s="1"/>
      <c r="M10" s="99">
        <f t="shared" si="0"/>
        <v>0.90700000000000003</v>
      </c>
      <c r="N10" s="101">
        <f t="shared" si="1"/>
        <v>0.98099999999999998</v>
      </c>
      <c r="P10" s="18">
        <v>6</v>
      </c>
      <c r="Q10" s="61">
        <f t="shared" si="2"/>
        <v>40520</v>
      </c>
      <c r="R10" s="22">
        <f t="shared" si="3"/>
        <v>0.4</v>
      </c>
    </row>
    <row r="11" spans="1:18" x14ac:dyDescent="0.25">
      <c r="A11" s="27"/>
      <c r="B11" s="3"/>
      <c r="C11" s="3" t="s">
        <v>329</v>
      </c>
      <c r="D11" s="3" t="s">
        <v>2</v>
      </c>
      <c r="E11" s="27">
        <v>4</v>
      </c>
      <c r="F11" s="27">
        <v>355719</v>
      </c>
      <c r="G11" s="27">
        <v>22369</v>
      </c>
      <c r="H11" s="27">
        <v>435</v>
      </c>
      <c r="I11" s="27">
        <v>4062</v>
      </c>
      <c r="J11" s="27">
        <v>17872</v>
      </c>
      <c r="K11" s="28">
        <v>5.0241904424559843E-2</v>
      </c>
      <c r="L11" s="1"/>
      <c r="M11" s="99">
        <f t="shared" si="0"/>
        <v>0.88800000000000001</v>
      </c>
      <c r="N11" s="101">
        <f t="shared" si="1"/>
        <v>0.83299999999999996</v>
      </c>
      <c r="P11" s="18">
        <v>7</v>
      </c>
      <c r="Q11" s="61">
        <f t="shared" si="2"/>
        <v>64782</v>
      </c>
      <c r="R11" s="22">
        <f t="shared" si="3"/>
        <v>0.7</v>
      </c>
    </row>
    <row r="12" spans="1:18" x14ac:dyDescent="0.25">
      <c r="A12" s="27"/>
      <c r="B12" s="3"/>
      <c r="C12" s="3" t="s">
        <v>96</v>
      </c>
      <c r="D12" s="3" t="s">
        <v>2</v>
      </c>
      <c r="E12" s="27">
        <v>8</v>
      </c>
      <c r="F12" s="27">
        <v>374055</v>
      </c>
      <c r="G12" s="27">
        <v>17546</v>
      </c>
      <c r="H12" s="27">
        <v>55</v>
      </c>
      <c r="I12" s="27">
        <v>152</v>
      </c>
      <c r="J12" s="27">
        <v>17339</v>
      </c>
      <c r="K12" s="28">
        <v>4.6354145780700698E-2</v>
      </c>
      <c r="L12" s="1"/>
      <c r="M12" s="99">
        <f t="shared" si="0"/>
        <v>0.87</v>
      </c>
      <c r="N12" s="102">
        <f t="shared" si="1"/>
        <v>0.77700000000000002</v>
      </c>
      <c r="P12" s="18">
        <v>8</v>
      </c>
      <c r="Q12" s="61">
        <f t="shared" si="2"/>
        <v>74648</v>
      </c>
      <c r="R12" s="62">
        <f t="shared" si="3"/>
        <v>0.9</v>
      </c>
    </row>
    <row r="13" spans="1:18" x14ac:dyDescent="0.25">
      <c r="A13" s="27"/>
      <c r="B13" s="3"/>
      <c r="C13" s="3" t="s">
        <v>112</v>
      </c>
      <c r="D13" s="3" t="s">
        <v>2</v>
      </c>
      <c r="E13" s="27">
        <v>5</v>
      </c>
      <c r="F13" s="27">
        <v>301613</v>
      </c>
      <c r="G13" s="27">
        <v>19591</v>
      </c>
      <c r="H13" s="27">
        <v>3948</v>
      </c>
      <c r="I13" s="27">
        <v>155</v>
      </c>
      <c r="J13" s="27">
        <v>15488</v>
      </c>
      <c r="K13" s="28">
        <v>5.1350571759174839E-2</v>
      </c>
      <c r="L13" s="1"/>
      <c r="M13" s="99">
        <f t="shared" si="0"/>
        <v>0.85099999999999998</v>
      </c>
      <c r="N13" s="101">
        <f t="shared" si="1"/>
        <v>0.87</v>
      </c>
      <c r="P13" s="18">
        <v>9</v>
      </c>
      <c r="Q13" s="61">
        <f t="shared" si="2"/>
        <v>27960</v>
      </c>
      <c r="R13" s="22">
        <f t="shared" si="3"/>
        <v>0.2</v>
      </c>
    </row>
    <row r="14" spans="1:18" x14ac:dyDescent="0.25">
      <c r="A14" s="27"/>
      <c r="B14" s="3"/>
      <c r="C14" s="3" t="s">
        <v>322</v>
      </c>
      <c r="D14" s="3" t="s">
        <v>2</v>
      </c>
      <c r="E14" s="27">
        <v>2</v>
      </c>
      <c r="F14" s="27">
        <v>327860</v>
      </c>
      <c r="G14" s="27">
        <v>17258</v>
      </c>
      <c r="H14" s="27">
        <v>2753</v>
      </c>
      <c r="I14" s="27">
        <v>0</v>
      </c>
      <c r="J14" s="27">
        <v>14505</v>
      </c>
      <c r="K14" s="28">
        <v>4.4241444519002013E-2</v>
      </c>
      <c r="L14" s="1"/>
      <c r="M14" s="99">
        <f t="shared" si="0"/>
        <v>0.83299999999999996</v>
      </c>
      <c r="N14" s="102">
        <f t="shared" si="1"/>
        <v>0.74</v>
      </c>
      <c r="P14" s="18">
        <v>10</v>
      </c>
      <c r="Q14" s="61">
        <f t="shared" si="2"/>
        <v>16347</v>
      </c>
      <c r="R14" s="22">
        <f t="shared" si="3"/>
        <v>0.1</v>
      </c>
    </row>
    <row r="15" spans="1:18" x14ac:dyDescent="0.25">
      <c r="A15" s="27"/>
      <c r="B15" s="3"/>
      <c r="C15" s="3" t="s">
        <v>241</v>
      </c>
      <c r="D15" s="3" t="s">
        <v>2</v>
      </c>
      <c r="E15" s="27">
        <v>8</v>
      </c>
      <c r="F15" s="27">
        <v>446660</v>
      </c>
      <c r="G15" s="27">
        <v>15032</v>
      </c>
      <c r="H15" s="27">
        <v>118</v>
      </c>
      <c r="I15" s="27">
        <v>769</v>
      </c>
      <c r="J15" s="27">
        <v>14145</v>
      </c>
      <c r="K15" s="28">
        <v>3.1668383110195673E-2</v>
      </c>
      <c r="L15" s="1"/>
      <c r="M15" s="99">
        <f t="shared" si="0"/>
        <v>0.81399999999999995</v>
      </c>
      <c r="N15" s="102">
        <f t="shared" si="1"/>
        <v>0.53700000000000003</v>
      </c>
      <c r="P15" s="18">
        <v>11</v>
      </c>
      <c r="Q15" s="61">
        <f t="shared" si="2"/>
        <v>3867</v>
      </c>
      <c r="R15" s="22">
        <f t="shared" si="3"/>
        <v>0</v>
      </c>
    </row>
    <row r="16" spans="1:18" x14ac:dyDescent="0.25">
      <c r="A16" s="27"/>
      <c r="B16" s="3"/>
      <c r="C16" s="3" t="s">
        <v>44</v>
      </c>
      <c r="D16" s="3" t="s">
        <v>2</v>
      </c>
      <c r="E16" s="27">
        <v>2</v>
      </c>
      <c r="F16" s="27">
        <v>184269</v>
      </c>
      <c r="G16" s="27">
        <v>15289</v>
      </c>
      <c r="H16" s="27">
        <v>3482</v>
      </c>
      <c r="I16" s="27">
        <v>0</v>
      </c>
      <c r="J16" s="27">
        <v>11807</v>
      </c>
      <c r="K16" s="28">
        <v>6.4074803683744963E-2</v>
      </c>
      <c r="L16" s="1"/>
      <c r="M16" s="100">
        <f t="shared" si="0"/>
        <v>0.79600000000000004</v>
      </c>
      <c r="N16" s="101">
        <f t="shared" si="1"/>
        <v>0.92500000000000004</v>
      </c>
    </row>
    <row r="17" spans="1:14" x14ac:dyDescent="0.25">
      <c r="A17" s="27"/>
      <c r="B17" s="3"/>
      <c r="C17" s="3" t="s">
        <v>143</v>
      </c>
      <c r="D17" s="3" t="s">
        <v>2</v>
      </c>
      <c r="E17" s="27">
        <v>2</v>
      </c>
      <c r="F17" s="27">
        <v>280803</v>
      </c>
      <c r="G17" s="27">
        <v>11553</v>
      </c>
      <c r="H17" s="27">
        <v>242</v>
      </c>
      <c r="I17" s="27">
        <v>0</v>
      </c>
      <c r="J17" s="27">
        <v>11311</v>
      </c>
      <c r="K17" s="28">
        <v>4.0280908679750572E-2</v>
      </c>
      <c r="L17" s="1"/>
      <c r="M17" s="100">
        <f t="shared" si="0"/>
        <v>0.77700000000000002</v>
      </c>
      <c r="N17" s="102">
        <f t="shared" si="1"/>
        <v>0.68500000000000005</v>
      </c>
    </row>
    <row r="18" spans="1:14" x14ac:dyDescent="0.25">
      <c r="A18" s="27"/>
      <c r="B18" s="3"/>
      <c r="C18" s="3" t="s">
        <v>265</v>
      </c>
      <c r="D18" s="3" t="s">
        <v>2</v>
      </c>
      <c r="E18" s="27">
        <v>3</v>
      </c>
      <c r="F18" s="27">
        <v>224080</v>
      </c>
      <c r="G18" s="27">
        <v>13298</v>
      </c>
      <c r="H18" s="27">
        <v>2352</v>
      </c>
      <c r="I18" s="27">
        <v>0</v>
      </c>
      <c r="J18" s="27">
        <v>10946</v>
      </c>
      <c r="K18" s="28">
        <v>4.8848625490896108E-2</v>
      </c>
      <c r="L18" s="1"/>
      <c r="M18" s="100">
        <f t="shared" si="0"/>
        <v>0.75900000000000001</v>
      </c>
      <c r="N18" s="101">
        <f t="shared" si="1"/>
        <v>0.79600000000000004</v>
      </c>
    </row>
    <row r="19" spans="1:14" x14ac:dyDescent="0.25">
      <c r="A19" s="27"/>
      <c r="B19" s="3"/>
      <c r="C19" s="3" t="s">
        <v>248</v>
      </c>
      <c r="D19" s="3" t="s">
        <v>2</v>
      </c>
      <c r="E19" s="27">
        <v>4</v>
      </c>
      <c r="F19" s="27">
        <v>602346</v>
      </c>
      <c r="G19" s="27">
        <v>15269</v>
      </c>
      <c r="H19" s="27">
        <v>681</v>
      </c>
      <c r="I19" s="27">
        <v>3947</v>
      </c>
      <c r="J19" s="27">
        <v>10641</v>
      </c>
      <c r="K19" s="28">
        <v>1.766592622844677E-2</v>
      </c>
      <c r="L19" s="1"/>
      <c r="M19" s="100">
        <f t="shared" si="0"/>
        <v>0.74</v>
      </c>
      <c r="N19" s="102">
        <f t="shared" si="1"/>
        <v>5.5E-2</v>
      </c>
    </row>
    <row r="20" spans="1:14" x14ac:dyDescent="0.25">
      <c r="A20" s="27"/>
      <c r="B20" s="3"/>
      <c r="C20" s="3" t="s">
        <v>19</v>
      </c>
      <c r="D20" s="3" t="s">
        <v>2</v>
      </c>
      <c r="E20" s="27">
        <v>9</v>
      </c>
      <c r="F20" s="27">
        <v>205932</v>
      </c>
      <c r="G20" s="27">
        <v>10499</v>
      </c>
      <c r="H20" s="27">
        <v>26</v>
      </c>
      <c r="I20" s="27">
        <v>0</v>
      </c>
      <c r="J20" s="27">
        <v>10473</v>
      </c>
      <c r="K20" s="28">
        <v>5.0856593438610813E-2</v>
      </c>
      <c r="L20" s="1"/>
      <c r="M20" s="100">
        <f t="shared" si="0"/>
        <v>0.72199999999999998</v>
      </c>
      <c r="N20" s="101">
        <f t="shared" si="1"/>
        <v>0.85099999999999998</v>
      </c>
    </row>
    <row r="21" spans="1:14" x14ac:dyDescent="0.25">
      <c r="A21" s="27"/>
      <c r="B21" s="3"/>
      <c r="C21" s="3" t="s">
        <v>253</v>
      </c>
      <c r="D21" s="3" t="s">
        <v>2</v>
      </c>
      <c r="E21" s="27">
        <v>6</v>
      </c>
      <c r="F21" s="27">
        <v>416673</v>
      </c>
      <c r="G21" s="27">
        <v>10504</v>
      </c>
      <c r="H21" s="27">
        <v>80</v>
      </c>
      <c r="I21" s="27">
        <v>0</v>
      </c>
      <c r="J21" s="27">
        <v>10424</v>
      </c>
      <c r="K21" s="28">
        <v>2.5017219738259981E-2</v>
      </c>
      <c r="L21" s="1"/>
      <c r="M21" s="100">
        <f t="shared" si="0"/>
        <v>0.70299999999999996</v>
      </c>
      <c r="N21" s="102">
        <f t="shared" si="1"/>
        <v>0.24</v>
      </c>
    </row>
    <row r="22" spans="1:14" x14ac:dyDescent="0.25">
      <c r="A22" s="27"/>
      <c r="B22" s="3"/>
      <c r="C22" s="3" t="s">
        <v>100</v>
      </c>
      <c r="D22" s="3" t="s">
        <v>2</v>
      </c>
      <c r="E22" s="27">
        <v>6</v>
      </c>
      <c r="F22" s="27">
        <v>266593</v>
      </c>
      <c r="G22" s="27">
        <v>9518</v>
      </c>
      <c r="H22" s="27">
        <v>100</v>
      </c>
      <c r="I22" s="27">
        <v>0</v>
      </c>
      <c r="J22" s="27">
        <v>9418</v>
      </c>
      <c r="K22" s="28">
        <v>3.5327259155341663E-2</v>
      </c>
      <c r="L22" s="1"/>
      <c r="M22" s="100">
        <f t="shared" si="0"/>
        <v>0.68500000000000005</v>
      </c>
      <c r="N22" s="102">
        <f t="shared" si="1"/>
        <v>0.61099999999999999</v>
      </c>
    </row>
    <row r="23" spans="1:14" x14ac:dyDescent="0.25">
      <c r="A23" s="27"/>
      <c r="B23" s="3"/>
      <c r="C23" s="3" t="s">
        <v>230</v>
      </c>
      <c r="D23" s="3" t="s">
        <v>2</v>
      </c>
      <c r="E23" s="27">
        <v>4</v>
      </c>
      <c r="F23" s="27">
        <v>418503</v>
      </c>
      <c r="G23" s="27">
        <v>14675</v>
      </c>
      <c r="H23" s="27">
        <v>4609</v>
      </c>
      <c r="I23" s="27">
        <v>734</v>
      </c>
      <c r="J23" s="27">
        <v>9332</v>
      </c>
      <c r="K23" s="28">
        <v>2.2298525936492689E-2</v>
      </c>
      <c r="L23" s="1"/>
      <c r="M23" s="100">
        <f t="shared" si="0"/>
        <v>0.66600000000000004</v>
      </c>
      <c r="N23" s="102">
        <f t="shared" si="1"/>
        <v>0.111</v>
      </c>
    </row>
    <row r="24" spans="1:14" x14ac:dyDescent="0.25">
      <c r="A24" s="27"/>
      <c r="B24" s="3"/>
      <c r="C24" s="3" t="s">
        <v>201</v>
      </c>
      <c r="D24" s="3" t="s">
        <v>2</v>
      </c>
      <c r="E24" s="27">
        <v>8</v>
      </c>
      <c r="F24" s="27">
        <v>210849</v>
      </c>
      <c r="G24" s="27">
        <v>9707</v>
      </c>
      <c r="H24" s="27">
        <v>509</v>
      </c>
      <c r="I24" s="27">
        <v>0</v>
      </c>
      <c r="J24" s="27">
        <v>9198</v>
      </c>
      <c r="K24" s="28">
        <v>4.3623635872117011E-2</v>
      </c>
      <c r="L24" s="1"/>
      <c r="M24" s="100">
        <f t="shared" si="0"/>
        <v>0.64800000000000002</v>
      </c>
      <c r="N24" s="102">
        <f t="shared" si="1"/>
        <v>0.72199999999999998</v>
      </c>
    </row>
    <row r="25" spans="1:14" x14ac:dyDescent="0.25">
      <c r="A25" s="27"/>
      <c r="B25" s="3"/>
      <c r="C25" s="3" t="s">
        <v>116</v>
      </c>
      <c r="D25" s="3" t="s">
        <v>2</v>
      </c>
      <c r="E25" s="27">
        <v>9</v>
      </c>
      <c r="F25" s="27">
        <v>135567</v>
      </c>
      <c r="G25" s="27">
        <v>9314</v>
      </c>
      <c r="H25" s="27">
        <v>86</v>
      </c>
      <c r="I25" s="27">
        <v>218</v>
      </c>
      <c r="J25" s="27">
        <v>9010</v>
      </c>
      <c r="K25" s="28">
        <v>6.6461602012289123E-2</v>
      </c>
      <c r="L25" s="1"/>
      <c r="M25" s="100">
        <f t="shared" si="0"/>
        <v>0.629</v>
      </c>
      <c r="N25" s="101">
        <f t="shared" si="1"/>
        <v>0.96199999999999997</v>
      </c>
    </row>
    <row r="26" spans="1:14" x14ac:dyDescent="0.25">
      <c r="A26" s="27"/>
      <c r="B26" s="3"/>
      <c r="C26" s="3" t="s">
        <v>273</v>
      </c>
      <c r="D26" s="3" t="s">
        <v>2</v>
      </c>
      <c r="E26" s="27">
        <v>1</v>
      </c>
      <c r="F26" s="27">
        <v>389453</v>
      </c>
      <c r="G26" s="27">
        <v>10637</v>
      </c>
      <c r="H26" s="27">
        <v>1127</v>
      </c>
      <c r="I26" s="27">
        <v>551</v>
      </c>
      <c r="J26" s="27">
        <v>8959</v>
      </c>
      <c r="K26" s="28">
        <v>2.3004059539918811E-2</v>
      </c>
      <c r="L26" s="1"/>
      <c r="M26" s="100">
        <f t="shared" si="0"/>
        <v>0.61099999999999999</v>
      </c>
      <c r="N26" s="102">
        <f t="shared" si="1"/>
        <v>0.16600000000000001</v>
      </c>
    </row>
    <row r="27" spans="1:14" x14ac:dyDescent="0.25">
      <c r="A27" s="27"/>
      <c r="B27" s="3"/>
      <c r="C27" s="3" t="s">
        <v>226</v>
      </c>
      <c r="D27" s="3" t="s">
        <v>2</v>
      </c>
      <c r="E27" s="27">
        <v>9</v>
      </c>
      <c r="F27" s="27">
        <v>147140</v>
      </c>
      <c r="G27" s="27">
        <v>8498</v>
      </c>
      <c r="H27" s="27">
        <v>21</v>
      </c>
      <c r="I27" s="27">
        <v>0</v>
      </c>
      <c r="J27" s="27">
        <v>8477</v>
      </c>
      <c r="K27" s="28">
        <v>5.7611798287345382E-2</v>
      </c>
      <c r="L27" s="1"/>
      <c r="M27" s="100">
        <f t="shared" si="0"/>
        <v>0.59199999999999997</v>
      </c>
      <c r="N27" s="101">
        <f t="shared" si="1"/>
        <v>0.90700000000000003</v>
      </c>
    </row>
    <row r="28" spans="1:14" x14ac:dyDescent="0.25">
      <c r="A28" s="27"/>
      <c r="B28" s="3"/>
      <c r="C28" s="3" t="s">
        <v>340</v>
      </c>
      <c r="D28" s="3" t="s">
        <v>2</v>
      </c>
      <c r="E28" s="27">
        <v>5</v>
      </c>
      <c r="F28" s="27">
        <v>150290</v>
      </c>
      <c r="G28" s="27">
        <v>8296</v>
      </c>
      <c r="H28" s="27">
        <v>0</v>
      </c>
      <c r="I28" s="27">
        <v>0</v>
      </c>
      <c r="J28" s="27">
        <v>8296</v>
      </c>
      <c r="K28" s="28">
        <v>5.5199946769578817E-2</v>
      </c>
      <c r="L28" s="1"/>
      <c r="M28" s="100">
        <f t="shared" si="0"/>
        <v>0.57399999999999995</v>
      </c>
      <c r="N28" s="101">
        <f t="shared" si="1"/>
        <v>0.88800000000000001</v>
      </c>
    </row>
    <row r="29" spans="1:14" x14ac:dyDescent="0.25">
      <c r="A29" s="27"/>
      <c r="B29" s="3"/>
      <c r="C29" s="3" t="s">
        <v>314</v>
      </c>
      <c r="D29" s="3" t="s">
        <v>2</v>
      </c>
      <c r="E29" s="27">
        <v>5</v>
      </c>
      <c r="F29" s="27">
        <v>166756</v>
      </c>
      <c r="G29" s="27">
        <v>10461</v>
      </c>
      <c r="H29" s="27">
        <v>1976</v>
      </c>
      <c r="I29" s="27">
        <v>233</v>
      </c>
      <c r="J29" s="27">
        <v>8252</v>
      </c>
      <c r="K29" s="28">
        <v>4.9485475784979249E-2</v>
      </c>
      <c r="L29" s="1"/>
      <c r="M29" s="100">
        <f t="shared" si="0"/>
        <v>0.55500000000000005</v>
      </c>
      <c r="N29" s="101">
        <f t="shared" si="1"/>
        <v>0.81399999999999995</v>
      </c>
    </row>
    <row r="30" spans="1:14" x14ac:dyDescent="0.25">
      <c r="A30" s="27"/>
      <c r="B30" s="3"/>
      <c r="C30" s="3" t="s">
        <v>288</v>
      </c>
      <c r="D30" s="3" t="s">
        <v>2</v>
      </c>
      <c r="E30" s="27">
        <v>5</v>
      </c>
      <c r="F30" s="27">
        <v>290247</v>
      </c>
      <c r="G30" s="27">
        <v>8126</v>
      </c>
      <c r="H30" s="27">
        <v>0</v>
      </c>
      <c r="I30" s="27">
        <v>0</v>
      </c>
      <c r="J30" s="27">
        <v>8126</v>
      </c>
      <c r="K30" s="28">
        <v>2.799684406729441E-2</v>
      </c>
      <c r="L30" s="1"/>
      <c r="M30" s="100">
        <f t="shared" si="0"/>
        <v>0.53700000000000003</v>
      </c>
      <c r="N30" s="102">
        <f t="shared" si="1"/>
        <v>0.35099999999999998</v>
      </c>
    </row>
    <row r="31" spans="1:14" x14ac:dyDescent="0.25">
      <c r="A31" s="27"/>
      <c r="B31" s="3"/>
      <c r="C31" s="3" t="s">
        <v>307</v>
      </c>
      <c r="D31" s="3" t="s">
        <v>2</v>
      </c>
      <c r="E31" s="27">
        <v>7</v>
      </c>
      <c r="F31" s="27">
        <v>269459</v>
      </c>
      <c r="G31" s="27">
        <v>13124</v>
      </c>
      <c r="H31" s="27">
        <v>2497</v>
      </c>
      <c r="I31" s="27">
        <v>2517</v>
      </c>
      <c r="J31" s="27">
        <v>8110</v>
      </c>
      <c r="K31" s="28">
        <v>3.009734319506864E-2</v>
      </c>
      <c r="L31" s="1"/>
      <c r="M31" s="100">
        <f t="shared" si="0"/>
        <v>0.51800000000000002</v>
      </c>
      <c r="N31" s="102">
        <f t="shared" si="1"/>
        <v>0.42499999999999999</v>
      </c>
    </row>
    <row r="32" spans="1:14" x14ac:dyDescent="0.25">
      <c r="A32" s="27"/>
      <c r="B32" s="3"/>
      <c r="C32" s="3" t="s">
        <v>29</v>
      </c>
      <c r="D32" s="3" t="s">
        <v>2</v>
      </c>
      <c r="E32" s="27">
        <v>7</v>
      </c>
      <c r="F32" s="27">
        <v>330400</v>
      </c>
      <c r="G32" s="27">
        <v>12312</v>
      </c>
      <c r="H32" s="27">
        <v>4227</v>
      </c>
      <c r="I32" s="27">
        <v>0</v>
      </c>
      <c r="J32" s="27">
        <v>8085</v>
      </c>
      <c r="K32" s="28">
        <v>2.447033898305085E-2</v>
      </c>
      <c r="L32" s="1"/>
      <c r="M32" s="100">
        <f t="shared" si="0"/>
        <v>0.5</v>
      </c>
      <c r="N32" s="102">
        <f t="shared" si="1"/>
        <v>0.222</v>
      </c>
    </row>
    <row r="33" spans="1:14" x14ac:dyDescent="0.25">
      <c r="A33" s="27"/>
      <c r="B33" s="3"/>
      <c r="C33" s="3" t="s">
        <v>23</v>
      </c>
      <c r="D33" s="3" t="s">
        <v>2</v>
      </c>
      <c r="E33" s="27">
        <v>3</v>
      </c>
      <c r="F33" s="27">
        <v>322378</v>
      </c>
      <c r="G33" s="27">
        <v>8073</v>
      </c>
      <c r="H33" s="27">
        <v>0</v>
      </c>
      <c r="I33" s="27">
        <v>0</v>
      </c>
      <c r="J33" s="27">
        <v>8073</v>
      </c>
      <c r="K33" s="28">
        <v>2.5042031404128071E-2</v>
      </c>
      <c r="L33" s="1"/>
      <c r="M33" s="100">
        <f t="shared" si="0"/>
        <v>0.48099999999999998</v>
      </c>
      <c r="N33" s="102">
        <f t="shared" si="1"/>
        <v>0.25900000000000001</v>
      </c>
    </row>
    <row r="34" spans="1:14" x14ac:dyDescent="0.25">
      <c r="A34" s="27"/>
      <c r="B34" s="3"/>
      <c r="C34" s="3" t="s">
        <v>221</v>
      </c>
      <c r="D34" s="3" t="s">
        <v>2</v>
      </c>
      <c r="E34" s="27">
        <v>1</v>
      </c>
      <c r="F34" s="27">
        <v>302795</v>
      </c>
      <c r="G34" s="27">
        <v>7797</v>
      </c>
      <c r="H34" s="27">
        <v>112</v>
      </c>
      <c r="I34" s="27">
        <v>51</v>
      </c>
      <c r="J34" s="27">
        <v>7634</v>
      </c>
      <c r="K34" s="28">
        <v>2.5211776944797631E-2</v>
      </c>
      <c r="L34" s="1"/>
      <c r="M34" s="100">
        <f t="shared" si="0"/>
        <v>0.46200000000000002</v>
      </c>
      <c r="N34" s="102">
        <f t="shared" si="1"/>
        <v>0.27700000000000002</v>
      </c>
    </row>
    <row r="35" spans="1:14" x14ac:dyDescent="0.25">
      <c r="A35" s="27"/>
      <c r="B35" s="3"/>
      <c r="C35" s="3" t="s">
        <v>194</v>
      </c>
      <c r="D35" s="3" t="s">
        <v>2</v>
      </c>
      <c r="E35" s="27">
        <v>1</v>
      </c>
      <c r="F35" s="27">
        <v>269049</v>
      </c>
      <c r="G35" s="27">
        <v>7805</v>
      </c>
      <c r="H35" s="27">
        <v>186</v>
      </c>
      <c r="I35" s="27">
        <v>0</v>
      </c>
      <c r="J35" s="27">
        <v>7619</v>
      </c>
      <c r="K35" s="28">
        <v>2.8318261729276081E-2</v>
      </c>
      <c r="L35" s="1"/>
      <c r="M35" s="100">
        <f t="shared" si="0"/>
        <v>0.44400000000000001</v>
      </c>
      <c r="N35" s="102">
        <f t="shared" si="1"/>
        <v>0.37</v>
      </c>
    </row>
    <row r="36" spans="1:14" x14ac:dyDescent="0.25">
      <c r="A36" s="27"/>
      <c r="B36" s="3"/>
      <c r="C36" s="3" t="s">
        <v>139</v>
      </c>
      <c r="D36" s="3" t="s">
        <v>2</v>
      </c>
      <c r="E36" s="27">
        <v>7</v>
      </c>
      <c r="F36" s="27">
        <v>249099</v>
      </c>
      <c r="G36" s="27">
        <v>10140</v>
      </c>
      <c r="H36" s="27">
        <v>2717</v>
      </c>
      <c r="I36" s="27">
        <v>0</v>
      </c>
      <c r="J36" s="27">
        <v>7423</v>
      </c>
      <c r="K36" s="28">
        <v>2.9799397026884888E-2</v>
      </c>
      <c r="L36" s="1"/>
      <c r="M36" s="100">
        <f t="shared" si="0"/>
        <v>0.42499999999999999</v>
      </c>
      <c r="N36" s="102">
        <f t="shared" si="1"/>
        <v>0.38800000000000001</v>
      </c>
    </row>
    <row r="37" spans="1:14" x14ac:dyDescent="0.25">
      <c r="A37" s="27"/>
      <c r="B37" s="3"/>
      <c r="C37" s="3" t="s">
        <v>74</v>
      </c>
      <c r="D37" s="3" t="s">
        <v>2</v>
      </c>
      <c r="E37" s="27">
        <v>8</v>
      </c>
      <c r="F37" s="27">
        <v>307212</v>
      </c>
      <c r="G37" s="27">
        <v>8033</v>
      </c>
      <c r="H37" s="27">
        <v>124</v>
      </c>
      <c r="I37" s="27">
        <v>550</v>
      </c>
      <c r="J37" s="27">
        <v>7359</v>
      </c>
      <c r="K37" s="28">
        <v>2.3954142416311861E-2</v>
      </c>
      <c r="L37" s="1"/>
      <c r="M37" s="100">
        <f t="shared" ref="M37:M59" si="4">_xlfn.PERCENTRANK.INC(J$5:J$59,J37)</f>
        <v>0.40699999999999997</v>
      </c>
      <c r="N37" s="102">
        <f t="shared" ref="N37:N59" si="5">_xlfn.PERCENTRANK.INC(K$5:K$59,K37)</f>
        <v>0.20300000000000001</v>
      </c>
    </row>
    <row r="38" spans="1:14" x14ac:dyDescent="0.25">
      <c r="A38" s="27"/>
      <c r="B38" s="3"/>
      <c r="C38" s="3" t="s">
        <v>334</v>
      </c>
      <c r="D38" s="3" t="s">
        <v>2</v>
      </c>
      <c r="E38" s="27">
        <v>10</v>
      </c>
      <c r="F38" s="27">
        <v>231048</v>
      </c>
      <c r="G38" s="27">
        <v>8842</v>
      </c>
      <c r="H38" s="27">
        <v>1483</v>
      </c>
      <c r="I38" s="27">
        <v>75</v>
      </c>
      <c r="J38" s="27">
        <v>7284</v>
      </c>
      <c r="K38" s="28">
        <v>3.1525916692635297E-2</v>
      </c>
      <c r="L38" s="1"/>
      <c r="M38" s="100">
        <f t="shared" si="4"/>
        <v>0.38800000000000001</v>
      </c>
      <c r="N38" s="102">
        <f t="shared" si="5"/>
        <v>0.51800000000000002</v>
      </c>
    </row>
    <row r="39" spans="1:14" x14ac:dyDescent="0.25">
      <c r="A39" s="27"/>
      <c r="B39" s="3"/>
      <c r="C39" s="3" t="s">
        <v>70</v>
      </c>
      <c r="D39" s="3" t="s">
        <v>2</v>
      </c>
      <c r="E39" s="27">
        <v>7</v>
      </c>
      <c r="F39" s="27">
        <v>217197</v>
      </c>
      <c r="G39" s="27">
        <v>7128</v>
      </c>
      <c r="H39" s="27">
        <v>0</v>
      </c>
      <c r="I39" s="27">
        <v>0</v>
      </c>
      <c r="J39" s="27">
        <v>7128</v>
      </c>
      <c r="K39" s="28">
        <v>3.2818132847138783E-2</v>
      </c>
      <c r="L39" s="1"/>
      <c r="M39" s="100">
        <f t="shared" si="4"/>
        <v>0.37</v>
      </c>
      <c r="N39" s="102">
        <f t="shared" si="5"/>
        <v>0.57399999999999995</v>
      </c>
    </row>
    <row r="40" spans="1:14" x14ac:dyDescent="0.25">
      <c r="A40" s="27"/>
      <c r="B40" s="3"/>
      <c r="C40" s="3" t="s">
        <v>296</v>
      </c>
      <c r="D40" s="3" t="s">
        <v>2</v>
      </c>
      <c r="E40" s="27">
        <v>5</v>
      </c>
      <c r="F40" s="27">
        <v>309396</v>
      </c>
      <c r="G40" s="27">
        <v>7089</v>
      </c>
      <c r="H40" s="27">
        <v>0</v>
      </c>
      <c r="I40" s="27">
        <v>0</v>
      </c>
      <c r="J40" s="27">
        <v>7089</v>
      </c>
      <c r="K40" s="28">
        <v>2.2912384129077298E-2</v>
      </c>
      <c r="L40" s="1"/>
      <c r="M40" s="100">
        <f t="shared" si="4"/>
        <v>0.35099999999999998</v>
      </c>
      <c r="N40" s="102">
        <f t="shared" si="5"/>
        <v>0.14799999999999999</v>
      </c>
    </row>
    <row r="41" spans="1:14" x14ac:dyDescent="0.25">
      <c r="A41" s="27"/>
      <c r="B41" s="3"/>
      <c r="C41" s="3" t="s">
        <v>320</v>
      </c>
      <c r="D41" s="3" t="s">
        <v>2</v>
      </c>
      <c r="E41" s="27">
        <v>7</v>
      </c>
      <c r="F41" s="27">
        <v>226907</v>
      </c>
      <c r="G41" s="27">
        <v>6851</v>
      </c>
      <c r="H41" s="27">
        <v>61</v>
      </c>
      <c r="I41" s="27">
        <v>0</v>
      </c>
      <c r="J41" s="27">
        <v>6790</v>
      </c>
      <c r="K41" s="28">
        <v>2.9924153948533979E-2</v>
      </c>
      <c r="L41" s="1"/>
      <c r="M41" s="100">
        <f t="shared" si="4"/>
        <v>0.33300000000000002</v>
      </c>
      <c r="N41" s="102">
        <f t="shared" si="5"/>
        <v>0.40699999999999997</v>
      </c>
    </row>
    <row r="42" spans="1:14" x14ac:dyDescent="0.25">
      <c r="A42" s="27"/>
      <c r="B42" s="3"/>
      <c r="C42" s="3" t="s">
        <v>12</v>
      </c>
      <c r="D42" s="3" t="s">
        <v>2</v>
      </c>
      <c r="E42" s="27">
        <v>7</v>
      </c>
      <c r="F42" s="27">
        <v>219235</v>
      </c>
      <c r="G42" s="27">
        <v>7157</v>
      </c>
      <c r="H42" s="27">
        <v>434</v>
      </c>
      <c r="I42" s="27">
        <v>0</v>
      </c>
      <c r="J42" s="27">
        <v>6723</v>
      </c>
      <c r="K42" s="28">
        <v>3.0665723994800099E-2</v>
      </c>
      <c r="L42" s="1"/>
      <c r="M42" s="100">
        <f t="shared" si="4"/>
        <v>0.314</v>
      </c>
      <c r="N42" s="102">
        <f t="shared" si="5"/>
        <v>0.46200000000000002</v>
      </c>
    </row>
    <row r="43" spans="1:14" x14ac:dyDescent="0.25">
      <c r="A43" s="27"/>
      <c r="B43" s="3"/>
      <c r="C43" s="3" t="s">
        <v>49</v>
      </c>
      <c r="D43" s="3" t="s">
        <v>2</v>
      </c>
      <c r="E43" s="27">
        <v>5</v>
      </c>
      <c r="F43" s="27">
        <v>179379</v>
      </c>
      <c r="G43" s="27">
        <v>6484</v>
      </c>
      <c r="H43" s="27">
        <v>0</v>
      </c>
      <c r="I43" s="27">
        <v>0</v>
      </c>
      <c r="J43" s="27">
        <v>6484</v>
      </c>
      <c r="K43" s="28">
        <v>3.6146929127712828E-2</v>
      </c>
      <c r="L43" s="1"/>
      <c r="M43" s="100">
        <f t="shared" si="4"/>
        <v>0.29599999999999999</v>
      </c>
      <c r="N43" s="102">
        <f t="shared" si="5"/>
        <v>0.629</v>
      </c>
    </row>
    <row r="44" spans="1:14" x14ac:dyDescent="0.25">
      <c r="A44" s="27"/>
      <c r="B44" s="3"/>
      <c r="C44" s="3" t="s">
        <v>167</v>
      </c>
      <c r="D44" s="3" t="s">
        <v>2</v>
      </c>
      <c r="E44" s="27">
        <v>10</v>
      </c>
      <c r="F44" s="27">
        <v>199586</v>
      </c>
      <c r="G44" s="27">
        <v>9816</v>
      </c>
      <c r="H44" s="27">
        <v>3281</v>
      </c>
      <c r="I44" s="27">
        <v>132</v>
      </c>
      <c r="J44" s="27">
        <v>6403</v>
      </c>
      <c r="K44" s="28">
        <v>3.2081408515627352E-2</v>
      </c>
      <c r="L44" s="1"/>
      <c r="M44" s="100">
        <f t="shared" si="4"/>
        <v>0.27700000000000002</v>
      </c>
      <c r="N44" s="102">
        <f t="shared" si="5"/>
        <v>0.55500000000000005</v>
      </c>
    </row>
    <row r="45" spans="1:14" x14ac:dyDescent="0.25">
      <c r="A45" s="27"/>
      <c r="B45" s="3"/>
      <c r="C45" s="3" t="s">
        <v>154</v>
      </c>
      <c r="D45" s="3" t="s">
        <v>2</v>
      </c>
      <c r="E45" s="27">
        <v>6</v>
      </c>
      <c r="F45" s="27">
        <v>199218</v>
      </c>
      <c r="G45" s="27">
        <v>6236</v>
      </c>
      <c r="H45" s="27">
        <v>90</v>
      </c>
      <c r="I45" s="27">
        <v>0</v>
      </c>
      <c r="J45" s="27">
        <v>6146</v>
      </c>
      <c r="K45" s="28">
        <v>3.0850625947454548E-2</v>
      </c>
      <c r="L45" s="1"/>
      <c r="M45" s="100">
        <f t="shared" si="4"/>
        <v>0.25900000000000001</v>
      </c>
      <c r="N45" s="102">
        <f t="shared" si="5"/>
        <v>0.48099999999999998</v>
      </c>
    </row>
    <row r="46" spans="1:14" x14ac:dyDescent="0.25">
      <c r="A46" s="27"/>
      <c r="B46" s="3"/>
      <c r="C46" s="3" t="s">
        <v>208</v>
      </c>
      <c r="D46" s="3" t="s">
        <v>2</v>
      </c>
      <c r="E46" s="27">
        <v>2</v>
      </c>
      <c r="F46" s="27">
        <v>271203</v>
      </c>
      <c r="G46" s="27">
        <v>6272</v>
      </c>
      <c r="H46" s="27">
        <v>173</v>
      </c>
      <c r="I46" s="27">
        <v>0</v>
      </c>
      <c r="J46" s="27">
        <v>6099</v>
      </c>
      <c r="K46" s="28">
        <v>2.2488689284410571E-2</v>
      </c>
      <c r="L46" s="1"/>
      <c r="M46" s="100">
        <f t="shared" si="4"/>
        <v>0.24</v>
      </c>
      <c r="N46" s="102">
        <f t="shared" si="5"/>
        <v>0.129</v>
      </c>
    </row>
    <row r="47" spans="1:14" x14ac:dyDescent="0.25">
      <c r="A47" s="27"/>
      <c r="B47" s="3"/>
      <c r="C47" s="3" t="s">
        <v>52</v>
      </c>
      <c r="D47" s="3" t="s">
        <v>2</v>
      </c>
      <c r="E47" s="27">
        <v>3</v>
      </c>
      <c r="F47" s="27">
        <v>219911</v>
      </c>
      <c r="G47" s="27">
        <v>5806</v>
      </c>
      <c r="H47" s="27">
        <v>18</v>
      </c>
      <c r="I47" s="27">
        <v>0</v>
      </c>
      <c r="J47" s="27">
        <v>5788</v>
      </c>
      <c r="K47" s="28">
        <v>2.6319738439641489E-2</v>
      </c>
      <c r="L47" s="1"/>
      <c r="M47" s="100">
        <f t="shared" si="4"/>
        <v>0.222</v>
      </c>
      <c r="N47" s="102">
        <f t="shared" si="5"/>
        <v>0.29599999999999999</v>
      </c>
    </row>
    <row r="48" spans="1:14" x14ac:dyDescent="0.25">
      <c r="A48" s="27"/>
      <c r="B48" s="3"/>
      <c r="C48" s="3" t="s">
        <v>55</v>
      </c>
      <c r="D48" s="3" t="s">
        <v>2</v>
      </c>
      <c r="E48" s="27">
        <v>6</v>
      </c>
      <c r="F48" s="27">
        <v>204919</v>
      </c>
      <c r="G48" s="27">
        <v>5680</v>
      </c>
      <c r="H48" s="27">
        <v>8</v>
      </c>
      <c r="I48" s="27">
        <v>0</v>
      </c>
      <c r="J48" s="27">
        <v>5672</v>
      </c>
      <c r="K48" s="28">
        <v>2.7679229354037448E-2</v>
      </c>
      <c r="L48" s="1"/>
      <c r="M48" s="100">
        <f t="shared" si="4"/>
        <v>0.20300000000000001</v>
      </c>
      <c r="N48" s="102">
        <f t="shared" si="5"/>
        <v>0.33300000000000002</v>
      </c>
    </row>
    <row r="49" spans="1:14" x14ac:dyDescent="0.25">
      <c r="A49" s="27"/>
      <c r="B49" s="3"/>
      <c r="C49" s="3" t="s">
        <v>147</v>
      </c>
      <c r="D49" s="3" t="s">
        <v>2</v>
      </c>
      <c r="E49" s="27">
        <v>2</v>
      </c>
      <c r="F49" s="27">
        <v>291379</v>
      </c>
      <c r="G49" s="27">
        <v>5527</v>
      </c>
      <c r="H49" s="27">
        <v>0</v>
      </c>
      <c r="I49" s="27">
        <v>0</v>
      </c>
      <c r="J49" s="27">
        <v>5527</v>
      </c>
      <c r="K49" s="28">
        <v>1.8968422569917529E-2</v>
      </c>
      <c r="L49" s="1"/>
      <c r="M49" s="100">
        <f t="shared" si="4"/>
        <v>0.185</v>
      </c>
      <c r="N49" s="102">
        <f t="shared" si="5"/>
        <v>9.1999999999999998E-2</v>
      </c>
    </row>
    <row r="50" spans="1:14" x14ac:dyDescent="0.25">
      <c r="A50" s="27"/>
      <c r="B50" s="3"/>
      <c r="C50" s="3" t="s">
        <v>215</v>
      </c>
      <c r="D50" s="3" t="s">
        <v>2</v>
      </c>
      <c r="E50" s="27">
        <v>6</v>
      </c>
      <c r="F50" s="27">
        <v>234035</v>
      </c>
      <c r="G50" s="27">
        <v>8207</v>
      </c>
      <c r="H50" s="27">
        <v>2766</v>
      </c>
      <c r="I50" s="27">
        <v>0</v>
      </c>
      <c r="J50" s="27">
        <v>5441</v>
      </c>
      <c r="K50" s="28">
        <v>2.324865938855299E-2</v>
      </c>
      <c r="L50" s="1"/>
      <c r="M50" s="100">
        <f t="shared" si="4"/>
        <v>0.16600000000000001</v>
      </c>
      <c r="N50" s="102">
        <f t="shared" si="5"/>
        <v>0.185</v>
      </c>
    </row>
    <row r="51" spans="1:14" x14ac:dyDescent="0.25">
      <c r="A51" s="27"/>
      <c r="B51" s="3"/>
      <c r="C51" s="3" t="s">
        <v>349</v>
      </c>
      <c r="D51" s="3" t="s">
        <v>2</v>
      </c>
      <c r="E51" s="27">
        <v>1</v>
      </c>
      <c r="F51" s="27">
        <v>321007</v>
      </c>
      <c r="G51" s="27">
        <v>5774</v>
      </c>
      <c r="H51" s="27">
        <v>381</v>
      </c>
      <c r="I51" s="27">
        <v>0</v>
      </c>
      <c r="J51" s="27">
        <v>5393</v>
      </c>
      <c r="K51" s="28">
        <v>1.6800256692221661E-2</v>
      </c>
      <c r="L51" s="1"/>
      <c r="M51" s="100">
        <f t="shared" si="4"/>
        <v>0.14799999999999999</v>
      </c>
      <c r="N51" s="102">
        <f t="shared" si="5"/>
        <v>3.6999999999999998E-2</v>
      </c>
    </row>
    <row r="52" spans="1:14" x14ac:dyDescent="0.25">
      <c r="A52" s="27"/>
      <c r="B52" s="3"/>
      <c r="C52" s="3" t="s">
        <v>58</v>
      </c>
      <c r="D52" s="3" t="s">
        <v>2</v>
      </c>
      <c r="E52" s="27">
        <v>4</v>
      </c>
      <c r="F52" s="27">
        <v>427662</v>
      </c>
      <c r="G52" s="27">
        <v>7465</v>
      </c>
      <c r="H52" s="27">
        <v>1930</v>
      </c>
      <c r="I52" s="27">
        <v>561</v>
      </c>
      <c r="J52" s="27">
        <v>4974</v>
      </c>
      <c r="K52" s="28">
        <v>1.163068030360425E-2</v>
      </c>
      <c r="L52" s="1"/>
      <c r="M52" s="100">
        <f t="shared" si="4"/>
        <v>0.129</v>
      </c>
      <c r="N52" s="102">
        <f t="shared" si="5"/>
        <v>0</v>
      </c>
    </row>
    <row r="53" spans="1:14" x14ac:dyDescent="0.25">
      <c r="A53" s="27"/>
      <c r="B53" s="3"/>
      <c r="C53" s="3" t="s">
        <v>182</v>
      </c>
      <c r="D53" s="3" t="s">
        <v>2</v>
      </c>
      <c r="E53" s="27">
        <v>1</v>
      </c>
      <c r="F53" s="27">
        <v>342107</v>
      </c>
      <c r="G53" s="27">
        <v>4376</v>
      </c>
      <c r="H53" s="27">
        <v>0</v>
      </c>
      <c r="I53" s="27">
        <v>0</v>
      </c>
      <c r="J53" s="27">
        <v>4376</v>
      </c>
      <c r="K53" s="28">
        <v>1.2791319674838569E-2</v>
      </c>
      <c r="L53" s="1"/>
      <c r="M53" s="100">
        <f t="shared" si="4"/>
        <v>0.111</v>
      </c>
      <c r="N53" s="102">
        <f t="shared" si="5"/>
        <v>1.7999999999999999E-2</v>
      </c>
    </row>
    <row r="54" spans="1:14" x14ac:dyDescent="0.25">
      <c r="A54" s="27"/>
      <c r="B54" s="3"/>
      <c r="C54" s="3" t="s">
        <v>300</v>
      </c>
      <c r="D54" s="3" t="s">
        <v>2</v>
      </c>
      <c r="E54" s="27">
        <v>1</v>
      </c>
      <c r="F54" s="27">
        <v>235164</v>
      </c>
      <c r="G54" s="27">
        <v>5013</v>
      </c>
      <c r="H54" s="27">
        <v>721</v>
      </c>
      <c r="I54" s="27">
        <v>78</v>
      </c>
      <c r="J54" s="27">
        <v>4214</v>
      </c>
      <c r="K54" s="28">
        <v>1.7919409433416678E-2</v>
      </c>
      <c r="L54" s="1"/>
      <c r="M54" s="100">
        <f t="shared" si="4"/>
        <v>9.1999999999999998E-2</v>
      </c>
      <c r="N54" s="102">
        <f t="shared" si="5"/>
        <v>7.3999999999999996E-2</v>
      </c>
    </row>
    <row r="55" spans="1:14" x14ac:dyDescent="0.25">
      <c r="A55" s="27"/>
      <c r="B55" s="3"/>
      <c r="C55" s="3" t="s">
        <v>244</v>
      </c>
      <c r="D55" s="3" t="s">
        <v>2</v>
      </c>
      <c r="E55" s="27">
        <v>5</v>
      </c>
      <c r="F55" s="27">
        <v>86053</v>
      </c>
      <c r="G55" s="27">
        <v>6729</v>
      </c>
      <c r="H55" s="27">
        <v>2484</v>
      </c>
      <c r="I55" s="27">
        <v>346</v>
      </c>
      <c r="J55" s="27">
        <v>3899</v>
      </c>
      <c r="K55" s="28">
        <v>4.530928613761287E-2</v>
      </c>
      <c r="L55" s="1"/>
      <c r="M55" s="100">
        <f t="shared" si="4"/>
        <v>7.3999999999999996E-2</v>
      </c>
      <c r="N55" s="102">
        <f t="shared" si="5"/>
        <v>0.75900000000000001</v>
      </c>
    </row>
    <row r="56" spans="1:14" x14ac:dyDescent="0.25">
      <c r="A56" s="27"/>
      <c r="B56" s="3"/>
      <c r="C56" s="3" t="s">
        <v>303</v>
      </c>
      <c r="D56" s="3" t="s">
        <v>2</v>
      </c>
      <c r="E56" s="27">
        <v>6</v>
      </c>
      <c r="F56" s="27">
        <v>112356</v>
      </c>
      <c r="G56" s="27">
        <v>4891</v>
      </c>
      <c r="H56" s="27">
        <v>1472</v>
      </c>
      <c r="I56" s="27">
        <v>0</v>
      </c>
      <c r="J56" s="27">
        <v>3419</v>
      </c>
      <c r="K56" s="28">
        <v>3.0430061589946239E-2</v>
      </c>
      <c r="L56" s="1"/>
      <c r="M56" s="100">
        <f t="shared" si="4"/>
        <v>5.5E-2</v>
      </c>
      <c r="N56" s="102">
        <f t="shared" si="5"/>
        <v>0.44400000000000001</v>
      </c>
    </row>
    <row r="57" spans="1:14" x14ac:dyDescent="0.25">
      <c r="A57" s="27"/>
      <c r="B57" s="3"/>
      <c r="C57" s="3" t="s">
        <v>234</v>
      </c>
      <c r="D57" s="3" t="s">
        <v>2</v>
      </c>
      <c r="E57" s="27">
        <v>10</v>
      </c>
      <c r="F57" s="27">
        <v>69673</v>
      </c>
      <c r="G57" s="27">
        <v>4348</v>
      </c>
      <c r="H57" s="27">
        <v>1667</v>
      </c>
      <c r="I57" s="27">
        <v>21</v>
      </c>
      <c r="J57" s="27">
        <v>2660</v>
      </c>
      <c r="K57" s="28">
        <v>3.8178347422961549E-2</v>
      </c>
      <c r="L57" s="1"/>
      <c r="M57" s="100">
        <f t="shared" si="4"/>
        <v>3.6999999999999998E-2</v>
      </c>
      <c r="N57" s="102">
        <f t="shared" si="5"/>
        <v>0.64800000000000002</v>
      </c>
    </row>
    <row r="58" spans="1:14" x14ac:dyDescent="0.25">
      <c r="A58" s="27"/>
      <c r="B58" s="3"/>
      <c r="C58" s="3" t="s">
        <v>35</v>
      </c>
      <c r="D58" s="3" t="s">
        <v>2</v>
      </c>
      <c r="E58" s="27">
        <v>11</v>
      </c>
      <c r="F58" s="27">
        <v>59350</v>
      </c>
      <c r="G58" s="27">
        <v>4141</v>
      </c>
      <c r="H58" s="27">
        <v>1786</v>
      </c>
      <c r="I58" s="27">
        <v>16</v>
      </c>
      <c r="J58" s="27">
        <v>2339</v>
      </c>
      <c r="K58" s="28">
        <v>3.941027801179444E-2</v>
      </c>
      <c r="L58" s="1"/>
      <c r="M58" s="100">
        <f t="shared" si="4"/>
        <v>1.7999999999999999E-2</v>
      </c>
      <c r="N58" s="102">
        <f t="shared" si="5"/>
        <v>0.66600000000000004</v>
      </c>
    </row>
    <row r="59" spans="1:14" x14ac:dyDescent="0.25">
      <c r="A59" s="27"/>
      <c r="B59" s="3"/>
      <c r="C59" s="3" t="s">
        <v>91</v>
      </c>
      <c r="D59" s="3" t="s">
        <v>2</v>
      </c>
      <c r="E59" s="27">
        <v>11</v>
      </c>
      <c r="F59" s="27">
        <v>56402</v>
      </c>
      <c r="G59" s="27">
        <v>4655</v>
      </c>
      <c r="H59" s="27">
        <v>3127</v>
      </c>
      <c r="I59" s="27">
        <v>0</v>
      </c>
      <c r="J59" s="27">
        <v>1528</v>
      </c>
      <c r="K59" s="28">
        <v>2.709123789936527E-2</v>
      </c>
      <c r="L59" s="1"/>
      <c r="M59" s="100">
        <f t="shared" si="4"/>
        <v>0</v>
      </c>
      <c r="N59" s="102">
        <f t="shared" si="5"/>
        <v>0.314</v>
      </c>
    </row>
    <row r="61" spans="1:14" x14ac:dyDescent="0.25">
      <c r="G61" s="65">
        <f>SUM(G5:G59)</f>
        <v>622880</v>
      </c>
      <c r="I61" s="64" t="s">
        <v>429</v>
      </c>
      <c r="J61" s="65">
        <f>SUM(J5:J59)</f>
        <v>528635</v>
      </c>
    </row>
    <row r="62" spans="1:14" x14ac:dyDescent="0.25">
      <c r="I62" s="11"/>
    </row>
  </sheetData>
  <autoFilter ref="A4:R4" xr:uid="{F700FD29-3E41-4C45-87C5-8DC6C404F3FB}">
    <sortState xmlns:xlrd2="http://schemas.microsoft.com/office/spreadsheetml/2017/richdata2" ref="A5:R59">
      <sortCondition descending="1" ref="M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54B6-BDB2-481C-AF60-5DEB649BE9F1}">
  <dimension ref="A1:C17"/>
  <sheetViews>
    <sheetView workbookViewId="0">
      <selection activeCell="H11" sqref="H11"/>
    </sheetView>
  </sheetViews>
  <sheetFormatPr defaultRowHeight="15" x14ac:dyDescent="0.25"/>
  <cols>
    <col min="2" max="2" width="11" customWidth="1"/>
  </cols>
  <sheetData>
    <row r="1" spans="1:3" x14ac:dyDescent="0.25">
      <c r="A1" t="s">
        <v>425</v>
      </c>
    </row>
    <row r="2" spans="1:3" x14ac:dyDescent="0.25">
      <c r="C2" s="95" t="s">
        <v>446</v>
      </c>
    </row>
    <row r="3" spans="1:3" ht="25.5" x14ac:dyDescent="0.25">
      <c r="A3" s="18" t="s">
        <v>425</v>
      </c>
      <c r="B3" s="18" t="s">
        <v>428</v>
      </c>
      <c r="C3" s="22" t="s">
        <v>427</v>
      </c>
    </row>
    <row r="4" spans="1:3" x14ac:dyDescent="0.25">
      <c r="A4" s="18">
        <v>1</v>
      </c>
      <c r="B4" s="61">
        <v>38195</v>
      </c>
      <c r="C4" s="103">
        <v>0.3</v>
      </c>
    </row>
    <row r="5" spans="1:3" x14ac:dyDescent="0.25">
      <c r="A5" s="18">
        <v>2</v>
      </c>
      <c r="B5" s="61">
        <v>72366</v>
      </c>
      <c r="C5" s="104">
        <v>0.8</v>
      </c>
    </row>
    <row r="6" spans="1:3" x14ac:dyDescent="0.25">
      <c r="A6" s="18">
        <v>3</v>
      </c>
      <c r="B6" s="61">
        <v>48736</v>
      </c>
      <c r="C6" s="103">
        <v>0.5</v>
      </c>
    </row>
    <row r="7" spans="1:3" x14ac:dyDescent="0.25">
      <c r="A7" s="18">
        <v>4</v>
      </c>
      <c r="B7" s="61">
        <v>64434</v>
      </c>
      <c r="C7" s="103">
        <v>0.6</v>
      </c>
    </row>
    <row r="8" spans="1:3" x14ac:dyDescent="0.25">
      <c r="A8" s="18">
        <v>5</v>
      </c>
      <c r="B8" s="61">
        <v>76780</v>
      </c>
      <c r="C8" s="104">
        <v>1</v>
      </c>
    </row>
    <row r="9" spans="1:3" x14ac:dyDescent="0.25">
      <c r="A9" s="18">
        <v>6</v>
      </c>
      <c r="B9" s="61">
        <v>40520</v>
      </c>
      <c r="C9" s="103">
        <v>0.4</v>
      </c>
    </row>
    <row r="10" spans="1:3" x14ac:dyDescent="0.25">
      <c r="A10" s="18">
        <v>7</v>
      </c>
      <c r="B10" s="61">
        <v>64782</v>
      </c>
      <c r="C10" s="103">
        <v>0.7</v>
      </c>
    </row>
    <row r="11" spans="1:3" x14ac:dyDescent="0.25">
      <c r="A11" s="18">
        <v>8</v>
      </c>
      <c r="B11" s="61">
        <v>74648</v>
      </c>
      <c r="C11" s="104">
        <v>0.9</v>
      </c>
    </row>
    <row r="12" spans="1:3" x14ac:dyDescent="0.25">
      <c r="A12" s="18">
        <v>9</v>
      </c>
      <c r="B12" s="61">
        <v>27960</v>
      </c>
      <c r="C12" s="103">
        <v>0.2</v>
      </c>
    </row>
    <row r="13" spans="1:3" x14ac:dyDescent="0.25">
      <c r="A13" s="18">
        <v>10</v>
      </c>
      <c r="B13" s="61">
        <v>16347</v>
      </c>
      <c r="C13" s="103">
        <v>0.1</v>
      </c>
    </row>
    <row r="14" spans="1:3" x14ac:dyDescent="0.25">
      <c r="A14" s="18">
        <v>11</v>
      </c>
      <c r="B14" s="61">
        <v>3867</v>
      </c>
      <c r="C14" s="103">
        <v>0</v>
      </c>
    </row>
    <row r="17" spans="1:2" x14ac:dyDescent="0.25">
      <c r="A17" s="25" t="s">
        <v>429</v>
      </c>
      <c r="B17" s="63">
        <f>SUM(B4:B14)</f>
        <v>528635</v>
      </c>
    </row>
  </sheetData>
  <autoFilter ref="A3:C3" xr:uid="{465654B6-BDB2-481C-AF60-5DEB649BE9F1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07D9-BB87-4B51-8152-9E225497DF31}">
  <dimension ref="A2:G28"/>
  <sheetViews>
    <sheetView workbookViewId="0">
      <selection activeCell="A15" sqref="A15"/>
    </sheetView>
  </sheetViews>
  <sheetFormatPr defaultRowHeight="15" x14ac:dyDescent="0.25"/>
  <cols>
    <col min="1" max="1" width="37" customWidth="1"/>
    <col min="2" max="2" width="46.42578125" customWidth="1"/>
  </cols>
  <sheetData>
    <row r="2" spans="1:2" ht="15.75" thickBot="1" x14ac:dyDescent="0.3"/>
    <row r="3" spans="1:2" ht="16.5" thickTop="1" thickBot="1" x14ac:dyDescent="0.3">
      <c r="A3" s="69" t="s">
        <v>430</v>
      </c>
      <c r="B3" s="70"/>
    </row>
    <row r="4" spans="1:2" ht="16.5" thickTop="1" x14ac:dyDescent="0.25">
      <c r="A4" s="67" t="s">
        <v>431</v>
      </c>
    </row>
    <row r="5" spans="1:2" ht="15.75" x14ac:dyDescent="0.25">
      <c r="A5" s="67" t="s">
        <v>432</v>
      </c>
    </row>
    <row r="6" spans="1:2" x14ac:dyDescent="0.25">
      <c r="A6" s="66"/>
    </row>
    <row r="7" spans="1:2" ht="15.75" x14ac:dyDescent="0.25">
      <c r="A7" s="68" t="s">
        <v>433</v>
      </c>
    </row>
    <row r="8" spans="1:2" ht="15.75" x14ac:dyDescent="0.25">
      <c r="A8" s="67" t="s">
        <v>434</v>
      </c>
    </row>
    <row r="9" spans="1:2" ht="15.75" x14ac:dyDescent="0.25">
      <c r="A9" s="67" t="s">
        <v>435</v>
      </c>
    </row>
    <row r="10" spans="1:2" ht="15.75" x14ac:dyDescent="0.25">
      <c r="A10" s="67" t="s">
        <v>436</v>
      </c>
    </row>
    <row r="11" spans="1:2" ht="15.75" x14ac:dyDescent="0.25">
      <c r="A11" s="67" t="s">
        <v>437</v>
      </c>
    </row>
    <row r="12" spans="1:2" ht="15.75" x14ac:dyDescent="0.25">
      <c r="A12" s="67" t="s">
        <v>438</v>
      </c>
    </row>
    <row r="13" spans="1:2" ht="15.75" x14ac:dyDescent="0.25">
      <c r="A13" s="67"/>
    </row>
    <row r="14" spans="1:2" ht="15.75" x14ac:dyDescent="0.25">
      <c r="A14" s="68" t="s">
        <v>439</v>
      </c>
    </row>
    <row r="15" spans="1:2" ht="15.75" x14ac:dyDescent="0.25">
      <c r="A15" s="67" t="s">
        <v>440</v>
      </c>
    </row>
    <row r="17" spans="1:7" ht="15.75" thickBot="1" x14ac:dyDescent="0.3"/>
    <row r="18" spans="1:7" x14ac:dyDescent="0.25">
      <c r="A18" s="71" t="s">
        <v>0</v>
      </c>
      <c r="B18" s="72"/>
    </row>
    <row r="19" spans="1:7" x14ac:dyDescent="0.25">
      <c r="A19" s="73" t="s">
        <v>1</v>
      </c>
      <c r="B19" s="74"/>
    </row>
    <row r="20" spans="1:7" x14ac:dyDescent="0.25">
      <c r="A20" s="73" t="s">
        <v>2</v>
      </c>
      <c r="B20" s="74"/>
    </row>
    <row r="21" spans="1:7" x14ac:dyDescent="0.25">
      <c r="A21" s="73" t="s">
        <v>354</v>
      </c>
      <c r="B21" s="74"/>
    </row>
    <row r="22" spans="1:7" x14ac:dyDescent="0.25">
      <c r="A22" s="73" t="s">
        <v>4</v>
      </c>
      <c r="B22" s="74"/>
    </row>
    <row r="23" spans="1:7" x14ac:dyDescent="0.25">
      <c r="A23" s="75" t="s">
        <v>355</v>
      </c>
      <c r="B23" s="74"/>
    </row>
    <row r="24" spans="1:7" ht="26.25" x14ac:dyDescent="0.25">
      <c r="A24" s="75" t="s">
        <v>6</v>
      </c>
      <c r="B24" s="76" t="s">
        <v>441</v>
      </c>
    </row>
    <row r="25" spans="1:7" ht="25.5" x14ac:dyDescent="0.25">
      <c r="A25" s="77" t="s">
        <v>356</v>
      </c>
      <c r="B25" s="74"/>
    </row>
    <row r="26" spans="1:7" x14ac:dyDescent="0.25">
      <c r="A26" s="78" t="s">
        <v>357</v>
      </c>
      <c r="B26" s="74"/>
    </row>
    <row r="27" spans="1:7" ht="63" customHeight="1" x14ac:dyDescent="0.25">
      <c r="A27" s="79" t="s">
        <v>358</v>
      </c>
      <c r="B27" s="81" t="s">
        <v>442</v>
      </c>
      <c r="C27" s="14"/>
      <c r="D27" s="7"/>
      <c r="E27" s="7"/>
      <c r="F27" s="8"/>
      <c r="G27" s="9"/>
    </row>
    <row r="28" spans="1:7" ht="27" thickBot="1" x14ac:dyDescent="0.3">
      <c r="A28" s="80" t="s">
        <v>10</v>
      </c>
      <c r="B28" s="93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1C76-8989-4637-817F-01C5CA96D434}">
  <dimension ref="A1:B56"/>
  <sheetViews>
    <sheetView workbookViewId="0">
      <selection activeCell="E28" sqref="E28"/>
    </sheetView>
  </sheetViews>
  <sheetFormatPr defaultRowHeight="15" x14ac:dyDescent="0.25"/>
  <cols>
    <col min="1" max="1" width="19.42578125" bestFit="1" customWidth="1"/>
    <col min="2" max="2" width="17.85546875" customWidth="1"/>
  </cols>
  <sheetData>
    <row r="1" spans="1:2" x14ac:dyDescent="0.25">
      <c r="A1" s="48" t="s">
        <v>2</v>
      </c>
      <c r="B1" s="49" t="s">
        <v>368</v>
      </c>
    </row>
    <row r="2" spans="1:2" x14ac:dyDescent="0.25">
      <c r="A2" s="50" t="s">
        <v>369</v>
      </c>
      <c r="B2" s="51">
        <v>1039</v>
      </c>
    </row>
    <row r="3" spans="1:2" x14ac:dyDescent="0.25">
      <c r="A3" s="52" t="s">
        <v>370</v>
      </c>
      <c r="B3" s="53">
        <v>1024</v>
      </c>
    </row>
    <row r="4" spans="1:2" x14ac:dyDescent="0.25">
      <c r="A4" s="50" t="s">
        <v>371</v>
      </c>
      <c r="B4" s="51">
        <v>941</v>
      </c>
    </row>
    <row r="5" spans="1:2" x14ac:dyDescent="0.25">
      <c r="A5" s="52" t="s">
        <v>372</v>
      </c>
      <c r="B5" s="53">
        <v>910</v>
      </c>
    </row>
    <row r="6" spans="1:2" x14ac:dyDescent="0.25">
      <c r="A6" s="50" t="s">
        <v>373</v>
      </c>
      <c r="B6" s="51">
        <v>698</v>
      </c>
    </row>
    <row r="7" spans="1:2" x14ac:dyDescent="0.25">
      <c r="A7" s="52" t="s">
        <v>374</v>
      </c>
      <c r="B7" s="53">
        <v>668</v>
      </c>
    </row>
    <row r="8" spans="1:2" x14ac:dyDescent="0.25">
      <c r="A8" s="50" t="s">
        <v>375</v>
      </c>
      <c r="B8" s="51">
        <v>654</v>
      </c>
    </row>
    <row r="9" spans="1:2" x14ac:dyDescent="0.25">
      <c r="A9" s="52" t="s">
        <v>376</v>
      </c>
      <c r="B9" s="53">
        <v>651</v>
      </c>
    </row>
    <row r="10" spans="1:2" x14ac:dyDescent="0.25">
      <c r="A10" s="56" t="s">
        <v>377</v>
      </c>
      <c r="B10" s="57">
        <v>645</v>
      </c>
    </row>
    <row r="11" spans="1:2" x14ac:dyDescent="0.25">
      <c r="A11" s="52" t="s">
        <v>378</v>
      </c>
      <c r="B11" s="53">
        <v>609</v>
      </c>
    </row>
    <row r="12" spans="1:2" x14ac:dyDescent="0.25">
      <c r="A12" s="50" t="s">
        <v>379</v>
      </c>
      <c r="B12" s="51">
        <v>584</v>
      </c>
    </row>
    <row r="13" spans="1:2" x14ac:dyDescent="0.25">
      <c r="A13" s="52" t="s">
        <v>380</v>
      </c>
      <c r="B13" s="53">
        <v>556</v>
      </c>
    </row>
    <row r="14" spans="1:2" x14ac:dyDescent="0.25">
      <c r="A14" s="50" t="s">
        <v>381</v>
      </c>
      <c r="B14" s="51">
        <v>535</v>
      </c>
    </row>
    <row r="15" spans="1:2" x14ac:dyDescent="0.25">
      <c r="A15" s="52" t="s">
        <v>382</v>
      </c>
      <c r="B15" s="53">
        <v>516</v>
      </c>
    </row>
    <row r="16" spans="1:2" x14ac:dyDescent="0.25">
      <c r="A16" s="50" t="s">
        <v>383</v>
      </c>
      <c r="B16" s="51">
        <v>512</v>
      </c>
    </row>
    <row r="17" spans="1:2" x14ac:dyDescent="0.25">
      <c r="A17" s="52" t="s">
        <v>384</v>
      </c>
      <c r="B17" s="53">
        <v>503</v>
      </c>
    </row>
    <row r="18" spans="1:2" x14ac:dyDescent="0.25">
      <c r="A18" s="50" t="s">
        <v>385</v>
      </c>
      <c r="B18" s="51">
        <v>502</v>
      </c>
    </row>
    <row r="19" spans="1:2" x14ac:dyDescent="0.25">
      <c r="A19" s="52" t="s">
        <v>386</v>
      </c>
      <c r="B19" s="53">
        <v>483</v>
      </c>
    </row>
    <row r="20" spans="1:2" x14ac:dyDescent="0.25">
      <c r="A20" s="50" t="s">
        <v>387</v>
      </c>
      <c r="B20" s="51">
        <v>480</v>
      </c>
    </row>
    <row r="21" spans="1:2" x14ac:dyDescent="0.25">
      <c r="A21" s="52" t="s">
        <v>388</v>
      </c>
      <c r="B21" s="53">
        <v>473</v>
      </c>
    </row>
    <row r="22" spans="1:2" x14ac:dyDescent="0.25">
      <c r="A22" s="50" t="s">
        <v>389</v>
      </c>
      <c r="B22" s="51">
        <v>471</v>
      </c>
    </row>
    <row r="23" spans="1:2" x14ac:dyDescent="0.25">
      <c r="A23" s="52" t="s">
        <v>390</v>
      </c>
      <c r="B23" s="53">
        <v>455</v>
      </c>
    </row>
    <row r="24" spans="1:2" x14ac:dyDescent="0.25">
      <c r="A24" s="50" t="s">
        <v>391</v>
      </c>
      <c r="B24" s="51">
        <v>454</v>
      </c>
    </row>
    <row r="25" spans="1:2" x14ac:dyDescent="0.25">
      <c r="A25" s="58" t="s">
        <v>392</v>
      </c>
      <c r="B25" s="59">
        <v>445</v>
      </c>
    </row>
    <row r="26" spans="1:2" x14ac:dyDescent="0.25">
      <c r="A26" s="50" t="s">
        <v>393</v>
      </c>
      <c r="B26" s="51">
        <v>439</v>
      </c>
    </row>
    <row r="27" spans="1:2" x14ac:dyDescent="0.25">
      <c r="A27" s="52" t="s">
        <v>394</v>
      </c>
      <c r="B27" s="53">
        <v>424</v>
      </c>
    </row>
    <row r="28" spans="1:2" x14ac:dyDescent="0.25">
      <c r="A28" s="50" t="s">
        <v>395</v>
      </c>
      <c r="B28" s="51">
        <v>421</v>
      </c>
    </row>
    <row r="29" spans="1:2" x14ac:dyDescent="0.25">
      <c r="A29" s="52" t="s">
        <v>396</v>
      </c>
      <c r="B29" s="53">
        <v>420</v>
      </c>
    </row>
    <row r="30" spans="1:2" x14ac:dyDescent="0.25">
      <c r="A30" s="50" t="s">
        <v>397</v>
      </c>
      <c r="B30" s="51">
        <v>416</v>
      </c>
    </row>
    <row r="31" spans="1:2" x14ac:dyDescent="0.25">
      <c r="A31" s="52" t="s">
        <v>398</v>
      </c>
      <c r="B31" s="53">
        <v>389</v>
      </c>
    </row>
    <row r="32" spans="1:2" x14ac:dyDescent="0.25">
      <c r="A32" s="56" t="s">
        <v>399</v>
      </c>
      <c r="B32" s="57">
        <v>377</v>
      </c>
    </row>
    <row r="33" spans="1:2" x14ac:dyDescent="0.25">
      <c r="A33" s="52" t="s">
        <v>400</v>
      </c>
      <c r="B33" s="53">
        <v>367</v>
      </c>
    </row>
    <row r="34" spans="1:2" x14ac:dyDescent="0.25">
      <c r="A34" s="50" t="s">
        <v>401</v>
      </c>
      <c r="B34" s="51">
        <v>366</v>
      </c>
    </row>
    <row r="35" spans="1:2" x14ac:dyDescent="0.25">
      <c r="A35" s="52" t="s">
        <v>402</v>
      </c>
      <c r="B35" s="53">
        <v>361</v>
      </c>
    </row>
    <row r="36" spans="1:2" x14ac:dyDescent="0.25">
      <c r="A36" s="50" t="s">
        <v>403</v>
      </c>
      <c r="B36" s="51">
        <v>355</v>
      </c>
    </row>
    <row r="37" spans="1:2" x14ac:dyDescent="0.25">
      <c r="A37" s="52" t="s">
        <v>404</v>
      </c>
      <c r="B37" s="53">
        <v>350</v>
      </c>
    </row>
    <row r="38" spans="1:2" x14ac:dyDescent="0.25">
      <c r="A38" s="50" t="s">
        <v>405</v>
      </c>
      <c r="B38" s="51">
        <v>344</v>
      </c>
    </row>
    <row r="39" spans="1:2" x14ac:dyDescent="0.25">
      <c r="A39" s="52" t="s">
        <v>406</v>
      </c>
      <c r="B39" s="53">
        <v>343</v>
      </c>
    </row>
    <row r="40" spans="1:2" x14ac:dyDescent="0.25">
      <c r="A40" s="50" t="s">
        <v>407</v>
      </c>
      <c r="B40" s="51">
        <v>339</v>
      </c>
    </row>
    <row r="41" spans="1:2" x14ac:dyDescent="0.25">
      <c r="A41" s="52" t="s">
        <v>408</v>
      </c>
      <c r="B41" s="53">
        <v>329</v>
      </c>
    </row>
    <row r="42" spans="1:2" x14ac:dyDescent="0.25">
      <c r="A42" s="50" t="s">
        <v>409</v>
      </c>
      <c r="B42" s="51">
        <v>322</v>
      </c>
    </row>
    <row r="43" spans="1:2" x14ac:dyDescent="0.25">
      <c r="A43" s="52" t="s">
        <v>410</v>
      </c>
      <c r="B43" s="53">
        <v>320</v>
      </c>
    </row>
    <row r="44" spans="1:2" x14ac:dyDescent="0.25">
      <c r="A44" s="50" t="s">
        <v>411</v>
      </c>
      <c r="B44" s="51">
        <v>312</v>
      </c>
    </row>
    <row r="45" spans="1:2" x14ac:dyDescent="0.25">
      <c r="A45" s="52" t="s">
        <v>412</v>
      </c>
      <c r="B45" s="53">
        <v>311</v>
      </c>
    </row>
    <row r="46" spans="1:2" x14ac:dyDescent="0.25">
      <c r="A46" s="50" t="s">
        <v>413</v>
      </c>
      <c r="B46" s="51">
        <v>288</v>
      </c>
    </row>
    <row r="47" spans="1:2" x14ac:dyDescent="0.25">
      <c r="A47" s="52" t="s">
        <v>414</v>
      </c>
      <c r="B47" s="53">
        <v>280</v>
      </c>
    </row>
    <row r="48" spans="1:2" x14ac:dyDescent="0.25">
      <c r="A48" s="50" t="s">
        <v>415</v>
      </c>
      <c r="B48" s="51">
        <v>261</v>
      </c>
    </row>
    <row r="49" spans="1:2" x14ac:dyDescent="0.25">
      <c r="A49" s="52" t="s">
        <v>416</v>
      </c>
      <c r="B49" s="53">
        <v>235</v>
      </c>
    </row>
    <row r="50" spans="1:2" x14ac:dyDescent="0.25">
      <c r="A50" s="50" t="s">
        <v>417</v>
      </c>
      <c r="B50" s="51">
        <v>230</v>
      </c>
    </row>
    <row r="51" spans="1:2" x14ac:dyDescent="0.25">
      <c r="A51" s="52" t="s">
        <v>418</v>
      </c>
      <c r="B51" s="53">
        <v>212</v>
      </c>
    </row>
    <row r="52" spans="1:2" x14ac:dyDescent="0.25">
      <c r="A52" s="50" t="s">
        <v>419</v>
      </c>
      <c r="B52" s="51">
        <v>176</v>
      </c>
    </row>
    <row r="53" spans="1:2" x14ac:dyDescent="0.25">
      <c r="A53" s="52" t="s">
        <v>420</v>
      </c>
      <c r="B53" s="53">
        <v>134</v>
      </c>
    </row>
    <row r="54" spans="1:2" x14ac:dyDescent="0.25">
      <c r="A54" s="50" t="s">
        <v>421</v>
      </c>
      <c r="B54" s="51">
        <v>109</v>
      </c>
    </row>
    <row r="55" spans="1:2" x14ac:dyDescent="0.25">
      <c r="A55" s="52" t="s">
        <v>422</v>
      </c>
      <c r="B55" s="53">
        <v>93</v>
      </c>
    </row>
    <row r="56" spans="1:2" x14ac:dyDescent="0.25">
      <c r="A56" s="54" t="s">
        <v>423</v>
      </c>
      <c r="B56" s="55">
        <v>88</v>
      </c>
    </row>
  </sheetData>
  <autoFilter ref="A1:B1" xr:uid="{0F651C76-8989-4637-817F-01C5CA96D43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aSFHA</vt:lpstr>
      <vt:lpstr>community</vt:lpstr>
      <vt:lpstr>incorporated</vt:lpstr>
      <vt:lpstr>unincorporated</vt:lpstr>
      <vt:lpstr>county</vt:lpstr>
      <vt:lpstr>region</vt:lpstr>
      <vt:lpstr>metadata</vt:lpstr>
      <vt:lpstr>REF - county sq. 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Behrang Bidadian </cp:lastModifiedBy>
  <dcterms:created xsi:type="dcterms:W3CDTF">2024-01-02T17:05:09Z</dcterms:created>
  <dcterms:modified xsi:type="dcterms:W3CDTF">2024-02-02T21:59:42Z</dcterms:modified>
</cp:coreProperties>
</file>