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U:\Working\CIVIC_NSF\Indicators\2_Structure_Risk\Pre-FIRM_Floodplain_Ratio_PRE-FIRM_RT\"/>
    </mc:Choice>
  </mc:AlternateContent>
  <xr:revisionPtr revIDLastSave="0" documentId="13_ncr:1_{438A277A-FA43-4958-8CFA-58BC30EEFD69}" xr6:coauthVersionLast="47" xr6:coauthVersionMax="47" xr10:uidLastSave="{00000000-0000-0000-0000-000000000000}"/>
  <bookViews>
    <workbookView xWindow="-108" yWindow="-108" windowWidth="23256" windowHeight="12576" tabRatio="812" xr2:uid="{00000000-000D-0000-FFFF-FFFF00000000}"/>
  </bookViews>
  <sheets>
    <sheet name="Pre_FIRM_All_Scales" sheetId="3" r:id="rId1"/>
    <sheet name="Pre_FIRM_Communities" sheetId="15" r:id="rId2"/>
    <sheet name="Pre_FIRM_Incorporated" sheetId="16" r:id="rId3"/>
    <sheet name="Pre_FIRM_Unincorporated" sheetId="17" r:id="rId4"/>
    <sheet name="Pre_FIRM_County" sheetId="18" r:id="rId5"/>
    <sheet name="Pre_FIRM_Region" sheetId="13" r:id="rId6"/>
    <sheet name="Pre_FIRM_State" sheetId="12" r:id="rId7"/>
    <sheet name="Metadata" sheetId="14" r:id="rId8"/>
  </sheets>
  <externalReferences>
    <externalReference r:id="rId9"/>
  </externalReferences>
  <definedNames>
    <definedName name="_xlnm._FilterDatabase" localSheetId="0" hidden="1">Pre_FIRM_All_Scales!$A$4:$AV$351</definedName>
    <definedName name="_xlnm._FilterDatabase" localSheetId="1" hidden="1">Pre_FIRM_Communities!$A$4:$AS$288</definedName>
    <definedName name="_xlnm._FilterDatabase" localSheetId="4" hidden="1">Pre_FIRM_County!$A$4:$AS$59</definedName>
    <definedName name="_xlnm._FilterDatabase" localSheetId="2" hidden="1">Pre_FIRM_Incorporated!$A$4:$AS$233</definedName>
    <definedName name="_xlnm._FilterDatabase" localSheetId="5" hidden="1">Pre_FIRM_Region!$A$5:$AP$5</definedName>
    <definedName name="_xlnm._FilterDatabase" localSheetId="3" hidden="1">Pre_FIRM_Unincorporated!$A$4:$AS$59</definedName>
    <definedName name="Geography">'[1]Report Set Up'!$D$11</definedName>
    <definedName name="Interest1">'[1]Custom Weighting'!$J$18</definedName>
    <definedName name="Interest2">'[1]Custom Weighting'!$J$19</definedName>
    <definedName name="Interest3">'[1]Custom Weighting'!$J$20</definedName>
    <definedName name="Interest4">'[1]Custom Weighting'!$J$21</definedName>
    <definedName name="Interest5">'[1]Custom Weighting'!$J$22</definedName>
    <definedName name="Interest6">'[1]Custom Weighting'!$J$23</definedName>
    <definedName name="Interest7">'[1]Custom Weighting'!$J$24</definedName>
    <definedName name="Interest8">'[1]Custom Weighting'!$J$25</definedName>
    <definedName name="Opportunity1">'[1]Custom Weighting'!$G$18</definedName>
    <definedName name="Opportunity2">'[1]Custom Weighting'!$G$19</definedName>
    <definedName name="Opportunity3">'[1]Custom Weighting'!$G$20</definedName>
    <definedName name="Opportunity4">'[1]Custom Weighting'!$G$21</definedName>
    <definedName name="Opportunity5">'[1]Custom Weighting'!$G$22</definedName>
    <definedName name="Risk1">'[1]Custom Weighting'!$D$18</definedName>
    <definedName name="Risk10">'[1]Custom Weighting'!$D$27</definedName>
    <definedName name="Risk11">'[1]Custom Weighting'!$D$28</definedName>
    <definedName name="Risk12">'[1]Custom Weighting'!$D$29</definedName>
    <definedName name="Risk13">'[1]Custom Weighting'!$D$30</definedName>
    <definedName name="Risk14">'[1]Custom Weighting'!$D$31</definedName>
    <definedName name="Risk15">'[1]Custom Weighting'!$D$32</definedName>
    <definedName name="Risk2">'[1]Custom Weighting'!$D$19</definedName>
    <definedName name="Risk3">'[1]Custom Weighting'!$D$20</definedName>
    <definedName name="Risk4">'[1]Custom Weighting'!$D$21</definedName>
    <definedName name="Risk5">'[1]Custom Weighting'!$D$22</definedName>
    <definedName name="Risk7">'[1]Custom Weighting'!$D$24</definedName>
    <definedName name="Risk8">'[1]Custom Weighting'!$D$25</definedName>
    <definedName name="Risk9">'[1]Custom Weighting'!$D$26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 i="12" l="1"/>
  <c r="J5" i="12"/>
  <c r="I5" i="12"/>
  <c r="H5" i="12"/>
  <c r="G5" i="12"/>
  <c r="H61" i="18"/>
  <c r="I61" i="18"/>
  <c r="J61" i="18"/>
  <c r="K61" i="18"/>
  <c r="G61" i="18"/>
  <c r="S19" i="18"/>
  <c r="S52" i="18"/>
  <c r="S47" i="18"/>
  <c r="S17" i="18"/>
  <c r="S30" i="18"/>
  <c r="S43" i="18"/>
  <c r="S33" i="18"/>
  <c r="S15" i="18"/>
  <c r="S50" i="18"/>
  <c r="S12" i="18"/>
  <c r="S54" i="18"/>
  <c r="S40" i="18"/>
  <c r="S16" i="18"/>
  <c r="S23" i="18"/>
  <c r="S32" i="18"/>
  <c r="S56" i="18"/>
  <c r="S39" i="18"/>
  <c r="S29" i="18"/>
  <c r="S38" i="18"/>
  <c r="S21" i="18"/>
  <c r="S6" i="18"/>
  <c r="S22" i="18"/>
  <c r="S41" i="18"/>
  <c r="S35" i="18"/>
  <c r="S46" i="18"/>
  <c r="S59" i="18"/>
  <c r="S8" i="18"/>
  <c r="S45" i="18"/>
  <c r="S5" i="18"/>
  <c r="S58" i="18"/>
  <c r="S34" i="18"/>
  <c r="S20" i="18"/>
  <c r="S55" i="18"/>
  <c r="S51" i="18"/>
  <c r="S31" i="18"/>
  <c r="S26" i="18"/>
  <c r="S49" i="18"/>
  <c r="S53" i="18"/>
  <c r="S14" i="18"/>
  <c r="S37" i="18"/>
  <c r="S11" i="18"/>
  <c r="S42" i="18"/>
  <c r="S25" i="18"/>
  <c r="S57" i="18"/>
  <c r="S28" i="18"/>
  <c r="S13" i="18"/>
  <c r="S24" i="18"/>
  <c r="S48" i="18"/>
  <c r="S10" i="18"/>
  <c r="S36" i="18"/>
  <c r="S9" i="18"/>
  <c r="S7" i="18"/>
  <c r="S18" i="18"/>
  <c r="S44" i="18"/>
  <c r="S27" i="18"/>
  <c r="S59" i="17"/>
  <c r="S58" i="17"/>
  <c r="S57" i="17"/>
  <c r="S56" i="17"/>
  <c r="S55" i="17"/>
  <c r="S54" i="17"/>
  <c r="S53" i="17"/>
  <c r="S52" i="17"/>
  <c r="S51" i="17"/>
  <c r="S50" i="17"/>
  <c r="S49" i="17"/>
  <c r="S48" i="17"/>
  <c r="S47" i="17"/>
  <c r="S46" i="17"/>
  <c r="S45" i="17"/>
  <c r="S44" i="17"/>
  <c r="S43" i="17"/>
  <c r="S42" i="17"/>
  <c r="S41" i="17"/>
  <c r="S40" i="17"/>
  <c r="S39" i="17"/>
  <c r="S38" i="17"/>
  <c r="S37" i="17"/>
  <c r="S36" i="17"/>
  <c r="S35" i="17"/>
  <c r="S34" i="17"/>
  <c r="S33" i="17"/>
  <c r="S32" i="17"/>
  <c r="S31" i="17"/>
  <c r="S30" i="17"/>
  <c r="S29" i="17"/>
  <c r="S28" i="17"/>
  <c r="S27" i="17"/>
  <c r="S26" i="17"/>
  <c r="S25" i="17"/>
  <c r="S24" i="17"/>
  <c r="S23" i="17"/>
  <c r="S22" i="17"/>
  <c r="S21" i="17"/>
  <c r="S20" i="17"/>
  <c r="S19" i="17"/>
  <c r="S18" i="17"/>
  <c r="S17" i="17"/>
  <c r="S16" i="17"/>
  <c r="S15" i="17"/>
  <c r="S14" i="17"/>
  <c r="S13" i="17"/>
  <c r="S12" i="17"/>
  <c r="S11" i="17"/>
  <c r="S10" i="17"/>
  <c r="S9" i="17"/>
  <c r="S8" i="17"/>
  <c r="S7" i="17"/>
  <c r="S6" i="17"/>
  <c r="S5" i="17"/>
  <c r="S231" i="16"/>
  <c r="S215" i="16"/>
  <c r="S209" i="16"/>
  <c r="S208" i="16"/>
  <c r="S207" i="16"/>
  <c r="S206" i="16"/>
  <c r="S205" i="16"/>
  <c r="S204" i="16"/>
  <c r="S203" i="16"/>
  <c r="S202" i="16"/>
  <c r="S201" i="16"/>
  <c r="S200" i="16"/>
  <c r="S199" i="16"/>
  <c r="S198" i="16"/>
  <c r="S197" i="16"/>
  <c r="S196" i="16"/>
  <c r="S195" i="16"/>
  <c r="S194" i="16"/>
  <c r="S193" i="16"/>
  <c r="S192" i="16"/>
  <c r="S191" i="16"/>
  <c r="S190" i="16"/>
  <c r="S189" i="16"/>
  <c r="S188" i="16"/>
  <c r="S187" i="16"/>
  <c r="S186" i="16"/>
  <c r="S185" i="16"/>
  <c r="S184" i="16"/>
  <c r="S183" i="16"/>
  <c r="S182" i="16"/>
  <c r="S181" i="16"/>
  <c r="S180" i="16"/>
  <c r="S179" i="16"/>
  <c r="S178" i="16"/>
  <c r="S177" i="16"/>
  <c r="S176" i="16"/>
  <c r="S175" i="16"/>
  <c r="S174" i="16"/>
  <c r="S173" i="16"/>
  <c r="S172" i="16"/>
  <c r="S171" i="16"/>
  <c r="S170" i="16"/>
  <c r="S169" i="16"/>
  <c r="S168" i="16"/>
  <c r="S167" i="16"/>
  <c r="S166" i="16"/>
  <c r="S165" i="16"/>
  <c r="S164" i="16"/>
  <c r="S163" i="16"/>
  <c r="S162" i="16"/>
  <c r="S161" i="16"/>
  <c r="S160" i="16"/>
  <c r="S159" i="16"/>
  <c r="S158" i="16"/>
  <c r="S157" i="16"/>
  <c r="S156" i="16"/>
  <c r="S155" i="16"/>
  <c r="S154" i="16"/>
  <c r="S153" i="16"/>
  <c r="S152" i="16"/>
  <c r="S151" i="16"/>
  <c r="S150" i="16"/>
  <c r="S149" i="16"/>
  <c r="S148" i="16"/>
  <c r="S147" i="16"/>
  <c r="S146" i="16"/>
  <c r="S145" i="16"/>
  <c r="S144" i="16"/>
  <c r="S143" i="16"/>
  <c r="S142" i="16"/>
  <c r="S141" i="16"/>
  <c r="S140" i="16"/>
  <c r="S139" i="16"/>
  <c r="S138" i="16"/>
  <c r="S137" i="16"/>
  <c r="S136" i="16"/>
  <c r="S135" i="16"/>
  <c r="S134" i="16"/>
  <c r="S133" i="16"/>
  <c r="S132" i="16"/>
  <c r="S131" i="16"/>
  <c r="S130" i="16"/>
  <c r="S129" i="16"/>
  <c r="S128" i="16"/>
  <c r="S127" i="16"/>
  <c r="S126" i="16"/>
  <c r="S125" i="16"/>
  <c r="S124" i="16"/>
  <c r="S123" i="16"/>
  <c r="S122" i="16"/>
  <c r="S121" i="16"/>
  <c r="S120" i="16"/>
  <c r="S119" i="16"/>
  <c r="S118" i="16"/>
  <c r="S117" i="16"/>
  <c r="S116" i="16"/>
  <c r="S115" i="16"/>
  <c r="S114" i="16"/>
  <c r="S113" i="16"/>
  <c r="S112" i="16"/>
  <c r="S111" i="16"/>
  <c r="S110" i="16"/>
  <c r="S109" i="16"/>
  <c r="S108" i="16"/>
  <c r="S107" i="16"/>
  <c r="S106" i="16"/>
  <c r="S105" i="16"/>
  <c r="S104" i="16"/>
  <c r="S103" i="16"/>
  <c r="S102" i="16"/>
  <c r="S101" i="16"/>
  <c r="S100" i="16"/>
  <c r="S99" i="16"/>
  <c r="S98" i="16"/>
  <c r="S97" i="16"/>
  <c r="S96" i="16"/>
  <c r="S95" i="16"/>
  <c r="S94" i="16"/>
  <c r="S93" i="16"/>
  <c r="S92" i="16"/>
  <c r="S91" i="16"/>
  <c r="S90" i="16"/>
  <c r="S89" i="16"/>
  <c r="S88" i="16"/>
  <c r="S87" i="16"/>
  <c r="S86" i="16"/>
  <c r="S85" i="16"/>
  <c r="S84" i="16"/>
  <c r="S83" i="16"/>
  <c r="S82" i="16"/>
  <c r="S81" i="16"/>
  <c r="S80" i="16"/>
  <c r="S79" i="16"/>
  <c r="S78" i="16"/>
  <c r="S77" i="16"/>
  <c r="S76" i="16"/>
  <c r="S75" i="16"/>
  <c r="S74" i="16"/>
  <c r="S73" i="16"/>
  <c r="S72" i="16"/>
  <c r="S71" i="16"/>
  <c r="S70" i="16"/>
  <c r="S69" i="16"/>
  <c r="S68" i="16"/>
  <c r="S67" i="16"/>
  <c r="S66" i="16"/>
  <c r="S65" i="16"/>
  <c r="S64" i="16"/>
  <c r="S63" i="16"/>
  <c r="S62" i="16"/>
  <c r="S61" i="16"/>
  <c r="S60" i="16"/>
  <c r="S59" i="16"/>
  <c r="S58" i="16"/>
  <c r="S57" i="16"/>
  <c r="S56" i="16"/>
  <c r="S55" i="16"/>
  <c r="S54" i="16"/>
  <c r="S53" i="16"/>
  <c r="S52" i="16"/>
  <c r="S51" i="16"/>
  <c r="S50" i="16"/>
  <c r="S49" i="16"/>
  <c r="S48" i="16"/>
  <c r="S47" i="16"/>
  <c r="S46" i="16"/>
  <c r="S45" i="16"/>
  <c r="S44" i="16"/>
  <c r="S43" i="16"/>
  <c r="S42" i="16"/>
  <c r="S41" i="16"/>
  <c r="S40" i="16"/>
  <c r="S39" i="16"/>
  <c r="S38" i="16"/>
  <c r="S37" i="16"/>
  <c r="S36" i="16"/>
  <c r="S35" i="16"/>
  <c r="S34" i="16"/>
  <c r="S33" i="16"/>
  <c r="S32" i="16"/>
  <c r="S31" i="16"/>
  <c r="S30" i="16"/>
  <c r="S29" i="16"/>
  <c r="S28" i="16"/>
  <c r="S27" i="16"/>
  <c r="S26" i="16"/>
  <c r="S25" i="16"/>
  <c r="S24" i="16"/>
  <c r="S23" i="16"/>
  <c r="S22" i="16"/>
  <c r="S21" i="16"/>
  <c r="S20" i="16"/>
  <c r="S19" i="16"/>
  <c r="S18" i="16"/>
  <c r="S17" i="16"/>
  <c r="S16" i="16"/>
  <c r="S15" i="16"/>
  <c r="S14" i="16"/>
  <c r="S13" i="16"/>
  <c r="S12" i="16"/>
  <c r="S11" i="16"/>
  <c r="S10" i="16"/>
  <c r="S9" i="16"/>
  <c r="S8" i="16"/>
  <c r="S7" i="16"/>
  <c r="S6" i="16"/>
  <c r="S20" i="15"/>
  <c r="S33" i="15"/>
  <c r="S46" i="15"/>
  <c r="S194" i="15"/>
  <c r="S38" i="15"/>
  <c r="S61" i="15"/>
  <c r="S24" i="15"/>
  <c r="S25" i="15"/>
  <c r="S154" i="15"/>
  <c r="S81" i="15"/>
  <c r="S138" i="15"/>
  <c r="S89" i="15"/>
  <c r="S239" i="15"/>
  <c r="S237" i="15"/>
  <c r="S175" i="15"/>
  <c r="S161" i="15"/>
  <c r="S215" i="15"/>
  <c r="S128" i="15"/>
  <c r="S167" i="15"/>
  <c r="S68" i="15"/>
  <c r="S99" i="15"/>
  <c r="S80" i="15"/>
  <c r="S45" i="15"/>
  <c r="S169" i="15"/>
  <c r="S232" i="15"/>
  <c r="S42" i="15"/>
  <c r="S50" i="15"/>
  <c r="S212" i="15"/>
  <c r="S218" i="15"/>
  <c r="S111" i="15"/>
  <c r="S222" i="15"/>
  <c r="S79" i="15"/>
  <c r="S185" i="15"/>
  <c r="S137" i="15"/>
  <c r="S130" i="15"/>
  <c r="S120" i="15"/>
  <c r="S141" i="15"/>
  <c r="S73" i="15"/>
  <c r="S219" i="15"/>
  <c r="S210" i="15"/>
  <c r="S243" i="15"/>
  <c r="S259" i="15"/>
  <c r="S286" i="15"/>
  <c r="S133" i="15"/>
  <c r="S53" i="15"/>
  <c r="S65" i="15"/>
  <c r="S238" i="15"/>
  <c r="S228" i="15"/>
  <c r="S208" i="15"/>
  <c r="S124" i="15"/>
  <c r="S146" i="15"/>
  <c r="S129" i="15"/>
  <c r="S55" i="15"/>
  <c r="S126" i="15"/>
  <c r="S19" i="15"/>
  <c r="S225" i="15"/>
  <c r="S58" i="15"/>
  <c r="S102" i="15"/>
  <c r="S158" i="15"/>
  <c r="S193" i="15"/>
  <c r="S184" i="15"/>
  <c r="S177" i="15"/>
  <c r="S123" i="15"/>
  <c r="S82" i="15"/>
  <c r="S164" i="15"/>
  <c r="S64" i="15"/>
  <c r="S153" i="15"/>
  <c r="S134" i="15"/>
  <c r="S136" i="15"/>
  <c r="S242" i="15"/>
  <c r="S256" i="15"/>
  <c r="S114" i="15"/>
  <c r="S260" i="15"/>
  <c r="S263" i="15"/>
  <c r="S234" i="15"/>
  <c r="S178" i="15"/>
  <c r="S201" i="15"/>
  <c r="S34" i="15"/>
  <c r="S127" i="15"/>
  <c r="S121" i="15"/>
  <c r="S18" i="15"/>
  <c r="S159" i="15"/>
  <c r="S249" i="15"/>
  <c r="S195" i="15"/>
  <c r="S91" i="15"/>
  <c r="S155" i="15"/>
  <c r="S216" i="15"/>
  <c r="S96" i="15"/>
  <c r="S101" i="15"/>
  <c r="S144" i="15"/>
  <c r="S227" i="15"/>
  <c r="S196" i="15"/>
  <c r="S17" i="15"/>
  <c r="S67" i="15"/>
  <c r="S93" i="15"/>
  <c r="S172" i="15"/>
  <c r="S241" i="15"/>
  <c r="S66" i="15"/>
  <c r="S217" i="15"/>
  <c r="S87" i="15"/>
  <c r="S108" i="15"/>
  <c r="S191" i="15"/>
  <c r="S182" i="15"/>
  <c r="S202" i="15"/>
  <c r="S253" i="15"/>
  <c r="S264" i="15"/>
  <c r="S187" i="15"/>
  <c r="S143" i="15"/>
  <c r="S16" i="15"/>
  <c r="S246" i="15"/>
  <c r="S86" i="15"/>
  <c r="S254" i="15"/>
  <c r="S257" i="15"/>
  <c r="S160" i="15"/>
  <c r="S255" i="15"/>
  <c r="S117" i="15"/>
  <c r="S15" i="15"/>
  <c r="S40" i="15"/>
  <c r="S22" i="15"/>
  <c r="S198" i="15"/>
  <c r="S248" i="15"/>
  <c r="S180" i="15"/>
  <c r="S36" i="15"/>
  <c r="S252" i="15"/>
  <c r="S69" i="15"/>
  <c r="S41" i="15"/>
  <c r="S52" i="15"/>
  <c r="S51" i="15"/>
  <c r="S48" i="15"/>
  <c r="S85" i="15"/>
  <c r="S57" i="15"/>
  <c r="S32" i="15"/>
  <c r="S44" i="15"/>
  <c r="S74" i="15"/>
  <c r="S49" i="15"/>
  <c r="S244" i="15"/>
  <c r="S230" i="15"/>
  <c r="S251" i="15"/>
  <c r="S229" i="15"/>
  <c r="S192" i="15"/>
  <c r="S250" i="15"/>
  <c r="S205" i="15"/>
  <c r="S223" i="15"/>
  <c r="S29" i="15"/>
  <c r="S181" i="15"/>
  <c r="S31" i="15"/>
  <c r="S90" i="15"/>
  <c r="S168" i="15"/>
  <c r="S28" i="15"/>
  <c r="S115" i="15"/>
  <c r="S26" i="15"/>
  <c r="S183" i="15"/>
  <c r="S72" i="15"/>
  <c r="S14" i="15"/>
  <c r="S213" i="15"/>
  <c r="S107" i="15"/>
  <c r="S197" i="15"/>
  <c r="S171" i="15"/>
  <c r="S240" i="15"/>
  <c r="S140" i="15"/>
  <c r="S247" i="15"/>
  <c r="S189" i="15"/>
  <c r="S262" i="15"/>
  <c r="S258" i="15"/>
  <c r="S235" i="15"/>
  <c r="S95" i="15"/>
  <c r="S118" i="15"/>
  <c r="S190" i="15"/>
  <c r="S88" i="15"/>
  <c r="S233" i="15"/>
  <c r="S200" i="15"/>
  <c r="S27" i="15"/>
  <c r="S104" i="15"/>
  <c r="S100" i="15"/>
  <c r="S59" i="15"/>
  <c r="S157" i="15"/>
  <c r="S132" i="15"/>
  <c r="S106" i="15"/>
  <c r="S35" i="15"/>
  <c r="S131" i="15"/>
  <c r="S119" i="15"/>
  <c r="S77" i="15"/>
  <c r="S110" i="15"/>
  <c r="S37" i="15"/>
  <c r="S226" i="15"/>
  <c r="S63" i="15"/>
  <c r="S224" i="15"/>
  <c r="S13" i="15"/>
  <c r="S179" i="15"/>
  <c r="S12" i="15"/>
  <c r="S204" i="15"/>
  <c r="S103" i="15"/>
  <c r="S261" i="15"/>
  <c r="S145" i="15"/>
  <c r="S11" i="15"/>
  <c r="S150" i="15"/>
  <c r="S203" i="15"/>
  <c r="S60" i="15"/>
  <c r="S148" i="15"/>
  <c r="S70" i="15"/>
  <c r="S142" i="15"/>
  <c r="S62" i="15"/>
  <c r="S139" i="15"/>
  <c r="S76" i="15"/>
  <c r="S176" i="15"/>
  <c r="S10" i="15"/>
  <c r="S220" i="15"/>
  <c r="S39" i="15"/>
  <c r="S186" i="15"/>
  <c r="S54" i="15"/>
  <c r="S199" i="15"/>
  <c r="S211" i="15"/>
  <c r="S188" i="15"/>
  <c r="S209" i="15"/>
  <c r="S78" i="15"/>
  <c r="S109" i="15"/>
  <c r="S112" i="15"/>
  <c r="S21" i="15"/>
  <c r="S270" i="15"/>
  <c r="S245" i="15"/>
  <c r="S236" i="15"/>
  <c r="S174" i="15"/>
  <c r="S173" i="15"/>
  <c r="S156" i="15"/>
  <c r="S98" i="15"/>
  <c r="S113" i="15"/>
  <c r="S149" i="15"/>
  <c r="S75" i="15"/>
  <c r="S56" i="15"/>
  <c r="S147" i="15"/>
  <c r="S43" i="15"/>
  <c r="S9" i="15"/>
  <c r="S152" i="15"/>
  <c r="S84" i="15"/>
  <c r="S214" i="15"/>
  <c r="S170" i="15"/>
  <c r="S97" i="15"/>
  <c r="S30" i="15"/>
  <c r="S231" i="15"/>
  <c r="S165" i="15"/>
  <c r="S207" i="15"/>
  <c r="S135" i="15"/>
  <c r="S47" i="15"/>
  <c r="S125" i="15"/>
  <c r="S163" i="15"/>
  <c r="S8" i="15"/>
  <c r="S71" i="15"/>
  <c r="S7" i="15"/>
  <c r="S6" i="15"/>
  <c r="S83" i="15"/>
  <c r="S151" i="15"/>
  <c r="S116" i="15"/>
  <c r="S23" i="15"/>
  <c r="S105" i="15"/>
  <c r="S122" i="15"/>
  <c r="S206" i="15"/>
  <c r="S162" i="15"/>
  <c r="S166" i="15"/>
  <c r="S94" i="15"/>
  <c r="S92" i="15"/>
  <c r="S221" i="15"/>
  <c r="S6" i="3"/>
  <c r="S7" i="3"/>
  <c r="S8" i="3"/>
  <c r="S9" i="3"/>
  <c r="S10" i="3"/>
  <c r="S11"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S92" i="3"/>
  <c r="S93" i="3"/>
  <c r="S94" i="3"/>
  <c r="S95" i="3"/>
  <c r="S96" i="3"/>
  <c r="S97" i="3"/>
  <c r="S98" i="3"/>
  <c r="S99" i="3"/>
  <c r="S100" i="3"/>
  <c r="S101" i="3"/>
  <c r="S102" i="3"/>
  <c r="S103" i="3"/>
  <c r="S104" i="3"/>
  <c r="S105" i="3"/>
  <c r="S106" i="3"/>
  <c r="S107" i="3"/>
  <c r="S108" i="3"/>
  <c r="S109" i="3"/>
  <c r="S110" i="3"/>
  <c r="S111" i="3"/>
  <c r="S112" i="3"/>
  <c r="S113" i="3"/>
  <c r="S114" i="3"/>
  <c r="S115" i="3"/>
  <c r="S116" i="3"/>
  <c r="S117" i="3"/>
  <c r="S118" i="3"/>
  <c r="S119" i="3"/>
  <c r="S120" i="3"/>
  <c r="S121" i="3"/>
  <c r="S122" i="3"/>
  <c r="S123" i="3"/>
  <c r="S124" i="3"/>
  <c r="S125" i="3"/>
  <c r="S126" i="3"/>
  <c r="S127" i="3"/>
  <c r="S128" i="3"/>
  <c r="S129" i="3"/>
  <c r="S130" i="3"/>
  <c r="S131" i="3"/>
  <c r="S132" i="3"/>
  <c r="S133" i="3"/>
  <c r="S134" i="3"/>
  <c r="S135" i="3"/>
  <c r="S136" i="3"/>
  <c r="S137" i="3"/>
  <c r="S138" i="3"/>
  <c r="S139" i="3"/>
  <c r="S140" i="3"/>
  <c r="S141" i="3"/>
  <c r="S142" i="3"/>
  <c r="S143" i="3"/>
  <c r="S144" i="3"/>
  <c r="S145" i="3"/>
  <c r="S146" i="3"/>
  <c r="S147" i="3"/>
  <c r="S148" i="3"/>
  <c r="S149" i="3"/>
  <c r="S150" i="3"/>
  <c r="S151" i="3"/>
  <c r="S152" i="3"/>
  <c r="S153" i="3"/>
  <c r="S154" i="3"/>
  <c r="S155" i="3"/>
  <c r="S156" i="3"/>
  <c r="S157" i="3"/>
  <c r="S158" i="3"/>
  <c r="S159" i="3"/>
  <c r="S160" i="3"/>
  <c r="S161" i="3"/>
  <c r="S162" i="3"/>
  <c r="S163" i="3"/>
  <c r="S164" i="3"/>
  <c r="S165" i="3"/>
  <c r="S166" i="3"/>
  <c r="S167" i="3"/>
  <c r="S168" i="3"/>
  <c r="S169" i="3"/>
  <c r="S170" i="3"/>
  <c r="S171" i="3"/>
  <c r="S172" i="3"/>
  <c r="S173" i="3"/>
  <c r="S174" i="3"/>
  <c r="S175" i="3"/>
  <c r="S176" i="3"/>
  <c r="S177" i="3"/>
  <c r="S178" i="3"/>
  <c r="S179" i="3"/>
  <c r="S180" i="3"/>
  <c r="S181" i="3"/>
  <c r="S182" i="3"/>
  <c r="S183" i="3"/>
  <c r="S184" i="3"/>
  <c r="S185" i="3"/>
  <c r="S186" i="3"/>
  <c r="S187" i="3"/>
  <c r="S188" i="3"/>
  <c r="S189" i="3"/>
  <c r="S190" i="3"/>
  <c r="S191" i="3"/>
  <c r="S192" i="3"/>
  <c r="S193" i="3"/>
  <c r="S194" i="3"/>
  <c r="S195" i="3"/>
  <c r="S196" i="3"/>
  <c r="S197" i="3"/>
  <c r="S198" i="3"/>
  <c r="S199" i="3"/>
  <c r="S200" i="3"/>
  <c r="S201" i="3"/>
  <c r="S202" i="3"/>
  <c r="S203" i="3"/>
  <c r="S204" i="3"/>
  <c r="S205" i="3"/>
  <c r="S206" i="3"/>
  <c r="S207" i="3"/>
  <c r="S208" i="3"/>
  <c r="S209" i="3"/>
  <c r="S210" i="3"/>
  <c r="S211" i="3"/>
  <c r="S212" i="3"/>
  <c r="S213" i="3"/>
  <c r="S214" i="3"/>
  <c r="S215" i="3"/>
  <c r="S216" i="3"/>
  <c r="S217" i="3"/>
  <c r="S218" i="3"/>
  <c r="S219" i="3"/>
  <c r="S220" i="3"/>
  <c r="S221" i="3"/>
  <c r="S222" i="3"/>
  <c r="S223" i="3"/>
  <c r="S224" i="3"/>
  <c r="S225" i="3"/>
  <c r="S226" i="3"/>
  <c r="S227" i="3"/>
  <c r="S228" i="3"/>
  <c r="S229" i="3"/>
  <c r="S230" i="3"/>
  <c r="S231" i="3"/>
  <c r="S232" i="3"/>
  <c r="S233" i="3"/>
  <c r="S234" i="3"/>
  <c r="S235" i="3"/>
  <c r="S236" i="3"/>
  <c r="S237" i="3"/>
  <c r="S238" i="3"/>
  <c r="S239" i="3"/>
  <c r="S240" i="3"/>
  <c r="S241" i="3"/>
  <c r="S242" i="3"/>
  <c r="S243" i="3"/>
  <c r="S244" i="3"/>
  <c r="S245" i="3"/>
  <c r="S246" i="3"/>
  <c r="S247" i="3"/>
  <c r="S248" i="3"/>
  <c r="S249" i="3"/>
  <c r="S250" i="3"/>
  <c r="S251" i="3"/>
  <c r="S252" i="3"/>
  <c r="S253" i="3"/>
  <c r="S254" i="3"/>
  <c r="S255" i="3"/>
  <c r="S256" i="3"/>
  <c r="S257" i="3"/>
  <c r="S258" i="3"/>
  <c r="S259" i="3"/>
  <c r="S260" i="3"/>
  <c r="S261" i="3"/>
  <c r="S262" i="3"/>
  <c r="S263" i="3"/>
  <c r="S264" i="3"/>
  <c r="S265" i="3"/>
  <c r="S266" i="3"/>
  <c r="S267" i="3"/>
  <c r="S268" i="3"/>
  <c r="S269" i="3"/>
  <c r="S270" i="3"/>
  <c r="S271" i="3"/>
  <c r="S272" i="3"/>
  <c r="S273" i="3"/>
  <c r="S274" i="3"/>
  <c r="S275" i="3"/>
  <c r="S276" i="3"/>
  <c r="S277" i="3"/>
  <c r="S278" i="3"/>
  <c r="S279" i="3"/>
  <c r="S280" i="3"/>
  <c r="S281" i="3"/>
  <c r="S282" i="3"/>
  <c r="S283" i="3"/>
  <c r="S284" i="3"/>
  <c r="S285" i="3"/>
  <c r="S286" i="3"/>
  <c r="S287" i="3"/>
  <c r="S288" i="3"/>
  <c r="S289" i="3"/>
  <c r="S290" i="3"/>
  <c r="S291" i="3"/>
  <c r="S292" i="3"/>
  <c r="S293" i="3"/>
  <c r="S294" i="3"/>
  <c r="S295" i="3"/>
  <c r="S296" i="3"/>
  <c r="S297" i="3"/>
  <c r="S298" i="3"/>
  <c r="S299" i="3"/>
  <c r="S300" i="3"/>
  <c r="S301" i="3"/>
  <c r="S302" i="3"/>
  <c r="S303" i="3"/>
  <c r="S304" i="3"/>
  <c r="S305" i="3"/>
  <c r="S306" i="3"/>
  <c r="S307" i="3"/>
  <c r="S308" i="3"/>
  <c r="S309" i="3"/>
  <c r="S310" i="3"/>
  <c r="S311" i="3"/>
  <c r="S312" i="3"/>
  <c r="S313" i="3"/>
  <c r="S314" i="3"/>
  <c r="S315" i="3"/>
  <c r="S316" i="3"/>
  <c r="S317" i="3"/>
  <c r="S318" i="3"/>
  <c r="S319" i="3"/>
  <c r="S320" i="3"/>
  <c r="S321" i="3"/>
  <c r="S322" i="3"/>
  <c r="S323" i="3"/>
  <c r="S324" i="3"/>
  <c r="S325" i="3"/>
  <c r="S326" i="3"/>
  <c r="S327" i="3"/>
  <c r="S328" i="3"/>
  <c r="S329" i="3"/>
  <c r="S330" i="3"/>
  <c r="S331" i="3"/>
  <c r="S332" i="3"/>
  <c r="S333" i="3"/>
  <c r="S334" i="3"/>
  <c r="S335" i="3"/>
  <c r="S336" i="3"/>
  <c r="S337" i="3"/>
  <c r="S338" i="3"/>
  <c r="S339" i="3"/>
  <c r="S340" i="3"/>
  <c r="S341" i="3"/>
  <c r="S342" i="3"/>
  <c r="S343" i="3"/>
  <c r="S344" i="3"/>
  <c r="S345" i="3"/>
  <c r="S346" i="3"/>
  <c r="S347" i="3"/>
  <c r="S348" i="3"/>
  <c r="S349" i="3"/>
  <c r="S350" i="3"/>
  <c r="S351" i="3"/>
  <c r="S355" i="3"/>
  <c r="S356" i="3"/>
  <c r="S357" i="3"/>
  <c r="S358" i="3"/>
  <c r="S359" i="3"/>
  <c r="S360" i="3"/>
  <c r="S361" i="3"/>
  <c r="S362" i="3"/>
  <c r="S5" i="3"/>
  <c r="U26" i="18" l="1"/>
  <c r="U40" i="18"/>
  <c r="U24" i="18"/>
  <c r="U31" i="18"/>
  <c r="U41" i="18"/>
  <c r="U54" i="18"/>
  <c r="U35" i="18"/>
  <c r="U28" i="18"/>
  <c r="U55" i="18"/>
  <c r="U18" i="18"/>
  <c r="U50" i="18"/>
  <c r="U57" i="18"/>
  <c r="U20" i="18"/>
  <c r="U21" i="18"/>
  <c r="U15" i="18"/>
  <c r="U44" i="18"/>
  <c r="U42" i="18"/>
  <c r="U58" i="18"/>
  <c r="U29" i="18"/>
  <c r="U43" i="18"/>
  <c r="U16" i="18"/>
  <c r="U7" i="18"/>
  <c r="U37" i="18"/>
  <c r="U45" i="18"/>
  <c r="U56" i="18"/>
  <c r="U17" i="18"/>
  <c r="U9" i="18"/>
  <c r="U14" i="18"/>
  <c r="U8" i="18"/>
  <c r="U32" i="18"/>
  <c r="U47" i="18"/>
  <c r="U48" i="18"/>
  <c r="U10" i="18"/>
  <c r="U49" i="18"/>
  <c r="U46" i="18"/>
  <c r="U33" i="18"/>
  <c r="U38" i="18"/>
  <c r="U34" i="18"/>
  <c r="U25" i="18"/>
  <c r="U6" i="18"/>
  <c r="U12" i="18"/>
  <c r="U22" i="18"/>
  <c r="U51" i="18"/>
  <c r="U13" i="18"/>
  <c r="U27" i="18"/>
  <c r="U19" i="18"/>
  <c r="U52" i="18"/>
  <c r="U23" i="18"/>
  <c r="U59" i="18"/>
  <c r="U53" i="18"/>
  <c r="U36" i="18"/>
  <c r="U30" i="18"/>
  <c r="U39" i="18"/>
  <c r="U5" i="18"/>
  <c r="U11" i="18"/>
  <c r="U26" i="17"/>
  <c r="U33" i="17"/>
  <c r="U42" i="17"/>
  <c r="U57" i="17"/>
  <c r="U17" i="17"/>
  <c r="U35" i="17"/>
  <c r="U52" i="17"/>
  <c r="U18" i="17"/>
  <c r="U21" i="17"/>
  <c r="U28" i="17"/>
  <c r="U36" i="17"/>
  <c r="U44" i="17"/>
  <c r="U12" i="17"/>
  <c r="U19" i="17"/>
  <c r="U22" i="17"/>
  <c r="U30" i="17"/>
  <c r="U38" i="17"/>
  <c r="U45" i="17"/>
  <c r="U50" i="17"/>
  <c r="U53" i="17"/>
  <c r="U8" i="17"/>
  <c r="U13" i="17"/>
  <c r="U16" i="17"/>
  <c r="U25" i="17"/>
  <c r="U40" i="17"/>
  <c r="U48" i="17"/>
  <c r="U20" i="17"/>
  <c r="U41" i="17"/>
  <c r="U56" i="17"/>
  <c r="U5" i="17"/>
  <c r="U6" i="17"/>
  <c r="U10" i="17"/>
  <c r="U11" i="17"/>
  <c r="U14" i="17"/>
  <c r="U32" i="17"/>
  <c r="U37" i="17"/>
  <c r="U49" i="17"/>
  <c r="U51" i="17"/>
  <c r="U7" i="17"/>
  <c r="U9" i="17"/>
  <c r="U23" i="17"/>
  <c r="U27" i="17"/>
  <c r="U29" i="17"/>
  <c r="U31" i="17"/>
  <c r="U43" i="17"/>
  <c r="U46" i="17"/>
  <c r="U54" i="17"/>
  <c r="U58" i="17"/>
  <c r="U15" i="17"/>
  <c r="U24" i="17"/>
  <c r="U34" i="17"/>
  <c r="U39" i="17"/>
  <c r="U47" i="17"/>
  <c r="U55" i="17"/>
  <c r="U59" i="17"/>
  <c r="U50" i="16"/>
  <c r="U15" i="16"/>
  <c r="U159" i="16"/>
  <c r="U200" i="16"/>
  <c r="U191" i="16"/>
  <c r="U17" i="16"/>
  <c r="U29" i="16"/>
  <c r="U40" i="16"/>
  <c r="U52" i="16"/>
  <c r="U64" i="16"/>
  <c r="U74" i="16"/>
  <c r="U86" i="16"/>
  <c r="U97" i="16"/>
  <c r="U119" i="16"/>
  <c r="U127" i="16"/>
  <c r="U137" i="16"/>
  <c r="U145" i="16"/>
  <c r="U168" i="16"/>
  <c r="U176" i="16"/>
  <c r="U186" i="16"/>
  <c r="U202" i="16"/>
  <c r="U72" i="16"/>
  <c r="U220" i="16"/>
  <c r="U18" i="16"/>
  <c r="U30" i="16"/>
  <c r="U41" i="16"/>
  <c r="U53" i="16"/>
  <c r="U65" i="16"/>
  <c r="U75" i="16"/>
  <c r="U87" i="16"/>
  <c r="U98" i="16"/>
  <c r="U109" i="16"/>
  <c r="U120" i="16"/>
  <c r="U128" i="16"/>
  <c r="U138" i="16"/>
  <c r="U146" i="16"/>
  <c r="U151" i="16"/>
  <c r="U161" i="16"/>
  <c r="U171" i="16"/>
  <c r="U177" i="16"/>
  <c r="U187" i="16"/>
  <c r="U203" i="16"/>
  <c r="U62" i="16"/>
  <c r="U233" i="16"/>
  <c r="U84" i="16"/>
  <c r="U82" i="16"/>
  <c r="U20" i="16"/>
  <c r="U32" i="16"/>
  <c r="U43" i="16"/>
  <c r="U55" i="16"/>
  <c r="U67" i="16"/>
  <c r="U77" i="16"/>
  <c r="U89" i="16"/>
  <c r="U100" i="16"/>
  <c r="U111" i="16"/>
  <c r="U122" i="16"/>
  <c r="U130" i="16"/>
  <c r="U163" i="16"/>
  <c r="U179" i="16"/>
  <c r="U188" i="16"/>
  <c r="U193" i="16"/>
  <c r="U205" i="16"/>
  <c r="U9" i="16"/>
  <c r="U21" i="16"/>
  <c r="U33" i="16"/>
  <c r="U44" i="16"/>
  <c r="U56" i="16"/>
  <c r="U78" i="16"/>
  <c r="U90" i="16"/>
  <c r="U101" i="16"/>
  <c r="U131" i="16"/>
  <c r="U139" i="16"/>
  <c r="U148" i="16"/>
  <c r="U153" i="16"/>
  <c r="U164" i="16"/>
  <c r="U173" i="16"/>
  <c r="U180" i="16"/>
  <c r="U189" i="16"/>
  <c r="U194" i="16"/>
  <c r="U206" i="16"/>
  <c r="U170" i="16"/>
  <c r="U95" i="16"/>
  <c r="U150" i="16"/>
  <c r="U11" i="16"/>
  <c r="U23" i="16"/>
  <c r="U35" i="16"/>
  <c r="U46" i="16"/>
  <c r="U58" i="16"/>
  <c r="U80" i="16"/>
  <c r="U92" i="16"/>
  <c r="U103" i="16"/>
  <c r="U113" i="16"/>
  <c r="U123" i="16"/>
  <c r="U133" i="16"/>
  <c r="U140" i="16"/>
  <c r="U155" i="16"/>
  <c r="U169" i="16"/>
  <c r="U181" i="16"/>
  <c r="U196" i="16"/>
  <c r="U208" i="16"/>
  <c r="U107" i="16"/>
  <c r="U143" i="16"/>
  <c r="U12" i="16"/>
  <c r="U24" i="16"/>
  <c r="U36" i="16"/>
  <c r="U47" i="16"/>
  <c r="U59" i="16"/>
  <c r="U69" i="16"/>
  <c r="U81" i="16"/>
  <c r="U93" i="16"/>
  <c r="U104" i="16"/>
  <c r="U114" i="16"/>
  <c r="U124" i="16"/>
  <c r="U141" i="16"/>
  <c r="U156" i="16"/>
  <c r="U165" i="16"/>
  <c r="U182" i="16"/>
  <c r="U197" i="16"/>
  <c r="U209" i="16"/>
  <c r="U27" i="16"/>
  <c r="U117" i="16"/>
  <c r="U135" i="16"/>
  <c r="U14" i="16"/>
  <c r="U26" i="16"/>
  <c r="U38" i="16"/>
  <c r="U49" i="16"/>
  <c r="U61" i="16"/>
  <c r="U71" i="16"/>
  <c r="U83" i="16"/>
  <c r="U94" i="16"/>
  <c r="U106" i="16"/>
  <c r="U116" i="16"/>
  <c r="U125" i="16"/>
  <c r="U134" i="16"/>
  <c r="U149" i="16"/>
  <c r="U158" i="16"/>
  <c r="U167" i="16"/>
  <c r="U174" i="16"/>
  <c r="U184" i="16"/>
  <c r="U199" i="16"/>
  <c r="U231" i="16"/>
  <c r="U212" i="16"/>
  <c r="U8" i="16"/>
  <c r="U213" i="16"/>
  <c r="U224" i="16"/>
  <c r="U223" i="16"/>
  <c r="U214" i="16"/>
  <c r="U225" i="16"/>
  <c r="U226" i="16"/>
  <c r="U215" i="16"/>
  <c r="U227" i="16"/>
  <c r="U10" i="16"/>
  <c r="U16" i="16"/>
  <c r="U22" i="16"/>
  <c r="U28" i="16"/>
  <c r="U34" i="16"/>
  <c r="U39" i="16"/>
  <c r="U45" i="16"/>
  <c r="U51" i="16"/>
  <c r="U57" i="16"/>
  <c r="U63" i="16"/>
  <c r="U68" i="16"/>
  <c r="U73" i="16"/>
  <c r="U79" i="16"/>
  <c r="U85" i="16"/>
  <c r="U91" i="16"/>
  <c r="U96" i="16"/>
  <c r="U102" i="16"/>
  <c r="U108" i="16"/>
  <c r="U112" i="16"/>
  <c r="U118" i="16"/>
  <c r="U126" i="16"/>
  <c r="U132" i="16"/>
  <c r="U136" i="16"/>
  <c r="U144" i="16"/>
  <c r="U154" i="16"/>
  <c r="U160" i="16"/>
  <c r="U175" i="16"/>
  <c r="U185" i="16"/>
  <c r="U195" i="16"/>
  <c r="U201" i="16"/>
  <c r="U207" i="16"/>
  <c r="U216" i="16"/>
  <c r="U228" i="16"/>
  <c r="U217" i="16"/>
  <c r="U229" i="16"/>
  <c r="U5" i="16"/>
  <c r="U218" i="16"/>
  <c r="U230" i="16"/>
  <c r="U219" i="16"/>
  <c r="U6" i="16"/>
  <c r="U210" i="16"/>
  <c r="U221" i="16"/>
  <c r="U232" i="16"/>
  <c r="U7" i="16"/>
  <c r="U13" i="16"/>
  <c r="U19" i="16"/>
  <c r="U25" i="16"/>
  <c r="U31" i="16"/>
  <c r="U37" i="16"/>
  <c r="U42" i="16"/>
  <c r="U48" i="16"/>
  <c r="U54" i="16"/>
  <c r="U60" i="16"/>
  <c r="U66" i="16"/>
  <c r="U70" i="16"/>
  <c r="U76" i="16"/>
  <c r="U88" i="16"/>
  <c r="U99" i="16"/>
  <c r="U105" i="16"/>
  <c r="U110" i="16"/>
  <c r="U115" i="16"/>
  <c r="U121" i="16"/>
  <c r="U129" i="16"/>
  <c r="U142" i="16"/>
  <c r="U147" i="16"/>
  <c r="U152" i="16"/>
  <c r="U157" i="16"/>
  <c r="U162" i="16"/>
  <c r="U166" i="16"/>
  <c r="U172" i="16"/>
  <c r="U178" i="16"/>
  <c r="U183" i="16"/>
  <c r="U190" i="16"/>
  <c r="U192" i="16"/>
  <c r="U198" i="16"/>
  <c r="U204" i="16"/>
  <c r="U211" i="16"/>
  <c r="U222" i="16"/>
  <c r="U142" i="15"/>
  <c r="U151" i="15"/>
  <c r="U231" i="15"/>
  <c r="U149" i="15"/>
  <c r="U78" i="15"/>
  <c r="U139" i="15"/>
  <c r="U204" i="15"/>
  <c r="U35" i="15"/>
  <c r="U223" i="15"/>
  <c r="U57" i="15"/>
  <c r="U22" i="15"/>
  <c r="U187" i="15"/>
  <c r="U93" i="15"/>
  <c r="U249" i="15"/>
  <c r="U193" i="15"/>
  <c r="U228" i="15"/>
  <c r="U120" i="15"/>
  <c r="U169" i="15"/>
  <c r="U89" i="15"/>
  <c r="U235" i="15"/>
  <c r="U83" i="15"/>
  <c r="U30" i="15"/>
  <c r="U113" i="15"/>
  <c r="U209" i="15"/>
  <c r="U62" i="15"/>
  <c r="U12" i="15"/>
  <c r="U106" i="15"/>
  <c r="U95" i="15"/>
  <c r="U14" i="15"/>
  <c r="U205" i="15"/>
  <c r="U85" i="15"/>
  <c r="U40" i="15"/>
  <c r="U67" i="15"/>
  <c r="U159" i="15"/>
  <c r="U242" i="15"/>
  <c r="U158" i="15"/>
  <c r="U238" i="15"/>
  <c r="U130" i="15"/>
  <c r="U45" i="15"/>
  <c r="U138" i="15"/>
  <c r="U92" i="15"/>
  <c r="U7" i="15"/>
  <c r="U170" i="15"/>
  <c r="U156" i="15"/>
  <c r="U211" i="15"/>
  <c r="U70" i="15"/>
  <c r="U13" i="15"/>
  <c r="U157" i="15"/>
  <c r="U258" i="15"/>
  <c r="U183" i="15"/>
  <c r="U192" i="15"/>
  <c r="U51" i="15"/>
  <c r="U117" i="15"/>
  <c r="U202" i="15"/>
  <c r="U196" i="15"/>
  <c r="U121" i="15"/>
  <c r="U134" i="15"/>
  <c r="U58" i="15"/>
  <c r="U53" i="15"/>
  <c r="U185" i="15"/>
  <c r="U99" i="15"/>
  <c r="U154" i="15"/>
  <c r="U6" i="15"/>
  <c r="U94" i="15"/>
  <c r="U71" i="15"/>
  <c r="U214" i="15"/>
  <c r="U173" i="15"/>
  <c r="U199" i="15"/>
  <c r="U148" i="15"/>
  <c r="U224" i="15"/>
  <c r="U59" i="15"/>
  <c r="U262" i="15"/>
  <c r="U26" i="15"/>
  <c r="U229" i="15"/>
  <c r="U52" i="15"/>
  <c r="U255" i="15"/>
  <c r="U182" i="15"/>
  <c r="U227" i="15"/>
  <c r="U127" i="15"/>
  <c r="U153" i="15"/>
  <c r="U79" i="15"/>
  <c r="U68" i="15"/>
  <c r="U25" i="15"/>
  <c r="U166" i="15"/>
  <c r="U8" i="15"/>
  <c r="U84" i="15"/>
  <c r="U174" i="15"/>
  <c r="U54" i="15"/>
  <c r="U60" i="15"/>
  <c r="U63" i="15"/>
  <c r="U100" i="15"/>
  <c r="U189" i="15"/>
  <c r="U115" i="15"/>
  <c r="U251" i="15"/>
  <c r="U41" i="15"/>
  <c r="U160" i="15"/>
  <c r="U191" i="15"/>
  <c r="U34" i="15"/>
  <c r="U19" i="15"/>
  <c r="U286" i="15"/>
  <c r="U222" i="15"/>
  <c r="U167" i="15"/>
  <c r="U24" i="15"/>
  <c r="U162" i="15"/>
  <c r="U163" i="15"/>
  <c r="U152" i="15"/>
  <c r="U236" i="15"/>
  <c r="U186" i="15"/>
  <c r="U203" i="15"/>
  <c r="U226" i="15"/>
  <c r="U104" i="15"/>
  <c r="U247" i="15"/>
  <c r="U28" i="15"/>
  <c r="U230" i="15"/>
  <c r="U69" i="15"/>
  <c r="U257" i="15"/>
  <c r="U108" i="15"/>
  <c r="U101" i="15"/>
  <c r="U201" i="15"/>
  <c r="U164" i="15"/>
  <c r="U126" i="15"/>
  <c r="U259" i="15"/>
  <c r="U111" i="15"/>
  <c r="U128" i="15"/>
  <c r="U61" i="15"/>
  <c r="U179" i="15"/>
  <c r="U206" i="15"/>
  <c r="U125" i="15"/>
  <c r="U9" i="15"/>
  <c r="U245" i="15"/>
  <c r="U39" i="15"/>
  <c r="U150" i="15"/>
  <c r="U37" i="15"/>
  <c r="U27" i="15"/>
  <c r="U140" i="15"/>
  <c r="U168" i="15"/>
  <c r="U244" i="15"/>
  <c r="U252" i="15"/>
  <c r="U254" i="15"/>
  <c r="U96" i="15"/>
  <c r="U178" i="15"/>
  <c r="U82" i="15"/>
  <c r="U55" i="15"/>
  <c r="U243" i="15"/>
  <c r="U218" i="15"/>
  <c r="U215" i="15"/>
  <c r="U38" i="15"/>
  <c r="U188" i="15"/>
  <c r="U122" i="15"/>
  <c r="U47" i="15"/>
  <c r="U43" i="15"/>
  <c r="U270" i="15"/>
  <c r="U220" i="15"/>
  <c r="U11" i="15"/>
  <c r="U110" i="15"/>
  <c r="U200" i="15"/>
  <c r="U240" i="15"/>
  <c r="U90" i="15"/>
  <c r="U49" i="15"/>
  <c r="U36" i="15"/>
  <c r="U217" i="15"/>
  <c r="U216" i="15"/>
  <c r="U234" i="15"/>
  <c r="U123" i="15"/>
  <c r="U129" i="15"/>
  <c r="U210" i="15"/>
  <c r="U97" i="15"/>
  <c r="U105" i="15"/>
  <c r="U135" i="15"/>
  <c r="U147" i="15"/>
  <c r="U21" i="15"/>
  <c r="U10" i="15"/>
  <c r="U145" i="15"/>
  <c r="U77" i="15"/>
  <c r="U233" i="15"/>
  <c r="U171" i="15"/>
  <c r="U31" i="15"/>
  <c r="U74" i="15"/>
  <c r="U180" i="15"/>
  <c r="U246" i="15"/>
  <c r="U66" i="15"/>
  <c r="U155" i="15"/>
  <c r="U263" i="15"/>
  <c r="U177" i="15"/>
  <c r="U146" i="15"/>
  <c r="U219" i="15"/>
  <c r="U132" i="15"/>
  <c r="U23" i="15"/>
  <c r="U207" i="15"/>
  <c r="U56" i="15"/>
  <c r="U112" i="15"/>
  <c r="U176" i="15"/>
  <c r="U261" i="15"/>
  <c r="U119" i="15"/>
  <c r="U88" i="15"/>
  <c r="U197" i="15"/>
  <c r="U181" i="15"/>
  <c r="U44" i="15"/>
  <c r="U248" i="15"/>
  <c r="U16" i="15"/>
  <c r="U241" i="15"/>
  <c r="U91" i="15"/>
  <c r="U260" i="15"/>
  <c r="U266" i="15"/>
  <c r="U124" i="15"/>
  <c r="U73" i="15"/>
  <c r="U42" i="15"/>
  <c r="U237" i="15"/>
  <c r="U33" i="15"/>
  <c r="U116" i="15"/>
  <c r="U165" i="15"/>
  <c r="U75" i="15"/>
  <c r="U109" i="15"/>
  <c r="U76" i="15"/>
  <c r="U103" i="15"/>
  <c r="U131" i="15"/>
  <c r="U190" i="15"/>
  <c r="U107" i="15"/>
  <c r="U198" i="15"/>
  <c r="U143" i="15"/>
  <c r="U172" i="15"/>
  <c r="U195" i="15"/>
  <c r="U114" i="15"/>
  <c r="U141" i="15"/>
  <c r="U232" i="15"/>
  <c r="U239" i="15"/>
  <c r="U20" i="15"/>
  <c r="U271" i="15"/>
  <c r="U279" i="15"/>
  <c r="U253" i="15"/>
  <c r="U15" i="15"/>
  <c r="U273" i="15"/>
  <c r="U81" i="15"/>
  <c r="U133" i="15"/>
  <c r="U225" i="15"/>
  <c r="U64" i="15"/>
  <c r="U284" i="15"/>
  <c r="U280" i="15"/>
  <c r="U278" i="15"/>
  <c r="U264" i="15"/>
  <c r="U80" i="15"/>
  <c r="U137" i="15"/>
  <c r="U268" i="15"/>
  <c r="U267" i="15"/>
  <c r="U221" i="15"/>
  <c r="U65" i="15"/>
  <c r="U102" i="15"/>
  <c r="U276" i="15"/>
  <c r="U48" i="15"/>
  <c r="U250" i="15"/>
  <c r="U136" i="15"/>
  <c r="U283" i="15"/>
  <c r="U275" i="15"/>
  <c r="U72" i="15"/>
  <c r="U46" i="15"/>
  <c r="U175" i="15"/>
  <c r="U208" i="15"/>
  <c r="U184" i="15"/>
  <c r="U256" i="15"/>
  <c r="U282" i="15"/>
  <c r="U144" i="15"/>
  <c r="U87" i="15"/>
  <c r="U86" i="15"/>
  <c r="U32" i="15"/>
  <c r="U29" i="15"/>
  <c r="U213" i="15"/>
  <c r="U118" i="15"/>
  <c r="U98" i="15"/>
  <c r="U194" i="15"/>
  <c r="U161" i="15"/>
  <c r="U50" i="15"/>
  <c r="U5" i="15"/>
  <c r="U18" i="15"/>
  <c r="U265" i="15"/>
  <c r="U288" i="15"/>
  <c r="U212" i="15"/>
  <c r="U287" i="15"/>
  <c r="U285" i="15"/>
  <c r="U269" i="15"/>
  <c r="U281" i="15"/>
  <c r="U17" i="15"/>
  <c r="U277" i="15"/>
  <c r="U274" i="15"/>
  <c r="U272" i="15"/>
  <c r="W129" i="3" l="1"/>
  <c r="U6" i="3"/>
  <c r="U7" i="3"/>
  <c r="U8" i="3"/>
  <c r="U9" i="3"/>
  <c r="U11" i="3"/>
  <c r="U12" i="3"/>
  <c r="U13" i="3"/>
  <c r="U14" i="3"/>
  <c r="U15" i="3"/>
  <c r="U16" i="3"/>
  <c r="U17" i="3"/>
  <c r="U18" i="3"/>
  <c r="U19" i="3"/>
  <c r="U20" i="3"/>
  <c r="U22" i="3"/>
  <c r="U23" i="3"/>
  <c r="U24" i="3"/>
  <c r="U25" i="3"/>
  <c r="U26" i="3"/>
  <c r="U27" i="3"/>
  <c r="U28" i="3"/>
  <c r="U29" i="3"/>
  <c r="U31" i="3"/>
  <c r="W31" i="3" s="1"/>
  <c r="U32" i="3"/>
  <c r="U33" i="3"/>
  <c r="U34" i="3"/>
  <c r="U35" i="3"/>
  <c r="U36" i="3"/>
  <c r="W36" i="3" s="1"/>
  <c r="U37" i="3"/>
  <c r="U38" i="3"/>
  <c r="U39" i="3"/>
  <c r="U40" i="3"/>
  <c r="U41" i="3"/>
  <c r="U42" i="3"/>
  <c r="U43" i="3"/>
  <c r="U44" i="3"/>
  <c r="U45" i="3"/>
  <c r="U46" i="3"/>
  <c r="U47" i="3"/>
  <c r="U48" i="3"/>
  <c r="U50" i="3"/>
  <c r="U51" i="3"/>
  <c r="U52" i="3"/>
  <c r="U53" i="3"/>
  <c r="U54" i="3"/>
  <c r="U56" i="3"/>
  <c r="W56" i="3" s="1"/>
  <c r="U57" i="3"/>
  <c r="W57" i="3" s="1"/>
  <c r="U58" i="3"/>
  <c r="U59" i="3"/>
  <c r="U60" i="3"/>
  <c r="U61" i="3"/>
  <c r="U62" i="3"/>
  <c r="U63" i="3"/>
  <c r="U64" i="3"/>
  <c r="U65" i="3"/>
  <c r="U66" i="3"/>
  <c r="U67" i="3"/>
  <c r="U68" i="3"/>
  <c r="U71" i="3"/>
  <c r="U72" i="3"/>
  <c r="U73" i="3"/>
  <c r="U74" i="3"/>
  <c r="U75" i="3"/>
  <c r="W75" i="3" s="1"/>
  <c r="U76" i="3"/>
  <c r="U77" i="3"/>
  <c r="U78" i="3"/>
  <c r="U79" i="3"/>
  <c r="U80" i="3"/>
  <c r="U81" i="3"/>
  <c r="U82" i="3"/>
  <c r="U83" i="3"/>
  <c r="U84" i="3"/>
  <c r="W84" i="3" s="1"/>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16" i="3"/>
  <c r="U117" i="3"/>
  <c r="U118" i="3"/>
  <c r="U119" i="3"/>
  <c r="U120" i="3"/>
  <c r="U121" i="3"/>
  <c r="U122" i="3"/>
  <c r="U123" i="3"/>
  <c r="U124" i="3"/>
  <c r="U125" i="3"/>
  <c r="U126" i="3"/>
  <c r="U127" i="3"/>
  <c r="W127" i="3" s="1"/>
  <c r="U128" i="3"/>
  <c r="W128" i="3" s="1"/>
  <c r="U130" i="3"/>
  <c r="U131" i="3"/>
  <c r="U132" i="3"/>
  <c r="U133" i="3"/>
  <c r="U134" i="3"/>
  <c r="U135" i="3"/>
  <c r="U136" i="3"/>
  <c r="U137" i="3"/>
  <c r="U138" i="3"/>
  <c r="U139" i="3"/>
  <c r="U140" i="3"/>
  <c r="U141" i="3"/>
  <c r="U142" i="3"/>
  <c r="U143" i="3"/>
  <c r="U144" i="3"/>
  <c r="U145" i="3"/>
  <c r="U146" i="3"/>
  <c r="U147" i="3"/>
  <c r="U148" i="3"/>
  <c r="U149" i="3"/>
  <c r="U150" i="3"/>
  <c r="U151" i="3"/>
  <c r="U152" i="3"/>
  <c r="U153" i="3"/>
  <c r="U154" i="3"/>
  <c r="U155" i="3"/>
  <c r="U157" i="3"/>
  <c r="U158" i="3"/>
  <c r="U159" i="3"/>
  <c r="U160" i="3"/>
  <c r="U161" i="3"/>
  <c r="U162" i="3"/>
  <c r="U163" i="3"/>
  <c r="U164" i="3"/>
  <c r="U165" i="3"/>
  <c r="W165" i="3" s="1"/>
  <c r="U166" i="3"/>
  <c r="U167" i="3"/>
  <c r="U168" i="3"/>
  <c r="U169" i="3"/>
  <c r="U170" i="3"/>
  <c r="U171" i="3"/>
  <c r="U172" i="3"/>
  <c r="U173" i="3"/>
  <c r="U174" i="3"/>
  <c r="U175" i="3"/>
  <c r="U176" i="3"/>
  <c r="U177" i="3"/>
  <c r="U178" i="3"/>
  <c r="U179" i="3"/>
  <c r="U180" i="3"/>
  <c r="U181" i="3"/>
  <c r="U182" i="3"/>
  <c r="U183" i="3"/>
  <c r="U184" i="3"/>
  <c r="U185" i="3"/>
  <c r="U186" i="3"/>
  <c r="U188" i="3"/>
  <c r="U189" i="3"/>
  <c r="U190" i="3"/>
  <c r="U191" i="3"/>
  <c r="U192" i="3"/>
  <c r="U193" i="3"/>
  <c r="U196" i="3"/>
  <c r="U197" i="3"/>
  <c r="U198" i="3"/>
  <c r="U199" i="3"/>
  <c r="U200" i="3"/>
  <c r="U201" i="3"/>
  <c r="U202" i="3"/>
  <c r="U203" i="3"/>
  <c r="U204" i="3"/>
  <c r="U205" i="3"/>
  <c r="U206" i="3"/>
  <c r="U207" i="3"/>
  <c r="U208" i="3"/>
  <c r="U209" i="3"/>
  <c r="U210" i="3"/>
  <c r="U211" i="3"/>
  <c r="U212" i="3"/>
  <c r="U213" i="3"/>
  <c r="U214" i="3"/>
  <c r="U215" i="3"/>
  <c r="W215" i="3" s="1"/>
  <c r="U216" i="3"/>
  <c r="U218" i="3"/>
  <c r="U219" i="3"/>
  <c r="U220" i="3"/>
  <c r="U221" i="3"/>
  <c r="U222" i="3"/>
  <c r="U223" i="3"/>
  <c r="U224" i="3"/>
  <c r="U225" i="3"/>
  <c r="U226" i="3"/>
  <c r="U227" i="3"/>
  <c r="U230" i="3"/>
  <c r="U231" i="3"/>
  <c r="U232" i="3"/>
  <c r="U233" i="3"/>
  <c r="W233" i="3" s="1"/>
  <c r="U234" i="3"/>
  <c r="U235" i="3"/>
  <c r="U236" i="3"/>
  <c r="U237" i="3"/>
  <c r="U238" i="3"/>
  <c r="U239" i="3"/>
  <c r="U240" i="3"/>
  <c r="U241" i="3"/>
  <c r="U242" i="3"/>
  <c r="U243" i="3"/>
  <c r="U245" i="3"/>
  <c r="U246" i="3"/>
  <c r="U247" i="3"/>
  <c r="U248" i="3"/>
  <c r="U250" i="3"/>
  <c r="U251" i="3"/>
  <c r="U253" i="3"/>
  <c r="U255" i="3"/>
  <c r="U256" i="3"/>
  <c r="U258" i="3"/>
  <c r="U259" i="3"/>
  <c r="U260" i="3"/>
  <c r="W260" i="3" s="1"/>
  <c r="U261" i="3"/>
  <c r="U262" i="3"/>
  <c r="U263" i="3"/>
  <c r="U264" i="3"/>
  <c r="U265" i="3"/>
  <c r="U266" i="3"/>
  <c r="U267" i="3"/>
  <c r="U268" i="3"/>
  <c r="U269" i="3"/>
  <c r="U270" i="3"/>
  <c r="U271" i="3"/>
  <c r="U272" i="3"/>
  <c r="U273" i="3"/>
  <c r="U274" i="3"/>
  <c r="U275" i="3"/>
  <c r="U276" i="3"/>
  <c r="U277" i="3"/>
  <c r="U279" i="3"/>
  <c r="U280" i="3"/>
  <c r="U281" i="3"/>
  <c r="U282" i="3"/>
  <c r="U283" i="3"/>
  <c r="U284" i="3"/>
  <c r="U285" i="3"/>
  <c r="U286" i="3"/>
  <c r="U287" i="3"/>
  <c r="U288" i="3"/>
  <c r="U289" i="3"/>
  <c r="U290" i="3"/>
  <c r="U291" i="3"/>
  <c r="U292" i="3"/>
  <c r="U293" i="3"/>
  <c r="U294" i="3"/>
  <c r="U295" i="3"/>
  <c r="U296" i="3"/>
  <c r="U297" i="3"/>
  <c r="U298" i="3"/>
  <c r="U299" i="3"/>
  <c r="U300" i="3"/>
  <c r="U301" i="3"/>
  <c r="U302" i="3"/>
  <c r="U303" i="3"/>
  <c r="U304" i="3"/>
  <c r="U305" i="3"/>
  <c r="U306" i="3"/>
  <c r="U308" i="3"/>
  <c r="U309" i="3"/>
  <c r="U310" i="3"/>
  <c r="U311" i="3"/>
  <c r="U312" i="3"/>
  <c r="U313" i="3"/>
  <c r="W313" i="3" s="1"/>
  <c r="U314" i="3"/>
  <c r="U315" i="3"/>
  <c r="U316" i="3"/>
  <c r="U317" i="3"/>
  <c r="U318" i="3"/>
  <c r="U319" i="3"/>
  <c r="U320" i="3"/>
  <c r="U321" i="3"/>
  <c r="U322" i="3"/>
  <c r="U323" i="3"/>
  <c r="U324" i="3"/>
  <c r="W324" i="3" s="1"/>
  <c r="U325" i="3"/>
  <c r="U326" i="3"/>
  <c r="U327" i="3"/>
  <c r="U328" i="3"/>
  <c r="U329" i="3"/>
  <c r="U330" i="3"/>
  <c r="U331" i="3"/>
  <c r="W331" i="3" s="1"/>
  <c r="U332" i="3"/>
  <c r="U333" i="3"/>
  <c r="U334" i="3"/>
  <c r="U335" i="3"/>
  <c r="U336" i="3"/>
  <c r="U337" i="3"/>
  <c r="U338" i="3"/>
  <c r="U339" i="3"/>
  <c r="U340" i="3"/>
  <c r="U342" i="3"/>
  <c r="U343" i="3"/>
  <c r="U344" i="3"/>
  <c r="U345" i="3"/>
  <c r="U346" i="3"/>
  <c r="U347" i="3"/>
  <c r="U348" i="3"/>
  <c r="U349" i="3"/>
  <c r="U350" i="3"/>
  <c r="U351" i="3"/>
  <c r="U355" i="3"/>
  <c r="U356" i="3"/>
  <c r="U357" i="3"/>
  <c r="U358" i="3"/>
  <c r="U359" i="3"/>
  <c r="U360" i="3"/>
  <c r="U361" i="3"/>
  <c r="U362" i="3"/>
  <c r="U5" i="3"/>
  <c r="W361" i="3" l="1"/>
  <c r="W334" i="3"/>
  <c r="W322" i="3"/>
  <c r="W310" i="3"/>
  <c r="W329" i="3"/>
  <c r="W317" i="3"/>
  <c r="W346" i="3"/>
  <c r="W280" i="3"/>
  <c r="W253" i="3"/>
  <c r="W238" i="3"/>
  <c r="W292" i="3"/>
  <c r="W267" i="3"/>
  <c r="W224" i="3"/>
  <c r="W296" i="3"/>
  <c r="W345" i="3"/>
  <c r="W304" i="3"/>
  <c r="W342" i="3"/>
  <c r="W189" i="3"/>
  <c r="W114" i="3"/>
  <c r="W320" i="3"/>
  <c r="W270" i="3"/>
  <c r="W258" i="3"/>
  <c r="W188" i="3"/>
  <c r="W150" i="3"/>
  <c r="W113" i="3"/>
  <c r="W344" i="3"/>
  <c r="W306" i="3"/>
  <c r="W294" i="3"/>
  <c r="W282" i="3"/>
  <c r="W269" i="3"/>
  <c r="W256" i="3"/>
  <c r="W240" i="3"/>
  <c r="W186" i="3"/>
  <c r="W174" i="3"/>
  <c r="W162" i="3"/>
  <c r="W149" i="3"/>
  <c r="W137" i="3"/>
  <c r="W124" i="3"/>
  <c r="W112" i="3"/>
  <c r="W100" i="3"/>
  <c r="W88" i="3"/>
  <c r="W76" i="3"/>
  <c r="W62" i="3"/>
  <c r="W48" i="3"/>
  <c r="W23" i="3"/>
  <c r="W9" i="3"/>
  <c r="W230" i="3"/>
  <c r="W126" i="3"/>
  <c r="W332" i="3"/>
  <c r="W330" i="3"/>
  <c r="W318" i="3"/>
  <c r="W305" i="3"/>
  <c r="W293" i="3"/>
  <c r="W281" i="3"/>
  <c r="W268" i="3"/>
  <c r="W255" i="3"/>
  <c r="W239" i="3"/>
  <c r="W212" i="3"/>
  <c r="W200" i="3"/>
  <c r="W185" i="3"/>
  <c r="W173" i="3"/>
  <c r="W161" i="3"/>
  <c r="W148" i="3"/>
  <c r="W136" i="3"/>
  <c r="W123" i="3"/>
  <c r="W111" i="3"/>
  <c r="W99" i="3"/>
  <c r="W87" i="3"/>
  <c r="W61" i="3"/>
  <c r="W47" i="3"/>
  <c r="W35" i="3"/>
  <c r="W22" i="3"/>
  <c r="W8" i="3"/>
  <c r="W122" i="3"/>
  <c r="W86" i="3"/>
  <c r="W340" i="3"/>
  <c r="W328" i="3"/>
  <c r="W316" i="3"/>
  <c r="W303" i="3"/>
  <c r="W291" i="3"/>
  <c r="W279" i="3"/>
  <c r="W266" i="3"/>
  <c r="W251" i="3"/>
  <c r="W237" i="3"/>
  <c r="W223" i="3"/>
  <c r="W210" i="3"/>
  <c r="W198" i="3"/>
  <c r="W183" i="3"/>
  <c r="W171" i="3"/>
  <c r="W159" i="3"/>
  <c r="W146" i="3"/>
  <c r="W134" i="3"/>
  <c r="W121" i="3"/>
  <c r="W109" i="3"/>
  <c r="W97" i="3"/>
  <c r="W85" i="3"/>
  <c r="W73" i="3"/>
  <c r="W59" i="3"/>
  <c r="W45" i="3"/>
  <c r="W33" i="3"/>
  <c r="W19" i="3"/>
  <c r="W6" i="3"/>
  <c r="W147" i="3"/>
  <c r="W20" i="3"/>
  <c r="W222" i="3"/>
  <c r="W145" i="3"/>
  <c r="W120" i="3"/>
  <c r="W108" i="3"/>
  <c r="W96" i="3"/>
  <c r="W72" i="3"/>
  <c r="W58" i="3"/>
  <c r="W44" i="3"/>
  <c r="W32" i="3"/>
  <c r="W18" i="3"/>
  <c r="W184" i="3"/>
  <c r="W135" i="3"/>
  <c r="W273" i="3"/>
  <c r="W339" i="3"/>
  <c r="W265" i="3"/>
  <c r="W351" i="3"/>
  <c r="W248" i="3"/>
  <c r="W221" i="3"/>
  <c r="W208" i="3"/>
  <c r="W196" i="3"/>
  <c r="W181" i="3"/>
  <c r="W169" i="3"/>
  <c r="W157" i="3"/>
  <c r="W144" i="3"/>
  <c r="W132" i="3"/>
  <c r="W119" i="3"/>
  <c r="W107" i="3"/>
  <c r="W95" i="3"/>
  <c r="W83" i="3"/>
  <c r="W71" i="3"/>
  <c r="W43" i="3"/>
  <c r="W17" i="3"/>
  <c r="W160" i="3"/>
  <c r="W60" i="3"/>
  <c r="W302" i="3"/>
  <c r="W158" i="3"/>
  <c r="W350" i="3"/>
  <c r="W288" i="3"/>
  <c r="W234" i="3"/>
  <c r="W220" i="3"/>
  <c r="W207" i="3"/>
  <c r="W193" i="3"/>
  <c r="W180" i="3"/>
  <c r="W168" i="3"/>
  <c r="W155" i="3"/>
  <c r="W143" i="3"/>
  <c r="W131" i="3"/>
  <c r="W118" i="3"/>
  <c r="W106" i="3"/>
  <c r="W94" i="3"/>
  <c r="W82" i="3"/>
  <c r="W68" i="3"/>
  <c r="W42" i="3"/>
  <c r="W29" i="3"/>
  <c r="W16" i="3"/>
  <c r="W172" i="3"/>
  <c r="W74" i="3"/>
  <c r="W315" i="3"/>
  <c r="W236" i="3"/>
  <c r="W182" i="3"/>
  <c r="W325" i="3"/>
  <c r="W275" i="3"/>
  <c r="W336" i="3"/>
  <c r="W299" i="3"/>
  <c r="W246" i="3"/>
  <c r="W206" i="3"/>
  <c r="W192" i="3"/>
  <c r="W179" i="3"/>
  <c r="W167" i="3"/>
  <c r="W154" i="3"/>
  <c r="W142" i="3"/>
  <c r="W130" i="3"/>
  <c r="W117" i="3"/>
  <c r="W105" i="3"/>
  <c r="W93" i="3"/>
  <c r="W81" i="3"/>
  <c r="W67" i="3"/>
  <c r="W54" i="3"/>
  <c r="W41" i="3"/>
  <c r="W28" i="3"/>
  <c r="W307" i="3"/>
  <c r="W199" i="3"/>
  <c r="W98" i="3"/>
  <c r="W34" i="3"/>
  <c r="W290" i="3"/>
  <c r="W209" i="3"/>
  <c r="W170" i="3"/>
  <c r="W133" i="3"/>
  <c r="W247" i="3"/>
  <c r="W274" i="3"/>
  <c r="W219" i="3"/>
  <c r="W30" i="3"/>
  <c r="W335" i="3"/>
  <c r="W323" i="3"/>
  <c r="W311" i="3"/>
  <c r="W245" i="3"/>
  <c r="W232" i="3"/>
  <c r="W205" i="3"/>
  <c r="W191" i="3"/>
  <c r="W116" i="3"/>
  <c r="W104" i="3"/>
  <c r="W92" i="3"/>
  <c r="W80" i="3"/>
  <c r="W66" i="3"/>
  <c r="W53" i="3"/>
  <c r="W40" i="3"/>
  <c r="W27" i="3"/>
  <c r="W14" i="3"/>
  <c r="W211" i="3"/>
  <c r="W110" i="3"/>
  <c r="W7" i="3"/>
  <c r="W327" i="3"/>
  <c r="W277" i="3"/>
  <c r="W197" i="3"/>
  <c r="W337" i="3"/>
  <c r="W300" i="3"/>
  <c r="W263" i="3"/>
  <c r="W349" i="3"/>
  <c r="W312" i="3"/>
  <c r="W287" i="3"/>
  <c r="W262" i="3"/>
  <c r="W347" i="3"/>
  <c r="W297" i="3"/>
  <c r="W285" i="3"/>
  <c r="W272" i="3"/>
  <c r="W243" i="3"/>
  <c r="W231" i="3"/>
  <c r="W216" i="3"/>
  <c r="W204" i="3"/>
  <c r="W190" i="3"/>
  <c r="W177" i="3"/>
  <c r="W152" i="3"/>
  <c r="W140" i="3"/>
  <c r="W115" i="3"/>
  <c r="W103" i="3"/>
  <c r="W91" i="3"/>
  <c r="W79" i="3"/>
  <c r="W65" i="3"/>
  <c r="W52" i="3"/>
  <c r="W39" i="3"/>
  <c r="W26" i="3"/>
  <c r="W309" i="3"/>
  <c r="W203" i="3"/>
  <c r="W164" i="3"/>
  <c r="W102" i="3"/>
  <c r="W90" i="3"/>
  <c r="W78" i="3"/>
  <c r="W64" i="3"/>
  <c r="W51" i="3"/>
  <c r="W38" i="3"/>
  <c r="W25" i="3"/>
  <c r="W166" i="3"/>
  <c r="W284" i="3"/>
  <c r="W242" i="3"/>
  <c r="W176" i="3"/>
  <c r="W308" i="3"/>
  <c r="W227" i="3"/>
  <c r="W138" i="3"/>
  <c r="W125" i="3"/>
  <c r="W101" i="3"/>
  <c r="W89" i="3"/>
  <c r="W77" i="3"/>
  <c r="W63" i="3"/>
  <c r="W50" i="3"/>
  <c r="W37" i="3"/>
  <c r="W24" i="3"/>
  <c r="W11" i="3"/>
  <c r="W319" i="3"/>
  <c r="W259" i="3"/>
  <c r="W151" i="3"/>
  <c r="W356" i="3"/>
  <c r="W341" i="3"/>
  <c r="W257" i="3"/>
  <c r="W343" i="3"/>
  <c r="W295" i="3"/>
  <c r="W235" i="3"/>
  <c r="W139" i="3"/>
  <c r="W355" i="3"/>
  <c r="W244" i="3"/>
  <c r="W283" i="3"/>
  <c r="W175" i="3"/>
  <c r="W195" i="3"/>
  <c r="W15" i="3"/>
  <c r="W338" i="3"/>
  <c r="W326" i="3"/>
  <c r="W314" i="3"/>
  <c r="W278" i="3"/>
  <c r="W254" i="3"/>
  <c r="W218" i="3"/>
  <c r="W194" i="3"/>
  <c r="W301" i="3"/>
  <c r="W289" i="3"/>
  <c r="W241" i="3"/>
  <c r="W229" i="3"/>
  <c r="W217" i="3"/>
  <c r="W49" i="3"/>
  <c r="W13" i="3"/>
  <c r="W5" i="3"/>
  <c r="W348" i="3"/>
  <c r="W264" i="3"/>
  <c r="W252" i="3"/>
  <c r="W228" i="3"/>
  <c r="W156" i="3"/>
  <c r="W12" i="3"/>
  <c r="W276" i="3"/>
  <c r="W362" i="3"/>
  <c r="W298" i="3"/>
  <c r="W286" i="3"/>
  <c r="W250" i="3"/>
  <c r="W226" i="3"/>
  <c r="W214" i="3"/>
  <c r="W202" i="3"/>
  <c r="W178" i="3"/>
  <c r="W70" i="3"/>
  <c r="W46" i="3"/>
  <c r="W10" i="3"/>
  <c r="W360" i="3"/>
  <c r="W333" i="3"/>
  <c r="W249" i="3"/>
  <c r="W225" i="3"/>
  <c r="W201" i="3"/>
  <c r="W153" i="3"/>
  <c r="W141" i="3"/>
  <c r="W69" i="3"/>
  <c r="W21" i="3"/>
  <c r="W321" i="3"/>
  <c r="W261" i="3"/>
  <c r="W213" i="3"/>
  <c r="W359" i="3"/>
  <c r="W55" i="3"/>
  <c r="W358" i="3"/>
  <c r="W271" i="3"/>
  <c r="W187" i="3"/>
  <c r="W163" i="3"/>
  <c r="W357" i="3"/>
  <c r="G16" i="13"/>
  <c r="K16" i="13" s="1"/>
  <c r="G13" i="13"/>
  <c r="K13" i="13" s="1"/>
  <c r="G8" i="13"/>
  <c r="K8" i="13" s="1"/>
  <c r="G14" i="13"/>
  <c r="K14" i="13" s="1"/>
  <c r="G11" i="13"/>
  <c r="K11" i="13" s="1"/>
  <c r="G10" i="13"/>
  <c r="K10" i="13" s="1"/>
  <c r="G12" i="13"/>
  <c r="K12" i="13" s="1"/>
  <c r="G15" i="13"/>
  <c r="K15" i="13" s="1"/>
  <c r="G7" i="13"/>
  <c r="K7" i="13" s="1"/>
  <c r="G6" i="13"/>
  <c r="K6" i="13" s="1"/>
  <c r="G9" i="13"/>
  <c r="K9" i="13" s="1"/>
  <c r="M6" i="13" l="1"/>
  <c r="M7" i="13"/>
  <c r="M15" i="13"/>
  <c r="M12" i="13"/>
  <c r="M11" i="13"/>
  <c r="M14" i="13"/>
  <c r="M8" i="13"/>
  <c r="M10" i="13"/>
  <c r="M13" i="13"/>
  <c r="M16" i="13"/>
  <c r="M9" i="13"/>
</calcChain>
</file>

<file path=xl/sharedStrings.xml><?xml version="1.0" encoding="utf-8"?>
<sst xmlns="http://schemas.openxmlformats.org/spreadsheetml/2006/main" count="4572" uniqueCount="608">
  <si>
    <t>CID</t>
  </si>
  <si>
    <t>Community Name</t>
  </si>
  <si>
    <t>County</t>
  </si>
  <si>
    <t>Belington</t>
  </si>
  <si>
    <t>BARBOUR</t>
  </si>
  <si>
    <t>Incorporated</t>
  </si>
  <si>
    <t>Junior</t>
  </si>
  <si>
    <t>Philippi</t>
  </si>
  <si>
    <t>Barbour County*</t>
  </si>
  <si>
    <t>Unincorporated</t>
  </si>
  <si>
    <t>Martinsburg</t>
  </si>
  <si>
    <t>BERKELEY</t>
  </si>
  <si>
    <t>Hedgesville</t>
  </si>
  <si>
    <t>N/A</t>
  </si>
  <si>
    <t>Berkeley County*</t>
  </si>
  <si>
    <t>Madison</t>
  </si>
  <si>
    <t>BOONE</t>
  </si>
  <si>
    <t>Whitesville</t>
  </si>
  <si>
    <t>Danville</t>
  </si>
  <si>
    <t>Sylvester</t>
  </si>
  <si>
    <t>Boone County*</t>
  </si>
  <si>
    <t>Burnsville</t>
  </si>
  <si>
    <t>BRAXTON</t>
  </si>
  <si>
    <t>Flatwoods</t>
  </si>
  <si>
    <t>Sutton</t>
  </si>
  <si>
    <t>Gassaway</t>
  </si>
  <si>
    <t>Braxton County*</t>
  </si>
  <si>
    <t>Bethany</t>
  </si>
  <si>
    <t>Follansbee</t>
  </si>
  <si>
    <t>Weirton**</t>
  </si>
  <si>
    <t>Split</t>
  </si>
  <si>
    <t>Wellsburg</t>
  </si>
  <si>
    <t>Beech Bottom</t>
  </si>
  <si>
    <t>Windsor Heights</t>
  </si>
  <si>
    <t>Brooke County*</t>
  </si>
  <si>
    <t>Huntington**</t>
  </si>
  <si>
    <t>Barboursville</t>
  </si>
  <si>
    <t>Milton</t>
  </si>
  <si>
    <t>Cabell County*</t>
  </si>
  <si>
    <t>Grantsville</t>
  </si>
  <si>
    <t>CALHOUN</t>
  </si>
  <si>
    <t>Calhoun County*</t>
  </si>
  <si>
    <t>Clay</t>
  </si>
  <si>
    <t>CLAY</t>
  </si>
  <si>
    <t>Clay County*</t>
  </si>
  <si>
    <t>West Union</t>
  </si>
  <si>
    <t>DODDRIDGE</t>
  </si>
  <si>
    <t>Doddridge County*</t>
  </si>
  <si>
    <t>Pax</t>
  </si>
  <si>
    <t>FAYETTE</t>
  </si>
  <si>
    <t>Smithers**</t>
  </si>
  <si>
    <t>Gauley Bridge</t>
  </si>
  <si>
    <t>Meadow Bridge</t>
  </si>
  <si>
    <t>Thurmond</t>
  </si>
  <si>
    <t>Oak Hill</t>
  </si>
  <si>
    <t>Mount Hope</t>
  </si>
  <si>
    <t>Fayetteville</t>
  </si>
  <si>
    <t>Ansted</t>
  </si>
  <si>
    <t>Montgomery**</t>
  </si>
  <si>
    <t>Fayette County*</t>
  </si>
  <si>
    <t>Sand Fork</t>
  </si>
  <si>
    <t>Glenville</t>
  </si>
  <si>
    <t>Gilmer County*</t>
  </si>
  <si>
    <t>Bayard</t>
  </si>
  <si>
    <t>GRANT</t>
  </si>
  <si>
    <t>Petersburg</t>
  </si>
  <si>
    <t>Grant County*</t>
  </si>
  <si>
    <t>Alderson**</t>
  </si>
  <si>
    <t>GREENBRIER</t>
  </si>
  <si>
    <t>Ronceverte</t>
  </si>
  <si>
    <t>Rupert</t>
  </si>
  <si>
    <t>White Sulphur Springs</t>
  </si>
  <si>
    <t>Rainelle</t>
  </si>
  <si>
    <t>Falling Springs</t>
  </si>
  <si>
    <t>Quinwood</t>
  </si>
  <si>
    <t>Lewisburg</t>
  </si>
  <si>
    <t>Greenbrier County*</t>
  </si>
  <si>
    <t>Capon Bridge</t>
  </si>
  <si>
    <t>HAMPSHIRE</t>
  </si>
  <si>
    <t>Romney</t>
  </si>
  <si>
    <t>Hampshire County*</t>
  </si>
  <si>
    <t>Chester</t>
  </si>
  <si>
    <t>HANCOCK</t>
  </si>
  <si>
    <t>New Cumberland</t>
  </si>
  <si>
    <t>Hancock County*</t>
  </si>
  <si>
    <t>Wardensville</t>
  </si>
  <si>
    <t>HARDY</t>
  </si>
  <si>
    <t>Moorefield</t>
  </si>
  <si>
    <t>Hardy County*</t>
  </si>
  <si>
    <t>Anmoore</t>
  </si>
  <si>
    <t>HARRISON</t>
  </si>
  <si>
    <t>Clarksburg</t>
  </si>
  <si>
    <t>Lost Creek</t>
  </si>
  <si>
    <t>Lumberport</t>
  </si>
  <si>
    <t>Nutter Fort</t>
  </si>
  <si>
    <t>Shinnston</t>
  </si>
  <si>
    <t>Stonewood</t>
  </si>
  <si>
    <t>West Milford</t>
  </si>
  <si>
    <t>Salem</t>
  </si>
  <si>
    <t>Bridgeport</t>
  </si>
  <si>
    <t>Harrison County*</t>
  </si>
  <si>
    <t>Ravenswood</t>
  </si>
  <si>
    <t>JACKSON</t>
  </si>
  <si>
    <t>Ripley</t>
  </si>
  <si>
    <t>Jackson County*</t>
  </si>
  <si>
    <t>Bolivar</t>
  </si>
  <si>
    <t>JEFFERSON</t>
  </si>
  <si>
    <t>Harpers Ferry</t>
  </si>
  <si>
    <t>Ranson</t>
  </si>
  <si>
    <t>Shepherdstown</t>
  </si>
  <si>
    <t>Charles Town</t>
  </si>
  <si>
    <t>Jefferson County*</t>
  </si>
  <si>
    <t>KANAWHA</t>
  </si>
  <si>
    <t>Belle</t>
  </si>
  <si>
    <t>Cedar Grove</t>
  </si>
  <si>
    <t>Chesapeake</t>
  </si>
  <si>
    <t>Clendenin</t>
  </si>
  <si>
    <t>Dunbar</t>
  </si>
  <si>
    <t>East Bank</t>
  </si>
  <si>
    <t>Glasgow</t>
  </si>
  <si>
    <t>Marmet</t>
  </si>
  <si>
    <t>Pratt</t>
  </si>
  <si>
    <t>St. Albans</t>
  </si>
  <si>
    <t>Handley</t>
  </si>
  <si>
    <t>Nitro**</t>
  </si>
  <si>
    <t>South Charleston</t>
  </si>
  <si>
    <t>Charleston</t>
  </si>
  <si>
    <t>Kanawha County*</t>
  </si>
  <si>
    <t>Jane Lew</t>
  </si>
  <si>
    <t>LEWIS</t>
  </si>
  <si>
    <t>Weston</t>
  </si>
  <si>
    <t>Lewis County*</t>
  </si>
  <si>
    <t>Hamlin</t>
  </si>
  <si>
    <t>LINCOLN</t>
  </si>
  <si>
    <t>West Hamlin</t>
  </si>
  <si>
    <t>Lincoln County*</t>
  </si>
  <si>
    <t>Chapmanville</t>
  </si>
  <si>
    <t>LOGAN</t>
  </si>
  <si>
    <t>Mitchell Heights</t>
  </si>
  <si>
    <t>Logan</t>
  </si>
  <si>
    <t>Man</t>
  </si>
  <si>
    <t>West Logan</t>
  </si>
  <si>
    <t>Logan County*</t>
  </si>
  <si>
    <t>White Hall</t>
  </si>
  <si>
    <t>Pleasant Valley</t>
  </si>
  <si>
    <t>Monongah</t>
  </si>
  <si>
    <t>Farmington</t>
  </si>
  <si>
    <t>Worthington</t>
  </si>
  <si>
    <t>Mannington</t>
  </si>
  <si>
    <t>Barrackville</t>
  </si>
  <si>
    <t>Rivesville</t>
  </si>
  <si>
    <t>Fairview</t>
  </si>
  <si>
    <t>Fairmont</t>
  </si>
  <si>
    <t>Grant</t>
  </si>
  <si>
    <t>Marion County*</t>
  </si>
  <si>
    <t>Cameron</t>
  </si>
  <si>
    <t>MARSHALL</t>
  </si>
  <si>
    <t>Wheeling**</t>
  </si>
  <si>
    <t>Glen Dale</t>
  </si>
  <si>
    <t>Mcmechen</t>
  </si>
  <si>
    <t>Benwood</t>
  </si>
  <si>
    <t>Moundsville</t>
  </si>
  <si>
    <t>Marshall County*</t>
  </si>
  <si>
    <t>Leon</t>
  </si>
  <si>
    <t>MASON</t>
  </si>
  <si>
    <t>Hartford</t>
  </si>
  <si>
    <t>New Haven</t>
  </si>
  <si>
    <t>Point Pleasant</t>
  </si>
  <si>
    <t>Mason</t>
  </si>
  <si>
    <t>Mason County*</t>
  </si>
  <si>
    <t>Anawalt</t>
  </si>
  <si>
    <t>MCDOWELL</t>
  </si>
  <si>
    <t>Davy</t>
  </si>
  <si>
    <t>Gary</t>
  </si>
  <si>
    <t>Keystone</t>
  </si>
  <si>
    <t>Northfork</t>
  </si>
  <si>
    <t>War</t>
  </si>
  <si>
    <t>Bradshaw</t>
  </si>
  <si>
    <t>Iaeger</t>
  </si>
  <si>
    <t>Welch</t>
  </si>
  <si>
    <t>Kimball</t>
  </si>
  <si>
    <t>McDowell County*</t>
  </si>
  <si>
    <t>Bramwell</t>
  </si>
  <si>
    <t>Oakvale</t>
  </si>
  <si>
    <t>Princeton</t>
  </si>
  <si>
    <t>Athens</t>
  </si>
  <si>
    <t>Bluefield</t>
  </si>
  <si>
    <t>Mercer County*</t>
  </si>
  <si>
    <t>Keyser</t>
  </si>
  <si>
    <t>MINERAL</t>
  </si>
  <si>
    <t>Carpendale</t>
  </si>
  <si>
    <t>Ridgeley</t>
  </si>
  <si>
    <t>Elk Garden</t>
  </si>
  <si>
    <t>Piedmont</t>
  </si>
  <si>
    <t>Mineral County*</t>
  </si>
  <si>
    <t>Delbarton</t>
  </si>
  <si>
    <t>MINGO</t>
  </si>
  <si>
    <t>Gilbert</t>
  </si>
  <si>
    <t>Kermit</t>
  </si>
  <si>
    <t>Matewan</t>
  </si>
  <si>
    <t>Williamson</t>
  </si>
  <si>
    <t>Mingo County*</t>
  </si>
  <si>
    <t>Blacksville</t>
  </si>
  <si>
    <t>MONONGALIA</t>
  </si>
  <si>
    <t>Granville</t>
  </si>
  <si>
    <t>Westover</t>
  </si>
  <si>
    <t>Morgantown</t>
  </si>
  <si>
    <t>Star City</t>
  </si>
  <si>
    <t>Monongalia County*</t>
  </si>
  <si>
    <t>Peterstown</t>
  </si>
  <si>
    <t>Union</t>
  </si>
  <si>
    <t>Monroe County*</t>
  </si>
  <si>
    <t>Bath</t>
  </si>
  <si>
    <t>Paw Paw</t>
  </si>
  <si>
    <t>Morgan County*</t>
  </si>
  <si>
    <t>Richwood</t>
  </si>
  <si>
    <t>NICHOLAS</t>
  </si>
  <si>
    <t>Summersville</t>
  </si>
  <si>
    <t>Nicholas County*</t>
  </si>
  <si>
    <t>Clearview</t>
  </si>
  <si>
    <t>OHIO</t>
  </si>
  <si>
    <t>West Liberty</t>
  </si>
  <si>
    <t>Triadelphia</t>
  </si>
  <si>
    <t>Valley Grove</t>
  </si>
  <si>
    <t>Bethlehem</t>
  </si>
  <si>
    <t>Ohio County*</t>
  </si>
  <si>
    <t>Franklin</t>
  </si>
  <si>
    <t>PENDLETON</t>
  </si>
  <si>
    <t>Pendleton County*</t>
  </si>
  <si>
    <t>St. Mary's</t>
  </si>
  <si>
    <t>PLEASANTS</t>
  </si>
  <si>
    <t>Belmont</t>
  </si>
  <si>
    <t>Pleasants County*</t>
  </si>
  <si>
    <t>Durbin</t>
  </si>
  <si>
    <t>POCAHONTAS</t>
  </si>
  <si>
    <t>Marlinton</t>
  </si>
  <si>
    <t>Hillsboro</t>
  </si>
  <si>
    <t>Pocahontas County*</t>
  </si>
  <si>
    <t>Tunnelton</t>
  </si>
  <si>
    <t>PRESTON</t>
  </si>
  <si>
    <t>Albright</t>
  </si>
  <si>
    <t>Bruceton Mills</t>
  </si>
  <si>
    <t>Rowlesburg</t>
  </si>
  <si>
    <t>Terra Alta</t>
  </si>
  <si>
    <t>Newburg</t>
  </si>
  <si>
    <t>Reedsville</t>
  </si>
  <si>
    <t>Masontown</t>
  </si>
  <si>
    <t>Brandonville</t>
  </si>
  <si>
    <t>Kingwood</t>
  </si>
  <si>
    <t>Preston County*</t>
  </si>
  <si>
    <t>Poca</t>
  </si>
  <si>
    <t>Buffalo</t>
  </si>
  <si>
    <t>Hurricane</t>
  </si>
  <si>
    <t>Eleanor</t>
  </si>
  <si>
    <t>Winfield</t>
  </si>
  <si>
    <t>Bancroft</t>
  </si>
  <si>
    <t>Putnam County*</t>
  </si>
  <si>
    <t>Beckley</t>
  </si>
  <si>
    <t>RALEIGH</t>
  </si>
  <si>
    <t>Lester</t>
  </si>
  <si>
    <t>Sophia</t>
  </si>
  <si>
    <t>Mabscott</t>
  </si>
  <si>
    <t>Raleigh County*</t>
  </si>
  <si>
    <t>Womelsdorf (Coalton)</t>
  </si>
  <si>
    <t>RANDOLPH</t>
  </si>
  <si>
    <t>Harman</t>
  </si>
  <si>
    <t>Huttonsville</t>
  </si>
  <si>
    <t>Montrose</t>
  </si>
  <si>
    <t>Mill Creek</t>
  </si>
  <si>
    <t>Beverly</t>
  </si>
  <si>
    <t>Elkins</t>
  </si>
  <si>
    <t>Randolph County*</t>
  </si>
  <si>
    <t>Harrisville</t>
  </si>
  <si>
    <t>RITCHIE</t>
  </si>
  <si>
    <t>Cairo</t>
  </si>
  <si>
    <t>Ellenboro</t>
  </si>
  <si>
    <t>Pennsboro</t>
  </si>
  <si>
    <t>Auburn</t>
  </si>
  <si>
    <t>Pullman</t>
  </si>
  <si>
    <t>Ritchie County*</t>
  </si>
  <si>
    <t>Reedy</t>
  </si>
  <si>
    <t>ROANE</t>
  </si>
  <si>
    <t>Spencer</t>
  </si>
  <si>
    <t>Roane County*</t>
  </si>
  <si>
    <t>Hinton</t>
  </si>
  <si>
    <t>SUMMERS</t>
  </si>
  <si>
    <t>Summers County*</t>
  </si>
  <si>
    <t>Flemington</t>
  </si>
  <si>
    <t>Grafton</t>
  </si>
  <si>
    <t>Taylor County*</t>
  </si>
  <si>
    <t>Hendricks</t>
  </si>
  <si>
    <t>Hambleton</t>
  </si>
  <si>
    <t>Parsons</t>
  </si>
  <si>
    <t>Thomas</t>
  </si>
  <si>
    <t>Davis</t>
  </si>
  <si>
    <t>Tucker County*</t>
  </si>
  <si>
    <t>Middlebourne</t>
  </si>
  <si>
    <t>TYLER</t>
  </si>
  <si>
    <t>Sistersville</t>
  </si>
  <si>
    <t>Friendly</t>
  </si>
  <si>
    <t>Paden City**</t>
  </si>
  <si>
    <t>Tyler County*</t>
  </si>
  <si>
    <t>Buckhannon</t>
  </si>
  <si>
    <t>Upshur County*</t>
  </si>
  <si>
    <t>Fort Gay</t>
  </si>
  <si>
    <t>WAYNE</t>
  </si>
  <si>
    <t>Kenova</t>
  </si>
  <si>
    <t>Wayne</t>
  </si>
  <si>
    <t>Ceredo</t>
  </si>
  <si>
    <t>Wayne County*</t>
  </si>
  <si>
    <t>Addison</t>
  </si>
  <si>
    <t>WEBSTER</t>
  </si>
  <si>
    <t>Camden-On-Gauley</t>
  </si>
  <si>
    <t>Cowen</t>
  </si>
  <si>
    <t>Webster County*</t>
  </si>
  <si>
    <t>New Martinsville</t>
  </si>
  <si>
    <t>Pine Grove</t>
  </si>
  <si>
    <t>Hundred</t>
  </si>
  <si>
    <t>Smithfield</t>
  </si>
  <si>
    <t>Wetzel County*</t>
  </si>
  <si>
    <t>Elizabeth</t>
  </si>
  <si>
    <t>WIRT</t>
  </si>
  <si>
    <t>Wirt County*</t>
  </si>
  <si>
    <t>Williamstown</t>
  </si>
  <si>
    <t>WOOD</t>
  </si>
  <si>
    <t>Vienna</t>
  </si>
  <si>
    <t>North Hills</t>
  </si>
  <si>
    <t>Parkersburg</t>
  </si>
  <si>
    <t>Wood County*</t>
  </si>
  <si>
    <t>Oceana</t>
  </si>
  <si>
    <t>WYOMING</t>
  </si>
  <si>
    <t>Pineville</t>
  </si>
  <si>
    <t>Mullens</t>
  </si>
  <si>
    <t>Wyoming County*</t>
  </si>
  <si>
    <t>SPLIT COMMUNITIES</t>
  </si>
  <si>
    <t>MONROE</t>
  </si>
  <si>
    <t>PUTNAM</t>
  </si>
  <si>
    <t>WETZEL</t>
  </si>
  <si>
    <t xml:space="preserve">RANK on COMMUNITY TYPE:  </t>
  </si>
  <si>
    <t>Uninc.</t>
  </si>
  <si>
    <t>Incorp.</t>
  </si>
  <si>
    <t>Split Community</t>
  </si>
  <si>
    <t>Community Type</t>
  </si>
  <si>
    <t>GREENBRIER/MONROE</t>
  </si>
  <si>
    <t>Initial FIRM Effective Date</t>
  </si>
  <si>
    <t>Pre-FIRM</t>
  </si>
  <si>
    <t>Post-FIRM construction regulated to Pre-FIRM (Mapped into SFHA)</t>
  </si>
  <si>
    <t>Post-FIRM</t>
  </si>
  <si>
    <t>Unknown</t>
  </si>
  <si>
    <t>% Post-FIRM construction regulated to Pre-FIRM (Mapped into SFHA)</t>
  </si>
  <si>
    <t>% Post-FIRM</t>
  </si>
  <si>
    <t>% Unknown</t>
  </si>
  <si>
    <t>% Unknown RES2 Mobile Homes</t>
  </si>
  <si>
    <t>% Unknown Tax Exempt (Property Class X or Other Non-Residential)</t>
  </si>
  <si>
    <t>8/1/1979</t>
  </si>
  <si>
    <t>4/17/1987</t>
  </si>
  <si>
    <t>9/4/1986</t>
  </si>
  <si>
    <t>7/1/1987</t>
  </si>
  <si>
    <t>BARBOUR COUNTY</t>
  </si>
  <si>
    <t>12/18/1979</t>
  </si>
  <si>
    <t>8/4/1988</t>
  </si>
  <si>
    <t>BERKELEY COUNTY</t>
  </si>
  <si>
    <t>4/16/1991</t>
  </si>
  <si>
    <t>BOONE COUNTY</t>
  </si>
  <si>
    <t>4/19/2010</t>
  </si>
  <si>
    <t>BRAXTON COUNTY</t>
  </si>
  <si>
    <t xml:space="preserve">BROOKE </t>
  </si>
  <si>
    <t>9/28/1979</t>
  </si>
  <si>
    <t>9/30/1982</t>
  </si>
  <si>
    <t>11/17/1982</t>
  </si>
  <si>
    <t>12/15/1983</t>
  </si>
  <si>
    <t>BROOKE COUNTY</t>
  </si>
  <si>
    <t xml:space="preserve">CABELL </t>
  </si>
  <si>
    <t>1/17/1990</t>
  </si>
  <si>
    <t>6/3/1988</t>
  </si>
  <si>
    <t>9/30/1987</t>
  </si>
  <si>
    <t>CABELL COUNTY</t>
  </si>
  <si>
    <t>3/18/1991</t>
  </si>
  <si>
    <t>CALHOUN COUNTY</t>
  </si>
  <si>
    <t>CLAY COUNTY</t>
  </si>
  <si>
    <t>DODDRIDGE COUNTY</t>
  </si>
  <si>
    <t>8/10/1979</t>
  </si>
  <si>
    <t>4/15/1982</t>
  </si>
  <si>
    <t>9/18/1991</t>
  </si>
  <si>
    <t>1/2/1991</t>
  </si>
  <si>
    <t>3/4/1988</t>
  </si>
  <si>
    <t>1/18/1980</t>
  </si>
  <si>
    <t>10/30/1981</t>
  </si>
  <si>
    <t>6/1/1982</t>
  </si>
  <si>
    <t>FAYETTE COUNTY</t>
  </si>
  <si>
    <t xml:space="preserve">GILMER </t>
  </si>
  <si>
    <t>GILMER COUNTY</t>
  </si>
  <si>
    <t>5/3/1990</t>
  </si>
  <si>
    <t>8/1/1987</t>
  </si>
  <si>
    <t>GRANT COUNTY</t>
  </si>
  <si>
    <t>9/27/1991</t>
  </si>
  <si>
    <t>5/17/1990</t>
  </si>
  <si>
    <t>8/24/1984</t>
  </si>
  <si>
    <t>8/1/1978</t>
  </si>
  <si>
    <t>11/19/1987</t>
  </si>
  <si>
    <t>9/24/1984</t>
  </si>
  <si>
    <t>2/27/1981</t>
  </si>
  <si>
    <t>10/16/2012</t>
  </si>
  <si>
    <t>1/15/1988</t>
  </si>
  <si>
    <t>GREENBRIER COUNTY</t>
  </si>
  <si>
    <t>4/1/1988</t>
  </si>
  <si>
    <t>6/15/1988</t>
  </si>
  <si>
    <t>HAMPSHIRE COUNTY</t>
  </si>
  <si>
    <t>12/1/1982</t>
  </si>
  <si>
    <t>5/15/1980</t>
  </si>
  <si>
    <t>6/15/1984</t>
  </si>
  <si>
    <t>HANCOCK COUNTY</t>
  </si>
  <si>
    <t>12/15/1990</t>
  </si>
  <si>
    <t>6/19/1985</t>
  </si>
  <si>
    <t>HARDY COUNTY</t>
  </si>
  <si>
    <t>9/3/1980</t>
  </si>
  <si>
    <t>2/15/1978</t>
  </si>
  <si>
    <t>9/17/1980</t>
  </si>
  <si>
    <t>3/16/1988</t>
  </si>
  <si>
    <t>9/5/1979</t>
  </si>
  <si>
    <t>12/4/1985</t>
  </si>
  <si>
    <t>7/4/1988</t>
  </si>
  <si>
    <t>HARRISON COUNTY</t>
  </si>
  <si>
    <t>9/1/1977</t>
  </si>
  <si>
    <t>5/1/1985</t>
  </si>
  <si>
    <t>JACKSON COUNTY</t>
  </si>
  <si>
    <t>12/18/2009</t>
  </si>
  <si>
    <t>6/15/1979</t>
  </si>
  <si>
    <t>3/18/1980</t>
  </si>
  <si>
    <t>12/4/1979</t>
  </si>
  <si>
    <t>10/15/1980</t>
  </si>
  <si>
    <t>JEFFERSON COUNTY</t>
  </si>
  <si>
    <t>7/16/1984</t>
  </si>
  <si>
    <t>6/15/1982</t>
  </si>
  <si>
    <t>5/1/1984</t>
  </si>
  <si>
    <t>7/5/1984</t>
  </si>
  <si>
    <t>6/15/1983</t>
  </si>
  <si>
    <t>3/18/1985</t>
  </si>
  <si>
    <t>KANAWHA COUNTY</t>
  </si>
  <si>
    <t>LEWIS COUNTY</t>
  </si>
  <si>
    <t>9/4/1987</t>
  </si>
  <si>
    <t>9/18/1987</t>
  </si>
  <si>
    <t>LINCOLN COUNTY</t>
  </si>
  <si>
    <t>8/27/1971</t>
  </si>
  <si>
    <t>8/13/1971</t>
  </si>
  <si>
    <t>7/16/1971</t>
  </si>
  <si>
    <t>9/10/1971</t>
  </si>
  <si>
    <t>6/2/1972</t>
  </si>
  <si>
    <t>4/7/1972</t>
  </si>
  <si>
    <t>LOGAN COUNTY</t>
  </si>
  <si>
    <t xml:space="preserve">MARION </t>
  </si>
  <si>
    <t>6/19/2012</t>
  </si>
  <si>
    <t>11/19/1986</t>
  </si>
  <si>
    <t>7/2/1987</t>
  </si>
  <si>
    <t>MARION COUNTY</t>
  </si>
  <si>
    <t>9/25/2009</t>
  </si>
  <si>
    <t>2/18/1981</t>
  </si>
  <si>
    <t>6/28/1974</t>
  </si>
  <si>
    <t>5/1/1980</t>
  </si>
  <si>
    <t>3/22/1974</t>
  </si>
  <si>
    <t>12/20/1974</t>
  </si>
  <si>
    <t>MARSHALL COUNTY</t>
  </si>
  <si>
    <t>8/15/1978</t>
  </si>
  <si>
    <t>7/3/1978</t>
  </si>
  <si>
    <t>5/15/1978</t>
  </si>
  <si>
    <t>1/2/1980</t>
  </si>
  <si>
    <t>MASON COUNTY</t>
  </si>
  <si>
    <t>2/1/1985</t>
  </si>
  <si>
    <t>9/28/1984</t>
  </si>
  <si>
    <t>4/3/1985</t>
  </si>
  <si>
    <t>9/18/1986</t>
  </si>
  <si>
    <t>9/1/1983</t>
  </si>
  <si>
    <t>MCDOWELL COUNTY</t>
  </si>
  <si>
    <t xml:space="preserve">MERCER </t>
  </si>
  <si>
    <t>12/1/1983</t>
  </si>
  <si>
    <t>2/1/1984</t>
  </si>
  <si>
    <t>3/2/2005</t>
  </si>
  <si>
    <t>MERCER COUNTY</t>
  </si>
  <si>
    <t>MINERAL COUNTY</t>
  </si>
  <si>
    <t>3/15/1977</t>
  </si>
  <si>
    <t>5/2/1977</t>
  </si>
  <si>
    <t>3/1/1978</t>
  </si>
  <si>
    <t>2/3/1970</t>
  </si>
  <si>
    <t>1/16/1981</t>
  </si>
  <si>
    <t>12/2/1980</t>
  </si>
  <si>
    <t>MINGO COUNTY</t>
  </si>
  <si>
    <t>1/20/2010</t>
  </si>
  <si>
    <t>MONONGALIA COUNTY</t>
  </si>
  <si>
    <t xml:space="preserve">MONROE </t>
  </si>
  <si>
    <t>6/17/2002</t>
  </si>
  <si>
    <t>1/14/1983</t>
  </si>
  <si>
    <t>MONROE COUNTY</t>
  </si>
  <si>
    <t xml:space="preserve">MORGAN </t>
  </si>
  <si>
    <t>11/2/1984</t>
  </si>
  <si>
    <t>MORGAN COUNTY</t>
  </si>
  <si>
    <t>11/6/1991</t>
  </si>
  <si>
    <t>NICHOLAS COUNTY</t>
  </si>
  <si>
    <t>7/17/2006</t>
  </si>
  <si>
    <t>1/18/1984</t>
  </si>
  <si>
    <t>4/4/1983</t>
  </si>
  <si>
    <t>OHIO COUNTY</t>
  </si>
  <si>
    <t>9/1/1987</t>
  </si>
  <si>
    <t>PENDLETON COUNTY</t>
  </si>
  <si>
    <t>6/3/1991</t>
  </si>
  <si>
    <t>PLEASANTS COUNTY</t>
  </si>
  <si>
    <t>10/17/1989</t>
  </si>
  <si>
    <t>POCAHONTAS COUNTY</t>
  </si>
  <si>
    <t>6/5/2012</t>
  </si>
  <si>
    <t>3/1/1987</t>
  </si>
  <si>
    <t>PRESTON COUNTY</t>
  </si>
  <si>
    <t xml:space="preserve">PUTNAM </t>
  </si>
  <si>
    <t>3/29/1974</t>
  </si>
  <si>
    <t>12/18/1985</t>
  </si>
  <si>
    <t>3/4/1986</t>
  </si>
  <si>
    <t>2/6/1984</t>
  </si>
  <si>
    <t>6/18/1987</t>
  </si>
  <si>
    <t>PUTNAM COUNTY</t>
  </si>
  <si>
    <t>11/1/1984</t>
  </si>
  <si>
    <t>3/4/1985</t>
  </si>
  <si>
    <t>12/18/1984</t>
  </si>
  <si>
    <t>RALEIGH COUNTY</t>
  </si>
  <si>
    <t>9/10/1984</t>
  </si>
  <si>
    <t>12/3/1991</t>
  </si>
  <si>
    <t>4/3/1987</t>
  </si>
  <si>
    <t>RANDOLPH COUNTY</t>
  </si>
  <si>
    <t>2/7/2006</t>
  </si>
  <si>
    <t>9/16/1988</t>
  </si>
  <si>
    <t>1/1/1991</t>
  </si>
  <si>
    <t>RITCHIE COUNTY</t>
  </si>
  <si>
    <t>12/1/1978</t>
  </si>
  <si>
    <t>1/3/1979</t>
  </si>
  <si>
    <t>ROANE COUNTY</t>
  </si>
  <si>
    <t>11/5/1980</t>
  </si>
  <si>
    <t>SUMMERS COUNTY</t>
  </si>
  <si>
    <t xml:space="preserve">TAYLOR </t>
  </si>
  <si>
    <t>TAYLOR COUNTY</t>
  </si>
  <si>
    <t xml:space="preserve">TUCKER </t>
  </si>
  <si>
    <t>7/20/1984</t>
  </si>
  <si>
    <t>8/15/1979</t>
  </si>
  <si>
    <t>TUCKER COUNTY</t>
  </si>
  <si>
    <t>11/4/1988</t>
  </si>
  <si>
    <t>3/16/1989</t>
  </si>
  <si>
    <t>TYLER COUNTY</t>
  </si>
  <si>
    <t xml:space="preserve">UPSHUR </t>
  </si>
  <si>
    <t>UPSHUR COUNTY</t>
  </si>
  <si>
    <t>5/17/1989</t>
  </si>
  <si>
    <t>WAYNE COUNTY</t>
  </si>
  <si>
    <t>2/16/1990</t>
  </si>
  <si>
    <t>WEBSTER COUNTY</t>
  </si>
  <si>
    <t xml:space="preserve">WETZEL </t>
  </si>
  <si>
    <t>9/2/1982</t>
  </si>
  <si>
    <t>WETZEL COUNTY</t>
  </si>
  <si>
    <t>1/17/1991</t>
  </si>
  <si>
    <t>WIRT COUNTY</t>
  </si>
  <si>
    <t>10/18/1983</t>
  </si>
  <si>
    <t>11/6/2013</t>
  </si>
  <si>
    <t>WOOD COUNTY</t>
  </si>
  <si>
    <t>10/16/1979</t>
  </si>
  <si>
    <t>9/30/1983</t>
  </si>
  <si>
    <t>3/15/1984</t>
  </si>
  <si>
    <t>WYOMING COUNTY</t>
  </si>
  <si>
    <t>CABELL/WAYNE</t>
  </si>
  <si>
    <t>FAYETTE/KANAWHA</t>
  </si>
  <si>
    <t>KANAWHA/PUTNAM</t>
  </si>
  <si>
    <t>TYLER/WETZEL</t>
  </si>
  <si>
    <t>BROOKE/HANCOCK</t>
  </si>
  <si>
    <t>OHIO/MARSHALL</t>
  </si>
  <si>
    <t>Total Structures in Floodplain</t>
  </si>
  <si>
    <t>Percent Pre-FIRM</t>
  </si>
  <si>
    <t>Group Rank (Percent Pre-FIRM)</t>
  </si>
  <si>
    <t>Pre-FIRM Structures in Floodplain - All Scales</t>
  </si>
  <si>
    <t>WV RPDC Region</t>
  </si>
  <si>
    <t>Pre-FIRM Structures in Floodplain - REGION</t>
  </si>
  <si>
    <t xml:space="preserve">Pre-FIRM Structures in Floodplain - STATE </t>
  </si>
  <si>
    <t>West Virginia</t>
  </si>
  <si>
    <t>COMMUNITY IDENTIFICATION</t>
  </si>
  <si>
    <t>DESCRIPTION</t>
  </si>
  <si>
    <t>FEMA community Identifier</t>
  </si>
  <si>
    <t>Community Name.  284 WV Communities.  266 NFIP communities (211 incorporated areas, 55 unincorporated areas).  8 NFIP split communities across county boundary.  18 "No SFHA" communities.  Total 292 statistical geographies.</t>
  </si>
  <si>
    <t>County.  55 counties in the State.</t>
  </si>
  <si>
    <t>County, Unincorporated Area, Incorporated Area (municipality/corporation), Split Community across county boundary</t>
  </si>
  <si>
    <t xml:space="preserve">WV Planning and Development Council (PDC) Regions.  There are 11 regions in the State. </t>
  </si>
  <si>
    <t>DATA FIELD</t>
  </si>
  <si>
    <t>Total Building Count (all occupancy classes) in High-Risk 1%-annual-chance (100-year) Effective or Advisory Floodplains</t>
  </si>
  <si>
    <t>GROUP RANKINGS</t>
  </si>
  <si>
    <t>PERCENT RANKINGS</t>
  </si>
  <si>
    <t xml:space="preserve">Effective date of the initial Flood Insurance Rate Map, or the year the community started participating in the National Flood Insurance Program (NFIP). </t>
  </si>
  <si>
    <t>Number of Pre-FIRM buildings.  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</si>
  <si>
    <t>Number of Post-FIRM Regulated to Pre-FIRM. Special Circumstances Due to Map or Regulatory Changes. A post-FIRM structure that was in full compliance at the time of construction may not meet current floodplain development standards. This can result from a map revision that expands the regulated floodplain area and/or increases the calculated height of the 100-year flood (Base Flood Elevation).  If the site of a post-FIRM structure was not mapped as a Special Flood Hazard Area at the time of construction, then repairs or alterations are regulated as though it is a pre-FIRM structure.</t>
  </si>
  <si>
    <t>Number of Post-FIRM buildings.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</si>
  <si>
    <t>Number of buildings where building year and FIRM status could not be determined.</t>
  </si>
  <si>
    <t>Percentage of Post-FIRM Regulated to Pre-FIRM</t>
  </si>
  <si>
    <t>Percentage of Pre-FIRM buildings</t>
  </si>
  <si>
    <t>Percentage of Post-FIRM buildings</t>
  </si>
  <si>
    <t>Percentage of Unknown buildings where building year and FIRM status could not be determined.</t>
  </si>
  <si>
    <t>Percentage of manufactured (Mobile) homes with unknown FIRM status. Special buildings</t>
  </si>
  <si>
    <t>Percentage of Tax Exempt (Property Class X or Other Non-Residential) buildings with unknown FIRM status</t>
  </si>
  <si>
    <t>Notes: For this SDE report table, there are three sets of average and median values, namely (1) Depth In Structure that are  &gt;=1; (2) BldgDmgPct that are &gt;=1%; and (3) BldgLossUSD that are &gt;=$1000, so these numbers won’t match with the ones in FIRM report table.</t>
  </si>
  <si>
    <t xml:space="preserve">WAYNE </t>
  </si>
  <si>
    <t>Percent Pre-FIRM  Post-FIRM construction regulated to Pre-FIRM Unknown</t>
  </si>
  <si>
    <t>Group Rank (Percent Pre-FIRM  Post-FIRM construction regulated to Pre-FIRM Unknown)</t>
  </si>
  <si>
    <t>Col. S</t>
  </si>
  <si>
    <t>Percent Rank (Percent Pre-FIRM  Post-FIRM construction regulated to Pre-FIRM Unknown)</t>
  </si>
  <si>
    <t>Col.K</t>
  </si>
  <si>
    <t>Percentage of structures that are either Pre-FIRM, Post-FIRM construction regulated to Pre-FIRM (Mapped into SFHA), or Unknown in High-Risk 1%-annual-chance (100-year) Effective or Advisory Floodplains</t>
  </si>
  <si>
    <t xml:space="preserve">Group ranking only on Percent Pre-FIRM </t>
  </si>
  <si>
    <t>Group ranking on Percent Pre-FIRM  Post-FIRM construction regulated to Pre-FIRM Unknown</t>
  </si>
  <si>
    <t>Percent rank (using PERCENTRANK.INC based on the proportion of number of spatial units below the selected unit to the total units of that scale) of Percent Pre-FIRM  Post-FIRM construction regulated to Pre-FIRM 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</si>
</sst>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color theme="0"/>
      <name val="Calibri"/>
      <family val="2"/>
      <scheme val="minor"/>
    </font>
    <font>
      <sz val="9"/>
      <name val="Calibri"/>
      <family val="2"/>
      <scheme val="minor"/>
    </font>
    <font>
      <b/>
      <sz val="9"/>
      <name val="Calibri"/>
      <family val="2"/>
      <scheme val="minor"/>
    </font>
    <font>
      <b/>
      <sz val="10"/>
      <name val="Calibri"/>
      <family val="2"/>
      <scheme val="minor"/>
    </font>
  </fonts>
  <fills count="13">
    <fill>
      <patternFill patternType="none"/>
    </fill>
    <fill>
      <patternFill patternType="gray125"/>
    </fill>
    <fill>
      <patternFill patternType="solid">
        <fgColor rgb="FFFCD5B4"/>
        <bgColor indexed="64"/>
      </patternFill>
    </fill>
    <fill>
      <patternFill patternType="solid">
        <fgColor rgb="FFDDD9C4"/>
        <bgColor indexed="64"/>
      </patternFill>
    </fill>
    <fill>
      <patternFill patternType="solid">
        <fgColor rgb="FFFFFFCC"/>
        <bgColor indexed="64"/>
      </patternFill>
    </fill>
    <fill>
      <patternFill patternType="solid">
        <fgColor rgb="FFF2F2F2"/>
        <bgColor indexed="64"/>
      </patternFill>
    </fill>
    <fill>
      <patternFill patternType="solid">
        <fgColor rgb="FF7030A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DE9D9"/>
        <bgColor indexed="64"/>
      </patternFill>
    </fill>
    <fill>
      <patternFill patternType="solid">
        <fgColor theme="0"/>
        <bgColor indexed="64"/>
      </patternFill>
    </fill>
    <fill>
      <patternFill patternType="solid">
        <fgColor rgb="FFFCE4D6"/>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28">
    <xf numFmtId="0" fontId="0" fillId="0" borderId="0" xfId="0"/>
    <xf numFmtId="0" fontId="2" fillId="0" borderId="0" xfId="0" applyFont="1" applyAlignment="1">
      <alignment horizontal="left"/>
    </xf>
    <xf numFmtId="14" fontId="3" fillId="0" borderId="0" xfId="0" applyNumberFormat="1" applyFont="1" applyAlignment="1">
      <alignment horizontal="center"/>
    </xf>
    <xf numFmtId="0" fontId="0" fillId="0" borderId="0" xfId="0" applyAlignment="1">
      <alignment horizontal="left"/>
    </xf>
    <xf numFmtId="0" fontId="0" fillId="0" borderId="0" xfId="0" applyAlignment="1">
      <alignment horizontal="center"/>
    </xf>
    <xf numFmtId="0" fontId="0" fillId="0" borderId="0" xfId="0" applyFill="1"/>
    <xf numFmtId="164" fontId="0" fillId="0" borderId="0" xfId="1" applyNumberFormat="1" applyFont="1" applyAlignment="1">
      <alignment horizontal="center"/>
    </xf>
    <xf numFmtId="0" fontId="0" fillId="0" borderId="0" xfId="0" applyAlignment="1">
      <alignment vertical="center"/>
    </xf>
    <xf numFmtId="0" fontId="5" fillId="0" borderId="0" xfId="0" applyFont="1" applyAlignment="1">
      <alignment horizontal="left"/>
    </xf>
    <xf numFmtId="164" fontId="4" fillId="0" borderId="0" xfId="1" applyNumberFormat="1" applyFont="1"/>
    <xf numFmtId="164" fontId="7" fillId="0" borderId="0" xfId="1" applyNumberFormat="1" applyFont="1"/>
    <xf numFmtId="0" fontId="2" fillId="0" borderId="0" xfId="0" applyFont="1" applyAlignment="1">
      <alignment horizontal="center" vertical="center"/>
    </xf>
    <xf numFmtId="0" fontId="5" fillId="0" borderId="0" xfId="0" applyFont="1"/>
    <xf numFmtId="0" fontId="0" fillId="0" borderId="0" xfId="0" applyAlignment="1"/>
    <xf numFmtId="164" fontId="0" fillId="0" borderId="0" xfId="1" applyNumberFormat="1" applyFont="1" applyAlignment="1"/>
    <xf numFmtId="0" fontId="0" fillId="0" borderId="0" xfId="0" applyFill="1" applyBorder="1"/>
    <xf numFmtId="0" fontId="0" fillId="0" borderId="0" xfId="0" applyBorder="1"/>
    <xf numFmtId="0" fontId="3" fillId="0"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5" fillId="0" borderId="0" xfId="0" applyFont="1" applyFill="1" applyAlignment="1">
      <alignment horizontal="left"/>
    </xf>
    <xf numFmtId="0" fontId="6" fillId="0" borderId="0" xfId="0" applyFont="1" applyFill="1" applyAlignment="1">
      <alignment vertical="center"/>
    </xf>
    <xf numFmtId="164" fontId="0" fillId="0" borderId="0" xfId="1" applyNumberFormat="1" applyFont="1" applyAlignment="1">
      <alignment horizontal="center" vertical="center"/>
    </xf>
    <xf numFmtId="0" fontId="0" fillId="0" borderId="0" xfId="0" applyFont="1" applyAlignment="1">
      <alignment horizontal="center" vertical="center"/>
    </xf>
    <xf numFmtId="0" fontId="3" fillId="0" borderId="0" xfId="0" applyFont="1" applyAlignment="1">
      <alignment horizontal="center" vertical="center"/>
    </xf>
    <xf numFmtId="164" fontId="3" fillId="0" borderId="0" xfId="1" applyNumberFormat="1" applyFont="1" applyAlignment="1">
      <alignment horizontal="center" vertical="center"/>
    </xf>
    <xf numFmtId="0" fontId="3" fillId="0" borderId="0" xfId="0" applyFont="1" applyFill="1" applyAlignment="1">
      <alignment horizontal="center" vertical="center"/>
    </xf>
    <xf numFmtId="14" fontId="3" fillId="0" borderId="0" xfId="0" applyNumberFormat="1" applyFont="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vertical="center"/>
    </xf>
    <xf numFmtId="164" fontId="3" fillId="0" borderId="1" xfId="1" applyNumberFormat="1" applyFont="1" applyBorder="1" applyAlignment="1">
      <alignment horizontal="center" vertical="center"/>
    </xf>
    <xf numFmtId="0" fontId="0" fillId="0" borderId="0" xfId="0" applyFill="1" applyAlignment="1">
      <alignment horizontal="center"/>
    </xf>
    <xf numFmtId="0" fontId="4" fillId="2" borderId="1" xfId="0" applyFont="1" applyFill="1" applyBorder="1" applyAlignment="1">
      <alignment horizontal="center" vertical="center"/>
    </xf>
    <xf numFmtId="164" fontId="3" fillId="0" borderId="0" xfId="1" applyNumberFormat="1" applyFont="1" applyFill="1" applyBorder="1" applyAlignment="1">
      <alignment horizontal="center" vertical="center"/>
    </xf>
    <xf numFmtId="0" fontId="0" fillId="0" borderId="0" xfId="0"/>
    <xf numFmtId="0" fontId="4" fillId="0" borderId="0" xfId="0" applyFont="1" applyAlignment="1">
      <alignment horizontal="center" vertical="center"/>
    </xf>
    <xf numFmtId="0" fontId="3" fillId="2" borderId="0" xfId="0" applyFont="1" applyFill="1" applyAlignment="1">
      <alignment horizontal="center" vertical="center"/>
    </xf>
    <xf numFmtId="0" fontId="9" fillId="5" borderId="0" xfId="0" applyFont="1" applyFill="1" applyAlignment="1">
      <alignment horizontal="center" vertical="center"/>
    </xf>
    <xf numFmtId="164" fontId="0" fillId="0" borderId="0" xfId="1" applyNumberFormat="1" applyFont="1" applyFill="1" applyBorder="1" applyAlignment="1">
      <alignment horizontal="center" vertical="center"/>
    </xf>
    <xf numFmtId="164" fontId="2" fillId="0" borderId="0" xfId="1" applyNumberFormat="1" applyFont="1" applyFill="1" applyBorder="1" applyAlignment="1">
      <alignment horizontal="center" vertical="center"/>
    </xf>
    <xf numFmtId="0" fontId="3" fillId="5" borderId="1" xfId="0" applyFont="1" applyFill="1" applyBorder="1" applyAlignment="1">
      <alignment horizontal="center" vertical="center"/>
    </xf>
    <xf numFmtId="164" fontId="3" fillId="5" borderId="1" xfId="1" applyNumberFormat="1" applyFont="1" applyFill="1" applyBorder="1" applyAlignment="1">
      <alignment horizontal="center" vertical="center"/>
    </xf>
    <xf numFmtId="0" fontId="3" fillId="4" borderId="1" xfId="0" applyFont="1" applyFill="1" applyBorder="1"/>
    <xf numFmtId="164" fontId="4" fillId="2" borderId="1" xfId="1" applyNumberFormat="1" applyFont="1" applyFill="1" applyBorder="1" applyAlignment="1">
      <alignment horizontal="center" vertical="center"/>
    </xf>
    <xf numFmtId="0" fontId="3" fillId="0" borderId="0" xfId="0" applyFont="1" applyAlignment="1">
      <alignment horizontal="left" vertical="center"/>
    </xf>
    <xf numFmtId="0" fontId="3" fillId="5" borderId="1" xfId="0" applyFont="1" applyFill="1" applyBorder="1" applyAlignment="1">
      <alignment horizontal="left" vertical="center"/>
    </xf>
    <xf numFmtId="0" fontId="3" fillId="0" borderId="1" xfId="0" applyFont="1" applyBorder="1" applyAlignment="1">
      <alignment horizontal="left" vertical="center"/>
    </xf>
    <xf numFmtId="0" fontId="4" fillId="2" borderId="1" xfId="0" applyFont="1" applyFill="1" applyBorder="1" applyAlignment="1">
      <alignment horizontal="left" vertical="center"/>
    </xf>
    <xf numFmtId="0" fontId="3" fillId="0" borderId="0" xfId="0" applyFont="1" applyAlignment="1">
      <alignment horizontal="left"/>
    </xf>
    <xf numFmtId="0" fontId="3" fillId="4" borderId="1" xfId="0" applyFont="1" applyFill="1" applyBorder="1" applyAlignment="1">
      <alignment horizontal="left"/>
    </xf>
    <xf numFmtId="0" fontId="3" fillId="4" borderId="1" xfId="0" applyFont="1" applyFill="1" applyBorder="1" applyAlignment="1">
      <alignment horizontal="left" vertical="center"/>
    </xf>
    <xf numFmtId="164" fontId="3" fillId="0" borderId="15" xfId="1" applyNumberFormat="1" applyFont="1" applyBorder="1" applyAlignment="1">
      <alignment horizontal="center" vertical="center"/>
    </xf>
    <xf numFmtId="0" fontId="3" fillId="0" borderId="9" xfId="0" applyFont="1" applyBorder="1" applyAlignment="1">
      <alignment horizontal="center" vertical="center"/>
    </xf>
    <xf numFmtId="164" fontId="3" fillId="0" borderId="10" xfId="1" applyNumberFormat="1" applyFont="1" applyBorder="1" applyAlignment="1">
      <alignment horizontal="center" vertical="center"/>
    </xf>
    <xf numFmtId="164" fontId="3" fillId="0" borderId="12" xfId="1" applyNumberFormat="1" applyFont="1" applyBorder="1" applyAlignment="1">
      <alignment horizontal="center" vertical="center"/>
    </xf>
    <xf numFmtId="0" fontId="3" fillId="0" borderId="14" xfId="0" applyFont="1" applyBorder="1" applyAlignment="1">
      <alignment horizontal="center" vertical="center"/>
    </xf>
    <xf numFmtId="0" fontId="4" fillId="0" borderId="0" xfId="0" applyFont="1" applyAlignment="1">
      <alignment horizontal="left" vertical="center"/>
    </xf>
    <xf numFmtId="0" fontId="4" fillId="8" borderId="17"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8" borderId="16"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3" fillId="9" borderId="6" xfId="0" applyFont="1" applyFill="1" applyBorder="1" applyAlignment="1">
      <alignment horizontal="center" vertical="center"/>
    </xf>
    <xf numFmtId="0" fontId="3" fillId="0" borderId="6"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164" fontId="3" fillId="4" borderId="1" xfId="1" applyNumberFormat="1" applyFont="1" applyFill="1" applyBorder="1" applyAlignment="1">
      <alignment horizontal="center"/>
    </xf>
    <xf numFmtId="0" fontId="3" fillId="4" borderId="1" xfId="0" applyFont="1" applyFill="1" applyBorder="1" applyAlignment="1">
      <alignment horizontal="center"/>
    </xf>
    <xf numFmtId="164" fontId="10" fillId="10" borderId="2" xfId="0" applyNumberFormat="1" applyFont="1" applyFill="1" applyBorder="1" applyAlignment="1">
      <alignment horizontal="center" vertical="center" wrapText="1"/>
    </xf>
    <xf numFmtId="164" fontId="4" fillId="10" borderId="0" xfId="1" applyNumberFormat="1" applyFont="1" applyFill="1" applyAlignment="1">
      <alignment horizontal="center"/>
    </xf>
    <xf numFmtId="0" fontId="3" fillId="0" borderId="20" xfId="0" applyFont="1" applyBorder="1" applyAlignment="1">
      <alignment horizontal="left" vertical="center"/>
    </xf>
    <xf numFmtId="0" fontId="3" fillId="0" borderId="20" xfId="0" applyFont="1" applyBorder="1" applyAlignment="1">
      <alignment horizontal="center" vertical="center"/>
    </xf>
    <xf numFmtId="164" fontId="3" fillId="0" borderId="20" xfId="1" applyNumberFormat="1" applyFont="1" applyBorder="1" applyAlignment="1">
      <alignment horizontal="center" vertical="center"/>
    </xf>
    <xf numFmtId="164" fontId="4" fillId="7" borderId="6" xfId="1" applyNumberFormat="1" applyFont="1" applyFill="1" applyBorder="1" applyAlignment="1">
      <alignment horizontal="center" vertical="center"/>
    </xf>
    <xf numFmtId="0" fontId="4" fillId="3" borderId="21"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164" fontId="4" fillId="7" borderId="5" xfId="1" applyNumberFormat="1" applyFont="1" applyFill="1" applyBorder="1" applyAlignment="1">
      <alignment horizontal="center" vertical="center"/>
    </xf>
    <xf numFmtId="164" fontId="7" fillId="0" borderId="18" xfId="1" applyNumberFormat="1"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vertical="top" wrapText="1"/>
    </xf>
    <xf numFmtId="0" fontId="7" fillId="0" borderId="1" xfId="0" applyFont="1" applyBorder="1" applyAlignment="1">
      <alignment horizontal="left" vertical="center" wrapText="1"/>
    </xf>
    <xf numFmtId="0" fontId="7" fillId="0" borderId="1" xfId="0" applyFont="1" applyBorder="1" applyAlignment="1">
      <alignment horizontal="center" vertical="top" wrapText="1"/>
    </xf>
    <xf numFmtId="0" fontId="11" fillId="3" borderId="1" xfId="0" applyFont="1" applyFill="1" applyBorder="1" applyAlignment="1">
      <alignment horizontal="left" vertical="center" wrapText="1"/>
    </xf>
    <xf numFmtId="0" fontId="5" fillId="0" borderId="1" xfId="0" applyFont="1" applyBorder="1" applyAlignment="1">
      <alignment vertical="top" wrapText="1"/>
    </xf>
    <xf numFmtId="0" fontId="5" fillId="0" borderId="0" xfId="0" applyFont="1" applyAlignment="1">
      <alignment vertical="center"/>
    </xf>
    <xf numFmtId="0" fontId="5" fillId="0" borderId="0" xfId="0" applyFont="1" applyAlignment="1">
      <alignment wrapText="1"/>
    </xf>
    <xf numFmtId="0" fontId="7" fillId="8" borderId="1" xfId="0" applyFont="1" applyFill="1" applyBorder="1" applyAlignment="1">
      <alignment horizontal="left" vertical="center" wrapText="1"/>
    </xf>
    <xf numFmtId="0" fontId="5" fillId="0" borderId="1" xfId="0" applyFont="1" applyBorder="1" applyAlignment="1">
      <alignment vertical="center" wrapText="1"/>
    </xf>
    <xf numFmtId="0" fontId="5" fillId="0" borderId="0" xfId="0" applyFont="1" applyAlignment="1">
      <alignment vertical="center" wrapText="1"/>
    </xf>
    <xf numFmtId="0" fontId="5" fillId="0" borderId="22" xfId="0" applyFont="1" applyBorder="1" applyAlignment="1">
      <alignment vertical="center" wrapText="1"/>
    </xf>
    <xf numFmtId="0" fontId="0" fillId="0" borderId="0" xfId="0" applyAlignment="1">
      <alignment vertical="top" wrapText="1"/>
    </xf>
    <xf numFmtId="0" fontId="11" fillId="0" borderId="19" xfId="0" applyFont="1" applyBorder="1" applyAlignment="1">
      <alignment horizontal="left" vertical="center" wrapText="1"/>
    </xf>
    <xf numFmtId="164" fontId="7" fillId="7" borderId="1" xfId="1" applyNumberFormat="1" applyFont="1" applyFill="1" applyBorder="1" applyAlignment="1">
      <alignment horizontal="left" vertical="center" wrapText="1"/>
    </xf>
    <xf numFmtId="164" fontId="11" fillId="10" borderId="2" xfId="0" applyNumberFormat="1" applyFont="1" applyFill="1" applyBorder="1" applyAlignment="1">
      <alignment horizontal="left" vertical="center" wrapText="1"/>
    </xf>
    <xf numFmtId="0" fontId="3" fillId="0" borderId="5" xfId="0" applyFont="1" applyFill="1" applyBorder="1" applyAlignment="1">
      <alignment horizontal="center" vertical="center"/>
    </xf>
    <xf numFmtId="0" fontId="4" fillId="3" borderId="18" xfId="0" applyFont="1" applyFill="1" applyBorder="1" applyAlignment="1">
      <alignment horizontal="center" vertical="center" wrapText="1"/>
    </xf>
    <xf numFmtId="164" fontId="4" fillId="7" borderId="17" xfId="1" applyNumberFormat="1" applyFont="1" applyFill="1" applyBorder="1" applyAlignment="1">
      <alignment horizontal="center" vertical="center" wrapText="1"/>
    </xf>
    <xf numFmtId="0" fontId="4" fillId="8" borderId="18" xfId="0" applyFont="1" applyFill="1" applyBorder="1" applyAlignment="1">
      <alignment horizontal="center" vertical="center" wrapText="1"/>
    </xf>
    <xf numFmtId="0" fontId="3" fillId="4" borderId="0" xfId="0" applyFont="1" applyFill="1" applyAlignment="1">
      <alignment horizontal="left" vertical="center"/>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11" borderId="0" xfId="0" applyFont="1" applyFill="1" applyAlignment="1">
      <alignment horizontal="left" vertical="top" wrapText="1"/>
    </xf>
    <xf numFmtId="0" fontId="0" fillId="11" borderId="0" xfId="0" applyFill="1" applyAlignment="1">
      <alignment horizontal="left" vertical="top" wrapText="1"/>
    </xf>
    <xf numFmtId="164" fontId="4" fillId="0" borderId="0" xfId="0" applyNumberFormat="1" applyFont="1" applyAlignment="1">
      <alignment horizontal="center" vertical="center"/>
    </xf>
    <xf numFmtId="164" fontId="3" fillId="0" borderId="1" xfId="1" applyNumberFormat="1" applyFont="1" applyFill="1" applyBorder="1" applyAlignment="1">
      <alignment horizontal="center" vertical="center"/>
    </xf>
    <xf numFmtId="164" fontId="3" fillId="9" borderId="1" xfId="1" applyNumberFormat="1" applyFont="1" applyFill="1" applyBorder="1" applyAlignment="1">
      <alignment horizontal="center" vertical="center"/>
    </xf>
    <xf numFmtId="164" fontId="11" fillId="0" borderId="2" xfId="0" applyNumberFormat="1" applyFont="1" applyFill="1" applyBorder="1" applyAlignment="1">
      <alignment horizontal="center" vertical="center" wrapText="1"/>
    </xf>
    <xf numFmtId="164" fontId="8" fillId="6" borderId="4" xfId="0" applyNumberFormat="1" applyFont="1" applyFill="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6" xfId="0" applyFont="1" applyBorder="1" applyAlignment="1">
      <alignment horizontal="center" vertical="center"/>
    </xf>
    <xf numFmtId="164" fontId="4" fillId="12" borderId="0" xfId="1" applyNumberFormat="1" applyFont="1" applyFill="1" applyAlignment="1">
      <alignment horizontal="center"/>
    </xf>
    <xf numFmtId="0" fontId="4" fillId="8" borderId="2" xfId="0" applyFont="1" applyFill="1" applyBorder="1" applyAlignment="1">
      <alignment horizontal="center" vertical="center" wrapText="1"/>
    </xf>
    <xf numFmtId="164" fontId="4" fillId="7" borderId="7" xfId="1" applyNumberFormat="1" applyFont="1" applyFill="1" applyBorder="1" applyAlignment="1">
      <alignment horizontal="center" vertical="center"/>
    </xf>
    <xf numFmtId="164" fontId="3" fillId="0" borderId="0" xfId="0" applyNumberFormat="1" applyFont="1" applyAlignment="1">
      <alignment horizontal="center" vertical="center"/>
    </xf>
    <xf numFmtId="164" fontId="3" fillId="0" borderId="9" xfId="1" applyNumberFormat="1" applyFont="1" applyBorder="1" applyAlignment="1">
      <alignment horizontal="center" vertical="center"/>
    </xf>
    <xf numFmtId="164" fontId="3" fillId="0" borderId="14" xfId="1" applyNumberFormat="1" applyFont="1" applyBorder="1" applyAlignment="1">
      <alignment horizontal="center" vertical="center"/>
    </xf>
    <xf numFmtId="3" fontId="5" fillId="0" borderId="17" xfId="0" applyNumberFormat="1" applyFont="1" applyFill="1" applyBorder="1" applyAlignment="1">
      <alignment horizontal="center" vertical="center"/>
    </xf>
    <xf numFmtId="3" fontId="5" fillId="0" borderId="16" xfId="0" applyNumberFormat="1" applyFont="1" applyBorder="1" applyAlignment="1">
      <alignment horizontal="center" vertical="center"/>
    </xf>
    <xf numFmtId="3" fontId="5" fillId="0" borderId="17" xfId="0" applyNumberFormat="1" applyFont="1" applyBorder="1" applyAlignment="1">
      <alignment horizontal="center" vertical="center"/>
    </xf>
    <xf numFmtId="164" fontId="5" fillId="0" borderId="17" xfId="1" applyNumberFormat="1" applyFont="1" applyFill="1" applyBorder="1" applyAlignment="1">
      <alignment horizontal="center" vertical="center"/>
    </xf>
    <xf numFmtId="0" fontId="5" fillId="0" borderId="0" xfId="0" applyFont="1" applyBorder="1" applyAlignment="1">
      <alignment vertical="center" wrapText="1"/>
    </xf>
    <xf numFmtId="164" fontId="8" fillId="6" borderId="4" xfId="0" applyNumberFormat="1" applyFont="1" applyFill="1" applyBorder="1" applyAlignment="1">
      <alignment horizontal="left" vertical="center" wrapText="1"/>
    </xf>
    <xf numFmtId="164" fontId="11" fillId="0" borderId="2" xfId="0" applyNumberFormat="1" applyFont="1" applyFill="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FCE4D6"/>
      <color rgb="FFFCD5B4"/>
      <color rgb="FFFFFFCC"/>
      <color rgb="FFF2F2F2"/>
      <color rgb="FFDDD9C4"/>
      <color rgb="FFBFBFB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R%202020\Risk%20Indicators%20Resilience%202019\CEP-T\834450_2019-08-06_CEP_Tool_Draft_MVP_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ing Page"/>
      <sheetName val="User Instructions"/>
      <sheetName val="Report Set Up"/>
      <sheetName val="Regions and States"/>
      <sheetName val="Data Selection"/>
      <sheetName val="Sort &amp; Filter"/>
      <sheetName val="Custom Weighting"/>
      <sheetName val="Custom Ranking"/>
      <sheetName val="Full Database"/>
      <sheetName val="Sheet1"/>
      <sheetName val="Data Dictionary"/>
      <sheetName val="834450_2019-08-06_CEP_Tool_Draf"/>
    </sheetNames>
    <sheetDataSet>
      <sheetData sheetId="0" refreshError="1"/>
      <sheetData sheetId="1" refreshError="1"/>
      <sheetData sheetId="2"/>
      <sheetData sheetId="3" refreshError="1"/>
      <sheetData sheetId="4" refreshError="1"/>
      <sheetData sheetId="5" refreshError="1"/>
      <sheetData sheetId="6">
        <row r="31">
          <cell r="D31">
            <v>100</v>
          </cell>
        </row>
      </sheetData>
      <sheetData sheetId="7" refreshError="1"/>
      <sheetData sheetId="8"/>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362"/>
  <sheetViews>
    <sheetView tabSelected="1" zoomScaleNormal="100" workbookViewId="0">
      <pane xSplit="5" ySplit="4" topLeftCell="N5" activePane="bottomRight" state="frozen"/>
      <selection pane="topRight" activeCell="F1" sqref="F1"/>
      <selection pane="bottomLeft" activeCell="A5" sqref="A5"/>
      <selection pane="bottomRight" activeCell="Y12" sqref="Y12"/>
    </sheetView>
  </sheetViews>
  <sheetFormatPr defaultColWidth="9.109375" defaultRowHeight="12" x14ac:dyDescent="0.3"/>
  <cols>
    <col min="1" max="1" width="11.33203125" style="24" customWidth="1"/>
    <col min="2" max="2" width="16" style="44" customWidth="1"/>
    <col min="3" max="3" width="18.109375" style="24" bestFit="1" customWidth="1"/>
    <col min="4" max="4" width="13.5546875" style="24" customWidth="1"/>
    <col min="5" max="5" width="8.5546875" style="24" customWidth="1"/>
    <col min="6" max="6" width="12.21875" style="24" customWidth="1"/>
    <col min="7" max="7" width="9.44140625" style="24" bestFit="1" customWidth="1"/>
    <col min="8" max="8" width="10.109375" style="24" customWidth="1"/>
    <col min="9" max="9" width="9.44140625" style="24" customWidth="1"/>
    <col min="10" max="10" width="9" style="25" customWidth="1"/>
    <col min="11" max="11" width="9.88671875" style="24" customWidth="1"/>
    <col min="12" max="12" width="12.109375" style="25" customWidth="1"/>
    <col min="13" max="13" width="12.21875" style="24" customWidth="1"/>
    <col min="14" max="16" width="9.109375" style="24"/>
    <col min="17" max="17" width="12.21875" style="24" customWidth="1"/>
    <col min="18" max="18" width="9.109375" style="24"/>
    <col min="19" max="19" width="13.44140625" style="24" customWidth="1"/>
    <col min="20" max="20" width="9.109375" style="24"/>
    <col min="21" max="21" width="17.33203125" style="24" bestFit="1" customWidth="1"/>
    <col min="22" max="22" width="9.109375" style="24"/>
    <col min="23" max="23" width="13.44140625" style="24" bestFit="1" customWidth="1"/>
    <col min="24" max="30" width="9.109375" style="24"/>
    <col min="31" max="31" width="12.109375" style="24" customWidth="1"/>
    <col min="32" max="36" width="9.109375" style="24"/>
    <col min="37" max="37" width="11.44140625" style="24" customWidth="1"/>
    <col min="38" max="43" width="9.109375" style="24"/>
    <col min="44" max="44" width="12.109375" style="25" customWidth="1"/>
    <col min="45" max="45" width="9.33203125" style="24" customWidth="1"/>
    <col min="46" max="47" width="9.109375" style="24"/>
    <col min="48" max="48" width="18.5546875" style="24" bestFit="1" customWidth="1"/>
    <col min="49" max="16384" width="9.109375" style="24"/>
  </cols>
  <sheetData>
    <row r="1" spans="1:44" s="23" customFormat="1" ht="14.4" x14ac:dyDescent="0.3">
      <c r="A1" s="56" t="s">
        <v>570</v>
      </c>
      <c r="B1" s="44"/>
      <c r="C1" s="24"/>
      <c r="D1" s="24"/>
      <c r="E1" s="24"/>
      <c r="F1" s="24" t="s">
        <v>338</v>
      </c>
      <c r="G1" s="24"/>
      <c r="H1" s="36" t="s">
        <v>2</v>
      </c>
      <c r="I1" s="37" t="s">
        <v>339</v>
      </c>
      <c r="J1" s="24" t="s">
        <v>340</v>
      </c>
      <c r="K1" s="102" t="s">
        <v>341</v>
      </c>
      <c r="L1" s="25"/>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R1" s="22"/>
    </row>
    <row r="2" spans="1:44" s="23" customFormat="1" ht="14.4" x14ac:dyDescent="0.3">
      <c r="A2" s="27">
        <v>45412</v>
      </c>
      <c r="B2" s="44"/>
      <c r="C2" s="24"/>
      <c r="D2" s="24"/>
      <c r="E2" s="24"/>
      <c r="F2" s="24"/>
      <c r="G2" s="24"/>
      <c r="H2" s="24"/>
      <c r="I2" s="24"/>
      <c r="J2" s="25"/>
      <c r="K2" s="24"/>
      <c r="L2" s="25"/>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R2" s="22"/>
    </row>
    <row r="3" spans="1:44" s="23" customFormat="1" ht="15" thickBot="1" x14ac:dyDescent="0.35">
      <c r="A3" s="27"/>
      <c r="B3" s="44"/>
      <c r="C3" s="24"/>
      <c r="D3" s="24"/>
      <c r="E3" s="24"/>
      <c r="F3" s="24"/>
      <c r="G3" s="24"/>
      <c r="H3" s="24"/>
      <c r="I3" s="24"/>
      <c r="J3" s="25"/>
      <c r="K3" s="24"/>
      <c r="L3" s="25"/>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R3" s="22"/>
    </row>
    <row r="4" spans="1:44" ht="111" thickBot="1" x14ac:dyDescent="0.35">
      <c r="A4" s="58" t="s">
        <v>0</v>
      </c>
      <c r="B4" s="59" t="s">
        <v>1</v>
      </c>
      <c r="C4" s="59" t="s">
        <v>2</v>
      </c>
      <c r="D4" s="59" t="s">
        <v>342</v>
      </c>
      <c r="E4" s="99" t="s">
        <v>571</v>
      </c>
      <c r="F4" s="60" t="s">
        <v>344</v>
      </c>
      <c r="G4" s="57" t="s">
        <v>345</v>
      </c>
      <c r="H4" s="57" t="s">
        <v>346</v>
      </c>
      <c r="I4" s="57" t="s">
        <v>347</v>
      </c>
      <c r="J4" s="57" t="s">
        <v>348</v>
      </c>
      <c r="K4" s="57" t="s">
        <v>567</v>
      </c>
      <c r="L4" s="57" t="s">
        <v>568</v>
      </c>
      <c r="M4" s="57" t="s">
        <v>349</v>
      </c>
      <c r="N4" s="57" t="s">
        <v>350</v>
      </c>
      <c r="O4" s="57" t="s">
        <v>351</v>
      </c>
      <c r="P4" s="57" t="s">
        <v>352</v>
      </c>
      <c r="Q4" s="101" t="s">
        <v>353</v>
      </c>
      <c r="R4" s="35"/>
      <c r="S4" s="110" t="s">
        <v>569</v>
      </c>
      <c r="U4" s="100" t="s">
        <v>599</v>
      </c>
      <c r="W4" s="111" t="s">
        <v>600</v>
      </c>
      <c r="AR4" s="24"/>
    </row>
    <row r="5" spans="1:44" s="35" customFormat="1" x14ac:dyDescent="0.3">
      <c r="A5" s="72">
        <v>540002</v>
      </c>
      <c r="B5" s="73" t="s">
        <v>3</v>
      </c>
      <c r="C5" s="73" t="s">
        <v>4</v>
      </c>
      <c r="D5" s="73" t="s">
        <v>5</v>
      </c>
      <c r="E5" s="73">
        <v>7</v>
      </c>
      <c r="F5" s="73" t="s">
        <v>354</v>
      </c>
      <c r="G5" s="73">
        <v>70</v>
      </c>
      <c r="H5" s="73">
        <v>0</v>
      </c>
      <c r="I5" s="73">
        <v>34</v>
      </c>
      <c r="J5" s="73">
        <v>5</v>
      </c>
      <c r="K5" s="73">
        <v>109</v>
      </c>
      <c r="L5" s="74">
        <v>0.64200000000000002</v>
      </c>
      <c r="M5" s="74">
        <v>0</v>
      </c>
      <c r="N5" s="74">
        <v>0.312</v>
      </c>
      <c r="O5" s="74">
        <v>4.5999999999999999E-2</v>
      </c>
      <c r="P5" s="74">
        <v>8.9999999999999993E-3</v>
      </c>
      <c r="Q5" s="74">
        <v>0</v>
      </c>
      <c r="R5" s="24"/>
      <c r="S5" s="98">
        <f>IF(OR($D5 = "SPLIT",$L5= "N/A"),"",COUNTIFS($D$5:$D$362,$D5,L$5:L$362,"&gt;"&amp;L5)+1)</f>
        <v>158</v>
      </c>
      <c r="U5" s="30">
        <f>L5+M5+O5</f>
        <v>0.68800000000000006</v>
      </c>
      <c r="W5" s="112">
        <f>IF(OR($D5 = "SPLIT",$U5= "N/A"),"",COUNTIFS($D$5:$D$362,$D5,U$5:U$362,"&gt;"&amp;U5)+1)</f>
        <v>172</v>
      </c>
    </row>
    <row r="6" spans="1:44" x14ac:dyDescent="0.3">
      <c r="A6" s="46">
        <v>540003</v>
      </c>
      <c r="B6" s="29" t="s">
        <v>6</v>
      </c>
      <c r="C6" s="29" t="s">
        <v>4</v>
      </c>
      <c r="D6" s="29" t="s">
        <v>5</v>
      </c>
      <c r="E6" s="29">
        <v>7</v>
      </c>
      <c r="F6" s="29" t="s">
        <v>355</v>
      </c>
      <c r="G6" s="29">
        <v>14</v>
      </c>
      <c r="H6" s="29">
        <v>2</v>
      </c>
      <c r="I6" s="29">
        <v>2</v>
      </c>
      <c r="J6" s="29">
        <v>0</v>
      </c>
      <c r="K6" s="29">
        <v>18</v>
      </c>
      <c r="L6" s="30">
        <v>0.77800000000000002</v>
      </c>
      <c r="M6" s="30">
        <v>0.111</v>
      </c>
      <c r="N6" s="30">
        <v>0.111</v>
      </c>
      <c r="O6" s="30">
        <v>0</v>
      </c>
      <c r="P6" s="30">
        <v>0</v>
      </c>
      <c r="Q6" s="30">
        <v>0</v>
      </c>
      <c r="S6" s="64">
        <f t="shared" ref="S6:S69" si="0">IF(OR($D6 = "SPLIT",$L6= "N/A"),"",COUNTIFS($D$5:$D$362,$D6,L$5:L$362,"&gt;"&amp;L6)+1)</f>
        <v>100</v>
      </c>
      <c r="U6" s="30">
        <f t="shared" ref="U6:U69" si="1">L6+M6+O6</f>
        <v>0.88900000000000001</v>
      </c>
      <c r="W6" s="113">
        <f t="shared" ref="W6:W69" si="2">IF(OR($D6 = "SPLIT",$U6= "N/A"),"",COUNTIFS($D$5:$D$362,$D6,U$5:U$362,"&gt;"&amp;U6)+1)</f>
        <v>85</v>
      </c>
      <c r="AR6" s="24"/>
    </row>
    <row r="7" spans="1:44" x14ac:dyDescent="0.3">
      <c r="A7" s="46">
        <v>540004</v>
      </c>
      <c r="B7" s="29" t="s">
        <v>7</v>
      </c>
      <c r="C7" s="29" t="s">
        <v>4</v>
      </c>
      <c r="D7" s="29" t="s">
        <v>5</v>
      </c>
      <c r="E7" s="29">
        <v>7</v>
      </c>
      <c r="F7" s="29" t="s">
        <v>356</v>
      </c>
      <c r="G7" s="29">
        <v>237</v>
      </c>
      <c r="H7" s="29">
        <v>2</v>
      </c>
      <c r="I7" s="29">
        <v>31</v>
      </c>
      <c r="J7" s="29">
        <v>4</v>
      </c>
      <c r="K7" s="29">
        <v>274</v>
      </c>
      <c r="L7" s="30">
        <v>0.86499999999999999</v>
      </c>
      <c r="M7" s="30">
        <v>7.0000000000000001E-3</v>
      </c>
      <c r="N7" s="30">
        <v>0.113</v>
      </c>
      <c r="O7" s="30">
        <v>1.4999999999999999E-2</v>
      </c>
      <c r="P7" s="30">
        <v>4.0000000000000001E-3</v>
      </c>
      <c r="Q7" s="30">
        <v>4.0000000000000001E-3</v>
      </c>
      <c r="S7" s="64">
        <f t="shared" si="0"/>
        <v>54</v>
      </c>
      <c r="U7" s="30">
        <f t="shared" si="1"/>
        <v>0.88700000000000001</v>
      </c>
      <c r="W7" s="113">
        <f t="shared" si="2"/>
        <v>87</v>
      </c>
      <c r="AR7" s="24"/>
    </row>
    <row r="8" spans="1:44" x14ac:dyDescent="0.3">
      <c r="A8" s="45">
        <v>540001</v>
      </c>
      <c r="B8" s="40" t="s">
        <v>8</v>
      </c>
      <c r="C8" s="40" t="s">
        <v>4</v>
      </c>
      <c r="D8" s="40" t="s">
        <v>9</v>
      </c>
      <c r="E8" s="40">
        <v>7</v>
      </c>
      <c r="F8" s="40" t="s">
        <v>357</v>
      </c>
      <c r="G8" s="40">
        <v>259</v>
      </c>
      <c r="H8" s="40">
        <v>20</v>
      </c>
      <c r="I8" s="40">
        <v>83</v>
      </c>
      <c r="J8" s="40">
        <v>41</v>
      </c>
      <c r="K8" s="40">
        <v>403</v>
      </c>
      <c r="L8" s="41">
        <v>0.64300000000000002</v>
      </c>
      <c r="M8" s="41">
        <v>0.05</v>
      </c>
      <c r="N8" s="41">
        <v>0.20599999999999999</v>
      </c>
      <c r="O8" s="41">
        <v>0.10199999999999999</v>
      </c>
      <c r="P8" s="41">
        <v>0.04</v>
      </c>
      <c r="Q8" s="41">
        <v>1.4999999999999999E-2</v>
      </c>
      <c r="S8" s="63">
        <f t="shared" si="0"/>
        <v>26</v>
      </c>
      <c r="U8" s="41">
        <f t="shared" si="1"/>
        <v>0.79500000000000004</v>
      </c>
      <c r="W8" s="63">
        <f t="shared" si="2"/>
        <v>18</v>
      </c>
      <c r="AR8" s="24"/>
    </row>
    <row r="9" spans="1:44" x14ac:dyDescent="0.3">
      <c r="A9" s="47"/>
      <c r="B9" s="32"/>
      <c r="C9" s="32" t="s">
        <v>358</v>
      </c>
      <c r="D9" s="32" t="s">
        <v>2</v>
      </c>
      <c r="E9" s="32">
        <v>7</v>
      </c>
      <c r="F9" s="32"/>
      <c r="G9" s="32">
        <v>580</v>
      </c>
      <c r="H9" s="32">
        <v>24</v>
      </c>
      <c r="I9" s="32">
        <v>150</v>
      </c>
      <c r="J9" s="32">
        <v>50</v>
      </c>
      <c r="K9" s="32">
        <v>804</v>
      </c>
      <c r="L9" s="43">
        <v>0.72099999999999997</v>
      </c>
      <c r="M9" s="43">
        <v>0.03</v>
      </c>
      <c r="N9" s="43">
        <v>0.187</v>
      </c>
      <c r="O9" s="43">
        <v>6.2E-2</v>
      </c>
      <c r="P9" s="43">
        <v>2.1999999999999999E-2</v>
      </c>
      <c r="Q9" s="43">
        <v>8.9999999999999993E-3</v>
      </c>
      <c r="S9" s="61">
        <f t="shared" si="0"/>
        <v>21</v>
      </c>
      <c r="U9" s="43">
        <f t="shared" si="1"/>
        <v>0.81299999999999994</v>
      </c>
      <c r="W9" s="61">
        <f t="shared" si="2"/>
        <v>22</v>
      </c>
      <c r="AR9" s="24"/>
    </row>
    <row r="10" spans="1:44" x14ac:dyDescent="0.3">
      <c r="A10" s="46">
        <v>545550</v>
      </c>
      <c r="B10" s="29" t="s">
        <v>12</v>
      </c>
      <c r="C10" s="29" t="s">
        <v>11</v>
      </c>
      <c r="D10" s="29" t="s">
        <v>5</v>
      </c>
      <c r="E10" s="29">
        <v>9</v>
      </c>
      <c r="F10" s="29" t="s">
        <v>360</v>
      </c>
      <c r="G10" s="29" t="s">
        <v>13</v>
      </c>
      <c r="H10" s="29" t="s">
        <v>13</v>
      </c>
      <c r="I10" s="29" t="s">
        <v>13</v>
      </c>
      <c r="J10" s="29" t="s">
        <v>13</v>
      </c>
      <c r="K10" s="29" t="s">
        <v>13</v>
      </c>
      <c r="L10" s="30" t="s">
        <v>13</v>
      </c>
      <c r="M10" s="30" t="s">
        <v>13</v>
      </c>
      <c r="N10" s="30" t="s">
        <v>13</v>
      </c>
      <c r="O10" s="30" t="s">
        <v>13</v>
      </c>
      <c r="P10" s="30" t="s">
        <v>13</v>
      </c>
      <c r="Q10" s="30" t="s">
        <v>13</v>
      </c>
      <c r="S10" s="64" t="str">
        <f t="shared" si="0"/>
        <v/>
      </c>
      <c r="U10" s="108"/>
      <c r="W10" s="113">
        <f t="shared" si="2"/>
        <v>1</v>
      </c>
      <c r="AR10" s="24"/>
    </row>
    <row r="11" spans="1:44" x14ac:dyDescent="0.3">
      <c r="A11" s="46">
        <v>540006</v>
      </c>
      <c r="B11" s="29" t="s">
        <v>10</v>
      </c>
      <c r="C11" s="29" t="s">
        <v>11</v>
      </c>
      <c r="D11" s="29" t="s">
        <v>5</v>
      </c>
      <c r="E11" s="29">
        <v>9</v>
      </c>
      <c r="F11" s="29" t="s">
        <v>359</v>
      </c>
      <c r="G11" s="29">
        <v>59</v>
      </c>
      <c r="H11" s="29">
        <v>1</v>
      </c>
      <c r="I11" s="29">
        <v>15</v>
      </c>
      <c r="J11" s="29">
        <v>0</v>
      </c>
      <c r="K11" s="29">
        <v>75</v>
      </c>
      <c r="L11" s="30">
        <v>0.78700000000000003</v>
      </c>
      <c r="M11" s="30">
        <v>1.2999999999999999E-2</v>
      </c>
      <c r="N11" s="30">
        <v>0.2</v>
      </c>
      <c r="O11" s="30">
        <v>0</v>
      </c>
      <c r="P11" s="30">
        <v>0</v>
      </c>
      <c r="Q11" s="30">
        <v>0</v>
      </c>
      <c r="S11" s="64">
        <f t="shared" si="0"/>
        <v>96</v>
      </c>
      <c r="U11" s="108">
        <f t="shared" si="1"/>
        <v>0.8</v>
      </c>
      <c r="W11" s="113">
        <f t="shared" si="2"/>
        <v>142</v>
      </c>
      <c r="AR11" s="24"/>
    </row>
    <row r="12" spans="1:44" x14ac:dyDescent="0.3">
      <c r="A12" s="45">
        <v>540282</v>
      </c>
      <c r="B12" s="40" t="s">
        <v>14</v>
      </c>
      <c r="C12" s="40" t="s">
        <v>11</v>
      </c>
      <c r="D12" s="40" t="s">
        <v>9</v>
      </c>
      <c r="E12" s="40">
        <v>9</v>
      </c>
      <c r="F12" s="40" t="s">
        <v>360</v>
      </c>
      <c r="G12" s="40">
        <v>367</v>
      </c>
      <c r="H12" s="40">
        <v>33</v>
      </c>
      <c r="I12" s="40">
        <v>174</v>
      </c>
      <c r="J12" s="40">
        <v>56</v>
      </c>
      <c r="K12" s="40">
        <v>630</v>
      </c>
      <c r="L12" s="41">
        <v>0.58299999999999996</v>
      </c>
      <c r="M12" s="41">
        <v>5.1999999999999998E-2</v>
      </c>
      <c r="N12" s="41">
        <v>0.27600000000000002</v>
      </c>
      <c r="O12" s="41">
        <v>8.8999999999999996E-2</v>
      </c>
      <c r="P12" s="41">
        <v>8.6999999999999994E-2</v>
      </c>
      <c r="Q12" s="41">
        <v>0</v>
      </c>
      <c r="S12" s="63">
        <f t="shared" si="0"/>
        <v>38</v>
      </c>
      <c r="U12" s="109">
        <f t="shared" si="1"/>
        <v>0.72399999999999998</v>
      </c>
      <c r="W12" s="63">
        <f t="shared" si="2"/>
        <v>35</v>
      </c>
      <c r="AR12" s="24"/>
    </row>
    <row r="13" spans="1:44" x14ac:dyDescent="0.3">
      <c r="A13" s="47"/>
      <c r="B13" s="32"/>
      <c r="C13" s="32" t="s">
        <v>361</v>
      </c>
      <c r="D13" s="32" t="s">
        <v>2</v>
      </c>
      <c r="E13" s="32">
        <v>9</v>
      </c>
      <c r="F13" s="32"/>
      <c r="G13" s="32">
        <v>426</v>
      </c>
      <c r="H13" s="32">
        <v>34</v>
      </c>
      <c r="I13" s="32">
        <v>189</v>
      </c>
      <c r="J13" s="32">
        <v>56</v>
      </c>
      <c r="K13" s="32">
        <v>705</v>
      </c>
      <c r="L13" s="43">
        <v>0.60399999999999998</v>
      </c>
      <c r="M13" s="43">
        <v>4.8000000000000001E-2</v>
      </c>
      <c r="N13" s="43">
        <v>0.26800000000000002</v>
      </c>
      <c r="O13" s="43">
        <v>7.9000000000000001E-2</v>
      </c>
      <c r="P13" s="43">
        <v>7.8E-2</v>
      </c>
      <c r="Q13" s="43">
        <v>0</v>
      </c>
      <c r="S13" s="61">
        <f t="shared" si="0"/>
        <v>41</v>
      </c>
      <c r="U13" s="43">
        <f t="shared" si="1"/>
        <v>0.73099999999999998</v>
      </c>
      <c r="W13" s="61">
        <f t="shared" si="2"/>
        <v>40</v>
      </c>
      <c r="AR13" s="24"/>
    </row>
    <row r="14" spans="1:44" x14ac:dyDescent="0.3">
      <c r="A14" s="46">
        <v>540230</v>
      </c>
      <c r="B14" s="29" t="s">
        <v>18</v>
      </c>
      <c r="C14" s="29" t="s">
        <v>16</v>
      </c>
      <c r="D14" s="29" t="s">
        <v>5</v>
      </c>
      <c r="E14" s="29">
        <v>3</v>
      </c>
      <c r="F14" s="29" t="s">
        <v>362</v>
      </c>
      <c r="G14" s="29">
        <v>107</v>
      </c>
      <c r="H14" s="29">
        <v>0</v>
      </c>
      <c r="I14" s="29">
        <v>19</v>
      </c>
      <c r="J14" s="29">
        <v>6</v>
      </c>
      <c r="K14" s="29">
        <v>132</v>
      </c>
      <c r="L14" s="30">
        <v>0.81100000000000005</v>
      </c>
      <c r="M14" s="30">
        <v>0</v>
      </c>
      <c r="N14" s="30">
        <v>0.14399999999999999</v>
      </c>
      <c r="O14" s="30">
        <v>4.4999999999999998E-2</v>
      </c>
      <c r="P14" s="30">
        <v>3.7999999999999999E-2</v>
      </c>
      <c r="Q14" s="30">
        <v>8.0000000000000002E-3</v>
      </c>
      <c r="S14" s="64">
        <f t="shared" si="0"/>
        <v>85</v>
      </c>
      <c r="U14" s="108">
        <f t="shared" si="1"/>
        <v>0.85600000000000009</v>
      </c>
      <c r="W14" s="113">
        <f t="shared" si="2"/>
        <v>112</v>
      </c>
      <c r="AR14" s="24"/>
    </row>
    <row r="15" spans="1:44" x14ac:dyDescent="0.3">
      <c r="A15" s="46">
        <v>540008</v>
      </c>
      <c r="B15" s="29" t="s">
        <v>15</v>
      </c>
      <c r="C15" s="29" t="s">
        <v>16</v>
      </c>
      <c r="D15" s="29" t="s">
        <v>5</v>
      </c>
      <c r="E15" s="29">
        <v>3</v>
      </c>
      <c r="F15" s="29" t="s">
        <v>362</v>
      </c>
      <c r="G15" s="29">
        <v>222</v>
      </c>
      <c r="H15" s="29">
        <v>2</v>
      </c>
      <c r="I15" s="29">
        <v>36</v>
      </c>
      <c r="J15" s="29">
        <v>36</v>
      </c>
      <c r="K15" s="29">
        <v>296</v>
      </c>
      <c r="L15" s="30">
        <v>0.75</v>
      </c>
      <c r="M15" s="30">
        <v>7.0000000000000001E-3</v>
      </c>
      <c r="N15" s="30">
        <v>0.122</v>
      </c>
      <c r="O15" s="30">
        <v>0.122</v>
      </c>
      <c r="P15" s="30">
        <v>0.108</v>
      </c>
      <c r="Q15" s="30">
        <v>0.01</v>
      </c>
      <c r="S15" s="64">
        <f t="shared" si="0"/>
        <v>118</v>
      </c>
      <c r="U15" s="108">
        <f t="shared" si="1"/>
        <v>0.879</v>
      </c>
      <c r="W15" s="113">
        <f t="shared" si="2"/>
        <v>97</v>
      </c>
      <c r="AR15" s="24"/>
    </row>
    <row r="16" spans="1:44" x14ac:dyDescent="0.3">
      <c r="A16" s="46">
        <v>540238</v>
      </c>
      <c r="B16" s="29" t="s">
        <v>19</v>
      </c>
      <c r="C16" s="29" t="s">
        <v>16</v>
      </c>
      <c r="D16" s="29" t="s">
        <v>5</v>
      </c>
      <c r="E16" s="29">
        <v>3</v>
      </c>
      <c r="F16" s="29" t="s">
        <v>362</v>
      </c>
      <c r="G16" s="29">
        <v>76</v>
      </c>
      <c r="H16" s="29">
        <v>0</v>
      </c>
      <c r="I16" s="29">
        <v>1</v>
      </c>
      <c r="J16" s="29">
        <v>0</v>
      </c>
      <c r="K16" s="29">
        <v>77</v>
      </c>
      <c r="L16" s="30">
        <v>0.98699999999999999</v>
      </c>
      <c r="M16" s="30">
        <v>0</v>
      </c>
      <c r="N16" s="30">
        <v>1.2999999999999999E-2</v>
      </c>
      <c r="O16" s="30">
        <v>0</v>
      </c>
      <c r="P16" s="30">
        <v>0</v>
      </c>
      <c r="Q16" s="30">
        <v>0</v>
      </c>
      <c r="S16" s="64">
        <f t="shared" si="0"/>
        <v>13</v>
      </c>
      <c r="U16" s="108">
        <f t="shared" si="1"/>
        <v>0.98699999999999999</v>
      </c>
      <c r="W16" s="113">
        <f t="shared" si="2"/>
        <v>18</v>
      </c>
      <c r="AR16" s="24"/>
    </row>
    <row r="17" spans="1:44" x14ac:dyDescent="0.3">
      <c r="A17" s="46">
        <v>540229</v>
      </c>
      <c r="B17" s="29" t="s">
        <v>17</v>
      </c>
      <c r="C17" s="29" t="s">
        <v>16</v>
      </c>
      <c r="D17" s="29" t="s">
        <v>5</v>
      </c>
      <c r="E17" s="29">
        <v>3</v>
      </c>
      <c r="F17" s="29" t="s">
        <v>362</v>
      </c>
      <c r="G17" s="29">
        <v>102</v>
      </c>
      <c r="H17" s="29">
        <v>2</v>
      </c>
      <c r="I17" s="29">
        <v>17</v>
      </c>
      <c r="J17" s="29">
        <v>5</v>
      </c>
      <c r="K17" s="29">
        <v>126</v>
      </c>
      <c r="L17" s="30">
        <v>0.81</v>
      </c>
      <c r="M17" s="30">
        <v>1.6E-2</v>
      </c>
      <c r="N17" s="30">
        <v>0.13500000000000001</v>
      </c>
      <c r="O17" s="30">
        <v>0.04</v>
      </c>
      <c r="P17" s="30">
        <v>8.0000000000000002E-3</v>
      </c>
      <c r="Q17" s="30">
        <v>2.4E-2</v>
      </c>
      <c r="S17" s="64">
        <f t="shared" si="0"/>
        <v>87</v>
      </c>
      <c r="U17" s="108">
        <f t="shared" si="1"/>
        <v>0.8660000000000001</v>
      </c>
      <c r="W17" s="113">
        <f t="shared" si="2"/>
        <v>107</v>
      </c>
      <c r="AR17" s="24"/>
    </row>
    <row r="18" spans="1:44" x14ac:dyDescent="0.3">
      <c r="A18" s="45">
        <v>540007</v>
      </c>
      <c r="B18" s="40" t="s">
        <v>20</v>
      </c>
      <c r="C18" s="40" t="s">
        <v>16</v>
      </c>
      <c r="D18" s="40" t="s">
        <v>9</v>
      </c>
      <c r="E18" s="40">
        <v>3</v>
      </c>
      <c r="F18" s="40" t="s">
        <v>362</v>
      </c>
      <c r="G18" s="40">
        <v>2184</v>
      </c>
      <c r="H18" s="40">
        <v>147</v>
      </c>
      <c r="I18" s="40">
        <v>610</v>
      </c>
      <c r="J18" s="40">
        <v>354</v>
      </c>
      <c r="K18" s="40">
        <v>3295</v>
      </c>
      <c r="L18" s="41">
        <v>0.66300000000000003</v>
      </c>
      <c r="M18" s="41">
        <v>4.4999999999999998E-2</v>
      </c>
      <c r="N18" s="41">
        <v>0.185</v>
      </c>
      <c r="O18" s="41">
        <v>0.107</v>
      </c>
      <c r="P18" s="41">
        <v>9.0999999999999998E-2</v>
      </c>
      <c r="Q18" s="41">
        <v>6.0000000000000001E-3</v>
      </c>
      <c r="S18" s="63">
        <f t="shared" si="0"/>
        <v>17</v>
      </c>
      <c r="U18" s="109">
        <f t="shared" si="1"/>
        <v>0.81500000000000006</v>
      </c>
      <c r="W18" s="63">
        <f t="shared" si="2"/>
        <v>13</v>
      </c>
      <c r="AR18" s="24"/>
    </row>
    <row r="19" spans="1:44" x14ac:dyDescent="0.3">
      <c r="A19" s="47"/>
      <c r="B19" s="32"/>
      <c r="C19" s="32" t="s">
        <v>363</v>
      </c>
      <c r="D19" s="32" t="s">
        <v>2</v>
      </c>
      <c r="E19" s="32">
        <v>3</v>
      </c>
      <c r="F19" s="32"/>
      <c r="G19" s="32">
        <v>2691</v>
      </c>
      <c r="H19" s="32">
        <v>151</v>
      </c>
      <c r="I19" s="32">
        <v>683</v>
      </c>
      <c r="J19" s="32">
        <v>401</v>
      </c>
      <c r="K19" s="32">
        <v>3926</v>
      </c>
      <c r="L19" s="43">
        <v>0.68500000000000005</v>
      </c>
      <c r="M19" s="43">
        <v>3.7999999999999999E-2</v>
      </c>
      <c r="N19" s="43">
        <v>0.17399999999999999</v>
      </c>
      <c r="O19" s="43">
        <v>0.10199999999999999</v>
      </c>
      <c r="P19" s="43">
        <v>8.5999999999999993E-2</v>
      </c>
      <c r="Q19" s="43">
        <v>7.0000000000000001E-3</v>
      </c>
      <c r="S19" s="61">
        <f t="shared" si="0"/>
        <v>28</v>
      </c>
      <c r="U19" s="43">
        <f t="shared" si="1"/>
        <v>0.82500000000000007</v>
      </c>
      <c r="W19" s="61">
        <f t="shared" si="2"/>
        <v>14</v>
      </c>
      <c r="AR19" s="24"/>
    </row>
    <row r="20" spans="1:44" x14ac:dyDescent="0.3">
      <c r="A20" s="46">
        <v>540010</v>
      </c>
      <c r="B20" s="29" t="s">
        <v>21</v>
      </c>
      <c r="C20" s="29" t="s">
        <v>22</v>
      </c>
      <c r="D20" s="29" t="s">
        <v>5</v>
      </c>
      <c r="E20" s="29">
        <v>7</v>
      </c>
      <c r="F20" s="29" t="s">
        <v>364</v>
      </c>
      <c r="G20" s="29">
        <v>18</v>
      </c>
      <c r="H20" s="29">
        <v>0</v>
      </c>
      <c r="I20" s="29">
        <v>2</v>
      </c>
      <c r="J20" s="29">
        <v>0</v>
      </c>
      <c r="K20" s="29">
        <v>20</v>
      </c>
      <c r="L20" s="30">
        <v>0.9</v>
      </c>
      <c r="M20" s="30">
        <v>0</v>
      </c>
      <c r="N20" s="30">
        <v>0.1</v>
      </c>
      <c r="O20" s="30">
        <v>0</v>
      </c>
      <c r="P20" s="30">
        <v>0</v>
      </c>
      <c r="Q20" s="30">
        <v>0</v>
      </c>
      <c r="S20" s="64">
        <f t="shared" si="0"/>
        <v>33</v>
      </c>
      <c r="U20" s="108">
        <f t="shared" si="1"/>
        <v>0.9</v>
      </c>
      <c r="W20" s="113">
        <f t="shared" si="2"/>
        <v>76</v>
      </c>
      <c r="AR20" s="24"/>
    </row>
    <row r="21" spans="1:44" x14ac:dyDescent="0.3">
      <c r="A21" s="46">
        <v>540235</v>
      </c>
      <c r="B21" s="29" t="s">
        <v>23</v>
      </c>
      <c r="C21" s="29" t="s">
        <v>22</v>
      </c>
      <c r="D21" s="29" t="s">
        <v>5</v>
      </c>
      <c r="E21" s="29">
        <v>7</v>
      </c>
      <c r="F21" s="29" t="s">
        <v>364</v>
      </c>
      <c r="G21" s="29" t="s">
        <v>13</v>
      </c>
      <c r="H21" s="29" t="s">
        <v>13</v>
      </c>
      <c r="I21" s="29" t="s">
        <v>13</v>
      </c>
      <c r="J21" s="29" t="s">
        <v>13</v>
      </c>
      <c r="K21" s="29" t="s">
        <v>13</v>
      </c>
      <c r="L21" s="30" t="s">
        <v>13</v>
      </c>
      <c r="M21" s="30" t="s">
        <v>13</v>
      </c>
      <c r="N21" s="30" t="s">
        <v>13</v>
      </c>
      <c r="O21" s="30" t="s">
        <v>13</v>
      </c>
      <c r="P21" s="30" t="s">
        <v>13</v>
      </c>
      <c r="Q21" s="30" t="s">
        <v>13</v>
      </c>
      <c r="S21" s="64" t="str">
        <f t="shared" si="0"/>
        <v/>
      </c>
      <c r="U21" s="108"/>
      <c r="W21" s="113">
        <f t="shared" si="2"/>
        <v>1</v>
      </c>
      <c r="AR21" s="24"/>
    </row>
    <row r="22" spans="1:44" x14ac:dyDescent="0.3">
      <c r="A22" s="46">
        <v>540237</v>
      </c>
      <c r="B22" s="29" t="s">
        <v>25</v>
      </c>
      <c r="C22" s="29" t="s">
        <v>22</v>
      </c>
      <c r="D22" s="29" t="s">
        <v>5</v>
      </c>
      <c r="E22" s="29">
        <v>7</v>
      </c>
      <c r="F22" s="29" t="s">
        <v>364</v>
      </c>
      <c r="G22" s="29">
        <v>42</v>
      </c>
      <c r="H22" s="29">
        <v>0</v>
      </c>
      <c r="I22" s="29">
        <v>0</v>
      </c>
      <c r="J22" s="29">
        <v>0</v>
      </c>
      <c r="K22" s="29">
        <v>42</v>
      </c>
      <c r="L22" s="30">
        <v>1</v>
      </c>
      <c r="M22" s="30">
        <v>0</v>
      </c>
      <c r="N22" s="30">
        <v>0</v>
      </c>
      <c r="O22" s="30">
        <v>0</v>
      </c>
      <c r="P22" s="30">
        <v>0</v>
      </c>
      <c r="Q22" s="30">
        <v>0</v>
      </c>
      <c r="R22" s="26"/>
      <c r="S22" s="64">
        <f t="shared" si="0"/>
        <v>1</v>
      </c>
      <c r="U22" s="108">
        <f t="shared" si="1"/>
        <v>1</v>
      </c>
      <c r="W22" s="113">
        <f t="shared" si="2"/>
        <v>2</v>
      </c>
      <c r="AR22" s="24"/>
    </row>
    <row r="23" spans="1:44" x14ac:dyDescent="0.3">
      <c r="A23" s="46">
        <v>540236</v>
      </c>
      <c r="B23" s="29" t="s">
        <v>24</v>
      </c>
      <c r="C23" s="29" t="s">
        <v>22</v>
      </c>
      <c r="D23" s="29" t="s">
        <v>5</v>
      </c>
      <c r="E23" s="29">
        <v>7</v>
      </c>
      <c r="F23" s="29" t="s">
        <v>364</v>
      </c>
      <c r="G23" s="29">
        <v>27</v>
      </c>
      <c r="H23" s="29">
        <v>0</v>
      </c>
      <c r="I23" s="29">
        <v>0</v>
      </c>
      <c r="J23" s="29">
        <v>0</v>
      </c>
      <c r="K23" s="29">
        <v>27</v>
      </c>
      <c r="L23" s="30">
        <v>1</v>
      </c>
      <c r="M23" s="30">
        <v>0</v>
      </c>
      <c r="N23" s="30">
        <v>0</v>
      </c>
      <c r="O23" s="30">
        <v>0</v>
      </c>
      <c r="P23" s="30">
        <v>0</v>
      </c>
      <c r="Q23" s="30">
        <v>0</v>
      </c>
      <c r="S23" s="64">
        <f t="shared" si="0"/>
        <v>1</v>
      </c>
      <c r="U23" s="108">
        <f t="shared" si="1"/>
        <v>1</v>
      </c>
      <c r="W23" s="113">
        <f t="shared" si="2"/>
        <v>2</v>
      </c>
      <c r="AR23" s="24"/>
    </row>
    <row r="24" spans="1:44" s="26" customFormat="1" x14ac:dyDescent="0.3">
      <c r="A24" s="45">
        <v>540009</v>
      </c>
      <c r="B24" s="40" t="s">
        <v>26</v>
      </c>
      <c r="C24" s="40" t="s">
        <v>22</v>
      </c>
      <c r="D24" s="40" t="s">
        <v>9</v>
      </c>
      <c r="E24" s="40">
        <v>7</v>
      </c>
      <c r="F24" s="40" t="s">
        <v>364</v>
      </c>
      <c r="G24" s="40">
        <v>654</v>
      </c>
      <c r="H24" s="40">
        <v>1</v>
      </c>
      <c r="I24" s="40">
        <v>62</v>
      </c>
      <c r="J24" s="40">
        <v>18</v>
      </c>
      <c r="K24" s="40">
        <v>735</v>
      </c>
      <c r="L24" s="41">
        <v>0.89</v>
      </c>
      <c r="M24" s="41">
        <v>1E-3</v>
      </c>
      <c r="N24" s="41">
        <v>8.4000000000000005E-2</v>
      </c>
      <c r="O24" s="41">
        <v>2.4E-2</v>
      </c>
      <c r="P24" s="41">
        <v>1.6E-2</v>
      </c>
      <c r="Q24" s="41">
        <v>4.0000000000000001E-3</v>
      </c>
      <c r="R24" s="24"/>
      <c r="S24" s="63">
        <f t="shared" si="0"/>
        <v>1</v>
      </c>
      <c r="U24" s="109">
        <f t="shared" si="1"/>
        <v>0.91500000000000004</v>
      </c>
      <c r="W24" s="63">
        <f t="shared" si="2"/>
        <v>3</v>
      </c>
    </row>
    <row r="25" spans="1:44" x14ac:dyDescent="0.3">
      <c r="A25" s="47"/>
      <c r="B25" s="32"/>
      <c r="C25" s="32" t="s">
        <v>365</v>
      </c>
      <c r="D25" s="32" t="s">
        <v>2</v>
      </c>
      <c r="E25" s="32">
        <v>7</v>
      </c>
      <c r="F25" s="32"/>
      <c r="G25" s="32">
        <v>741</v>
      </c>
      <c r="H25" s="32">
        <v>1</v>
      </c>
      <c r="I25" s="32">
        <v>64</v>
      </c>
      <c r="J25" s="32">
        <v>18</v>
      </c>
      <c r="K25" s="32">
        <v>824</v>
      </c>
      <c r="L25" s="43">
        <v>0.89900000000000002</v>
      </c>
      <c r="M25" s="43">
        <v>1E-3</v>
      </c>
      <c r="N25" s="43">
        <v>7.8E-2</v>
      </c>
      <c r="O25" s="43">
        <v>2.1999999999999999E-2</v>
      </c>
      <c r="P25" s="43">
        <v>1.4999999999999999E-2</v>
      </c>
      <c r="Q25" s="43">
        <v>4.0000000000000001E-3</v>
      </c>
      <c r="S25" s="61">
        <f t="shared" si="0"/>
        <v>2</v>
      </c>
      <c r="U25" s="43">
        <f t="shared" si="1"/>
        <v>0.92200000000000004</v>
      </c>
      <c r="W25" s="61">
        <f t="shared" si="2"/>
        <v>3</v>
      </c>
      <c r="AR25" s="24"/>
    </row>
    <row r="26" spans="1:44" x14ac:dyDescent="0.3">
      <c r="A26" s="46">
        <v>540093</v>
      </c>
      <c r="B26" s="29" t="s">
        <v>32</v>
      </c>
      <c r="C26" s="29" t="s">
        <v>366</v>
      </c>
      <c r="D26" s="29" t="s">
        <v>5</v>
      </c>
      <c r="E26" s="29">
        <v>11</v>
      </c>
      <c r="F26" s="29" t="s">
        <v>364</v>
      </c>
      <c r="G26" s="29">
        <v>7</v>
      </c>
      <c r="H26" s="29">
        <v>0</v>
      </c>
      <c r="I26" s="29">
        <v>0</v>
      </c>
      <c r="J26" s="29">
        <v>0</v>
      </c>
      <c r="K26" s="29">
        <v>7</v>
      </c>
      <c r="L26" s="30">
        <v>1</v>
      </c>
      <c r="M26" s="30">
        <v>0</v>
      </c>
      <c r="N26" s="30">
        <v>0</v>
      </c>
      <c r="O26" s="30">
        <v>0</v>
      </c>
      <c r="P26" s="30">
        <v>0</v>
      </c>
      <c r="Q26" s="30">
        <v>0</v>
      </c>
      <c r="S26" s="64">
        <f t="shared" si="0"/>
        <v>1</v>
      </c>
      <c r="U26" s="108">
        <f t="shared" si="1"/>
        <v>1</v>
      </c>
      <c r="W26" s="113">
        <f t="shared" si="2"/>
        <v>2</v>
      </c>
      <c r="AR26" s="24"/>
    </row>
    <row r="27" spans="1:44" x14ac:dyDescent="0.3">
      <c r="A27" s="46">
        <v>540012</v>
      </c>
      <c r="B27" s="29" t="s">
        <v>27</v>
      </c>
      <c r="C27" s="29" t="s">
        <v>366</v>
      </c>
      <c r="D27" s="29" t="s">
        <v>5</v>
      </c>
      <c r="E27" s="29">
        <v>11</v>
      </c>
      <c r="F27" s="29" t="s">
        <v>367</v>
      </c>
      <c r="G27" s="29">
        <v>3</v>
      </c>
      <c r="H27" s="29">
        <v>0</v>
      </c>
      <c r="I27" s="29">
        <v>1</v>
      </c>
      <c r="J27" s="29">
        <v>1</v>
      </c>
      <c r="K27" s="29">
        <v>5</v>
      </c>
      <c r="L27" s="30">
        <v>0.6</v>
      </c>
      <c r="M27" s="30">
        <v>0</v>
      </c>
      <c r="N27" s="30">
        <v>0.2</v>
      </c>
      <c r="O27" s="30">
        <v>0.2</v>
      </c>
      <c r="P27" s="30">
        <v>0.2</v>
      </c>
      <c r="Q27" s="30">
        <v>0</v>
      </c>
      <c r="S27" s="64">
        <f t="shared" si="0"/>
        <v>166</v>
      </c>
      <c r="U27" s="108">
        <f t="shared" si="1"/>
        <v>0.8</v>
      </c>
      <c r="W27" s="113">
        <f t="shared" si="2"/>
        <v>142</v>
      </c>
      <c r="AR27" s="24"/>
    </row>
    <row r="28" spans="1:44" x14ac:dyDescent="0.3">
      <c r="A28" s="46">
        <v>540013</v>
      </c>
      <c r="B28" s="29" t="s">
        <v>28</v>
      </c>
      <c r="C28" s="29" t="s">
        <v>366</v>
      </c>
      <c r="D28" s="29" t="s">
        <v>5</v>
      </c>
      <c r="E28" s="29">
        <v>11</v>
      </c>
      <c r="F28" s="29" t="s">
        <v>368</v>
      </c>
      <c r="G28" s="29">
        <v>70</v>
      </c>
      <c r="H28" s="29">
        <v>0</v>
      </c>
      <c r="I28" s="29">
        <v>12</v>
      </c>
      <c r="J28" s="29">
        <v>0</v>
      </c>
      <c r="K28" s="29">
        <v>82</v>
      </c>
      <c r="L28" s="30">
        <v>0.85399999999999998</v>
      </c>
      <c r="M28" s="30">
        <v>0</v>
      </c>
      <c r="N28" s="30">
        <v>0.14599999999999999</v>
      </c>
      <c r="O28" s="30">
        <v>0</v>
      </c>
      <c r="P28" s="30">
        <v>0</v>
      </c>
      <c r="Q28" s="30">
        <v>0</v>
      </c>
      <c r="S28" s="64">
        <f t="shared" si="0"/>
        <v>63</v>
      </c>
      <c r="U28" s="108">
        <f t="shared" si="1"/>
        <v>0.85399999999999998</v>
      </c>
      <c r="W28" s="113">
        <f t="shared" si="2"/>
        <v>115</v>
      </c>
      <c r="AR28" s="24"/>
    </row>
    <row r="29" spans="1:44" x14ac:dyDescent="0.3">
      <c r="A29" s="46">
        <v>540015</v>
      </c>
      <c r="B29" s="29" t="s">
        <v>31</v>
      </c>
      <c r="C29" s="29" t="s">
        <v>366</v>
      </c>
      <c r="D29" s="29" t="s">
        <v>5</v>
      </c>
      <c r="E29" s="29">
        <v>11</v>
      </c>
      <c r="F29" s="29" t="s">
        <v>369</v>
      </c>
      <c r="G29" s="29">
        <v>746</v>
      </c>
      <c r="H29" s="29">
        <v>2</v>
      </c>
      <c r="I29" s="29">
        <v>47</v>
      </c>
      <c r="J29" s="29">
        <v>2</v>
      </c>
      <c r="K29" s="29">
        <v>797</v>
      </c>
      <c r="L29" s="30">
        <v>0.93600000000000005</v>
      </c>
      <c r="M29" s="30">
        <v>3.0000000000000001E-3</v>
      </c>
      <c r="N29" s="30">
        <v>5.8999999999999997E-2</v>
      </c>
      <c r="O29" s="30">
        <v>3.0000000000000001E-3</v>
      </c>
      <c r="P29" s="30">
        <v>0</v>
      </c>
      <c r="Q29" s="30">
        <v>0</v>
      </c>
      <c r="S29" s="64">
        <f t="shared" si="0"/>
        <v>20</v>
      </c>
      <c r="U29" s="108">
        <f t="shared" si="1"/>
        <v>0.94200000000000006</v>
      </c>
      <c r="W29" s="113">
        <f t="shared" si="2"/>
        <v>42</v>
      </c>
      <c r="AR29" s="24"/>
    </row>
    <row r="30" spans="1:44" x14ac:dyDescent="0.3">
      <c r="A30" s="46">
        <v>540084</v>
      </c>
      <c r="B30" s="29" t="s">
        <v>33</v>
      </c>
      <c r="C30" s="29" t="s">
        <v>366</v>
      </c>
      <c r="D30" s="29" t="s">
        <v>5</v>
      </c>
      <c r="E30" s="29">
        <v>11</v>
      </c>
      <c r="F30" s="29" t="s">
        <v>370</v>
      </c>
      <c r="G30" s="29" t="s">
        <v>13</v>
      </c>
      <c r="H30" s="29" t="s">
        <v>13</v>
      </c>
      <c r="I30" s="29" t="s">
        <v>13</v>
      </c>
      <c r="J30" s="29" t="s">
        <v>13</v>
      </c>
      <c r="K30" s="29" t="s">
        <v>13</v>
      </c>
      <c r="L30" s="30" t="s">
        <v>13</v>
      </c>
      <c r="M30" s="30" t="s">
        <v>13</v>
      </c>
      <c r="N30" s="30" t="s">
        <v>13</v>
      </c>
      <c r="O30" s="30" t="s">
        <v>13</v>
      </c>
      <c r="P30" s="30" t="s">
        <v>13</v>
      </c>
      <c r="Q30" s="30" t="s">
        <v>13</v>
      </c>
      <c r="S30" s="64" t="str">
        <f t="shared" si="0"/>
        <v/>
      </c>
      <c r="U30" s="108"/>
      <c r="W30" s="113">
        <f t="shared" si="2"/>
        <v>1</v>
      </c>
      <c r="AR30" s="24"/>
    </row>
    <row r="31" spans="1:44" x14ac:dyDescent="0.3">
      <c r="A31" s="46">
        <v>540014</v>
      </c>
      <c r="B31" s="29" t="s">
        <v>29</v>
      </c>
      <c r="C31" s="29" t="s">
        <v>366</v>
      </c>
      <c r="D31" s="29" t="s">
        <v>30</v>
      </c>
      <c r="E31" s="29">
        <v>11</v>
      </c>
      <c r="F31" s="29" t="s">
        <v>367</v>
      </c>
      <c r="G31" s="29">
        <v>25</v>
      </c>
      <c r="H31" s="29">
        <v>5</v>
      </c>
      <c r="I31" s="29">
        <v>13</v>
      </c>
      <c r="J31" s="29">
        <v>1</v>
      </c>
      <c r="K31" s="29">
        <v>44</v>
      </c>
      <c r="L31" s="30">
        <v>0.56799999999999995</v>
      </c>
      <c r="M31" s="30">
        <v>0.114</v>
      </c>
      <c r="N31" s="30">
        <v>0.29499999999999998</v>
      </c>
      <c r="O31" s="30">
        <v>2.3E-2</v>
      </c>
      <c r="P31" s="30">
        <v>0</v>
      </c>
      <c r="Q31" s="30">
        <v>2.3E-2</v>
      </c>
      <c r="S31" s="64" t="str">
        <f t="shared" si="0"/>
        <v/>
      </c>
      <c r="U31" s="108">
        <f t="shared" si="1"/>
        <v>0.70499999999999996</v>
      </c>
      <c r="W31" s="114" t="str">
        <f t="shared" si="2"/>
        <v/>
      </c>
      <c r="AR31" s="24"/>
    </row>
    <row r="32" spans="1:44" x14ac:dyDescent="0.3">
      <c r="A32" s="45">
        <v>540011</v>
      </c>
      <c r="B32" s="40" t="s">
        <v>34</v>
      </c>
      <c r="C32" s="40" t="s">
        <v>366</v>
      </c>
      <c r="D32" s="40" t="s">
        <v>9</v>
      </c>
      <c r="E32" s="40">
        <v>11</v>
      </c>
      <c r="F32" s="40" t="s">
        <v>370</v>
      </c>
      <c r="G32" s="40">
        <v>126</v>
      </c>
      <c r="H32" s="40">
        <v>8</v>
      </c>
      <c r="I32" s="40">
        <v>26</v>
      </c>
      <c r="J32" s="40">
        <v>4</v>
      </c>
      <c r="K32" s="40">
        <v>164</v>
      </c>
      <c r="L32" s="41">
        <v>0.76800000000000002</v>
      </c>
      <c r="M32" s="41">
        <v>4.9000000000000002E-2</v>
      </c>
      <c r="N32" s="41">
        <v>0.159</v>
      </c>
      <c r="O32" s="41">
        <v>2.4E-2</v>
      </c>
      <c r="P32" s="41">
        <v>1.7999999999999999E-2</v>
      </c>
      <c r="Q32" s="41">
        <v>0</v>
      </c>
      <c r="S32" s="63">
        <f t="shared" si="0"/>
        <v>3</v>
      </c>
      <c r="U32" s="109">
        <f t="shared" si="1"/>
        <v>0.84100000000000008</v>
      </c>
      <c r="W32" s="63">
        <f t="shared" si="2"/>
        <v>10</v>
      </c>
      <c r="AR32" s="24"/>
    </row>
    <row r="33" spans="1:44" x14ac:dyDescent="0.3">
      <c r="A33" s="47"/>
      <c r="B33" s="32"/>
      <c r="C33" s="32" t="s">
        <v>371</v>
      </c>
      <c r="D33" s="32" t="s">
        <v>2</v>
      </c>
      <c r="E33" s="32">
        <v>11</v>
      </c>
      <c r="F33" s="32"/>
      <c r="G33" s="32">
        <v>977</v>
      </c>
      <c r="H33" s="32">
        <v>15</v>
      </c>
      <c r="I33" s="32">
        <v>99</v>
      </c>
      <c r="J33" s="32">
        <v>8</v>
      </c>
      <c r="K33" s="32">
        <v>1099</v>
      </c>
      <c r="L33" s="43">
        <v>0.88900000000000001</v>
      </c>
      <c r="M33" s="43">
        <v>1.4E-2</v>
      </c>
      <c r="N33" s="43">
        <v>0.09</v>
      </c>
      <c r="O33" s="43">
        <v>7.0000000000000001E-3</v>
      </c>
      <c r="P33" s="43">
        <v>4.0000000000000001E-3</v>
      </c>
      <c r="Q33" s="43">
        <v>1E-3</v>
      </c>
      <c r="S33" s="61">
        <f t="shared" si="0"/>
        <v>3</v>
      </c>
      <c r="U33" s="43">
        <f t="shared" si="1"/>
        <v>0.91</v>
      </c>
      <c r="W33" s="61">
        <f t="shared" si="2"/>
        <v>5</v>
      </c>
      <c r="AR33" s="24"/>
    </row>
    <row r="34" spans="1:44" x14ac:dyDescent="0.3">
      <c r="A34" s="46">
        <v>540017</v>
      </c>
      <c r="B34" s="29" t="s">
        <v>36</v>
      </c>
      <c r="C34" s="29" t="s">
        <v>372</v>
      </c>
      <c r="D34" s="29" t="s">
        <v>5</v>
      </c>
      <c r="E34" s="29">
        <v>2</v>
      </c>
      <c r="F34" s="29" t="s">
        <v>374</v>
      </c>
      <c r="G34" s="29">
        <v>30</v>
      </c>
      <c r="H34" s="29">
        <v>1</v>
      </c>
      <c r="I34" s="29">
        <v>12</v>
      </c>
      <c r="J34" s="29">
        <v>0</v>
      </c>
      <c r="K34" s="29">
        <v>43</v>
      </c>
      <c r="L34" s="30">
        <v>0.69799999999999995</v>
      </c>
      <c r="M34" s="30">
        <v>2.3E-2</v>
      </c>
      <c r="N34" s="30">
        <v>0.27900000000000003</v>
      </c>
      <c r="O34" s="30">
        <v>0</v>
      </c>
      <c r="P34" s="30">
        <v>0</v>
      </c>
      <c r="Q34" s="30">
        <v>0</v>
      </c>
      <c r="S34" s="64">
        <f t="shared" si="0"/>
        <v>142</v>
      </c>
      <c r="U34" s="108">
        <f t="shared" si="1"/>
        <v>0.72099999999999997</v>
      </c>
      <c r="W34" s="113">
        <f t="shared" si="2"/>
        <v>166</v>
      </c>
      <c r="AR34" s="24"/>
    </row>
    <row r="35" spans="1:44" x14ac:dyDescent="0.3">
      <c r="A35" s="46">
        <v>540019</v>
      </c>
      <c r="B35" s="29" t="s">
        <v>37</v>
      </c>
      <c r="C35" s="29" t="s">
        <v>372</v>
      </c>
      <c r="D35" s="29" t="s">
        <v>5</v>
      </c>
      <c r="E35" s="29">
        <v>2</v>
      </c>
      <c r="F35" s="29" t="s">
        <v>375</v>
      </c>
      <c r="G35" s="29">
        <v>338</v>
      </c>
      <c r="H35" s="29">
        <v>5</v>
      </c>
      <c r="I35" s="29">
        <v>88</v>
      </c>
      <c r="J35" s="29">
        <v>0</v>
      </c>
      <c r="K35" s="29">
        <v>431</v>
      </c>
      <c r="L35" s="30">
        <v>0.78400000000000003</v>
      </c>
      <c r="M35" s="30">
        <v>1.2E-2</v>
      </c>
      <c r="N35" s="30">
        <v>0.20399999999999999</v>
      </c>
      <c r="O35" s="30">
        <v>0</v>
      </c>
      <c r="P35" s="30">
        <v>0</v>
      </c>
      <c r="Q35" s="30">
        <v>0</v>
      </c>
      <c r="S35" s="64">
        <f t="shared" si="0"/>
        <v>98</v>
      </c>
      <c r="U35" s="108">
        <f t="shared" si="1"/>
        <v>0.79600000000000004</v>
      </c>
      <c r="W35" s="113">
        <f t="shared" si="2"/>
        <v>144</v>
      </c>
      <c r="AR35" s="24"/>
    </row>
    <row r="36" spans="1:44" x14ac:dyDescent="0.3">
      <c r="A36" s="46">
        <v>540018</v>
      </c>
      <c r="B36" s="29" t="s">
        <v>35</v>
      </c>
      <c r="C36" s="29" t="s">
        <v>372</v>
      </c>
      <c r="D36" s="29" t="s">
        <v>30</v>
      </c>
      <c r="E36" s="29">
        <v>2</v>
      </c>
      <c r="F36" s="29" t="s">
        <v>373</v>
      </c>
      <c r="G36" s="29">
        <v>948</v>
      </c>
      <c r="H36" s="29">
        <v>13</v>
      </c>
      <c r="I36" s="29">
        <v>15</v>
      </c>
      <c r="J36" s="29">
        <v>6</v>
      </c>
      <c r="K36" s="29">
        <v>982</v>
      </c>
      <c r="L36" s="30">
        <v>0.96499999999999997</v>
      </c>
      <c r="M36" s="30">
        <v>1.2999999999999999E-2</v>
      </c>
      <c r="N36" s="30">
        <v>1.4999999999999999E-2</v>
      </c>
      <c r="O36" s="30">
        <v>6.0000000000000001E-3</v>
      </c>
      <c r="P36" s="30">
        <v>6.0000000000000001E-3</v>
      </c>
      <c r="Q36" s="30">
        <v>0</v>
      </c>
      <c r="S36" s="64" t="str">
        <f t="shared" si="0"/>
        <v/>
      </c>
      <c r="U36" s="108">
        <f t="shared" si="1"/>
        <v>0.98399999999999999</v>
      </c>
      <c r="W36" s="114" t="str">
        <f t="shared" si="2"/>
        <v/>
      </c>
      <c r="AR36" s="24"/>
    </row>
    <row r="37" spans="1:44" x14ac:dyDescent="0.3">
      <c r="A37" s="45">
        <v>540016</v>
      </c>
      <c r="B37" s="40" t="s">
        <v>38</v>
      </c>
      <c r="C37" s="40" t="s">
        <v>372</v>
      </c>
      <c r="D37" s="40" t="s">
        <v>9</v>
      </c>
      <c r="E37" s="40">
        <v>2</v>
      </c>
      <c r="F37" s="40" t="s">
        <v>375</v>
      </c>
      <c r="G37" s="40">
        <v>1173</v>
      </c>
      <c r="H37" s="40">
        <v>65</v>
      </c>
      <c r="I37" s="40">
        <v>652</v>
      </c>
      <c r="J37" s="40">
        <v>15</v>
      </c>
      <c r="K37" s="40">
        <v>1905</v>
      </c>
      <c r="L37" s="41">
        <v>0.61599999999999999</v>
      </c>
      <c r="M37" s="41">
        <v>3.4000000000000002E-2</v>
      </c>
      <c r="N37" s="41">
        <v>0.34200000000000003</v>
      </c>
      <c r="O37" s="41">
        <v>8.0000000000000002E-3</v>
      </c>
      <c r="P37" s="41">
        <v>7.0000000000000001E-3</v>
      </c>
      <c r="Q37" s="41">
        <v>1E-3</v>
      </c>
      <c r="S37" s="63">
        <f t="shared" si="0"/>
        <v>33</v>
      </c>
      <c r="U37" s="109">
        <f t="shared" si="1"/>
        <v>0.65800000000000003</v>
      </c>
      <c r="W37" s="63">
        <f t="shared" si="2"/>
        <v>47</v>
      </c>
      <c r="AR37" s="24"/>
    </row>
    <row r="38" spans="1:44" x14ac:dyDescent="0.3">
      <c r="A38" s="47"/>
      <c r="B38" s="32"/>
      <c r="C38" s="32" t="s">
        <v>376</v>
      </c>
      <c r="D38" s="32" t="s">
        <v>2</v>
      </c>
      <c r="E38" s="32">
        <v>2</v>
      </c>
      <c r="F38" s="32"/>
      <c r="G38" s="32">
        <v>2489</v>
      </c>
      <c r="H38" s="32">
        <v>84</v>
      </c>
      <c r="I38" s="32">
        <v>767</v>
      </c>
      <c r="J38" s="32">
        <v>21</v>
      </c>
      <c r="K38" s="32">
        <v>3361</v>
      </c>
      <c r="L38" s="43">
        <v>0.74099999999999999</v>
      </c>
      <c r="M38" s="43">
        <v>2.5000000000000001E-2</v>
      </c>
      <c r="N38" s="43">
        <v>0.22800000000000001</v>
      </c>
      <c r="O38" s="43">
        <v>6.0000000000000001E-3</v>
      </c>
      <c r="P38" s="43">
        <v>6.0000000000000001E-3</v>
      </c>
      <c r="Q38" s="43">
        <v>0</v>
      </c>
      <c r="S38" s="61">
        <f t="shared" si="0"/>
        <v>14</v>
      </c>
      <c r="U38" s="43">
        <f t="shared" si="1"/>
        <v>0.77200000000000002</v>
      </c>
      <c r="W38" s="61">
        <f t="shared" si="2"/>
        <v>32</v>
      </c>
      <c r="AR38" s="24"/>
    </row>
    <row r="39" spans="1:44" x14ac:dyDescent="0.3">
      <c r="A39" s="46">
        <v>540021</v>
      </c>
      <c r="B39" s="29" t="s">
        <v>39</v>
      </c>
      <c r="C39" s="29" t="s">
        <v>40</v>
      </c>
      <c r="D39" s="29" t="s">
        <v>5</v>
      </c>
      <c r="E39" s="29">
        <v>5</v>
      </c>
      <c r="F39" s="29" t="s">
        <v>377</v>
      </c>
      <c r="G39" s="29">
        <v>111</v>
      </c>
      <c r="H39" s="29">
        <v>0</v>
      </c>
      <c r="I39" s="29">
        <v>3</v>
      </c>
      <c r="J39" s="29">
        <v>20</v>
      </c>
      <c r="K39" s="29">
        <v>134</v>
      </c>
      <c r="L39" s="30">
        <v>0.82799999999999996</v>
      </c>
      <c r="M39" s="30">
        <v>0</v>
      </c>
      <c r="N39" s="30">
        <v>2.1999999999999999E-2</v>
      </c>
      <c r="O39" s="30">
        <v>0.14899999999999999</v>
      </c>
      <c r="P39" s="30">
        <v>6.7000000000000004E-2</v>
      </c>
      <c r="Q39" s="30">
        <v>4.4999999999999998E-2</v>
      </c>
      <c r="S39" s="64">
        <f t="shared" si="0"/>
        <v>78</v>
      </c>
      <c r="U39" s="108">
        <f t="shared" si="1"/>
        <v>0.97699999999999998</v>
      </c>
      <c r="W39" s="113">
        <f t="shared" si="2"/>
        <v>26</v>
      </c>
      <c r="AR39" s="24"/>
    </row>
    <row r="40" spans="1:44" x14ac:dyDescent="0.3">
      <c r="A40" s="45">
        <v>540020</v>
      </c>
      <c r="B40" s="40" t="s">
        <v>41</v>
      </c>
      <c r="C40" s="40" t="s">
        <v>40</v>
      </c>
      <c r="D40" s="40" t="s">
        <v>9</v>
      </c>
      <c r="E40" s="40">
        <v>5</v>
      </c>
      <c r="F40" s="40" t="s">
        <v>377</v>
      </c>
      <c r="G40" s="40">
        <v>353</v>
      </c>
      <c r="H40" s="40">
        <v>2</v>
      </c>
      <c r="I40" s="40">
        <v>56</v>
      </c>
      <c r="J40" s="40">
        <v>78</v>
      </c>
      <c r="K40" s="40">
        <v>489</v>
      </c>
      <c r="L40" s="41">
        <v>0.72199999999999998</v>
      </c>
      <c r="M40" s="41">
        <v>4.0000000000000001E-3</v>
      </c>
      <c r="N40" s="41">
        <v>0.115</v>
      </c>
      <c r="O40" s="41">
        <v>0.16</v>
      </c>
      <c r="P40" s="41">
        <v>0.11899999999999999</v>
      </c>
      <c r="Q40" s="41">
        <v>0.01</v>
      </c>
      <c r="S40" s="63">
        <f t="shared" si="0"/>
        <v>7</v>
      </c>
      <c r="U40" s="109">
        <f t="shared" si="1"/>
        <v>0.88600000000000001</v>
      </c>
      <c r="W40" s="63">
        <f t="shared" si="2"/>
        <v>4</v>
      </c>
      <c r="AR40" s="24"/>
    </row>
    <row r="41" spans="1:44" x14ac:dyDescent="0.3">
      <c r="A41" s="47"/>
      <c r="B41" s="32"/>
      <c r="C41" s="32" t="s">
        <v>378</v>
      </c>
      <c r="D41" s="32" t="s">
        <v>2</v>
      </c>
      <c r="E41" s="32">
        <v>5</v>
      </c>
      <c r="F41" s="32"/>
      <c r="G41" s="32">
        <v>464</v>
      </c>
      <c r="H41" s="32">
        <v>2</v>
      </c>
      <c r="I41" s="32">
        <v>59</v>
      </c>
      <c r="J41" s="32">
        <v>98</v>
      </c>
      <c r="K41" s="32">
        <v>623</v>
      </c>
      <c r="L41" s="43">
        <v>0.745</v>
      </c>
      <c r="M41" s="43">
        <v>3.0000000000000001E-3</v>
      </c>
      <c r="N41" s="43">
        <v>9.5000000000000001E-2</v>
      </c>
      <c r="O41" s="43">
        <v>0.157</v>
      </c>
      <c r="P41" s="43">
        <v>0.108</v>
      </c>
      <c r="Q41" s="43">
        <v>1.7999999999999999E-2</v>
      </c>
      <c r="S41" s="61">
        <f t="shared" si="0"/>
        <v>12</v>
      </c>
      <c r="U41" s="43">
        <f t="shared" si="1"/>
        <v>0.90500000000000003</v>
      </c>
      <c r="W41" s="61">
        <f t="shared" si="2"/>
        <v>6</v>
      </c>
      <c r="AR41" s="24"/>
    </row>
    <row r="42" spans="1:44" x14ac:dyDescent="0.3">
      <c r="A42" s="46">
        <v>540023</v>
      </c>
      <c r="B42" s="29" t="s">
        <v>42</v>
      </c>
      <c r="C42" s="29" t="s">
        <v>43</v>
      </c>
      <c r="D42" s="29" t="s">
        <v>5</v>
      </c>
      <c r="E42" s="29">
        <v>3</v>
      </c>
      <c r="F42" s="29" t="s">
        <v>377</v>
      </c>
      <c r="G42" s="29">
        <v>38</v>
      </c>
      <c r="H42" s="29">
        <v>0</v>
      </c>
      <c r="I42" s="29">
        <v>12</v>
      </c>
      <c r="J42" s="29">
        <v>7</v>
      </c>
      <c r="K42" s="29">
        <v>57</v>
      </c>
      <c r="L42" s="30">
        <v>0.66700000000000004</v>
      </c>
      <c r="M42" s="30">
        <v>0</v>
      </c>
      <c r="N42" s="30">
        <v>0.21099999999999999</v>
      </c>
      <c r="O42" s="30">
        <v>0.123</v>
      </c>
      <c r="P42" s="30">
        <v>0.123</v>
      </c>
      <c r="Q42" s="30">
        <v>0</v>
      </c>
      <c r="S42" s="64">
        <f t="shared" si="0"/>
        <v>151</v>
      </c>
      <c r="U42" s="108">
        <f t="shared" si="1"/>
        <v>0.79</v>
      </c>
      <c r="W42" s="113">
        <f t="shared" si="2"/>
        <v>145</v>
      </c>
      <c r="AR42" s="24"/>
    </row>
    <row r="43" spans="1:44" x14ac:dyDescent="0.3">
      <c r="A43" s="45">
        <v>540022</v>
      </c>
      <c r="B43" s="40" t="s">
        <v>44</v>
      </c>
      <c r="C43" s="40" t="s">
        <v>43</v>
      </c>
      <c r="D43" s="40" t="s">
        <v>9</v>
      </c>
      <c r="E43" s="40">
        <v>3</v>
      </c>
      <c r="F43" s="40" t="s">
        <v>377</v>
      </c>
      <c r="G43" s="40">
        <v>529</v>
      </c>
      <c r="H43" s="40">
        <v>12</v>
      </c>
      <c r="I43" s="40">
        <v>290</v>
      </c>
      <c r="J43" s="40">
        <v>153</v>
      </c>
      <c r="K43" s="40">
        <v>984</v>
      </c>
      <c r="L43" s="41">
        <v>0.53800000000000003</v>
      </c>
      <c r="M43" s="41">
        <v>1.2E-2</v>
      </c>
      <c r="N43" s="41">
        <v>0.29499999999999998</v>
      </c>
      <c r="O43" s="41">
        <v>0.155</v>
      </c>
      <c r="P43" s="41">
        <v>0.109</v>
      </c>
      <c r="Q43" s="41">
        <v>5.0000000000000001E-3</v>
      </c>
      <c r="S43" s="63">
        <f t="shared" si="0"/>
        <v>48</v>
      </c>
      <c r="U43" s="109">
        <f t="shared" si="1"/>
        <v>0.70500000000000007</v>
      </c>
      <c r="W43" s="63">
        <f t="shared" si="2"/>
        <v>41</v>
      </c>
      <c r="AR43" s="24"/>
    </row>
    <row r="44" spans="1:44" x14ac:dyDescent="0.3">
      <c r="A44" s="47"/>
      <c r="B44" s="32"/>
      <c r="C44" s="32" t="s">
        <v>379</v>
      </c>
      <c r="D44" s="32" t="s">
        <v>2</v>
      </c>
      <c r="E44" s="32">
        <v>3</v>
      </c>
      <c r="F44" s="32"/>
      <c r="G44" s="32">
        <v>567</v>
      </c>
      <c r="H44" s="32">
        <v>12</v>
      </c>
      <c r="I44" s="32">
        <v>302</v>
      </c>
      <c r="J44" s="32">
        <v>160</v>
      </c>
      <c r="K44" s="32">
        <v>1041</v>
      </c>
      <c r="L44" s="43">
        <v>0.54500000000000004</v>
      </c>
      <c r="M44" s="43">
        <v>1.2E-2</v>
      </c>
      <c r="N44" s="43">
        <v>0.28999999999999998</v>
      </c>
      <c r="O44" s="43">
        <v>0.154</v>
      </c>
      <c r="P44" s="43">
        <v>0.11</v>
      </c>
      <c r="Q44" s="43">
        <v>5.0000000000000001E-3</v>
      </c>
      <c r="S44" s="61">
        <f t="shared" si="0"/>
        <v>48</v>
      </c>
      <c r="U44" s="43">
        <f t="shared" si="1"/>
        <v>0.71100000000000008</v>
      </c>
      <c r="W44" s="61">
        <f t="shared" si="2"/>
        <v>44</v>
      </c>
      <c r="AR44" s="24"/>
    </row>
    <row r="45" spans="1:44" x14ac:dyDescent="0.3">
      <c r="A45" s="46">
        <v>540025</v>
      </c>
      <c r="B45" s="29" t="s">
        <v>45</v>
      </c>
      <c r="C45" s="29" t="s">
        <v>46</v>
      </c>
      <c r="D45" s="29" t="s">
        <v>5</v>
      </c>
      <c r="E45" s="29">
        <v>6</v>
      </c>
      <c r="F45" s="29" t="s">
        <v>377</v>
      </c>
      <c r="G45" s="29">
        <v>18</v>
      </c>
      <c r="H45" s="29">
        <v>0</v>
      </c>
      <c r="I45" s="29">
        <v>2</v>
      </c>
      <c r="J45" s="29">
        <v>0</v>
      </c>
      <c r="K45" s="29">
        <v>20</v>
      </c>
      <c r="L45" s="30">
        <v>0.9</v>
      </c>
      <c r="M45" s="30">
        <v>0</v>
      </c>
      <c r="N45" s="30">
        <v>0.1</v>
      </c>
      <c r="O45" s="30">
        <v>0</v>
      </c>
      <c r="P45" s="30">
        <v>0</v>
      </c>
      <c r="Q45" s="30">
        <v>0</v>
      </c>
      <c r="S45" s="64">
        <f t="shared" si="0"/>
        <v>33</v>
      </c>
      <c r="U45" s="108">
        <f t="shared" si="1"/>
        <v>0.9</v>
      </c>
      <c r="W45" s="113">
        <f t="shared" si="2"/>
        <v>76</v>
      </c>
      <c r="AR45" s="24"/>
    </row>
    <row r="46" spans="1:44" x14ac:dyDescent="0.3">
      <c r="A46" s="45">
        <v>540024</v>
      </c>
      <c r="B46" s="40" t="s">
        <v>47</v>
      </c>
      <c r="C46" s="40" t="s">
        <v>46</v>
      </c>
      <c r="D46" s="40" t="s">
        <v>9</v>
      </c>
      <c r="E46" s="40">
        <v>6</v>
      </c>
      <c r="F46" s="40" t="s">
        <v>377</v>
      </c>
      <c r="G46" s="40">
        <v>518</v>
      </c>
      <c r="H46" s="40">
        <v>9</v>
      </c>
      <c r="I46" s="40">
        <v>139</v>
      </c>
      <c r="J46" s="40">
        <v>82</v>
      </c>
      <c r="K46" s="40">
        <v>748</v>
      </c>
      <c r="L46" s="41">
        <v>0.69299999999999995</v>
      </c>
      <c r="M46" s="41">
        <v>1.2E-2</v>
      </c>
      <c r="N46" s="41">
        <v>0.186</v>
      </c>
      <c r="O46" s="41">
        <v>0.11</v>
      </c>
      <c r="P46" s="41">
        <v>8.4000000000000005E-2</v>
      </c>
      <c r="Q46" s="41">
        <v>3.0000000000000001E-3</v>
      </c>
      <c r="S46" s="63">
        <f t="shared" si="0"/>
        <v>10</v>
      </c>
      <c r="U46" s="109">
        <f t="shared" si="1"/>
        <v>0.81499999999999995</v>
      </c>
      <c r="W46" s="63">
        <f t="shared" si="2"/>
        <v>13</v>
      </c>
      <c r="AR46" s="24"/>
    </row>
    <row r="47" spans="1:44" x14ac:dyDescent="0.3">
      <c r="A47" s="47"/>
      <c r="B47" s="32"/>
      <c r="C47" s="32" t="s">
        <v>380</v>
      </c>
      <c r="D47" s="32" t="s">
        <v>2</v>
      </c>
      <c r="E47" s="32">
        <v>6</v>
      </c>
      <c r="F47" s="32"/>
      <c r="G47" s="32">
        <v>536</v>
      </c>
      <c r="H47" s="32">
        <v>9</v>
      </c>
      <c r="I47" s="32">
        <v>141</v>
      </c>
      <c r="J47" s="32">
        <v>82</v>
      </c>
      <c r="K47" s="32">
        <v>768</v>
      </c>
      <c r="L47" s="43">
        <v>0.69799999999999995</v>
      </c>
      <c r="M47" s="43">
        <v>1.2E-2</v>
      </c>
      <c r="N47" s="43">
        <v>0.184</v>
      </c>
      <c r="O47" s="43">
        <v>0.107</v>
      </c>
      <c r="P47" s="43">
        <v>8.2000000000000003E-2</v>
      </c>
      <c r="Q47" s="43">
        <v>3.0000000000000001E-3</v>
      </c>
      <c r="S47" s="61">
        <f t="shared" si="0"/>
        <v>26</v>
      </c>
      <c r="U47" s="43">
        <f t="shared" si="1"/>
        <v>0.81699999999999995</v>
      </c>
      <c r="W47" s="61">
        <f t="shared" si="2"/>
        <v>20</v>
      </c>
      <c r="AR47" s="24"/>
    </row>
    <row r="48" spans="1:44" x14ac:dyDescent="0.3">
      <c r="A48" s="46">
        <v>540027</v>
      </c>
      <c r="B48" s="29" t="s">
        <v>57</v>
      </c>
      <c r="C48" s="29" t="s">
        <v>49</v>
      </c>
      <c r="D48" s="29" t="s">
        <v>5</v>
      </c>
      <c r="E48" s="29">
        <v>4</v>
      </c>
      <c r="F48" s="29" t="s">
        <v>387</v>
      </c>
      <c r="G48" s="29">
        <v>1</v>
      </c>
      <c r="H48" s="29">
        <v>0</v>
      </c>
      <c r="I48" s="29">
        <v>0</v>
      </c>
      <c r="J48" s="29">
        <v>0</v>
      </c>
      <c r="K48" s="29">
        <v>1</v>
      </c>
      <c r="L48" s="30">
        <v>1</v>
      </c>
      <c r="M48" s="30">
        <v>0</v>
      </c>
      <c r="N48" s="30">
        <v>0</v>
      </c>
      <c r="O48" s="30">
        <v>0</v>
      </c>
      <c r="P48" s="30">
        <v>0</v>
      </c>
      <c r="Q48" s="30">
        <v>0</v>
      </c>
      <c r="S48" s="64">
        <f t="shared" si="0"/>
        <v>1</v>
      </c>
      <c r="U48" s="108">
        <f t="shared" si="1"/>
        <v>1</v>
      </c>
      <c r="W48" s="113">
        <f t="shared" si="2"/>
        <v>2</v>
      </c>
      <c r="AR48" s="24"/>
    </row>
    <row r="49" spans="1:44" x14ac:dyDescent="0.3">
      <c r="A49" s="46">
        <v>540293</v>
      </c>
      <c r="B49" s="29" t="s">
        <v>56</v>
      </c>
      <c r="C49" s="29" t="s">
        <v>49</v>
      </c>
      <c r="D49" s="29" t="s">
        <v>5</v>
      </c>
      <c r="E49" s="29">
        <v>4</v>
      </c>
      <c r="F49" s="29" t="s">
        <v>385</v>
      </c>
      <c r="G49" s="29" t="s">
        <v>13</v>
      </c>
      <c r="H49" s="29" t="s">
        <v>13</v>
      </c>
      <c r="I49" s="29" t="s">
        <v>13</v>
      </c>
      <c r="J49" s="29" t="s">
        <v>13</v>
      </c>
      <c r="K49" s="29" t="s">
        <v>13</v>
      </c>
      <c r="L49" s="30" t="s">
        <v>13</v>
      </c>
      <c r="M49" s="30" t="s">
        <v>13</v>
      </c>
      <c r="N49" s="30" t="s">
        <v>13</v>
      </c>
      <c r="O49" s="30" t="s">
        <v>13</v>
      </c>
      <c r="P49" s="30" t="s">
        <v>13</v>
      </c>
      <c r="Q49" s="30" t="s">
        <v>13</v>
      </c>
      <c r="S49" s="64" t="str">
        <f t="shared" si="0"/>
        <v/>
      </c>
      <c r="U49" s="108"/>
      <c r="W49" s="113">
        <f t="shared" si="2"/>
        <v>1</v>
      </c>
      <c r="AR49" s="24"/>
    </row>
    <row r="50" spans="1:44" x14ac:dyDescent="0.3">
      <c r="A50" s="46">
        <v>540294</v>
      </c>
      <c r="B50" s="29" t="s">
        <v>51</v>
      </c>
      <c r="C50" s="29" t="s">
        <v>49</v>
      </c>
      <c r="D50" s="29" t="s">
        <v>5</v>
      </c>
      <c r="E50" s="29">
        <v>4</v>
      </c>
      <c r="F50" s="29" t="s">
        <v>383</v>
      </c>
      <c r="G50" s="29">
        <v>39</v>
      </c>
      <c r="H50" s="29">
        <v>0</v>
      </c>
      <c r="I50" s="29">
        <v>2</v>
      </c>
      <c r="J50" s="29">
        <v>0</v>
      </c>
      <c r="K50" s="29">
        <v>41</v>
      </c>
      <c r="L50" s="30">
        <v>0.95099999999999996</v>
      </c>
      <c r="M50" s="30">
        <v>0</v>
      </c>
      <c r="N50" s="30">
        <v>4.9000000000000002E-2</v>
      </c>
      <c r="O50" s="30">
        <v>0</v>
      </c>
      <c r="P50" s="30">
        <v>0</v>
      </c>
      <c r="Q50" s="30">
        <v>0</v>
      </c>
      <c r="S50" s="64">
        <f t="shared" si="0"/>
        <v>18</v>
      </c>
      <c r="U50" s="108">
        <f t="shared" si="1"/>
        <v>0.95099999999999996</v>
      </c>
      <c r="W50" s="113">
        <f t="shared" si="2"/>
        <v>38</v>
      </c>
      <c r="AR50" s="24"/>
    </row>
    <row r="51" spans="1:44" x14ac:dyDescent="0.3">
      <c r="A51" s="46">
        <v>540028</v>
      </c>
      <c r="B51" s="29" t="s">
        <v>52</v>
      </c>
      <c r="C51" s="29" t="s">
        <v>49</v>
      </c>
      <c r="D51" s="29" t="s">
        <v>5</v>
      </c>
      <c r="E51" s="29">
        <v>4</v>
      </c>
      <c r="F51" s="29" t="s">
        <v>384</v>
      </c>
      <c r="G51" s="29">
        <v>15</v>
      </c>
      <c r="H51" s="29">
        <v>0</v>
      </c>
      <c r="I51" s="29">
        <v>4</v>
      </c>
      <c r="J51" s="29">
        <v>4</v>
      </c>
      <c r="K51" s="29">
        <v>23</v>
      </c>
      <c r="L51" s="30">
        <v>0.65200000000000002</v>
      </c>
      <c r="M51" s="30">
        <v>0</v>
      </c>
      <c r="N51" s="30">
        <v>0.17399999999999999</v>
      </c>
      <c r="O51" s="30">
        <v>0.17399999999999999</v>
      </c>
      <c r="P51" s="30">
        <v>0.17399999999999999</v>
      </c>
      <c r="Q51" s="30">
        <v>0</v>
      </c>
      <c r="S51" s="64">
        <f t="shared" si="0"/>
        <v>155</v>
      </c>
      <c r="U51" s="108">
        <f t="shared" si="1"/>
        <v>0.82600000000000007</v>
      </c>
      <c r="W51" s="113">
        <f t="shared" si="2"/>
        <v>131</v>
      </c>
      <c r="AR51" s="24"/>
    </row>
    <row r="52" spans="1:44" x14ac:dyDescent="0.3">
      <c r="A52" s="46">
        <v>540280</v>
      </c>
      <c r="B52" s="29" t="s">
        <v>55</v>
      </c>
      <c r="C52" s="29" t="s">
        <v>49</v>
      </c>
      <c r="D52" s="29" t="s">
        <v>5</v>
      </c>
      <c r="E52" s="29">
        <v>4</v>
      </c>
      <c r="F52" s="29" t="s">
        <v>381</v>
      </c>
      <c r="G52" s="29">
        <v>41</v>
      </c>
      <c r="H52" s="29">
        <v>0</v>
      </c>
      <c r="I52" s="29">
        <v>3</v>
      </c>
      <c r="J52" s="29">
        <v>0</v>
      </c>
      <c r="K52" s="29">
        <v>44</v>
      </c>
      <c r="L52" s="30">
        <v>0.93200000000000005</v>
      </c>
      <c r="M52" s="30">
        <v>0</v>
      </c>
      <c r="N52" s="30">
        <v>6.8000000000000005E-2</v>
      </c>
      <c r="O52" s="30">
        <v>0</v>
      </c>
      <c r="P52" s="30">
        <v>0</v>
      </c>
      <c r="Q52" s="30">
        <v>0</v>
      </c>
      <c r="S52" s="64">
        <f t="shared" si="0"/>
        <v>23</v>
      </c>
      <c r="U52" s="108">
        <f t="shared" si="1"/>
        <v>0.93200000000000005</v>
      </c>
      <c r="W52" s="113">
        <f t="shared" si="2"/>
        <v>51</v>
      </c>
      <c r="AR52" s="24"/>
    </row>
    <row r="53" spans="1:44" x14ac:dyDescent="0.3">
      <c r="A53" s="46">
        <v>540031</v>
      </c>
      <c r="B53" s="29" t="s">
        <v>54</v>
      </c>
      <c r="C53" s="29" t="s">
        <v>49</v>
      </c>
      <c r="D53" s="29" t="s">
        <v>5</v>
      </c>
      <c r="E53" s="29">
        <v>4</v>
      </c>
      <c r="F53" s="29" t="s">
        <v>386</v>
      </c>
      <c r="G53" s="29">
        <v>49</v>
      </c>
      <c r="H53" s="29">
        <v>0</v>
      </c>
      <c r="I53" s="29">
        <v>5</v>
      </c>
      <c r="J53" s="29">
        <v>1</v>
      </c>
      <c r="K53" s="29">
        <v>55</v>
      </c>
      <c r="L53" s="30">
        <v>0.89100000000000001</v>
      </c>
      <c r="M53" s="30">
        <v>0</v>
      </c>
      <c r="N53" s="30">
        <v>9.0999999999999998E-2</v>
      </c>
      <c r="O53" s="30">
        <v>1.7999999999999999E-2</v>
      </c>
      <c r="P53" s="30">
        <v>1.7999999999999999E-2</v>
      </c>
      <c r="Q53" s="30">
        <v>0</v>
      </c>
      <c r="S53" s="64">
        <f t="shared" si="0"/>
        <v>38</v>
      </c>
      <c r="U53" s="108">
        <f t="shared" si="1"/>
        <v>0.90900000000000003</v>
      </c>
      <c r="W53" s="113">
        <f t="shared" si="2"/>
        <v>68</v>
      </c>
      <c r="AR53" s="24"/>
    </row>
    <row r="54" spans="1:44" x14ac:dyDescent="0.3">
      <c r="A54" s="46">
        <v>540032</v>
      </c>
      <c r="B54" s="29" t="s">
        <v>48</v>
      </c>
      <c r="C54" s="29" t="s">
        <v>49</v>
      </c>
      <c r="D54" s="29" t="s">
        <v>5</v>
      </c>
      <c r="E54" s="29">
        <v>4</v>
      </c>
      <c r="F54" s="29" t="s">
        <v>381</v>
      </c>
      <c r="G54" s="29">
        <v>29</v>
      </c>
      <c r="H54" s="29">
        <v>0</v>
      </c>
      <c r="I54" s="29">
        <v>7</v>
      </c>
      <c r="J54" s="29">
        <v>3</v>
      </c>
      <c r="K54" s="29">
        <v>39</v>
      </c>
      <c r="L54" s="30">
        <v>0.74399999999999999</v>
      </c>
      <c r="M54" s="30">
        <v>0</v>
      </c>
      <c r="N54" s="30">
        <v>0.17899999999999999</v>
      </c>
      <c r="O54" s="30">
        <v>7.6999999999999999E-2</v>
      </c>
      <c r="P54" s="30">
        <v>0</v>
      </c>
      <c r="Q54" s="30">
        <v>5.0999999999999997E-2</v>
      </c>
      <c r="S54" s="64">
        <f t="shared" si="0"/>
        <v>122</v>
      </c>
      <c r="U54" s="108">
        <f t="shared" si="1"/>
        <v>0.82099999999999995</v>
      </c>
      <c r="W54" s="113">
        <f t="shared" si="2"/>
        <v>133</v>
      </c>
      <c r="AR54" s="24"/>
    </row>
    <row r="55" spans="1:44" x14ac:dyDescent="0.3">
      <c r="A55" s="46">
        <v>540050</v>
      </c>
      <c r="B55" s="29" t="s">
        <v>53</v>
      </c>
      <c r="C55" s="29" t="s">
        <v>49</v>
      </c>
      <c r="D55" s="29" t="s">
        <v>5</v>
      </c>
      <c r="E55" s="29">
        <v>4</v>
      </c>
      <c r="F55" s="29" t="s">
        <v>385</v>
      </c>
      <c r="G55" s="29" t="s">
        <v>13</v>
      </c>
      <c r="H55" s="29" t="s">
        <v>13</v>
      </c>
      <c r="I55" s="29" t="s">
        <v>13</v>
      </c>
      <c r="J55" s="29" t="s">
        <v>13</v>
      </c>
      <c r="K55" s="29" t="s">
        <v>13</v>
      </c>
      <c r="L55" s="30" t="s">
        <v>13</v>
      </c>
      <c r="M55" s="30" t="s">
        <v>13</v>
      </c>
      <c r="N55" s="30" t="s">
        <v>13</v>
      </c>
      <c r="O55" s="30" t="s">
        <v>13</v>
      </c>
      <c r="P55" s="30" t="s">
        <v>13</v>
      </c>
      <c r="Q55" s="30" t="s">
        <v>13</v>
      </c>
      <c r="S55" s="64" t="str">
        <f t="shared" si="0"/>
        <v/>
      </c>
      <c r="U55" s="108"/>
      <c r="W55" s="113">
        <f t="shared" si="2"/>
        <v>1</v>
      </c>
      <c r="AR55" s="24"/>
    </row>
    <row r="56" spans="1:44" x14ac:dyDescent="0.3">
      <c r="A56" s="46">
        <v>540029</v>
      </c>
      <c r="B56" s="29" t="s">
        <v>58</v>
      </c>
      <c r="C56" s="29" t="s">
        <v>49</v>
      </c>
      <c r="D56" s="29" t="s">
        <v>30</v>
      </c>
      <c r="E56" s="29">
        <v>4</v>
      </c>
      <c r="F56" s="29" t="s">
        <v>388</v>
      </c>
      <c r="G56" s="29">
        <v>5</v>
      </c>
      <c r="H56" s="29">
        <v>0</v>
      </c>
      <c r="I56" s="29">
        <v>3</v>
      </c>
      <c r="J56" s="29">
        <v>3</v>
      </c>
      <c r="K56" s="29">
        <v>11</v>
      </c>
      <c r="L56" s="30">
        <v>0.45500000000000002</v>
      </c>
      <c r="M56" s="30">
        <v>0</v>
      </c>
      <c r="N56" s="30">
        <v>0.27300000000000002</v>
      </c>
      <c r="O56" s="30">
        <v>0.27300000000000002</v>
      </c>
      <c r="P56" s="30">
        <v>0</v>
      </c>
      <c r="Q56" s="30">
        <v>0.27300000000000002</v>
      </c>
      <c r="S56" s="64" t="str">
        <f t="shared" si="0"/>
        <v/>
      </c>
      <c r="U56" s="108">
        <f t="shared" si="1"/>
        <v>0.72799999999999998</v>
      </c>
      <c r="W56" s="114" t="str">
        <f t="shared" si="2"/>
        <v/>
      </c>
      <c r="AR56" s="24"/>
    </row>
    <row r="57" spans="1:44" x14ac:dyDescent="0.3">
      <c r="A57" s="46">
        <v>540033</v>
      </c>
      <c r="B57" s="29" t="s">
        <v>50</v>
      </c>
      <c r="C57" s="29" t="s">
        <v>49</v>
      </c>
      <c r="D57" s="29" t="s">
        <v>30</v>
      </c>
      <c r="E57" s="29">
        <v>4</v>
      </c>
      <c r="F57" s="29" t="s">
        <v>382</v>
      </c>
      <c r="G57" s="29">
        <v>53</v>
      </c>
      <c r="H57" s="29">
        <v>3</v>
      </c>
      <c r="I57" s="29">
        <v>13</v>
      </c>
      <c r="J57" s="29">
        <v>5</v>
      </c>
      <c r="K57" s="29">
        <v>74</v>
      </c>
      <c r="L57" s="30">
        <v>0.71599999999999997</v>
      </c>
      <c r="M57" s="30">
        <v>4.1000000000000002E-2</v>
      </c>
      <c r="N57" s="30">
        <v>0.17599999999999999</v>
      </c>
      <c r="O57" s="30">
        <v>6.8000000000000005E-2</v>
      </c>
      <c r="P57" s="30">
        <v>5.3999999999999999E-2</v>
      </c>
      <c r="Q57" s="30">
        <v>0</v>
      </c>
      <c r="S57" s="64" t="str">
        <f t="shared" si="0"/>
        <v/>
      </c>
      <c r="U57" s="108">
        <f t="shared" si="1"/>
        <v>0.82499999999999996</v>
      </c>
      <c r="W57" s="114" t="str">
        <f t="shared" si="2"/>
        <v/>
      </c>
      <c r="AR57" s="24"/>
    </row>
    <row r="58" spans="1:44" x14ac:dyDescent="0.3">
      <c r="A58" s="45">
        <v>540026</v>
      </c>
      <c r="B58" s="40" t="s">
        <v>59</v>
      </c>
      <c r="C58" s="40" t="s">
        <v>49</v>
      </c>
      <c r="D58" s="40" t="s">
        <v>9</v>
      </c>
      <c r="E58" s="40">
        <v>4</v>
      </c>
      <c r="F58" s="40" t="s">
        <v>385</v>
      </c>
      <c r="G58" s="40">
        <v>1105</v>
      </c>
      <c r="H58" s="40">
        <v>104</v>
      </c>
      <c r="I58" s="40">
        <v>191</v>
      </c>
      <c r="J58" s="40">
        <v>98</v>
      </c>
      <c r="K58" s="40">
        <v>1498</v>
      </c>
      <c r="L58" s="41">
        <v>0.73799999999999999</v>
      </c>
      <c r="M58" s="41">
        <v>6.9000000000000006E-2</v>
      </c>
      <c r="N58" s="41">
        <v>0.128</v>
      </c>
      <c r="O58" s="41">
        <v>6.5000000000000002E-2</v>
      </c>
      <c r="P58" s="41">
        <v>4.4999999999999998E-2</v>
      </c>
      <c r="Q58" s="41">
        <v>6.0000000000000001E-3</v>
      </c>
      <c r="S58" s="63">
        <f t="shared" si="0"/>
        <v>6</v>
      </c>
      <c r="U58" s="109">
        <f t="shared" si="1"/>
        <v>0.87199999999999989</v>
      </c>
      <c r="W58" s="63">
        <f t="shared" si="2"/>
        <v>5</v>
      </c>
      <c r="AR58" s="24"/>
    </row>
    <row r="59" spans="1:44" x14ac:dyDescent="0.3">
      <c r="A59" s="47"/>
      <c r="B59" s="32"/>
      <c r="C59" s="32" t="s">
        <v>389</v>
      </c>
      <c r="D59" s="32" t="s">
        <v>2</v>
      </c>
      <c r="E59" s="32">
        <v>4</v>
      </c>
      <c r="F59" s="32"/>
      <c r="G59" s="32">
        <v>1337</v>
      </c>
      <c r="H59" s="32">
        <v>107</v>
      </c>
      <c r="I59" s="32">
        <v>228</v>
      </c>
      <c r="J59" s="32">
        <v>114</v>
      </c>
      <c r="K59" s="32">
        <v>1786</v>
      </c>
      <c r="L59" s="43">
        <v>0.749</v>
      </c>
      <c r="M59" s="43">
        <v>0.06</v>
      </c>
      <c r="N59" s="43">
        <v>0.128</v>
      </c>
      <c r="O59" s="43">
        <v>6.4000000000000001E-2</v>
      </c>
      <c r="P59" s="43">
        <v>4.2999999999999997E-2</v>
      </c>
      <c r="Q59" s="43">
        <v>8.0000000000000002E-3</v>
      </c>
      <c r="S59" s="61">
        <f t="shared" si="0"/>
        <v>9</v>
      </c>
      <c r="U59" s="43">
        <f t="shared" si="1"/>
        <v>0.873</v>
      </c>
      <c r="W59" s="61">
        <f t="shared" si="2"/>
        <v>9</v>
      </c>
      <c r="AR59" s="24"/>
    </row>
    <row r="60" spans="1:44" x14ac:dyDescent="0.3">
      <c r="A60" s="46">
        <v>540036</v>
      </c>
      <c r="B60" s="29" t="s">
        <v>61</v>
      </c>
      <c r="C60" s="29" t="s">
        <v>390</v>
      </c>
      <c r="D60" s="29" t="s">
        <v>5</v>
      </c>
      <c r="E60" s="29">
        <v>7</v>
      </c>
      <c r="F60" s="29" t="s">
        <v>362</v>
      </c>
      <c r="G60" s="29">
        <v>113</v>
      </c>
      <c r="H60" s="29">
        <v>1</v>
      </c>
      <c r="I60" s="29">
        <v>15</v>
      </c>
      <c r="J60" s="29">
        <v>1</v>
      </c>
      <c r="K60" s="29">
        <v>130</v>
      </c>
      <c r="L60" s="30">
        <v>0.86899999999999999</v>
      </c>
      <c r="M60" s="30">
        <v>8.0000000000000002E-3</v>
      </c>
      <c r="N60" s="30">
        <v>0.115</v>
      </c>
      <c r="O60" s="30">
        <v>8.0000000000000002E-3</v>
      </c>
      <c r="P60" s="30">
        <v>0</v>
      </c>
      <c r="Q60" s="30">
        <v>0</v>
      </c>
      <c r="S60" s="64">
        <f t="shared" si="0"/>
        <v>50</v>
      </c>
      <c r="U60" s="108">
        <f t="shared" si="1"/>
        <v>0.88500000000000001</v>
      </c>
      <c r="W60" s="113">
        <f t="shared" si="2"/>
        <v>90</v>
      </c>
      <c r="AR60" s="24"/>
    </row>
    <row r="61" spans="1:44" x14ac:dyDescent="0.3">
      <c r="A61" s="46">
        <v>540037</v>
      </c>
      <c r="B61" s="29" t="s">
        <v>60</v>
      </c>
      <c r="C61" s="29" t="s">
        <v>390</v>
      </c>
      <c r="D61" s="29" t="s">
        <v>5</v>
      </c>
      <c r="E61" s="29">
        <v>7</v>
      </c>
      <c r="F61" s="29" t="s">
        <v>362</v>
      </c>
      <c r="G61" s="29">
        <v>16</v>
      </c>
      <c r="H61" s="29">
        <v>0</v>
      </c>
      <c r="I61" s="29">
        <v>4</v>
      </c>
      <c r="J61" s="29">
        <v>1</v>
      </c>
      <c r="K61" s="29">
        <v>21</v>
      </c>
      <c r="L61" s="30">
        <v>0.76200000000000001</v>
      </c>
      <c r="M61" s="30">
        <v>0</v>
      </c>
      <c r="N61" s="30">
        <v>0.19</v>
      </c>
      <c r="O61" s="30">
        <v>4.8000000000000001E-2</v>
      </c>
      <c r="P61" s="30">
        <v>0</v>
      </c>
      <c r="Q61" s="30">
        <v>0</v>
      </c>
      <c r="S61" s="64">
        <f t="shared" si="0"/>
        <v>111</v>
      </c>
      <c r="U61" s="108">
        <f t="shared" si="1"/>
        <v>0.81</v>
      </c>
      <c r="W61" s="113">
        <f t="shared" si="2"/>
        <v>137</v>
      </c>
      <c r="AR61" s="24"/>
    </row>
    <row r="62" spans="1:44" x14ac:dyDescent="0.3">
      <c r="A62" s="45">
        <v>540035</v>
      </c>
      <c r="B62" s="40" t="s">
        <v>62</v>
      </c>
      <c r="C62" s="40" t="s">
        <v>390</v>
      </c>
      <c r="D62" s="40" t="s">
        <v>9</v>
      </c>
      <c r="E62" s="40">
        <v>7</v>
      </c>
      <c r="F62" s="40" t="s">
        <v>362</v>
      </c>
      <c r="G62" s="40">
        <v>274</v>
      </c>
      <c r="H62" s="40">
        <v>1</v>
      </c>
      <c r="I62" s="40">
        <v>78</v>
      </c>
      <c r="J62" s="40">
        <v>6</v>
      </c>
      <c r="K62" s="40">
        <v>359</v>
      </c>
      <c r="L62" s="41">
        <v>0.76300000000000001</v>
      </c>
      <c r="M62" s="41">
        <v>3.0000000000000001E-3</v>
      </c>
      <c r="N62" s="41">
        <v>0.217</v>
      </c>
      <c r="O62" s="41">
        <v>1.7000000000000001E-2</v>
      </c>
      <c r="P62" s="41">
        <v>1.4E-2</v>
      </c>
      <c r="Q62" s="41">
        <v>3.0000000000000001E-3</v>
      </c>
      <c r="S62" s="63">
        <f t="shared" si="0"/>
        <v>4</v>
      </c>
      <c r="U62" s="109">
        <f t="shared" si="1"/>
        <v>0.78300000000000003</v>
      </c>
      <c r="W62" s="63">
        <f t="shared" si="2"/>
        <v>23</v>
      </c>
      <c r="AR62" s="24"/>
    </row>
    <row r="63" spans="1:44" x14ac:dyDescent="0.3">
      <c r="A63" s="47"/>
      <c r="B63" s="32"/>
      <c r="C63" s="32" t="s">
        <v>391</v>
      </c>
      <c r="D63" s="32" t="s">
        <v>2</v>
      </c>
      <c r="E63" s="32">
        <v>7</v>
      </c>
      <c r="F63" s="32"/>
      <c r="G63" s="32">
        <v>403</v>
      </c>
      <c r="H63" s="32">
        <v>2</v>
      </c>
      <c r="I63" s="32">
        <v>97</v>
      </c>
      <c r="J63" s="32">
        <v>8</v>
      </c>
      <c r="K63" s="32">
        <v>510</v>
      </c>
      <c r="L63" s="43">
        <v>0.79</v>
      </c>
      <c r="M63" s="43">
        <v>4.0000000000000001E-3</v>
      </c>
      <c r="N63" s="43">
        <v>0.19</v>
      </c>
      <c r="O63" s="43">
        <v>1.6E-2</v>
      </c>
      <c r="P63" s="43">
        <v>0.01</v>
      </c>
      <c r="Q63" s="43">
        <v>2E-3</v>
      </c>
      <c r="S63" s="61">
        <f t="shared" si="0"/>
        <v>5</v>
      </c>
      <c r="U63" s="43">
        <f t="shared" si="1"/>
        <v>0.81</v>
      </c>
      <c r="W63" s="61">
        <f t="shared" si="2"/>
        <v>24</v>
      </c>
      <c r="AR63" s="24"/>
    </row>
    <row r="64" spans="1:44" x14ac:dyDescent="0.3">
      <c r="A64" s="46">
        <v>540240</v>
      </c>
      <c r="B64" s="29" t="s">
        <v>63</v>
      </c>
      <c r="C64" s="29" t="s">
        <v>64</v>
      </c>
      <c r="D64" s="29" t="s">
        <v>5</v>
      </c>
      <c r="E64" s="29">
        <v>8</v>
      </c>
      <c r="F64" s="29" t="s">
        <v>381</v>
      </c>
      <c r="G64" s="29">
        <v>18</v>
      </c>
      <c r="H64" s="29">
        <v>0</v>
      </c>
      <c r="I64" s="29">
        <v>5</v>
      </c>
      <c r="J64" s="29">
        <v>0</v>
      </c>
      <c r="K64" s="29">
        <v>23</v>
      </c>
      <c r="L64" s="30">
        <v>0.78300000000000003</v>
      </c>
      <c r="M64" s="30">
        <v>0</v>
      </c>
      <c r="N64" s="30">
        <v>0.217</v>
      </c>
      <c r="O64" s="30">
        <v>0</v>
      </c>
      <c r="P64" s="30">
        <v>0</v>
      </c>
      <c r="Q64" s="30">
        <v>0</v>
      </c>
      <c r="S64" s="64">
        <f t="shared" si="0"/>
        <v>99</v>
      </c>
      <c r="U64" s="108">
        <f t="shared" si="1"/>
        <v>0.78300000000000003</v>
      </c>
      <c r="W64" s="113">
        <f t="shared" si="2"/>
        <v>147</v>
      </c>
      <c r="AR64" s="24"/>
    </row>
    <row r="65" spans="1:44" x14ac:dyDescent="0.3">
      <c r="A65" s="46">
        <v>540039</v>
      </c>
      <c r="B65" s="29" t="s">
        <v>65</v>
      </c>
      <c r="C65" s="29" t="s">
        <v>64</v>
      </c>
      <c r="D65" s="29" t="s">
        <v>5</v>
      </c>
      <c r="E65" s="29">
        <v>8</v>
      </c>
      <c r="F65" s="29" t="s">
        <v>392</v>
      </c>
      <c r="G65" s="29">
        <v>14</v>
      </c>
      <c r="H65" s="29">
        <v>0</v>
      </c>
      <c r="I65" s="29">
        <v>8</v>
      </c>
      <c r="J65" s="29">
        <v>1</v>
      </c>
      <c r="K65" s="29">
        <v>23</v>
      </c>
      <c r="L65" s="30">
        <v>0.60899999999999999</v>
      </c>
      <c r="M65" s="30">
        <v>0</v>
      </c>
      <c r="N65" s="30">
        <v>0.34799999999999998</v>
      </c>
      <c r="O65" s="30">
        <v>4.2999999999999997E-2</v>
      </c>
      <c r="P65" s="30">
        <v>0</v>
      </c>
      <c r="Q65" s="30">
        <v>0</v>
      </c>
      <c r="S65" s="64">
        <f t="shared" si="0"/>
        <v>165</v>
      </c>
      <c r="U65" s="108">
        <f t="shared" si="1"/>
        <v>0.65200000000000002</v>
      </c>
      <c r="W65" s="113">
        <f t="shared" si="2"/>
        <v>184</v>
      </c>
      <c r="AR65" s="24"/>
    </row>
    <row r="66" spans="1:44" x14ac:dyDescent="0.3">
      <c r="A66" s="45">
        <v>540038</v>
      </c>
      <c r="B66" s="40" t="s">
        <v>66</v>
      </c>
      <c r="C66" s="40" t="s">
        <v>64</v>
      </c>
      <c r="D66" s="40" t="s">
        <v>9</v>
      </c>
      <c r="E66" s="40">
        <v>8</v>
      </c>
      <c r="F66" s="40" t="s">
        <v>393</v>
      </c>
      <c r="G66" s="40">
        <v>147</v>
      </c>
      <c r="H66" s="40">
        <v>1</v>
      </c>
      <c r="I66" s="40">
        <v>115</v>
      </c>
      <c r="J66" s="40">
        <v>9</v>
      </c>
      <c r="K66" s="40">
        <v>272</v>
      </c>
      <c r="L66" s="41">
        <v>0.54</v>
      </c>
      <c r="M66" s="41">
        <v>4.0000000000000001E-3</v>
      </c>
      <c r="N66" s="41">
        <v>0.42299999999999999</v>
      </c>
      <c r="O66" s="41">
        <v>3.3000000000000002E-2</v>
      </c>
      <c r="P66" s="41">
        <v>1.4999999999999999E-2</v>
      </c>
      <c r="Q66" s="41">
        <v>4.0000000000000001E-3</v>
      </c>
      <c r="R66" s="26"/>
      <c r="S66" s="63">
        <f t="shared" si="0"/>
        <v>47</v>
      </c>
      <c r="U66" s="109">
        <f t="shared" si="1"/>
        <v>0.57700000000000007</v>
      </c>
      <c r="W66" s="63">
        <f t="shared" si="2"/>
        <v>54</v>
      </c>
      <c r="AR66" s="24"/>
    </row>
    <row r="67" spans="1:44" x14ac:dyDescent="0.3">
      <c r="A67" s="47"/>
      <c r="B67" s="32"/>
      <c r="C67" s="32" t="s">
        <v>394</v>
      </c>
      <c r="D67" s="32" t="s">
        <v>2</v>
      </c>
      <c r="E67" s="32">
        <v>8</v>
      </c>
      <c r="F67" s="32"/>
      <c r="G67" s="32">
        <v>179</v>
      </c>
      <c r="H67" s="32">
        <v>1</v>
      </c>
      <c r="I67" s="32">
        <v>128</v>
      </c>
      <c r="J67" s="32">
        <v>10</v>
      </c>
      <c r="K67" s="32">
        <v>318</v>
      </c>
      <c r="L67" s="43">
        <v>0.56299999999999994</v>
      </c>
      <c r="M67" s="43">
        <v>3.0000000000000001E-3</v>
      </c>
      <c r="N67" s="43">
        <v>0.40300000000000002</v>
      </c>
      <c r="O67" s="43">
        <v>3.1E-2</v>
      </c>
      <c r="P67" s="43">
        <v>1.2999999999999999E-2</v>
      </c>
      <c r="Q67" s="43">
        <v>3.0000000000000001E-3</v>
      </c>
      <c r="S67" s="61">
        <f t="shared" si="0"/>
        <v>47</v>
      </c>
      <c r="U67" s="43">
        <f t="shared" si="1"/>
        <v>0.59699999999999998</v>
      </c>
      <c r="W67" s="61">
        <f t="shared" si="2"/>
        <v>53</v>
      </c>
      <c r="AR67" s="24"/>
    </row>
    <row r="68" spans="1:44" s="26" customFormat="1" x14ac:dyDescent="0.3">
      <c r="A68" s="46">
        <v>540243</v>
      </c>
      <c r="B68" s="29" t="s">
        <v>73</v>
      </c>
      <c r="C68" s="29" t="s">
        <v>68</v>
      </c>
      <c r="D68" s="29" t="s">
        <v>5</v>
      </c>
      <c r="E68" s="29">
        <v>4</v>
      </c>
      <c r="F68" s="29" t="s">
        <v>400</v>
      </c>
      <c r="G68" s="29">
        <v>0</v>
      </c>
      <c r="H68" s="29">
        <v>0</v>
      </c>
      <c r="I68" s="29">
        <v>3</v>
      </c>
      <c r="J68" s="29">
        <v>0</v>
      </c>
      <c r="K68" s="29">
        <v>3</v>
      </c>
      <c r="L68" s="30">
        <v>0</v>
      </c>
      <c r="M68" s="30">
        <v>0</v>
      </c>
      <c r="N68" s="30">
        <v>1</v>
      </c>
      <c r="O68" s="30">
        <v>0</v>
      </c>
      <c r="P68" s="30">
        <v>0</v>
      </c>
      <c r="Q68" s="30">
        <v>0</v>
      </c>
      <c r="R68" s="24"/>
      <c r="S68" s="64">
        <f t="shared" si="0"/>
        <v>205</v>
      </c>
      <c r="U68" s="108">
        <f t="shared" si="1"/>
        <v>0</v>
      </c>
      <c r="W68" s="113">
        <f t="shared" si="2"/>
        <v>206</v>
      </c>
    </row>
    <row r="69" spans="1:44" x14ac:dyDescent="0.3">
      <c r="A69" s="46">
        <v>540281</v>
      </c>
      <c r="B69" s="29" t="s">
        <v>75</v>
      </c>
      <c r="C69" s="29" t="s">
        <v>68</v>
      </c>
      <c r="D69" s="29" t="s">
        <v>5</v>
      </c>
      <c r="E69" s="29">
        <v>4</v>
      </c>
      <c r="F69" s="29" t="s">
        <v>402</v>
      </c>
      <c r="G69" s="29" t="s">
        <v>13</v>
      </c>
      <c r="H69" s="29" t="s">
        <v>13</v>
      </c>
      <c r="I69" s="29" t="s">
        <v>13</v>
      </c>
      <c r="J69" s="29" t="s">
        <v>13</v>
      </c>
      <c r="K69" s="29" t="s">
        <v>13</v>
      </c>
      <c r="L69" s="30" t="s">
        <v>13</v>
      </c>
      <c r="M69" s="30" t="s">
        <v>13</v>
      </c>
      <c r="N69" s="30" t="s">
        <v>13</v>
      </c>
      <c r="O69" s="30" t="s">
        <v>13</v>
      </c>
      <c r="P69" s="30" t="s">
        <v>13</v>
      </c>
      <c r="Q69" s="30" t="s">
        <v>13</v>
      </c>
      <c r="S69" s="64" t="str">
        <f t="shared" si="0"/>
        <v/>
      </c>
      <c r="U69" s="108"/>
      <c r="W69" s="113">
        <f t="shared" si="2"/>
        <v>1</v>
      </c>
      <c r="AR69" s="24"/>
    </row>
    <row r="70" spans="1:44" x14ac:dyDescent="0.3">
      <c r="A70" s="46">
        <v>540244</v>
      </c>
      <c r="B70" s="29" t="s">
        <v>74</v>
      </c>
      <c r="C70" s="29" t="s">
        <v>68</v>
      </c>
      <c r="D70" s="29" t="s">
        <v>5</v>
      </c>
      <c r="E70" s="29">
        <v>4</v>
      </c>
      <c r="F70" s="29" t="s">
        <v>401</v>
      </c>
      <c r="G70" s="29" t="s">
        <v>13</v>
      </c>
      <c r="H70" s="29" t="s">
        <v>13</v>
      </c>
      <c r="I70" s="29" t="s">
        <v>13</v>
      </c>
      <c r="J70" s="29" t="s">
        <v>13</v>
      </c>
      <c r="K70" s="29" t="s">
        <v>13</v>
      </c>
      <c r="L70" s="30" t="s">
        <v>13</v>
      </c>
      <c r="M70" s="30" t="s">
        <v>13</v>
      </c>
      <c r="N70" s="30" t="s">
        <v>13</v>
      </c>
      <c r="O70" s="30" t="s">
        <v>13</v>
      </c>
      <c r="P70" s="30" t="s">
        <v>13</v>
      </c>
      <c r="Q70" s="30" t="s">
        <v>13</v>
      </c>
      <c r="S70" s="64" t="str">
        <f t="shared" ref="S70:S133" si="3">IF(OR($D70 = "SPLIT",$L70= "N/A"),"",COUNTIFS($D$5:$D$362,$D70,L$5:L$362,"&gt;"&amp;L70)+1)</f>
        <v/>
      </c>
      <c r="U70" s="108"/>
      <c r="W70" s="113">
        <f t="shared" ref="W70:W133" si="4">IF(OR($D70 = "SPLIT",$U70= "N/A"),"",COUNTIFS($D$5:$D$362,$D70,U$5:U$362,"&gt;"&amp;U70)+1)</f>
        <v>1</v>
      </c>
      <c r="AR70" s="24"/>
    </row>
    <row r="71" spans="1:44" x14ac:dyDescent="0.3">
      <c r="A71" s="46">
        <v>540228</v>
      </c>
      <c r="B71" s="29" t="s">
        <v>72</v>
      </c>
      <c r="C71" s="29" t="s">
        <v>68</v>
      </c>
      <c r="D71" s="29" t="s">
        <v>5</v>
      </c>
      <c r="E71" s="29">
        <v>4</v>
      </c>
      <c r="F71" s="29" t="s">
        <v>399</v>
      </c>
      <c r="G71" s="29">
        <v>257</v>
      </c>
      <c r="H71" s="29">
        <v>73</v>
      </c>
      <c r="I71" s="29">
        <v>4</v>
      </c>
      <c r="J71" s="29">
        <v>2</v>
      </c>
      <c r="K71" s="29">
        <v>336</v>
      </c>
      <c r="L71" s="30">
        <v>0.76500000000000001</v>
      </c>
      <c r="M71" s="30">
        <v>0.217</v>
      </c>
      <c r="N71" s="30">
        <v>1.2E-2</v>
      </c>
      <c r="O71" s="30">
        <v>6.0000000000000001E-3</v>
      </c>
      <c r="P71" s="30">
        <v>0</v>
      </c>
      <c r="Q71" s="30">
        <v>3.0000000000000001E-3</v>
      </c>
      <c r="S71" s="64">
        <f t="shared" si="3"/>
        <v>108</v>
      </c>
      <c r="U71" s="108">
        <f t="shared" ref="U70:U133" si="5">L71+M71+O71</f>
        <v>0.98799999999999999</v>
      </c>
      <c r="W71" s="113">
        <f t="shared" si="4"/>
        <v>17</v>
      </c>
      <c r="AR71" s="24"/>
    </row>
    <row r="72" spans="1:44" x14ac:dyDescent="0.3">
      <c r="A72" s="46">
        <v>540043</v>
      </c>
      <c r="B72" s="29" t="s">
        <v>69</v>
      </c>
      <c r="C72" s="29" t="s">
        <v>68</v>
      </c>
      <c r="D72" s="29" t="s">
        <v>5</v>
      </c>
      <c r="E72" s="29">
        <v>4</v>
      </c>
      <c r="F72" s="29" t="s">
        <v>396</v>
      </c>
      <c r="G72" s="29">
        <v>41</v>
      </c>
      <c r="H72" s="29">
        <v>0</v>
      </c>
      <c r="I72" s="29">
        <v>6</v>
      </c>
      <c r="J72" s="29">
        <v>0</v>
      </c>
      <c r="K72" s="29">
        <v>47</v>
      </c>
      <c r="L72" s="30">
        <v>0.872</v>
      </c>
      <c r="M72" s="30">
        <v>0</v>
      </c>
      <c r="N72" s="30">
        <v>0.128</v>
      </c>
      <c r="O72" s="30">
        <v>0</v>
      </c>
      <c r="P72" s="30">
        <v>0</v>
      </c>
      <c r="Q72" s="30">
        <v>0</v>
      </c>
      <c r="S72" s="64">
        <f t="shared" si="3"/>
        <v>47</v>
      </c>
      <c r="U72" s="108">
        <f t="shared" si="5"/>
        <v>0.872</v>
      </c>
      <c r="W72" s="113">
        <f t="shared" si="4"/>
        <v>104</v>
      </c>
      <c r="AR72" s="24"/>
    </row>
    <row r="73" spans="1:44" x14ac:dyDescent="0.3">
      <c r="A73" s="46">
        <v>540044</v>
      </c>
      <c r="B73" s="29" t="s">
        <v>70</v>
      </c>
      <c r="C73" s="29" t="s">
        <v>68</v>
      </c>
      <c r="D73" s="29" t="s">
        <v>5</v>
      </c>
      <c r="E73" s="29">
        <v>4</v>
      </c>
      <c r="F73" s="29" t="s">
        <v>397</v>
      </c>
      <c r="G73" s="29">
        <v>38</v>
      </c>
      <c r="H73" s="29">
        <v>7</v>
      </c>
      <c r="I73" s="29">
        <v>7</v>
      </c>
      <c r="J73" s="29">
        <v>4</v>
      </c>
      <c r="K73" s="29">
        <v>56</v>
      </c>
      <c r="L73" s="30">
        <v>0.67900000000000005</v>
      </c>
      <c r="M73" s="30">
        <v>0.125</v>
      </c>
      <c r="N73" s="30">
        <v>0.125</v>
      </c>
      <c r="O73" s="30">
        <v>7.0999999999999994E-2</v>
      </c>
      <c r="P73" s="30">
        <v>0</v>
      </c>
      <c r="Q73" s="30">
        <v>1.7999999999999999E-2</v>
      </c>
      <c r="S73" s="64">
        <f t="shared" si="3"/>
        <v>148</v>
      </c>
      <c r="U73" s="108">
        <f t="shared" si="5"/>
        <v>0.875</v>
      </c>
      <c r="W73" s="113">
        <f t="shared" si="4"/>
        <v>101</v>
      </c>
      <c r="AR73" s="24"/>
    </row>
    <row r="74" spans="1:44" x14ac:dyDescent="0.3">
      <c r="A74" s="46">
        <v>540045</v>
      </c>
      <c r="B74" s="29" t="s">
        <v>71</v>
      </c>
      <c r="C74" s="29" t="s">
        <v>68</v>
      </c>
      <c r="D74" s="29" t="s">
        <v>5</v>
      </c>
      <c r="E74" s="29">
        <v>4</v>
      </c>
      <c r="F74" s="29" t="s">
        <v>398</v>
      </c>
      <c r="G74" s="29">
        <v>261</v>
      </c>
      <c r="H74" s="29">
        <v>11</v>
      </c>
      <c r="I74" s="29">
        <v>28</v>
      </c>
      <c r="J74" s="29">
        <v>2</v>
      </c>
      <c r="K74" s="29">
        <v>302</v>
      </c>
      <c r="L74" s="30">
        <v>0.86399999999999999</v>
      </c>
      <c r="M74" s="30">
        <v>3.5999999999999997E-2</v>
      </c>
      <c r="N74" s="30">
        <v>9.2999999999999999E-2</v>
      </c>
      <c r="O74" s="30">
        <v>7.0000000000000001E-3</v>
      </c>
      <c r="P74" s="30">
        <v>0</v>
      </c>
      <c r="Q74" s="30">
        <v>0</v>
      </c>
      <c r="S74" s="64">
        <f t="shared" si="3"/>
        <v>55</v>
      </c>
      <c r="U74" s="108">
        <f t="shared" si="5"/>
        <v>0.90700000000000003</v>
      </c>
      <c r="W74" s="113">
        <f t="shared" si="4"/>
        <v>71</v>
      </c>
      <c r="AR74" s="24"/>
    </row>
    <row r="75" spans="1:44" x14ac:dyDescent="0.3">
      <c r="A75" s="46">
        <v>540041</v>
      </c>
      <c r="B75" s="29" t="s">
        <v>67</v>
      </c>
      <c r="C75" s="29" t="s">
        <v>68</v>
      </c>
      <c r="D75" s="29" t="s">
        <v>30</v>
      </c>
      <c r="E75" s="29">
        <v>4</v>
      </c>
      <c r="F75" s="29" t="s">
        <v>395</v>
      </c>
      <c r="G75" s="29">
        <v>124</v>
      </c>
      <c r="H75" s="29">
        <v>0</v>
      </c>
      <c r="I75" s="29">
        <v>20</v>
      </c>
      <c r="J75" s="29">
        <v>0</v>
      </c>
      <c r="K75" s="29">
        <v>144</v>
      </c>
      <c r="L75" s="30">
        <v>0.86099999999999999</v>
      </c>
      <c r="M75" s="30">
        <v>0</v>
      </c>
      <c r="N75" s="30">
        <v>0.13900000000000001</v>
      </c>
      <c r="O75" s="30">
        <v>0</v>
      </c>
      <c r="P75" s="30">
        <v>0</v>
      </c>
      <c r="Q75" s="30">
        <v>0</v>
      </c>
      <c r="S75" s="64" t="str">
        <f t="shared" si="3"/>
        <v/>
      </c>
      <c r="U75" s="108">
        <f t="shared" si="5"/>
        <v>0.86099999999999999</v>
      </c>
      <c r="W75" s="114" t="str">
        <f t="shared" si="4"/>
        <v/>
      </c>
      <c r="AR75" s="24"/>
    </row>
    <row r="76" spans="1:44" x14ac:dyDescent="0.3">
      <c r="A76" s="45">
        <v>540040</v>
      </c>
      <c r="B76" s="40" t="s">
        <v>76</v>
      </c>
      <c r="C76" s="40" t="s">
        <v>68</v>
      </c>
      <c r="D76" s="40" t="s">
        <v>9</v>
      </c>
      <c r="E76" s="40">
        <v>4</v>
      </c>
      <c r="F76" s="40" t="s">
        <v>403</v>
      </c>
      <c r="G76" s="40">
        <v>596</v>
      </c>
      <c r="H76" s="40">
        <v>115</v>
      </c>
      <c r="I76" s="40">
        <v>280</v>
      </c>
      <c r="J76" s="40">
        <v>9</v>
      </c>
      <c r="K76" s="40">
        <v>1000</v>
      </c>
      <c r="L76" s="41">
        <v>0.59599999999999997</v>
      </c>
      <c r="M76" s="41">
        <v>0.115</v>
      </c>
      <c r="N76" s="41">
        <v>0.28000000000000003</v>
      </c>
      <c r="O76" s="41">
        <v>8.9999999999999993E-3</v>
      </c>
      <c r="P76" s="41">
        <v>0</v>
      </c>
      <c r="Q76" s="41">
        <v>5.0000000000000001E-3</v>
      </c>
      <c r="S76" s="63">
        <f t="shared" si="3"/>
        <v>36</v>
      </c>
      <c r="U76" s="109">
        <f t="shared" si="5"/>
        <v>0.72</v>
      </c>
      <c r="W76" s="63">
        <f t="shared" si="4"/>
        <v>39</v>
      </c>
      <c r="AR76" s="24"/>
    </row>
    <row r="77" spans="1:44" x14ac:dyDescent="0.3">
      <c r="A77" s="47"/>
      <c r="B77" s="32"/>
      <c r="C77" s="32" t="s">
        <v>404</v>
      </c>
      <c r="D77" s="32" t="s">
        <v>2</v>
      </c>
      <c r="E77" s="32">
        <v>4</v>
      </c>
      <c r="F77" s="32"/>
      <c r="G77" s="32">
        <v>1317</v>
      </c>
      <c r="H77" s="32">
        <v>206</v>
      </c>
      <c r="I77" s="32">
        <v>348</v>
      </c>
      <c r="J77" s="32">
        <v>17</v>
      </c>
      <c r="K77" s="32">
        <v>1888</v>
      </c>
      <c r="L77" s="43">
        <v>0.69799999999999995</v>
      </c>
      <c r="M77" s="43">
        <v>0.109</v>
      </c>
      <c r="N77" s="43">
        <v>0.184</v>
      </c>
      <c r="O77" s="43">
        <v>8.9999999999999993E-3</v>
      </c>
      <c r="P77" s="43">
        <v>0</v>
      </c>
      <c r="Q77" s="43">
        <v>4.0000000000000001E-3</v>
      </c>
      <c r="S77" s="61">
        <f t="shared" si="3"/>
        <v>26</v>
      </c>
      <c r="U77" s="43">
        <f t="shared" si="5"/>
        <v>0.81599999999999995</v>
      </c>
      <c r="W77" s="61">
        <f t="shared" si="4"/>
        <v>21</v>
      </c>
      <c r="AR77" s="24"/>
    </row>
    <row r="78" spans="1:44" x14ac:dyDescent="0.3">
      <c r="A78" s="46">
        <v>540046</v>
      </c>
      <c r="B78" s="29" t="s">
        <v>77</v>
      </c>
      <c r="C78" s="29" t="s">
        <v>78</v>
      </c>
      <c r="D78" s="29" t="s">
        <v>5</v>
      </c>
      <c r="E78" s="29">
        <v>8</v>
      </c>
      <c r="F78" s="29" t="s">
        <v>405</v>
      </c>
      <c r="G78" s="29">
        <v>29</v>
      </c>
      <c r="H78" s="29">
        <v>0</v>
      </c>
      <c r="I78" s="29">
        <v>9</v>
      </c>
      <c r="J78" s="29">
        <v>0</v>
      </c>
      <c r="K78" s="29">
        <v>38</v>
      </c>
      <c r="L78" s="30">
        <v>0.76300000000000001</v>
      </c>
      <c r="M78" s="30">
        <v>0</v>
      </c>
      <c r="N78" s="30">
        <v>0.23699999999999999</v>
      </c>
      <c r="O78" s="30">
        <v>0</v>
      </c>
      <c r="P78" s="30">
        <v>0</v>
      </c>
      <c r="Q78" s="30">
        <v>0</v>
      </c>
      <c r="S78" s="64">
        <f t="shared" si="3"/>
        <v>110</v>
      </c>
      <c r="U78" s="108">
        <f t="shared" si="5"/>
        <v>0.76300000000000001</v>
      </c>
      <c r="W78" s="113">
        <f t="shared" si="4"/>
        <v>159</v>
      </c>
      <c r="AR78" s="24"/>
    </row>
    <row r="79" spans="1:44" x14ac:dyDescent="0.3">
      <c r="A79" s="46">
        <v>540276</v>
      </c>
      <c r="B79" s="29" t="s">
        <v>79</v>
      </c>
      <c r="C79" s="29" t="s">
        <v>78</v>
      </c>
      <c r="D79" s="29" t="s">
        <v>5</v>
      </c>
      <c r="E79" s="29">
        <v>8</v>
      </c>
      <c r="F79" s="29" t="s">
        <v>406</v>
      </c>
      <c r="G79" s="29">
        <v>5</v>
      </c>
      <c r="H79" s="29">
        <v>0</v>
      </c>
      <c r="I79" s="29">
        <v>2</v>
      </c>
      <c r="J79" s="29">
        <v>0</v>
      </c>
      <c r="K79" s="29">
        <v>7</v>
      </c>
      <c r="L79" s="30">
        <v>0.71399999999999997</v>
      </c>
      <c r="M79" s="30">
        <v>0</v>
      </c>
      <c r="N79" s="30">
        <v>0.28599999999999998</v>
      </c>
      <c r="O79" s="30">
        <v>0</v>
      </c>
      <c r="P79" s="30">
        <v>0</v>
      </c>
      <c r="Q79" s="30">
        <v>0</v>
      </c>
      <c r="S79" s="64">
        <f t="shared" si="3"/>
        <v>134</v>
      </c>
      <c r="U79" s="108">
        <f t="shared" si="5"/>
        <v>0.71399999999999997</v>
      </c>
      <c r="W79" s="113">
        <f t="shared" si="4"/>
        <v>168</v>
      </c>
      <c r="AR79" s="24"/>
    </row>
    <row r="80" spans="1:44" x14ac:dyDescent="0.3">
      <c r="A80" s="45">
        <v>540226</v>
      </c>
      <c r="B80" s="40" t="s">
        <v>80</v>
      </c>
      <c r="C80" s="40" t="s">
        <v>78</v>
      </c>
      <c r="D80" s="40" t="s">
        <v>9</v>
      </c>
      <c r="E80" s="40">
        <v>8</v>
      </c>
      <c r="F80" s="40" t="s">
        <v>393</v>
      </c>
      <c r="G80" s="40">
        <v>733</v>
      </c>
      <c r="H80" s="40">
        <v>15</v>
      </c>
      <c r="I80" s="40">
        <v>294</v>
      </c>
      <c r="J80" s="40">
        <v>69</v>
      </c>
      <c r="K80" s="40">
        <v>1111</v>
      </c>
      <c r="L80" s="41">
        <v>0.66</v>
      </c>
      <c r="M80" s="41">
        <v>1.4E-2</v>
      </c>
      <c r="N80" s="41">
        <v>0.26500000000000001</v>
      </c>
      <c r="O80" s="41">
        <v>6.2E-2</v>
      </c>
      <c r="P80" s="41">
        <v>1.7999999999999999E-2</v>
      </c>
      <c r="Q80" s="41">
        <v>1E-3</v>
      </c>
      <c r="S80" s="63">
        <f t="shared" si="3"/>
        <v>19</v>
      </c>
      <c r="U80" s="109">
        <f t="shared" si="5"/>
        <v>0.73599999999999999</v>
      </c>
      <c r="W80" s="63">
        <f t="shared" si="4"/>
        <v>31</v>
      </c>
      <c r="AR80" s="24"/>
    </row>
    <row r="81" spans="1:44" x14ac:dyDescent="0.3">
      <c r="A81" s="47"/>
      <c r="B81" s="32"/>
      <c r="C81" s="32" t="s">
        <v>407</v>
      </c>
      <c r="D81" s="32" t="s">
        <v>2</v>
      </c>
      <c r="E81" s="32">
        <v>8</v>
      </c>
      <c r="F81" s="32"/>
      <c r="G81" s="32">
        <v>767</v>
      </c>
      <c r="H81" s="32">
        <v>15</v>
      </c>
      <c r="I81" s="32">
        <v>305</v>
      </c>
      <c r="J81" s="32">
        <v>69</v>
      </c>
      <c r="K81" s="32">
        <v>1156</v>
      </c>
      <c r="L81" s="43">
        <v>0.66300000000000003</v>
      </c>
      <c r="M81" s="43">
        <v>1.2999999999999999E-2</v>
      </c>
      <c r="N81" s="43">
        <v>0.26400000000000001</v>
      </c>
      <c r="O81" s="43">
        <v>0.06</v>
      </c>
      <c r="P81" s="43">
        <v>1.7000000000000001E-2</v>
      </c>
      <c r="Q81" s="43">
        <v>1E-3</v>
      </c>
      <c r="S81" s="61">
        <f t="shared" si="3"/>
        <v>30</v>
      </c>
      <c r="U81" s="43">
        <f t="shared" si="5"/>
        <v>0.73599999999999999</v>
      </c>
      <c r="W81" s="61">
        <f t="shared" si="4"/>
        <v>38</v>
      </c>
      <c r="AR81" s="24"/>
    </row>
    <row r="82" spans="1:44" x14ac:dyDescent="0.3">
      <c r="A82" s="46">
        <v>540048</v>
      </c>
      <c r="B82" s="29" t="s">
        <v>81</v>
      </c>
      <c r="C82" s="29" t="s">
        <v>82</v>
      </c>
      <c r="D82" s="29" t="s">
        <v>5</v>
      </c>
      <c r="E82" s="29">
        <v>11</v>
      </c>
      <c r="F82" s="29" t="s">
        <v>408</v>
      </c>
      <c r="G82" s="29">
        <v>13</v>
      </c>
      <c r="H82" s="29">
        <v>0</v>
      </c>
      <c r="I82" s="29">
        <v>1</v>
      </c>
      <c r="J82" s="29">
        <v>1</v>
      </c>
      <c r="K82" s="29">
        <v>15</v>
      </c>
      <c r="L82" s="30">
        <v>0.86699999999999999</v>
      </c>
      <c r="M82" s="30">
        <v>0</v>
      </c>
      <c r="N82" s="30">
        <v>6.7000000000000004E-2</v>
      </c>
      <c r="O82" s="30">
        <v>6.7000000000000004E-2</v>
      </c>
      <c r="P82" s="30">
        <v>0</v>
      </c>
      <c r="Q82" s="30">
        <v>0</v>
      </c>
      <c r="S82" s="64">
        <f t="shared" si="3"/>
        <v>53</v>
      </c>
      <c r="U82" s="108">
        <f t="shared" si="5"/>
        <v>0.93399999999999994</v>
      </c>
      <c r="W82" s="113">
        <f t="shared" si="4"/>
        <v>48</v>
      </c>
      <c r="AR82" s="24"/>
    </row>
    <row r="83" spans="1:44" x14ac:dyDescent="0.3">
      <c r="A83" s="46">
        <v>540049</v>
      </c>
      <c r="B83" s="29" t="s">
        <v>83</v>
      </c>
      <c r="C83" s="29" t="s">
        <v>82</v>
      </c>
      <c r="D83" s="29" t="s">
        <v>5</v>
      </c>
      <c r="E83" s="29">
        <v>11</v>
      </c>
      <c r="F83" s="29" t="s">
        <v>409</v>
      </c>
      <c r="G83" s="29">
        <v>128</v>
      </c>
      <c r="H83" s="29">
        <v>0</v>
      </c>
      <c r="I83" s="29">
        <v>41</v>
      </c>
      <c r="J83" s="29">
        <v>5</v>
      </c>
      <c r="K83" s="29">
        <v>174</v>
      </c>
      <c r="L83" s="30">
        <v>0.73599999999999999</v>
      </c>
      <c r="M83" s="30">
        <v>0</v>
      </c>
      <c r="N83" s="30">
        <v>0.23599999999999999</v>
      </c>
      <c r="O83" s="30">
        <v>2.9000000000000001E-2</v>
      </c>
      <c r="P83" s="30">
        <v>6.0000000000000001E-3</v>
      </c>
      <c r="Q83" s="30">
        <v>6.0000000000000001E-3</v>
      </c>
      <c r="S83" s="64">
        <f t="shared" si="3"/>
        <v>129</v>
      </c>
      <c r="U83" s="108">
        <f t="shared" si="5"/>
        <v>0.76500000000000001</v>
      </c>
      <c r="W83" s="113">
        <f t="shared" si="4"/>
        <v>157</v>
      </c>
      <c r="AR83" s="24"/>
    </row>
    <row r="84" spans="1:44" x14ac:dyDescent="0.3">
      <c r="A84" s="46">
        <v>540014</v>
      </c>
      <c r="B84" s="29" t="s">
        <v>29</v>
      </c>
      <c r="C84" s="29" t="s">
        <v>82</v>
      </c>
      <c r="D84" s="29" t="s">
        <v>30</v>
      </c>
      <c r="E84" s="29">
        <v>11</v>
      </c>
      <c r="F84" s="29" t="s">
        <v>367</v>
      </c>
      <c r="G84" s="29">
        <v>128</v>
      </c>
      <c r="H84" s="29">
        <v>0</v>
      </c>
      <c r="I84" s="29">
        <v>3</v>
      </c>
      <c r="J84" s="29">
        <v>0</v>
      </c>
      <c r="K84" s="29">
        <v>131</v>
      </c>
      <c r="L84" s="30">
        <v>0.97699999999999998</v>
      </c>
      <c r="M84" s="30">
        <v>0</v>
      </c>
      <c r="N84" s="30">
        <v>2.3E-2</v>
      </c>
      <c r="O84" s="30">
        <v>0</v>
      </c>
      <c r="P84" s="30">
        <v>0</v>
      </c>
      <c r="Q84" s="30">
        <v>0</v>
      </c>
      <c r="S84" s="64" t="str">
        <f t="shared" si="3"/>
        <v/>
      </c>
      <c r="U84" s="108">
        <f t="shared" si="5"/>
        <v>0.97699999999999998</v>
      </c>
      <c r="W84" s="114" t="str">
        <f t="shared" si="4"/>
        <v/>
      </c>
      <c r="AR84" s="24"/>
    </row>
    <row r="85" spans="1:44" x14ac:dyDescent="0.3">
      <c r="A85" s="45">
        <v>540047</v>
      </c>
      <c r="B85" s="40" t="s">
        <v>84</v>
      </c>
      <c r="C85" s="40" t="s">
        <v>82</v>
      </c>
      <c r="D85" s="40" t="s">
        <v>9</v>
      </c>
      <c r="E85" s="40">
        <v>11</v>
      </c>
      <c r="F85" s="40" t="s">
        <v>410</v>
      </c>
      <c r="G85" s="40">
        <v>199</v>
      </c>
      <c r="H85" s="40">
        <v>14</v>
      </c>
      <c r="I85" s="40">
        <v>10</v>
      </c>
      <c r="J85" s="40">
        <v>5</v>
      </c>
      <c r="K85" s="40">
        <v>228</v>
      </c>
      <c r="L85" s="41">
        <v>0.873</v>
      </c>
      <c r="M85" s="41">
        <v>6.0999999999999999E-2</v>
      </c>
      <c r="N85" s="41">
        <v>4.3999999999999997E-2</v>
      </c>
      <c r="O85" s="41">
        <v>2.1999999999999999E-2</v>
      </c>
      <c r="P85" s="41">
        <v>4.0000000000000001E-3</v>
      </c>
      <c r="Q85" s="41">
        <v>8.9999999999999993E-3</v>
      </c>
      <c r="S85" s="63">
        <f t="shared" si="3"/>
        <v>2</v>
      </c>
      <c r="U85" s="109">
        <f t="shared" si="5"/>
        <v>0.95599999999999996</v>
      </c>
      <c r="W85" s="63">
        <f t="shared" si="4"/>
        <v>1</v>
      </c>
      <c r="AR85" s="24"/>
    </row>
    <row r="86" spans="1:44" x14ac:dyDescent="0.3">
      <c r="A86" s="47"/>
      <c r="B86" s="32"/>
      <c r="C86" s="32" t="s">
        <v>411</v>
      </c>
      <c r="D86" s="32" t="s">
        <v>2</v>
      </c>
      <c r="E86" s="32">
        <v>11</v>
      </c>
      <c r="F86" s="32"/>
      <c r="G86" s="32">
        <v>468</v>
      </c>
      <c r="H86" s="32">
        <v>14</v>
      </c>
      <c r="I86" s="32">
        <v>55</v>
      </c>
      <c r="J86" s="32">
        <v>11</v>
      </c>
      <c r="K86" s="32">
        <v>548</v>
      </c>
      <c r="L86" s="43">
        <v>0.85399999999999998</v>
      </c>
      <c r="M86" s="43">
        <v>2.5999999999999999E-2</v>
      </c>
      <c r="N86" s="43">
        <v>0.1</v>
      </c>
      <c r="O86" s="43">
        <v>0.02</v>
      </c>
      <c r="P86" s="43">
        <v>4.0000000000000001E-3</v>
      </c>
      <c r="Q86" s="43">
        <v>5.0000000000000001E-3</v>
      </c>
      <c r="S86" s="61">
        <f t="shared" si="3"/>
        <v>4</v>
      </c>
      <c r="U86" s="43">
        <f t="shared" si="5"/>
        <v>0.9</v>
      </c>
      <c r="W86" s="61">
        <f t="shared" si="4"/>
        <v>7</v>
      </c>
      <c r="AR86" s="24"/>
    </row>
    <row r="87" spans="1:44" x14ac:dyDescent="0.3">
      <c r="A87" s="46">
        <v>540052</v>
      </c>
      <c r="B87" s="29" t="s">
        <v>87</v>
      </c>
      <c r="C87" s="29" t="s">
        <v>86</v>
      </c>
      <c r="D87" s="29" t="s">
        <v>5</v>
      </c>
      <c r="E87" s="29">
        <v>8</v>
      </c>
      <c r="F87" s="29" t="s">
        <v>412</v>
      </c>
      <c r="G87" s="29">
        <v>33</v>
      </c>
      <c r="H87" s="29">
        <v>0</v>
      </c>
      <c r="I87" s="29">
        <v>24</v>
      </c>
      <c r="J87" s="29">
        <v>20</v>
      </c>
      <c r="K87" s="29">
        <v>77</v>
      </c>
      <c r="L87" s="30">
        <v>0.42899999999999999</v>
      </c>
      <c r="M87" s="30">
        <v>0</v>
      </c>
      <c r="N87" s="30">
        <v>0.312</v>
      </c>
      <c r="O87" s="30">
        <v>0.26</v>
      </c>
      <c r="P87" s="30">
        <v>0.20799999999999999</v>
      </c>
      <c r="Q87" s="30">
        <v>1.2999999999999999E-2</v>
      </c>
      <c r="R87" s="26"/>
      <c r="S87" s="64">
        <f t="shared" si="3"/>
        <v>187</v>
      </c>
      <c r="U87" s="108">
        <f t="shared" si="5"/>
        <v>0.68900000000000006</v>
      </c>
      <c r="W87" s="113">
        <f t="shared" si="4"/>
        <v>171</v>
      </c>
      <c r="AR87" s="24"/>
    </row>
    <row r="88" spans="1:44" x14ac:dyDescent="0.3">
      <c r="A88" s="46">
        <v>540245</v>
      </c>
      <c r="B88" s="29" t="s">
        <v>85</v>
      </c>
      <c r="C88" s="29" t="s">
        <v>86</v>
      </c>
      <c r="D88" s="29" t="s">
        <v>5</v>
      </c>
      <c r="E88" s="29">
        <v>8</v>
      </c>
      <c r="F88" s="29" t="s">
        <v>393</v>
      </c>
      <c r="G88" s="29">
        <v>2</v>
      </c>
      <c r="H88" s="29">
        <v>0</v>
      </c>
      <c r="I88" s="29">
        <v>0</v>
      </c>
      <c r="J88" s="29">
        <v>0</v>
      </c>
      <c r="K88" s="29">
        <v>2</v>
      </c>
      <c r="L88" s="30">
        <v>1</v>
      </c>
      <c r="M88" s="30">
        <v>0</v>
      </c>
      <c r="N88" s="30">
        <v>0</v>
      </c>
      <c r="O88" s="30">
        <v>0</v>
      </c>
      <c r="P88" s="30">
        <v>0</v>
      </c>
      <c r="Q88" s="30">
        <v>0</v>
      </c>
      <c r="S88" s="64">
        <f t="shared" si="3"/>
        <v>1</v>
      </c>
      <c r="U88" s="108">
        <f t="shared" si="5"/>
        <v>1</v>
      </c>
      <c r="W88" s="113">
        <f t="shared" si="4"/>
        <v>2</v>
      </c>
      <c r="AR88" s="24"/>
    </row>
    <row r="89" spans="1:44" x14ac:dyDescent="0.3">
      <c r="A89" s="45">
        <v>540051</v>
      </c>
      <c r="B89" s="40" t="s">
        <v>88</v>
      </c>
      <c r="C89" s="40" t="s">
        <v>86</v>
      </c>
      <c r="D89" s="40" t="s">
        <v>9</v>
      </c>
      <c r="E89" s="40">
        <v>8</v>
      </c>
      <c r="F89" s="40" t="s">
        <v>413</v>
      </c>
      <c r="G89" s="40">
        <v>287</v>
      </c>
      <c r="H89" s="40">
        <v>58</v>
      </c>
      <c r="I89" s="40">
        <v>113</v>
      </c>
      <c r="J89" s="40">
        <v>60</v>
      </c>
      <c r="K89" s="40">
        <v>518</v>
      </c>
      <c r="L89" s="41">
        <v>0.55400000000000005</v>
      </c>
      <c r="M89" s="41">
        <v>0.112</v>
      </c>
      <c r="N89" s="41">
        <v>0.218</v>
      </c>
      <c r="O89" s="41">
        <v>0.11600000000000001</v>
      </c>
      <c r="P89" s="41">
        <v>5.1999999999999998E-2</v>
      </c>
      <c r="Q89" s="41">
        <v>0.01</v>
      </c>
      <c r="S89" s="63">
        <f t="shared" si="3"/>
        <v>46</v>
      </c>
      <c r="U89" s="109">
        <f t="shared" si="5"/>
        <v>0.78200000000000003</v>
      </c>
      <c r="W89" s="63">
        <f t="shared" si="4"/>
        <v>24</v>
      </c>
      <c r="AR89" s="24"/>
    </row>
    <row r="90" spans="1:44" x14ac:dyDescent="0.3">
      <c r="A90" s="47"/>
      <c r="B90" s="32"/>
      <c r="C90" s="32" t="s">
        <v>414</v>
      </c>
      <c r="D90" s="32" t="s">
        <v>2</v>
      </c>
      <c r="E90" s="32">
        <v>8</v>
      </c>
      <c r="F90" s="32"/>
      <c r="G90" s="32">
        <v>322</v>
      </c>
      <c r="H90" s="32">
        <v>58</v>
      </c>
      <c r="I90" s="32">
        <v>137</v>
      </c>
      <c r="J90" s="32">
        <v>80</v>
      </c>
      <c r="K90" s="32">
        <v>597</v>
      </c>
      <c r="L90" s="43">
        <v>0.53900000000000003</v>
      </c>
      <c r="M90" s="43">
        <v>9.7000000000000003E-2</v>
      </c>
      <c r="N90" s="43">
        <v>0.22900000000000001</v>
      </c>
      <c r="O90" s="43">
        <v>0.13400000000000001</v>
      </c>
      <c r="P90" s="43">
        <v>7.1999999999999995E-2</v>
      </c>
      <c r="Q90" s="43">
        <v>0.01</v>
      </c>
      <c r="S90" s="61">
        <f t="shared" si="3"/>
        <v>49</v>
      </c>
      <c r="U90" s="43">
        <f t="shared" si="5"/>
        <v>0.77</v>
      </c>
      <c r="W90" s="61">
        <f t="shared" si="4"/>
        <v>33</v>
      </c>
      <c r="AR90" s="24"/>
    </row>
    <row r="91" spans="1:44" s="26" customFormat="1" x14ac:dyDescent="0.3">
      <c r="A91" s="46">
        <v>540054</v>
      </c>
      <c r="B91" s="29" t="s">
        <v>89</v>
      </c>
      <c r="C91" s="29" t="s">
        <v>90</v>
      </c>
      <c r="D91" s="29" t="s">
        <v>5</v>
      </c>
      <c r="E91" s="29">
        <v>6</v>
      </c>
      <c r="F91" s="29" t="s">
        <v>415</v>
      </c>
      <c r="G91" s="29">
        <v>30</v>
      </c>
      <c r="H91" s="29">
        <v>6</v>
      </c>
      <c r="I91" s="29">
        <v>4</v>
      </c>
      <c r="J91" s="29">
        <v>4</v>
      </c>
      <c r="K91" s="29">
        <v>44</v>
      </c>
      <c r="L91" s="30">
        <v>0.68200000000000005</v>
      </c>
      <c r="M91" s="30">
        <v>0.13600000000000001</v>
      </c>
      <c r="N91" s="30">
        <v>9.0999999999999998E-2</v>
      </c>
      <c r="O91" s="30">
        <v>9.0999999999999998E-2</v>
      </c>
      <c r="P91" s="30">
        <v>6.8000000000000005E-2</v>
      </c>
      <c r="Q91" s="30">
        <v>2.3E-2</v>
      </c>
      <c r="R91" s="24"/>
      <c r="S91" s="64">
        <f t="shared" si="3"/>
        <v>146</v>
      </c>
      <c r="U91" s="108">
        <f t="shared" si="5"/>
        <v>0.90900000000000003</v>
      </c>
      <c r="W91" s="113">
        <f t="shared" si="4"/>
        <v>68</v>
      </c>
    </row>
    <row r="92" spans="1:44" x14ac:dyDescent="0.3">
      <c r="A92" s="46">
        <v>540055</v>
      </c>
      <c r="B92" s="29" t="s">
        <v>99</v>
      </c>
      <c r="C92" s="29" t="s">
        <v>90</v>
      </c>
      <c r="D92" s="29" t="s">
        <v>5</v>
      </c>
      <c r="E92" s="29">
        <v>6</v>
      </c>
      <c r="F92" s="29" t="s">
        <v>385</v>
      </c>
      <c r="G92" s="29">
        <v>121</v>
      </c>
      <c r="H92" s="29">
        <v>5</v>
      </c>
      <c r="I92" s="29">
        <v>26</v>
      </c>
      <c r="J92" s="29">
        <v>4</v>
      </c>
      <c r="K92" s="29">
        <v>156</v>
      </c>
      <c r="L92" s="30">
        <v>0.77600000000000002</v>
      </c>
      <c r="M92" s="30">
        <v>3.2000000000000001E-2</v>
      </c>
      <c r="N92" s="30">
        <v>0.16700000000000001</v>
      </c>
      <c r="O92" s="30">
        <v>2.5999999999999999E-2</v>
      </c>
      <c r="P92" s="30">
        <v>1.2999999999999999E-2</v>
      </c>
      <c r="Q92" s="30">
        <v>1.2999999999999999E-2</v>
      </c>
      <c r="S92" s="64">
        <f t="shared" si="3"/>
        <v>101</v>
      </c>
      <c r="U92" s="108">
        <f t="shared" si="5"/>
        <v>0.83400000000000007</v>
      </c>
      <c r="W92" s="113">
        <f t="shared" si="4"/>
        <v>125</v>
      </c>
      <c r="AR92" s="24"/>
    </row>
    <row r="93" spans="1:44" x14ac:dyDescent="0.3">
      <c r="A93" s="46">
        <v>540056</v>
      </c>
      <c r="B93" s="29" t="s">
        <v>91</v>
      </c>
      <c r="C93" s="29" t="s">
        <v>90</v>
      </c>
      <c r="D93" s="29" t="s">
        <v>5</v>
      </c>
      <c r="E93" s="29">
        <v>6</v>
      </c>
      <c r="F93" s="29" t="s">
        <v>416</v>
      </c>
      <c r="G93" s="29">
        <v>418</v>
      </c>
      <c r="H93" s="29">
        <v>3</v>
      </c>
      <c r="I93" s="29">
        <v>35</v>
      </c>
      <c r="J93" s="29">
        <v>0</v>
      </c>
      <c r="K93" s="29">
        <v>456</v>
      </c>
      <c r="L93" s="30">
        <v>0.91700000000000004</v>
      </c>
      <c r="M93" s="30">
        <v>7.0000000000000001E-3</v>
      </c>
      <c r="N93" s="30">
        <v>7.6999999999999999E-2</v>
      </c>
      <c r="O93" s="30">
        <v>0</v>
      </c>
      <c r="P93" s="30">
        <v>0</v>
      </c>
      <c r="Q93" s="30">
        <v>0</v>
      </c>
      <c r="S93" s="64">
        <f t="shared" si="3"/>
        <v>28</v>
      </c>
      <c r="U93" s="108">
        <f t="shared" si="5"/>
        <v>0.92400000000000004</v>
      </c>
      <c r="W93" s="113">
        <f t="shared" si="4"/>
        <v>57</v>
      </c>
      <c r="AR93" s="24"/>
    </row>
    <row r="94" spans="1:44" x14ac:dyDescent="0.3">
      <c r="A94" s="46">
        <v>540057</v>
      </c>
      <c r="B94" s="29" t="s">
        <v>92</v>
      </c>
      <c r="C94" s="29" t="s">
        <v>90</v>
      </c>
      <c r="D94" s="29" t="s">
        <v>5</v>
      </c>
      <c r="E94" s="29">
        <v>6</v>
      </c>
      <c r="F94" s="29" t="s">
        <v>385</v>
      </c>
      <c r="G94" s="29">
        <v>55</v>
      </c>
      <c r="H94" s="29">
        <v>1</v>
      </c>
      <c r="I94" s="29">
        <v>12</v>
      </c>
      <c r="J94" s="29">
        <v>3</v>
      </c>
      <c r="K94" s="29">
        <v>71</v>
      </c>
      <c r="L94" s="30">
        <v>0.77500000000000002</v>
      </c>
      <c r="M94" s="30">
        <v>1.4E-2</v>
      </c>
      <c r="N94" s="30">
        <v>0.16900000000000001</v>
      </c>
      <c r="O94" s="30">
        <v>4.2000000000000003E-2</v>
      </c>
      <c r="P94" s="30">
        <v>2.8000000000000001E-2</v>
      </c>
      <c r="Q94" s="30">
        <v>1.4E-2</v>
      </c>
      <c r="S94" s="64">
        <f t="shared" si="3"/>
        <v>102</v>
      </c>
      <c r="U94" s="108">
        <f t="shared" si="5"/>
        <v>0.83100000000000007</v>
      </c>
      <c r="W94" s="113">
        <f t="shared" si="4"/>
        <v>128</v>
      </c>
      <c r="AR94" s="24"/>
    </row>
    <row r="95" spans="1:44" x14ac:dyDescent="0.3">
      <c r="A95" s="46">
        <v>540058</v>
      </c>
      <c r="B95" s="29" t="s">
        <v>93</v>
      </c>
      <c r="C95" s="29" t="s">
        <v>90</v>
      </c>
      <c r="D95" s="29" t="s">
        <v>5</v>
      </c>
      <c r="E95" s="29">
        <v>6</v>
      </c>
      <c r="F95" s="29" t="s">
        <v>385</v>
      </c>
      <c r="G95" s="29">
        <v>43</v>
      </c>
      <c r="H95" s="29">
        <v>0</v>
      </c>
      <c r="I95" s="29">
        <v>4</v>
      </c>
      <c r="J95" s="29">
        <v>2</v>
      </c>
      <c r="K95" s="29">
        <v>49</v>
      </c>
      <c r="L95" s="30">
        <v>0.878</v>
      </c>
      <c r="M95" s="30">
        <v>0</v>
      </c>
      <c r="N95" s="30">
        <v>8.2000000000000003E-2</v>
      </c>
      <c r="O95" s="30">
        <v>4.1000000000000002E-2</v>
      </c>
      <c r="P95" s="30">
        <v>0</v>
      </c>
      <c r="Q95" s="30">
        <v>0.02</v>
      </c>
      <c r="S95" s="64">
        <f t="shared" si="3"/>
        <v>44</v>
      </c>
      <c r="U95" s="108">
        <f t="shared" si="5"/>
        <v>0.91900000000000004</v>
      </c>
      <c r="W95" s="113">
        <f t="shared" si="4"/>
        <v>64</v>
      </c>
      <c r="AR95" s="24"/>
    </row>
    <row r="96" spans="1:44" x14ac:dyDescent="0.3">
      <c r="A96" s="46">
        <v>540059</v>
      </c>
      <c r="B96" s="29" t="s">
        <v>94</v>
      </c>
      <c r="C96" s="29" t="s">
        <v>90</v>
      </c>
      <c r="D96" s="29" t="s">
        <v>5</v>
      </c>
      <c r="E96" s="29">
        <v>6</v>
      </c>
      <c r="F96" s="29" t="s">
        <v>417</v>
      </c>
      <c r="G96" s="29">
        <v>51</v>
      </c>
      <c r="H96" s="29">
        <v>6</v>
      </c>
      <c r="I96" s="29">
        <v>12</v>
      </c>
      <c r="J96" s="29">
        <v>0</v>
      </c>
      <c r="K96" s="29">
        <v>69</v>
      </c>
      <c r="L96" s="30">
        <v>0.73899999999999999</v>
      </c>
      <c r="M96" s="30">
        <v>8.6999999999999994E-2</v>
      </c>
      <c r="N96" s="30">
        <v>0.17399999999999999</v>
      </c>
      <c r="O96" s="30">
        <v>0</v>
      </c>
      <c r="P96" s="30">
        <v>0</v>
      </c>
      <c r="Q96" s="30">
        <v>0</v>
      </c>
      <c r="S96" s="64">
        <f t="shared" si="3"/>
        <v>127</v>
      </c>
      <c r="U96" s="108">
        <f t="shared" si="5"/>
        <v>0.82599999999999996</v>
      </c>
      <c r="W96" s="113">
        <f t="shared" si="4"/>
        <v>131</v>
      </c>
      <c r="AR96" s="24"/>
    </row>
    <row r="97" spans="1:44" x14ac:dyDescent="0.3">
      <c r="A97" s="46">
        <v>540242</v>
      </c>
      <c r="B97" s="29" t="s">
        <v>98</v>
      </c>
      <c r="C97" s="29" t="s">
        <v>90</v>
      </c>
      <c r="D97" s="29" t="s">
        <v>5</v>
      </c>
      <c r="E97" s="29">
        <v>6</v>
      </c>
      <c r="F97" s="29" t="s">
        <v>420</v>
      </c>
      <c r="G97" s="29">
        <v>125</v>
      </c>
      <c r="H97" s="29">
        <v>10</v>
      </c>
      <c r="I97" s="29">
        <v>11</v>
      </c>
      <c r="J97" s="29">
        <v>5</v>
      </c>
      <c r="K97" s="29">
        <v>151</v>
      </c>
      <c r="L97" s="30">
        <v>0.82799999999999996</v>
      </c>
      <c r="M97" s="30">
        <v>6.6000000000000003E-2</v>
      </c>
      <c r="N97" s="30">
        <v>7.2999999999999995E-2</v>
      </c>
      <c r="O97" s="30">
        <v>3.3000000000000002E-2</v>
      </c>
      <c r="P97" s="30">
        <v>0</v>
      </c>
      <c r="Q97" s="30">
        <v>1.2999999999999999E-2</v>
      </c>
      <c r="S97" s="64">
        <f t="shared" si="3"/>
        <v>78</v>
      </c>
      <c r="U97" s="108">
        <f t="shared" si="5"/>
        <v>0.92699999999999994</v>
      </c>
      <c r="W97" s="113">
        <f t="shared" si="4"/>
        <v>54</v>
      </c>
      <c r="AR97" s="24"/>
    </row>
    <row r="98" spans="1:44" x14ac:dyDescent="0.3">
      <c r="A98" s="46">
        <v>540060</v>
      </c>
      <c r="B98" s="29" t="s">
        <v>95</v>
      </c>
      <c r="C98" s="29" t="s">
        <v>90</v>
      </c>
      <c r="D98" s="29" t="s">
        <v>5</v>
      </c>
      <c r="E98" s="29">
        <v>6</v>
      </c>
      <c r="F98" s="29" t="s">
        <v>418</v>
      </c>
      <c r="G98" s="29">
        <v>47</v>
      </c>
      <c r="H98" s="29">
        <v>13</v>
      </c>
      <c r="I98" s="29">
        <v>23</v>
      </c>
      <c r="J98" s="29">
        <v>1</v>
      </c>
      <c r="K98" s="29">
        <v>84</v>
      </c>
      <c r="L98" s="30">
        <v>0.56000000000000005</v>
      </c>
      <c r="M98" s="30">
        <v>0.155</v>
      </c>
      <c r="N98" s="30">
        <v>0.27400000000000002</v>
      </c>
      <c r="O98" s="30">
        <v>1.2E-2</v>
      </c>
      <c r="P98" s="30">
        <v>0</v>
      </c>
      <c r="Q98" s="30">
        <v>1.2E-2</v>
      </c>
      <c r="S98" s="64">
        <f t="shared" si="3"/>
        <v>175</v>
      </c>
      <c r="U98" s="108">
        <f t="shared" si="5"/>
        <v>0.72700000000000009</v>
      </c>
      <c r="W98" s="113">
        <f t="shared" si="4"/>
        <v>165</v>
      </c>
      <c r="AR98" s="24"/>
    </row>
    <row r="99" spans="1:44" x14ac:dyDescent="0.3">
      <c r="A99" s="46">
        <v>540061</v>
      </c>
      <c r="B99" s="29" t="s">
        <v>96</v>
      </c>
      <c r="C99" s="29" t="s">
        <v>90</v>
      </c>
      <c r="D99" s="29" t="s">
        <v>5</v>
      </c>
      <c r="E99" s="29">
        <v>6</v>
      </c>
      <c r="F99" s="29" t="s">
        <v>419</v>
      </c>
      <c r="G99" s="29">
        <v>17</v>
      </c>
      <c r="H99" s="29">
        <v>1</v>
      </c>
      <c r="I99" s="29">
        <v>4</v>
      </c>
      <c r="J99" s="29">
        <v>0</v>
      </c>
      <c r="K99" s="29">
        <v>22</v>
      </c>
      <c r="L99" s="30">
        <v>0.77300000000000002</v>
      </c>
      <c r="M99" s="30">
        <v>4.4999999999999998E-2</v>
      </c>
      <c r="N99" s="30">
        <v>0.182</v>
      </c>
      <c r="O99" s="30">
        <v>0</v>
      </c>
      <c r="P99" s="30">
        <v>0</v>
      </c>
      <c r="Q99" s="30">
        <v>0</v>
      </c>
      <c r="S99" s="64">
        <f t="shared" si="3"/>
        <v>104</v>
      </c>
      <c r="U99" s="108">
        <f t="shared" si="5"/>
        <v>0.81800000000000006</v>
      </c>
      <c r="W99" s="113">
        <f t="shared" si="4"/>
        <v>134</v>
      </c>
      <c r="AR99" s="24"/>
    </row>
    <row r="100" spans="1:44" x14ac:dyDescent="0.3">
      <c r="A100" s="46">
        <v>540062</v>
      </c>
      <c r="B100" s="29" t="s">
        <v>97</v>
      </c>
      <c r="C100" s="29" t="s">
        <v>90</v>
      </c>
      <c r="D100" s="29" t="s">
        <v>5</v>
      </c>
      <c r="E100" s="29">
        <v>6</v>
      </c>
      <c r="F100" s="29" t="s">
        <v>405</v>
      </c>
      <c r="G100" s="29">
        <v>1</v>
      </c>
      <c r="H100" s="29">
        <v>0</v>
      </c>
      <c r="I100" s="29">
        <v>0</v>
      </c>
      <c r="J100" s="29">
        <v>0</v>
      </c>
      <c r="K100" s="29">
        <v>1</v>
      </c>
      <c r="L100" s="30">
        <v>1</v>
      </c>
      <c r="M100" s="30">
        <v>0</v>
      </c>
      <c r="N100" s="30">
        <v>0</v>
      </c>
      <c r="O100" s="30">
        <v>0</v>
      </c>
      <c r="P100" s="30">
        <v>0</v>
      </c>
      <c r="Q100" s="30">
        <v>0</v>
      </c>
      <c r="R100" s="26"/>
      <c r="S100" s="64">
        <f t="shared" si="3"/>
        <v>1</v>
      </c>
      <c r="U100" s="108">
        <f t="shared" si="5"/>
        <v>1</v>
      </c>
      <c r="W100" s="113">
        <f t="shared" si="4"/>
        <v>2</v>
      </c>
      <c r="AR100" s="24"/>
    </row>
    <row r="101" spans="1:44" x14ac:dyDescent="0.3">
      <c r="A101" s="45">
        <v>540053</v>
      </c>
      <c r="B101" s="40" t="s">
        <v>100</v>
      </c>
      <c r="C101" s="40" t="s">
        <v>90</v>
      </c>
      <c r="D101" s="40" t="s">
        <v>9</v>
      </c>
      <c r="E101" s="40">
        <v>6</v>
      </c>
      <c r="F101" s="40" t="s">
        <v>421</v>
      </c>
      <c r="G101" s="40">
        <v>677</v>
      </c>
      <c r="H101" s="40">
        <v>64</v>
      </c>
      <c r="I101" s="40">
        <v>176</v>
      </c>
      <c r="J101" s="40">
        <v>97</v>
      </c>
      <c r="K101" s="40">
        <v>1014</v>
      </c>
      <c r="L101" s="41">
        <v>0.66800000000000004</v>
      </c>
      <c r="M101" s="41">
        <v>6.3E-2</v>
      </c>
      <c r="N101" s="41">
        <v>0.17399999999999999</v>
      </c>
      <c r="O101" s="41">
        <v>9.6000000000000002E-2</v>
      </c>
      <c r="P101" s="41">
        <v>6.0999999999999999E-2</v>
      </c>
      <c r="Q101" s="41">
        <v>1.2E-2</v>
      </c>
      <c r="S101" s="63">
        <f t="shared" si="3"/>
        <v>15</v>
      </c>
      <c r="U101" s="109">
        <f t="shared" si="5"/>
        <v>0.82700000000000007</v>
      </c>
      <c r="W101" s="63">
        <f t="shared" si="4"/>
        <v>12</v>
      </c>
      <c r="AR101" s="24"/>
    </row>
    <row r="102" spans="1:44" x14ac:dyDescent="0.3">
      <c r="A102" s="47"/>
      <c r="B102" s="32"/>
      <c r="C102" s="32" t="s">
        <v>422</v>
      </c>
      <c r="D102" s="32" t="s">
        <v>2</v>
      </c>
      <c r="E102" s="32">
        <v>6</v>
      </c>
      <c r="F102" s="32"/>
      <c r="G102" s="32">
        <v>1585</v>
      </c>
      <c r="H102" s="32">
        <v>109</v>
      </c>
      <c r="I102" s="32">
        <v>307</v>
      </c>
      <c r="J102" s="32">
        <v>116</v>
      </c>
      <c r="K102" s="32">
        <v>2117</v>
      </c>
      <c r="L102" s="43">
        <v>0.749</v>
      </c>
      <c r="M102" s="43">
        <v>5.0999999999999997E-2</v>
      </c>
      <c r="N102" s="43">
        <v>0.14499999999999999</v>
      </c>
      <c r="O102" s="43">
        <v>5.5E-2</v>
      </c>
      <c r="P102" s="43">
        <v>3.3000000000000002E-2</v>
      </c>
      <c r="Q102" s="43">
        <v>8.9999999999999993E-3</v>
      </c>
      <c r="S102" s="61">
        <f t="shared" si="3"/>
        <v>9</v>
      </c>
      <c r="U102" s="43">
        <f t="shared" si="5"/>
        <v>0.85500000000000009</v>
      </c>
      <c r="W102" s="61">
        <f t="shared" si="4"/>
        <v>10</v>
      </c>
      <c r="AR102" s="24"/>
    </row>
    <row r="103" spans="1:44" x14ac:dyDescent="0.3">
      <c r="A103" s="46">
        <v>540241</v>
      </c>
      <c r="B103" s="29" t="s">
        <v>101</v>
      </c>
      <c r="C103" s="29" t="s">
        <v>102</v>
      </c>
      <c r="D103" s="29" t="s">
        <v>5</v>
      </c>
      <c r="E103" s="29">
        <v>5</v>
      </c>
      <c r="F103" s="29" t="s">
        <v>377</v>
      </c>
      <c r="G103" s="29">
        <v>27</v>
      </c>
      <c r="H103" s="29">
        <v>10</v>
      </c>
      <c r="I103" s="29">
        <v>113</v>
      </c>
      <c r="J103" s="29">
        <v>1</v>
      </c>
      <c r="K103" s="29">
        <v>151</v>
      </c>
      <c r="L103" s="30">
        <v>0.17899999999999999</v>
      </c>
      <c r="M103" s="30">
        <v>6.6000000000000003E-2</v>
      </c>
      <c r="N103" s="30">
        <v>0.748</v>
      </c>
      <c r="O103" s="30">
        <v>7.0000000000000001E-3</v>
      </c>
      <c r="P103" s="30">
        <v>0</v>
      </c>
      <c r="Q103" s="30">
        <v>0</v>
      </c>
      <c r="S103" s="64">
        <f t="shared" si="3"/>
        <v>200</v>
      </c>
      <c r="U103" s="108">
        <f t="shared" si="5"/>
        <v>0.252</v>
      </c>
      <c r="W103" s="113">
        <f t="shared" si="4"/>
        <v>202</v>
      </c>
      <c r="AR103" s="24"/>
    </row>
    <row r="104" spans="1:44" s="26" customFormat="1" x14ac:dyDescent="0.3">
      <c r="A104" s="46">
        <v>540064</v>
      </c>
      <c r="B104" s="29" t="s">
        <v>103</v>
      </c>
      <c r="C104" s="29" t="s">
        <v>102</v>
      </c>
      <c r="D104" s="29" t="s">
        <v>5</v>
      </c>
      <c r="E104" s="29">
        <v>5</v>
      </c>
      <c r="F104" s="29" t="s">
        <v>423</v>
      </c>
      <c r="G104" s="29">
        <v>3</v>
      </c>
      <c r="H104" s="29">
        <v>0</v>
      </c>
      <c r="I104" s="29">
        <v>2</v>
      </c>
      <c r="J104" s="29">
        <v>12</v>
      </c>
      <c r="K104" s="29">
        <v>17</v>
      </c>
      <c r="L104" s="30">
        <v>0.17599999999999999</v>
      </c>
      <c r="M104" s="30">
        <v>0</v>
      </c>
      <c r="N104" s="30">
        <v>0.11799999999999999</v>
      </c>
      <c r="O104" s="30">
        <v>0.70599999999999996</v>
      </c>
      <c r="P104" s="30">
        <v>0.70599999999999996</v>
      </c>
      <c r="Q104" s="30">
        <v>0</v>
      </c>
      <c r="R104" s="24"/>
      <c r="S104" s="64">
        <f t="shared" si="3"/>
        <v>201</v>
      </c>
      <c r="U104" s="108">
        <f t="shared" si="5"/>
        <v>0.8819999999999999</v>
      </c>
      <c r="W104" s="113">
        <f t="shared" si="4"/>
        <v>94</v>
      </c>
    </row>
    <row r="105" spans="1:44" x14ac:dyDescent="0.3">
      <c r="A105" s="45">
        <v>540063</v>
      </c>
      <c r="B105" s="40" t="s">
        <v>104</v>
      </c>
      <c r="C105" s="40" t="s">
        <v>102</v>
      </c>
      <c r="D105" s="40" t="s">
        <v>9</v>
      </c>
      <c r="E105" s="40">
        <v>5</v>
      </c>
      <c r="F105" s="40" t="s">
        <v>424</v>
      </c>
      <c r="G105" s="40">
        <v>497</v>
      </c>
      <c r="H105" s="40">
        <v>5</v>
      </c>
      <c r="I105" s="40">
        <v>246</v>
      </c>
      <c r="J105" s="40">
        <v>143</v>
      </c>
      <c r="K105" s="40">
        <v>891</v>
      </c>
      <c r="L105" s="41">
        <v>0.55800000000000005</v>
      </c>
      <c r="M105" s="41">
        <v>6.0000000000000001E-3</v>
      </c>
      <c r="N105" s="41">
        <v>0.27600000000000002</v>
      </c>
      <c r="O105" s="41">
        <v>0.16</v>
      </c>
      <c r="P105" s="41">
        <v>0.14699999999999999</v>
      </c>
      <c r="Q105" s="41">
        <v>1E-3</v>
      </c>
      <c r="S105" s="63">
        <f t="shared" si="3"/>
        <v>45</v>
      </c>
      <c r="U105" s="109">
        <f t="shared" si="5"/>
        <v>0.72400000000000009</v>
      </c>
      <c r="W105" s="63">
        <f t="shared" si="4"/>
        <v>35</v>
      </c>
      <c r="AR105" s="24"/>
    </row>
    <row r="106" spans="1:44" x14ac:dyDescent="0.3">
      <c r="A106" s="47"/>
      <c r="B106" s="32"/>
      <c r="C106" s="32" t="s">
        <v>425</v>
      </c>
      <c r="D106" s="32" t="s">
        <v>2</v>
      </c>
      <c r="E106" s="32">
        <v>5</v>
      </c>
      <c r="F106" s="32"/>
      <c r="G106" s="32">
        <v>527</v>
      </c>
      <c r="H106" s="32">
        <v>15</v>
      </c>
      <c r="I106" s="32">
        <v>361</v>
      </c>
      <c r="J106" s="32">
        <v>156</v>
      </c>
      <c r="K106" s="32">
        <v>1059</v>
      </c>
      <c r="L106" s="43">
        <v>0.498</v>
      </c>
      <c r="M106" s="43">
        <v>1.4E-2</v>
      </c>
      <c r="N106" s="43">
        <v>0.34100000000000003</v>
      </c>
      <c r="O106" s="43">
        <v>0.14699999999999999</v>
      </c>
      <c r="P106" s="43">
        <v>0.13500000000000001</v>
      </c>
      <c r="Q106" s="43">
        <v>1E-3</v>
      </c>
      <c r="S106" s="61">
        <f t="shared" si="3"/>
        <v>51</v>
      </c>
      <c r="U106" s="43">
        <f t="shared" si="5"/>
        <v>0.65900000000000003</v>
      </c>
      <c r="W106" s="61">
        <f t="shared" si="4"/>
        <v>49</v>
      </c>
      <c r="AR106" s="24"/>
    </row>
    <row r="107" spans="1:44" x14ac:dyDescent="0.3">
      <c r="A107" s="46">
        <v>540030</v>
      </c>
      <c r="B107" s="29" t="s">
        <v>105</v>
      </c>
      <c r="C107" s="29" t="s">
        <v>106</v>
      </c>
      <c r="D107" s="29" t="s">
        <v>5</v>
      </c>
      <c r="E107" s="29">
        <v>9</v>
      </c>
      <c r="F107" s="29" t="s">
        <v>426</v>
      </c>
      <c r="G107" s="29">
        <v>3</v>
      </c>
      <c r="H107" s="29">
        <v>1</v>
      </c>
      <c r="I107" s="29">
        <v>0</v>
      </c>
      <c r="J107" s="29">
        <v>0</v>
      </c>
      <c r="K107" s="29">
        <v>4</v>
      </c>
      <c r="L107" s="30">
        <v>0.75</v>
      </c>
      <c r="M107" s="30">
        <v>0.25</v>
      </c>
      <c r="N107" s="30">
        <v>0</v>
      </c>
      <c r="O107" s="30">
        <v>0</v>
      </c>
      <c r="P107" s="30">
        <v>0</v>
      </c>
      <c r="Q107" s="30">
        <v>0</v>
      </c>
      <c r="S107" s="64">
        <f t="shared" si="3"/>
        <v>118</v>
      </c>
      <c r="U107" s="108">
        <f t="shared" si="5"/>
        <v>1</v>
      </c>
      <c r="W107" s="113">
        <f t="shared" si="4"/>
        <v>2</v>
      </c>
      <c r="AR107" s="24"/>
    </row>
    <row r="108" spans="1:44" x14ac:dyDescent="0.3">
      <c r="A108" s="46">
        <v>540066</v>
      </c>
      <c r="B108" s="29" t="s">
        <v>110</v>
      </c>
      <c r="C108" s="29" t="s">
        <v>106</v>
      </c>
      <c r="D108" s="29" t="s">
        <v>5</v>
      </c>
      <c r="E108" s="29">
        <v>9</v>
      </c>
      <c r="F108" s="29" t="s">
        <v>429</v>
      </c>
      <c r="G108" s="29">
        <v>20</v>
      </c>
      <c r="H108" s="29">
        <v>0</v>
      </c>
      <c r="I108" s="29">
        <v>6</v>
      </c>
      <c r="J108" s="29">
        <v>1</v>
      </c>
      <c r="K108" s="29">
        <v>27</v>
      </c>
      <c r="L108" s="30">
        <v>0.74099999999999999</v>
      </c>
      <c r="M108" s="30">
        <v>0</v>
      </c>
      <c r="N108" s="30">
        <v>0.222</v>
      </c>
      <c r="O108" s="30">
        <v>3.6999999999999998E-2</v>
      </c>
      <c r="P108" s="30">
        <v>0</v>
      </c>
      <c r="Q108" s="30">
        <v>3.6999999999999998E-2</v>
      </c>
      <c r="S108" s="64">
        <f t="shared" si="3"/>
        <v>125</v>
      </c>
      <c r="U108" s="108">
        <f t="shared" si="5"/>
        <v>0.77800000000000002</v>
      </c>
      <c r="W108" s="113">
        <f t="shared" si="4"/>
        <v>151</v>
      </c>
      <c r="AR108" s="24"/>
    </row>
    <row r="109" spans="1:44" x14ac:dyDescent="0.3">
      <c r="A109" s="46">
        <v>540067</v>
      </c>
      <c r="B109" s="29" t="s">
        <v>107</v>
      </c>
      <c r="C109" s="29" t="s">
        <v>106</v>
      </c>
      <c r="D109" s="29" t="s">
        <v>5</v>
      </c>
      <c r="E109" s="29">
        <v>9</v>
      </c>
      <c r="F109" s="29" t="s">
        <v>397</v>
      </c>
      <c r="G109" s="29">
        <v>31</v>
      </c>
      <c r="H109" s="29">
        <v>0</v>
      </c>
      <c r="I109" s="29">
        <v>0</v>
      </c>
      <c r="J109" s="29">
        <v>0</v>
      </c>
      <c r="K109" s="29">
        <v>31</v>
      </c>
      <c r="L109" s="30">
        <v>1</v>
      </c>
      <c r="M109" s="30">
        <v>0</v>
      </c>
      <c r="N109" s="30">
        <v>0</v>
      </c>
      <c r="O109" s="30">
        <v>0</v>
      </c>
      <c r="P109" s="30">
        <v>0</v>
      </c>
      <c r="Q109" s="30">
        <v>0</v>
      </c>
      <c r="S109" s="64">
        <f t="shared" si="3"/>
        <v>1</v>
      </c>
      <c r="U109" s="108">
        <f t="shared" si="5"/>
        <v>1</v>
      </c>
      <c r="W109" s="113">
        <f t="shared" si="4"/>
        <v>2</v>
      </c>
      <c r="AR109" s="24"/>
    </row>
    <row r="110" spans="1:44" x14ac:dyDescent="0.3">
      <c r="A110" s="46">
        <v>540068</v>
      </c>
      <c r="B110" s="29" t="s">
        <v>108</v>
      </c>
      <c r="C110" s="29" t="s">
        <v>106</v>
      </c>
      <c r="D110" s="29" t="s">
        <v>5</v>
      </c>
      <c r="E110" s="29">
        <v>9</v>
      </c>
      <c r="F110" s="29" t="s">
        <v>427</v>
      </c>
      <c r="G110" s="29">
        <v>53</v>
      </c>
      <c r="H110" s="29">
        <v>0</v>
      </c>
      <c r="I110" s="29">
        <v>26</v>
      </c>
      <c r="J110" s="29">
        <v>1</v>
      </c>
      <c r="K110" s="29">
        <v>80</v>
      </c>
      <c r="L110" s="30">
        <v>0.66200000000000003</v>
      </c>
      <c r="M110" s="30">
        <v>0</v>
      </c>
      <c r="N110" s="30">
        <v>0.32500000000000001</v>
      </c>
      <c r="O110" s="30">
        <v>1.2999999999999999E-2</v>
      </c>
      <c r="P110" s="30">
        <v>1.2999999999999999E-2</v>
      </c>
      <c r="Q110" s="30">
        <v>0</v>
      </c>
      <c r="S110" s="64">
        <f t="shared" si="3"/>
        <v>153</v>
      </c>
      <c r="U110" s="108">
        <f t="shared" si="5"/>
        <v>0.67500000000000004</v>
      </c>
      <c r="W110" s="113">
        <f t="shared" si="4"/>
        <v>175</v>
      </c>
      <c r="AR110" s="24"/>
    </row>
    <row r="111" spans="1:44" x14ac:dyDescent="0.3">
      <c r="A111" s="46">
        <v>540069</v>
      </c>
      <c r="B111" s="29" t="s">
        <v>109</v>
      </c>
      <c r="C111" s="29" t="s">
        <v>106</v>
      </c>
      <c r="D111" s="29" t="s">
        <v>5</v>
      </c>
      <c r="E111" s="29">
        <v>9</v>
      </c>
      <c r="F111" s="29" t="s">
        <v>428</v>
      </c>
      <c r="G111" s="29">
        <v>56</v>
      </c>
      <c r="H111" s="29">
        <v>0</v>
      </c>
      <c r="I111" s="29">
        <v>5</v>
      </c>
      <c r="J111" s="29">
        <v>5</v>
      </c>
      <c r="K111" s="29">
        <v>66</v>
      </c>
      <c r="L111" s="30">
        <v>0.84799999999999998</v>
      </c>
      <c r="M111" s="30">
        <v>0</v>
      </c>
      <c r="N111" s="30">
        <v>7.5999999999999998E-2</v>
      </c>
      <c r="O111" s="30">
        <v>7.5999999999999998E-2</v>
      </c>
      <c r="P111" s="30">
        <v>0</v>
      </c>
      <c r="Q111" s="30">
        <v>4.4999999999999998E-2</v>
      </c>
      <c r="S111" s="64">
        <f t="shared" si="3"/>
        <v>71</v>
      </c>
      <c r="U111" s="108">
        <f t="shared" si="5"/>
        <v>0.92399999999999993</v>
      </c>
      <c r="W111" s="113">
        <f t="shared" si="4"/>
        <v>57</v>
      </c>
      <c r="AR111" s="24"/>
    </row>
    <row r="112" spans="1:44" x14ac:dyDescent="0.3">
      <c r="A112" s="45">
        <v>540065</v>
      </c>
      <c r="B112" s="40" t="s">
        <v>111</v>
      </c>
      <c r="C112" s="40" t="s">
        <v>106</v>
      </c>
      <c r="D112" s="40" t="s">
        <v>9</v>
      </c>
      <c r="E112" s="40">
        <v>9</v>
      </c>
      <c r="F112" s="40" t="s">
        <v>430</v>
      </c>
      <c r="G112" s="40">
        <v>308</v>
      </c>
      <c r="H112" s="40">
        <v>16</v>
      </c>
      <c r="I112" s="40">
        <v>175</v>
      </c>
      <c r="J112" s="40">
        <v>27</v>
      </c>
      <c r="K112" s="40">
        <v>526</v>
      </c>
      <c r="L112" s="41">
        <v>0.58599999999999997</v>
      </c>
      <c r="M112" s="41">
        <v>0.03</v>
      </c>
      <c r="N112" s="41">
        <v>0.33300000000000002</v>
      </c>
      <c r="O112" s="41">
        <v>5.0999999999999997E-2</v>
      </c>
      <c r="P112" s="41">
        <v>4.9000000000000002E-2</v>
      </c>
      <c r="Q112" s="41">
        <v>0</v>
      </c>
      <c r="S112" s="63">
        <f t="shared" si="3"/>
        <v>37</v>
      </c>
      <c r="U112" s="109">
        <f t="shared" si="5"/>
        <v>0.66700000000000004</v>
      </c>
      <c r="W112" s="63">
        <f t="shared" si="4"/>
        <v>46</v>
      </c>
      <c r="AR112" s="24"/>
    </row>
    <row r="113" spans="1:44" x14ac:dyDescent="0.3">
      <c r="A113" s="47"/>
      <c r="B113" s="32"/>
      <c r="C113" s="32" t="s">
        <v>431</v>
      </c>
      <c r="D113" s="32" t="s">
        <v>2</v>
      </c>
      <c r="E113" s="32">
        <v>9</v>
      </c>
      <c r="F113" s="32"/>
      <c r="G113" s="32">
        <v>471</v>
      </c>
      <c r="H113" s="32">
        <v>17</v>
      </c>
      <c r="I113" s="32">
        <v>212</v>
      </c>
      <c r="J113" s="32">
        <v>34</v>
      </c>
      <c r="K113" s="32">
        <v>734</v>
      </c>
      <c r="L113" s="43">
        <v>0.64200000000000002</v>
      </c>
      <c r="M113" s="43">
        <v>2.3E-2</v>
      </c>
      <c r="N113" s="43">
        <v>0.28899999999999998</v>
      </c>
      <c r="O113" s="43">
        <v>4.5999999999999999E-2</v>
      </c>
      <c r="P113" s="43">
        <v>3.6999999999999998E-2</v>
      </c>
      <c r="Q113" s="43">
        <v>5.0000000000000001E-3</v>
      </c>
      <c r="S113" s="61">
        <f t="shared" si="3"/>
        <v>34</v>
      </c>
      <c r="U113" s="43">
        <f t="shared" si="5"/>
        <v>0.71100000000000008</v>
      </c>
      <c r="W113" s="61">
        <f t="shared" si="4"/>
        <v>44</v>
      </c>
      <c r="AR113" s="24"/>
    </row>
    <row r="114" spans="1:44" x14ac:dyDescent="0.3">
      <c r="A114" s="46">
        <v>540071</v>
      </c>
      <c r="B114" s="29" t="s">
        <v>113</v>
      </c>
      <c r="C114" s="29" t="s">
        <v>112</v>
      </c>
      <c r="D114" s="29" t="s">
        <v>5</v>
      </c>
      <c r="E114" s="29">
        <v>3</v>
      </c>
      <c r="F114" s="29" t="s">
        <v>382</v>
      </c>
      <c r="G114" s="29">
        <v>127</v>
      </c>
      <c r="H114" s="29">
        <v>1</v>
      </c>
      <c r="I114" s="29">
        <v>6</v>
      </c>
      <c r="J114" s="29">
        <v>2</v>
      </c>
      <c r="K114" s="29">
        <v>136</v>
      </c>
      <c r="L114" s="30">
        <v>0.93400000000000005</v>
      </c>
      <c r="M114" s="30">
        <v>7.0000000000000001E-3</v>
      </c>
      <c r="N114" s="30">
        <v>4.3999999999999997E-2</v>
      </c>
      <c r="O114" s="30">
        <v>1.4999999999999999E-2</v>
      </c>
      <c r="P114" s="30">
        <v>0</v>
      </c>
      <c r="Q114" s="30">
        <v>1.4999999999999999E-2</v>
      </c>
      <c r="S114" s="64">
        <f t="shared" si="3"/>
        <v>21</v>
      </c>
      <c r="U114" s="108">
        <f t="shared" si="5"/>
        <v>0.95600000000000007</v>
      </c>
      <c r="W114" s="113">
        <f t="shared" si="4"/>
        <v>33</v>
      </c>
      <c r="AR114" s="24"/>
    </row>
    <row r="115" spans="1:44" x14ac:dyDescent="0.3">
      <c r="A115" s="46">
        <v>540072</v>
      </c>
      <c r="B115" s="29" t="s">
        <v>114</v>
      </c>
      <c r="C115" s="29" t="s">
        <v>112</v>
      </c>
      <c r="D115" s="29" t="s">
        <v>5</v>
      </c>
      <c r="E115" s="29">
        <v>3</v>
      </c>
      <c r="F115" s="29" t="s">
        <v>388</v>
      </c>
      <c r="G115" s="29">
        <v>82</v>
      </c>
      <c r="H115" s="29">
        <v>8</v>
      </c>
      <c r="I115" s="29">
        <v>15</v>
      </c>
      <c r="J115" s="29">
        <v>15</v>
      </c>
      <c r="K115" s="29">
        <v>120</v>
      </c>
      <c r="L115" s="30">
        <v>0.68300000000000005</v>
      </c>
      <c r="M115" s="30">
        <v>6.7000000000000004E-2</v>
      </c>
      <c r="N115" s="30">
        <v>0.125</v>
      </c>
      <c r="O115" s="30">
        <v>0.125</v>
      </c>
      <c r="P115" s="30">
        <v>0.11700000000000001</v>
      </c>
      <c r="Q115" s="30">
        <v>0</v>
      </c>
      <c r="S115" s="64">
        <f t="shared" si="3"/>
        <v>145</v>
      </c>
      <c r="U115" s="108">
        <f t="shared" si="5"/>
        <v>0.875</v>
      </c>
      <c r="W115" s="113">
        <f t="shared" si="4"/>
        <v>101</v>
      </c>
      <c r="AR115" s="24"/>
    </row>
    <row r="116" spans="1:44" x14ac:dyDescent="0.3">
      <c r="A116" s="46">
        <v>540073</v>
      </c>
      <c r="B116" s="29" t="s">
        <v>126</v>
      </c>
      <c r="C116" s="29" t="s">
        <v>112</v>
      </c>
      <c r="D116" s="29" t="s">
        <v>5</v>
      </c>
      <c r="E116" s="29">
        <v>3</v>
      </c>
      <c r="F116" s="29" t="s">
        <v>436</v>
      </c>
      <c r="G116" s="29">
        <v>1575</v>
      </c>
      <c r="H116" s="29">
        <v>19</v>
      </c>
      <c r="I116" s="29">
        <v>167</v>
      </c>
      <c r="J116" s="29">
        <v>62</v>
      </c>
      <c r="K116" s="29">
        <v>1823</v>
      </c>
      <c r="L116" s="30">
        <v>0.86399999999999999</v>
      </c>
      <c r="M116" s="30">
        <v>0.01</v>
      </c>
      <c r="N116" s="30">
        <v>9.1999999999999998E-2</v>
      </c>
      <c r="O116" s="30">
        <v>3.4000000000000002E-2</v>
      </c>
      <c r="P116" s="30">
        <v>0</v>
      </c>
      <c r="Q116" s="30">
        <v>2.5000000000000001E-2</v>
      </c>
      <c r="S116" s="64">
        <f t="shared" si="3"/>
        <v>55</v>
      </c>
      <c r="U116" s="108">
        <f t="shared" si="5"/>
        <v>0.90800000000000003</v>
      </c>
      <c r="W116" s="113">
        <f t="shared" si="4"/>
        <v>70</v>
      </c>
      <c r="AR116" s="24"/>
    </row>
    <row r="117" spans="1:44" x14ac:dyDescent="0.3">
      <c r="A117" s="46">
        <v>540074</v>
      </c>
      <c r="B117" s="29" t="s">
        <v>115</v>
      </c>
      <c r="C117" s="29" t="s">
        <v>112</v>
      </c>
      <c r="D117" s="29" t="s">
        <v>5</v>
      </c>
      <c r="E117" s="29">
        <v>3</v>
      </c>
      <c r="F117" s="29" t="s">
        <v>388</v>
      </c>
      <c r="G117" s="29">
        <v>208</v>
      </c>
      <c r="H117" s="29">
        <v>15</v>
      </c>
      <c r="I117" s="29">
        <v>38</v>
      </c>
      <c r="J117" s="29">
        <v>11</v>
      </c>
      <c r="K117" s="29">
        <v>272</v>
      </c>
      <c r="L117" s="30">
        <v>0.76500000000000001</v>
      </c>
      <c r="M117" s="30">
        <v>5.5E-2</v>
      </c>
      <c r="N117" s="30">
        <v>0.14000000000000001</v>
      </c>
      <c r="O117" s="30">
        <v>0.04</v>
      </c>
      <c r="P117" s="30">
        <v>3.3000000000000002E-2</v>
      </c>
      <c r="Q117" s="30">
        <v>7.0000000000000001E-3</v>
      </c>
      <c r="R117" s="26"/>
      <c r="S117" s="64">
        <f t="shared" si="3"/>
        <v>108</v>
      </c>
      <c r="U117" s="108">
        <f t="shared" si="5"/>
        <v>0.8600000000000001</v>
      </c>
      <c r="W117" s="113">
        <f t="shared" si="4"/>
        <v>109</v>
      </c>
      <c r="AR117" s="24"/>
    </row>
    <row r="118" spans="1:44" x14ac:dyDescent="0.3">
      <c r="A118" s="46">
        <v>540075</v>
      </c>
      <c r="B118" s="29" t="s">
        <v>116</v>
      </c>
      <c r="C118" s="29" t="s">
        <v>112</v>
      </c>
      <c r="D118" s="29" t="s">
        <v>5</v>
      </c>
      <c r="E118" s="29">
        <v>3</v>
      </c>
      <c r="F118" s="29" t="s">
        <v>432</v>
      </c>
      <c r="G118" s="29">
        <v>249</v>
      </c>
      <c r="H118" s="29">
        <v>3</v>
      </c>
      <c r="I118" s="29">
        <v>47</v>
      </c>
      <c r="J118" s="29">
        <v>3</v>
      </c>
      <c r="K118" s="29">
        <v>302</v>
      </c>
      <c r="L118" s="30">
        <v>0.82499999999999996</v>
      </c>
      <c r="M118" s="30">
        <v>0.01</v>
      </c>
      <c r="N118" s="30">
        <v>0.156</v>
      </c>
      <c r="O118" s="30">
        <v>0.01</v>
      </c>
      <c r="P118" s="30">
        <v>3.0000000000000001E-3</v>
      </c>
      <c r="Q118" s="30">
        <v>3.0000000000000001E-3</v>
      </c>
      <c r="S118" s="64">
        <f t="shared" si="3"/>
        <v>82</v>
      </c>
      <c r="U118" s="108">
        <f t="shared" si="5"/>
        <v>0.84499999999999997</v>
      </c>
      <c r="W118" s="113">
        <f t="shared" si="4"/>
        <v>119</v>
      </c>
      <c r="AR118" s="24"/>
    </row>
    <row r="119" spans="1:44" x14ac:dyDescent="0.3">
      <c r="A119" s="46">
        <v>540076</v>
      </c>
      <c r="B119" s="29" t="s">
        <v>117</v>
      </c>
      <c r="C119" s="29" t="s">
        <v>112</v>
      </c>
      <c r="D119" s="29" t="s">
        <v>5</v>
      </c>
      <c r="E119" s="29">
        <v>3</v>
      </c>
      <c r="F119" s="29" t="s">
        <v>388</v>
      </c>
      <c r="G119" s="29">
        <v>1018</v>
      </c>
      <c r="H119" s="29">
        <v>1</v>
      </c>
      <c r="I119" s="29">
        <v>46</v>
      </c>
      <c r="J119" s="29">
        <v>2</v>
      </c>
      <c r="K119" s="29">
        <v>1067</v>
      </c>
      <c r="L119" s="30">
        <v>0.95399999999999996</v>
      </c>
      <c r="M119" s="30">
        <v>1E-3</v>
      </c>
      <c r="N119" s="30">
        <v>4.2999999999999997E-2</v>
      </c>
      <c r="O119" s="30">
        <v>2E-3</v>
      </c>
      <c r="P119" s="30">
        <v>0</v>
      </c>
      <c r="Q119" s="30">
        <v>1E-3</v>
      </c>
      <c r="S119" s="64">
        <f t="shared" si="3"/>
        <v>16</v>
      </c>
      <c r="U119" s="108">
        <f t="shared" si="5"/>
        <v>0.95699999999999996</v>
      </c>
      <c r="W119" s="113">
        <f t="shared" si="4"/>
        <v>31</v>
      </c>
      <c r="AR119" s="24"/>
    </row>
    <row r="120" spans="1:44" s="26" customFormat="1" x14ac:dyDescent="0.3">
      <c r="A120" s="46">
        <v>540077</v>
      </c>
      <c r="B120" s="29" t="s">
        <v>118</v>
      </c>
      <c r="C120" s="29" t="s">
        <v>112</v>
      </c>
      <c r="D120" s="29" t="s">
        <v>5</v>
      </c>
      <c r="E120" s="29">
        <v>3</v>
      </c>
      <c r="F120" s="29" t="s">
        <v>388</v>
      </c>
      <c r="G120" s="29">
        <v>59</v>
      </c>
      <c r="H120" s="29">
        <v>11</v>
      </c>
      <c r="I120" s="29">
        <v>10</v>
      </c>
      <c r="J120" s="29">
        <v>2</v>
      </c>
      <c r="K120" s="29">
        <v>82</v>
      </c>
      <c r="L120" s="30">
        <v>0.72</v>
      </c>
      <c r="M120" s="30">
        <v>0.13400000000000001</v>
      </c>
      <c r="N120" s="30">
        <v>0.122</v>
      </c>
      <c r="O120" s="30">
        <v>2.4E-2</v>
      </c>
      <c r="P120" s="30">
        <v>0</v>
      </c>
      <c r="Q120" s="30">
        <v>0</v>
      </c>
      <c r="R120" s="24"/>
      <c r="S120" s="64">
        <f t="shared" si="3"/>
        <v>132</v>
      </c>
      <c r="U120" s="108">
        <f t="shared" si="5"/>
        <v>0.878</v>
      </c>
      <c r="W120" s="113">
        <f t="shared" si="4"/>
        <v>98</v>
      </c>
    </row>
    <row r="121" spans="1:44" x14ac:dyDescent="0.3">
      <c r="A121" s="46">
        <v>540078</v>
      </c>
      <c r="B121" s="29" t="s">
        <v>119</v>
      </c>
      <c r="C121" s="29" t="s">
        <v>112</v>
      </c>
      <c r="D121" s="29" t="s">
        <v>5</v>
      </c>
      <c r="E121" s="29">
        <v>3</v>
      </c>
      <c r="F121" s="29" t="s">
        <v>433</v>
      </c>
      <c r="G121" s="29">
        <v>59</v>
      </c>
      <c r="H121" s="29">
        <v>0</v>
      </c>
      <c r="I121" s="29">
        <v>13</v>
      </c>
      <c r="J121" s="29">
        <v>11</v>
      </c>
      <c r="K121" s="29">
        <v>83</v>
      </c>
      <c r="L121" s="30">
        <v>0.71099999999999997</v>
      </c>
      <c r="M121" s="30">
        <v>0</v>
      </c>
      <c r="N121" s="30">
        <v>0.157</v>
      </c>
      <c r="O121" s="30">
        <v>0.13300000000000001</v>
      </c>
      <c r="P121" s="30">
        <v>9.6000000000000002E-2</v>
      </c>
      <c r="Q121" s="30">
        <v>2.4E-2</v>
      </c>
      <c r="S121" s="64">
        <f t="shared" si="3"/>
        <v>137</v>
      </c>
      <c r="U121" s="108">
        <f t="shared" si="5"/>
        <v>0.84399999999999997</v>
      </c>
      <c r="W121" s="113">
        <f t="shared" si="4"/>
        <v>120</v>
      </c>
      <c r="AR121" s="24"/>
    </row>
    <row r="122" spans="1:44" x14ac:dyDescent="0.3">
      <c r="A122" s="46">
        <v>540279</v>
      </c>
      <c r="B122" s="29" t="s">
        <v>123</v>
      </c>
      <c r="C122" s="29" t="s">
        <v>112</v>
      </c>
      <c r="D122" s="29" t="s">
        <v>5</v>
      </c>
      <c r="E122" s="29">
        <v>3</v>
      </c>
      <c r="F122" s="29" t="s">
        <v>435</v>
      </c>
      <c r="G122" s="29">
        <v>15</v>
      </c>
      <c r="H122" s="29">
        <v>1</v>
      </c>
      <c r="I122" s="29">
        <v>4</v>
      </c>
      <c r="J122" s="29">
        <v>1</v>
      </c>
      <c r="K122" s="29">
        <v>21</v>
      </c>
      <c r="L122" s="30">
        <v>0.71399999999999997</v>
      </c>
      <c r="M122" s="30">
        <v>4.8000000000000001E-2</v>
      </c>
      <c r="N122" s="30">
        <v>0.19</v>
      </c>
      <c r="O122" s="30">
        <v>4.8000000000000001E-2</v>
      </c>
      <c r="P122" s="30">
        <v>4.8000000000000001E-2</v>
      </c>
      <c r="Q122" s="30">
        <v>0</v>
      </c>
      <c r="S122" s="64">
        <f t="shared" si="3"/>
        <v>134</v>
      </c>
      <c r="U122" s="108">
        <f t="shared" si="5"/>
        <v>0.81</v>
      </c>
      <c r="W122" s="113">
        <f t="shared" si="4"/>
        <v>137</v>
      </c>
      <c r="AR122" s="24"/>
    </row>
    <row r="123" spans="1:44" x14ac:dyDescent="0.3">
      <c r="A123" s="46">
        <v>540079</v>
      </c>
      <c r="B123" s="29" t="s">
        <v>120</v>
      </c>
      <c r="C123" s="29" t="s">
        <v>112</v>
      </c>
      <c r="D123" s="29" t="s">
        <v>5</v>
      </c>
      <c r="E123" s="29">
        <v>3</v>
      </c>
      <c r="F123" s="29" t="s">
        <v>382</v>
      </c>
      <c r="G123" s="29">
        <v>77</v>
      </c>
      <c r="H123" s="29">
        <v>7</v>
      </c>
      <c r="I123" s="29">
        <v>7</v>
      </c>
      <c r="J123" s="29">
        <v>4</v>
      </c>
      <c r="K123" s="29">
        <v>95</v>
      </c>
      <c r="L123" s="30">
        <v>0.81100000000000005</v>
      </c>
      <c r="M123" s="30">
        <v>7.3999999999999996E-2</v>
      </c>
      <c r="N123" s="30">
        <v>7.3999999999999996E-2</v>
      </c>
      <c r="O123" s="30">
        <v>4.2000000000000003E-2</v>
      </c>
      <c r="P123" s="30">
        <v>3.2000000000000001E-2</v>
      </c>
      <c r="Q123" s="30">
        <v>0</v>
      </c>
      <c r="S123" s="64">
        <f t="shared" si="3"/>
        <v>85</v>
      </c>
      <c r="U123" s="108">
        <f t="shared" si="5"/>
        <v>0.92700000000000005</v>
      </c>
      <c r="W123" s="113">
        <f t="shared" si="4"/>
        <v>54</v>
      </c>
      <c r="AR123" s="24"/>
    </row>
    <row r="124" spans="1:44" x14ac:dyDescent="0.3">
      <c r="A124" s="46">
        <v>540082</v>
      </c>
      <c r="B124" s="29" t="s">
        <v>121</v>
      </c>
      <c r="C124" s="29" t="s">
        <v>112</v>
      </c>
      <c r="D124" s="29" t="s">
        <v>5</v>
      </c>
      <c r="E124" s="29">
        <v>3</v>
      </c>
      <c r="F124" s="29" t="s">
        <v>434</v>
      </c>
      <c r="G124" s="29">
        <v>27</v>
      </c>
      <c r="H124" s="29">
        <v>1</v>
      </c>
      <c r="I124" s="29">
        <v>5</v>
      </c>
      <c r="J124" s="29">
        <v>10</v>
      </c>
      <c r="K124" s="29">
        <v>43</v>
      </c>
      <c r="L124" s="30">
        <v>0.628</v>
      </c>
      <c r="M124" s="30">
        <v>2.3E-2</v>
      </c>
      <c r="N124" s="30">
        <v>0.11600000000000001</v>
      </c>
      <c r="O124" s="30">
        <v>0.23300000000000001</v>
      </c>
      <c r="P124" s="30">
        <v>0.23300000000000001</v>
      </c>
      <c r="Q124" s="30">
        <v>0</v>
      </c>
      <c r="S124" s="64">
        <f t="shared" si="3"/>
        <v>161</v>
      </c>
      <c r="U124" s="108">
        <f t="shared" si="5"/>
        <v>0.88400000000000001</v>
      </c>
      <c r="W124" s="113">
        <f t="shared" si="4"/>
        <v>92</v>
      </c>
      <c r="AR124" s="24"/>
    </row>
    <row r="125" spans="1:44" x14ac:dyDescent="0.3">
      <c r="A125" s="46">
        <v>540223</v>
      </c>
      <c r="B125" s="29" t="s">
        <v>125</v>
      </c>
      <c r="C125" s="29" t="s">
        <v>112</v>
      </c>
      <c r="D125" s="29" t="s">
        <v>5</v>
      </c>
      <c r="E125" s="29">
        <v>3</v>
      </c>
      <c r="F125" s="29" t="s">
        <v>433</v>
      </c>
      <c r="G125" s="29">
        <v>305</v>
      </c>
      <c r="H125" s="29">
        <v>4</v>
      </c>
      <c r="I125" s="29">
        <v>42</v>
      </c>
      <c r="J125" s="29">
        <v>2</v>
      </c>
      <c r="K125" s="29">
        <v>353</v>
      </c>
      <c r="L125" s="30">
        <v>0.86399999999999999</v>
      </c>
      <c r="M125" s="30">
        <v>1.0999999999999999E-2</v>
      </c>
      <c r="N125" s="30">
        <v>0.11899999999999999</v>
      </c>
      <c r="O125" s="30">
        <v>6.0000000000000001E-3</v>
      </c>
      <c r="P125" s="30">
        <v>0</v>
      </c>
      <c r="Q125" s="30">
        <v>6.0000000000000001E-3</v>
      </c>
      <c r="S125" s="64">
        <f t="shared" si="3"/>
        <v>55</v>
      </c>
      <c r="U125" s="108">
        <f t="shared" si="5"/>
        <v>0.88100000000000001</v>
      </c>
      <c r="W125" s="113">
        <f t="shared" si="4"/>
        <v>96</v>
      </c>
      <c r="AR125" s="24"/>
    </row>
    <row r="126" spans="1:44" x14ac:dyDescent="0.3">
      <c r="A126" s="46">
        <v>540083</v>
      </c>
      <c r="B126" s="29" t="s">
        <v>122</v>
      </c>
      <c r="C126" s="29" t="s">
        <v>112</v>
      </c>
      <c r="D126" s="29" t="s">
        <v>5</v>
      </c>
      <c r="E126" s="29">
        <v>3</v>
      </c>
      <c r="F126" s="29" t="s">
        <v>433</v>
      </c>
      <c r="G126" s="29">
        <v>981</v>
      </c>
      <c r="H126" s="29">
        <v>54</v>
      </c>
      <c r="I126" s="29">
        <v>21</v>
      </c>
      <c r="J126" s="29">
        <v>3</v>
      </c>
      <c r="K126" s="29">
        <v>1059</v>
      </c>
      <c r="L126" s="30">
        <v>0.92600000000000005</v>
      </c>
      <c r="M126" s="30">
        <v>5.0999999999999997E-2</v>
      </c>
      <c r="N126" s="30">
        <v>0.02</v>
      </c>
      <c r="O126" s="30">
        <v>3.0000000000000001E-3</v>
      </c>
      <c r="P126" s="30">
        <v>0</v>
      </c>
      <c r="Q126" s="30">
        <v>2E-3</v>
      </c>
      <c r="S126" s="64">
        <f t="shared" si="3"/>
        <v>26</v>
      </c>
      <c r="U126" s="108">
        <f t="shared" si="5"/>
        <v>0.98000000000000009</v>
      </c>
      <c r="W126" s="113">
        <f t="shared" si="4"/>
        <v>23</v>
      </c>
      <c r="AR126" s="24"/>
    </row>
    <row r="127" spans="1:44" x14ac:dyDescent="0.3">
      <c r="A127" s="46">
        <v>540029</v>
      </c>
      <c r="B127" s="29" t="s">
        <v>58</v>
      </c>
      <c r="C127" s="29" t="s">
        <v>112</v>
      </c>
      <c r="D127" s="29" t="s">
        <v>30</v>
      </c>
      <c r="E127" s="29">
        <v>4</v>
      </c>
      <c r="F127" s="29" t="s">
        <v>388</v>
      </c>
      <c r="G127" s="29">
        <v>45</v>
      </c>
      <c r="H127" s="29">
        <v>0</v>
      </c>
      <c r="I127" s="29">
        <v>9</v>
      </c>
      <c r="J127" s="29">
        <v>3</v>
      </c>
      <c r="K127" s="29">
        <v>57</v>
      </c>
      <c r="L127" s="30">
        <v>0.78900000000000003</v>
      </c>
      <c r="M127" s="30">
        <v>0</v>
      </c>
      <c r="N127" s="30">
        <v>0.158</v>
      </c>
      <c r="O127" s="30">
        <v>5.2999999999999999E-2</v>
      </c>
      <c r="P127" s="30">
        <v>1.7999999999999999E-2</v>
      </c>
      <c r="Q127" s="30">
        <v>0</v>
      </c>
      <c r="S127" s="64" t="str">
        <f t="shared" si="3"/>
        <v/>
      </c>
      <c r="U127" s="108">
        <f t="shared" si="5"/>
        <v>0.84200000000000008</v>
      </c>
      <c r="W127" s="114" t="str">
        <f t="shared" si="4"/>
        <v/>
      </c>
      <c r="AR127" s="24"/>
    </row>
    <row r="128" spans="1:44" x14ac:dyDescent="0.3">
      <c r="A128" s="46">
        <v>540081</v>
      </c>
      <c r="B128" s="29" t="s">
        <v>124</v>
      </c>
      <c r="C128" s="29" t="s">
        <v>112</v>
      </c>
      <c r="D128" s="29" t="s">
        <v>30</v>
      </c>
      <c r="E128" s="29">
        <v>3</v>
      </c>
      <c r="F128" s="29" t="s">
        <v>382</v>
      </c>
      <c r="G128" s="29">
        <v>581</v>
      </c>
      <c r="H128" s="29">
        <v>30</v>
      </c>
      <c r="I128" s="29">
        <v>43</v>
      </c>
      <c r="J128" s="29">
        <v>2</v>
      </c>
      <c r="K128" s="29">
        <v>656</v>
      </c>
      <c r="L128" s="30">
        <v>0.88600000000000001</v>
      </c>
      <c r="M128" s="30">
        <v>4.5999999999999999E-2</v>
      </c>
      <c r="N128" s="30">
        <v>6.6000000000000003E-2</v>
      </c>
      <c r="O128" s="30">
        <v>3.0000000000000001E-3</v>
      </c>
      <c r="P128" s="30">
        <v>2E-3</v>
      </c>
      <c r="Q128" s="30">
        <v>0</v>
      </c>
      <c r="S128" s="64" t="str">
        <f t="shared" si="3"/>
        <v/>
      </c>
      <c r="U128" s="108">
        <f t="shared" si="5"/>
        <v>0.93500000000000005</v>
      </c>
      <c r="W128" s="114" t="str">
        <f t="shared" si="4"/>
        <v/>
      </c>
      <c r="AR128" s="24"/>
    </row>
    <row r="129" spans="1:44" x14ac:dyDescent="0.3">
      <c r="A129" s="46">
        <v>540033</v>
      </c>
      <c r="B129" s="29" t="s">
        <v>50</v>
      </c>
      <c r="C129" s="29" t="s">
        <v>112</v>
      </c>
      <c r="D129" s="29" t="s">
        <v>30</v>
      </c>
      <c r="E129" s="29">
        <v>4</v>
      </c>
      <c r="F129" s="29" t="s">
        <v>382</v>
      </c>
      <c r="G129" s="29">
        <v>0</v>
      </c>
      <c r="H129" s="29">
        <v>0</v>
      </c>
      <c r="I129" s="29">
        <v>0</v>
      </c>
      <c r="J129" s="29">
        <v>0</v>
      </c>
      <c r="K129" s="29">
        <v>0</v>
      </c>
      <c r="L129" s="30" t="s">
        <v>13</v>
      </c>
      <c r="M129" s="30" t="s">
        <v>13</v>
      </c>
      <c r="N129" s="30" t="s">
        <v>13</v>
      </c>
      <c r="O129" s="30" t="s">
        <v>13</v>
      </c>
      <c r="P129" s="30" t="s">
        <v>13</v>
      </c>
      <c r="Q129" s="30" t="s">
        <v>13</v>
      </c>
      <c r="S129" s="64" t="str">
        <f t="shared" si="3"/>
        <v/>
      </c>
      <c r="U129" s="108"/>
      <c r="W129" s="114" t="str">
        <f t="shared" si="4"/>
        <v/>
      </c>
      <c r="AR129" s="24"/>
    </row>
    <row r="130" spans="1:44" x14ac:dyDescent="0.3">
      <c r="A130" s="45">
        <v>540070</v>
      </c>
      <c r="B130" s="40" t="s">
        <v>127</v>
      </c>
      <c r="C130" s="40" t="s">
        <v>112</v>
      </c>
      <c r="D130" s="40" t="s">
        <v>9</v>
      </c>
      <c r="E130" s="40">
        <v>3</v>
      </c>
      <c r="F130" s="40" t="s">
        <v>437</v>
      </c>
      <c r="G130" s="40">
        <v>5643</v>
      </c>
      <c r="H130" s="40">
        <v>145</v>
      </c>
      <c r="I130" s="40">
        <v>2279</v>
      </c>
      <c r="J130" s="40">
        <v>509</v>
      </c>
      <c r="K130" s="40">
        <v>8576</v>
      </c>
      <c r="L130" s="41">
        <v>0.65800000000000003</v>
      </c>
      <c r="M130" s="41">
        <v>1.7000000000000001E-2</v>
      </c>
      <c r="N130" s="41">
        <v>0.26600000000000001</v>
      </c>
      <c r="O130" s="41">
        <v>5.8999999999999997E-2</v>
      </c>
      <c r="P130" s="41">
        <v>4.2999999999999997E-2</v>
      </c>
      <c r="Q130" s="41">
        <v>4.0000000000000001E-3</v>
      </c>
      <c r="S130" s="63">
        <f t="shared" si="3"/>
        <v>21</v>
      </c>
      <c r="U130" s="109">
        <f t="shared" si="5"/>
        <v>0.73399999999999999</v>
      </c>
      <c r="W130" s="63">
        <f t="shared" si="4"/>
        <v>32</v>
      </c>
      <c r="AR130" s="24"/>
    </row>
    <row r="131" spans="1:44" x14ac:dyDescent="0.3">
      <c r="A131" s="47"/>
      <c r="B131" s="32"/>
      <c r="C131" s="32" t="s">
        <v>438</v>
      </c>
      <c r="D131" s="32" t="s">
        <v>2</v>
      </c>
      <c r="E131" s="32">
        <v>3</v>
      </c>
      <c r="F131" s="32"/>
      <c r="G131" s="32">
        <v>11051</v>
      </c>
      <c r="H131" s="32">
        <v>300</v>
      </c>
      <c r="I131" s="32">
        <v>2752</v>
      </c>
      <c r="J131" s="32">
        <v>642</v>
      </c>
      <c r="K131" s="32">
        <v>14745</v>
      </c>
      <c r="L131" s="43">
        <v>0.749</v>
      </c>
      <c r="M131" s="43">
        <v>0.02</v>
      </c>
      <c r="N131" s="43">
        <v>0.187</v>
      </c>
      <c r="O131" s="43">
        <v>4.3999999999999997E-2</v>
      </c>
      <c r="P131" s="43">
        <v>2.9000000000000001E-2</v>
      </c>
      <c r="Q131" s="43">
        <v>6.0000000000000001E-3</v>
      </c>
      <c r="S131" s="61">
        <f t="shared" si="3"/>
        <v>9</v>
      </c>
      <c r="U131" s="43">
        <f t="shared" si="5"/>
        <v>0.81300000000000006</v>
      </c>
      <c r="W131" s="61">
        <f t="shared" si="4"/>
        <v>22</v>
      </c>
      <c r="AR131" s="24"/>
    </row>
    <row r="132" spans="1:44" x14ac:dyDescent="0.3">
      <c r="A132" s="46">
        <v>540086</v>
      </c>
      <c r="B132" s="29" t="s">
        <v>128</v>
      </c>
      <c r="C132" s="29" t="s">
        <v>129</v>
      </c>
      <c r="D132" s="29" t="s">
        <v>5</v>
      </c>
      <c r="E132" s="29">
        <v>7</v>
      </c>
      <c r="F132" s="29" t="s">
        <v>400</v>
      </c>
      <c r="G132" s="29">
        <v>18</v>
      </c>
      <c r="H132" s="29">
        <v>0</v>
      </c>
      <c r="I132" s="29">
        <v>11</v>
      </c>
      <c r="J132" s="29">
        <v>3</v>
      </c>
      <c r="K132" s="29">
        <v>32</v>
      </c>
      <c r="L132" s="30">
        <v>0.56200000000000006</v>
      </c>
      <c r="M132" s="30">
        <v>0</v>
      </c>
      <c r="N132" s="30">
        <v>0.34399999999999997</v>
      </c>
      <c r="O132" s="30">
        <v>9.4E-2</v>
      </c>
      <c r="P132" s="30">
        <v>6.2E-2</v>
      </c>
      <c r="Q132" s="30">
        <v>0</v>
      </c>
      <c r="S132" s="64">
        <f t="shared" si="3"/>
        <v>174</v>
      </c>
      <c r="U132" s="108">
        <f t="shared" si="5"/>
        <v>0.65600000000000003</v>
      </c>
      <c r="W132" s="113">
        <f t="shared" si="4"/>
        <v>182</v>
      </c>
      <c r="AR132" s="24"/>
    </row>
    <row r="133" spans="1:44" x14ac:dyDescent="0.3">
      <c r="A133" s="46">
        <v>540087</v>
      </c>
      <c r="B133" s="29" t="s">
        <v>130</v>
      </c>
      <c r="C133" s="29" t="s">
        <v>129</v>
      </c>
      <c r="D133" s="29" t="s">
        <v>5</v>
      </c>
      <c r="E133" s="29">
        <v>7</v>
      </c>
      <c r="F133" s="29" t="s">
        <v>382</v>
      </c>
      <c r="G133" s="29">
        <v>306</v>
      </c>
      <c r="H133" s="29">
        <v>1</v>
      </c>
      <c r="I133" s="29">
        <v>36</v>
      </c>
      <c r="J133" s="29">
        <v>7</v>
      </c>
      <c r="K133" s="29">
        <v>350</v>
      </c>
      <c r="L133" s="30">
        <v>0.874</v>
      </c>
      <c r="M133" s="30">
        <v>3.0000000000000001E-3</v>
      </c>
      <c r="N133" s="30">
        <v>0.10299999999999999</v>
      </c>
      <c r="O133" s="30">
        <v>0.02</v>
      </c>
      <c r="P133" s="30">
        <v>6.0000000000000001E-3</v>
      </c>
      <c r="Q133" s="30">
        <v>1.0999999999999999E-2</v>
      </c>
      <c r="S133" s="64">
        <f t="shared" si="3"/>
        <v>45</v>
      </c>
      <c r="U133" s="108">
        <f t="shared" si="5"/>
        <v>0.89700000000000002</v>
      </c>
      <c r="W133" s="113">
        <f t="shared" si="4"/>
        <v>81</v>
      </c>
      <c r="AR133" s="24"/>
    </row>
    <row r="134" spans="1:44" x14ac:dyDescent="0.3">
      <c r="A134" s="45">
        <v>540085</v>
      </c>
      <c r="B134" s="40" t="s">
        <v>131</v>
      </c>
      <c r="C134" s="40" t="s">
        <v>129</v>
      </c>
      <c r="D134" s="40" t="s">
        <v>9</v>
      </c>
      <c r="E134" s="40">
        <v>7</v>
      </c>
      <c r="F134" s="40" t="s">
        <v>357</v>
      </c>
      <c r="G134" s="40">
        <v>455</v>
      </c>
      <c r="H134" s="40">
        <v>3</v>
      </c>
      <c r="I134" s="40">
        <v>165</v>
      </c>
      <c r="J134" s="40">
        <v>66</v>
      </c>
      <c r="K134" s="40">
        <v>689</v>
      </c>
      <c r="L134" s="41">
        <v>0.66</v>
      </c>
      <c r="M134" s="41">
        <v>4.0000000000000001E-3</v>
      </c>
      <c r="N134" s="41">
        <v>0.23899999999999999</v>
      </c>
      <c r="O134" s="41">
        <v>9.6000000000000002E-2</v>
      </c>
      <c r="P134" s="41">
        <v>6.5000000000000002E-2</v>
      </c>
      <c r="Q134" s="41">
        <v>7.0000000000000001E-3</v>
      </c>
      <c r="S134" s="63">
        <f t="shared" ref="S134:S197" si="6">IF(OR($D134 = "SPLIT",$L134= "N/A"),"",COUNTIFS($D$5:$D$362,$D134,L$5:L$362,"&gt;"&amp;L134)+1)</f>
        <v>19</v>
      </c>
      <c r="U134" s="109">
        <f t="shared" ref="U134:U197" si="7">L134+M134+O134</f>
        <v>0.76</v>
      </c>
      <c r="W134" s="63">
        <f t="shared" ref="W134:W197" si="8">IF(OR($D134 = "SPLIT",$U134= "N/A"),"",COUNTIFS($D$5:$D$362,$D134,U$5:U$362,"&gt;"&amp;U134)+1)</f>
        <v>26</v>
      </c>
      <c r="AR134" s="24"/>
    </row>
    <row r="135" spans="1:44" x14ac:dyDescent="0.3">
      <c r="A135" s="47"/>
      <c r="B135" s="32"/>
      <c r="C135" s="32" t="s">
        <v>439</v>
      </c>
      <c r="D135" s="32" t="s">
        <v>2</v>
      </c>
      <c r="E135" s="32">
        <v>7</v>
      </c>
      <c r="F135" s="32"/>
      <c r="G135" s="32">
        <v>779</v>
      </c>
      <c r="H135" s="32">
        <v>4</v>
      </c>
      <c r="I135" s="32">
        <v>212</v>
      </c>
      <c r="J135" s="32">
        <v>76</v>
      </c>
      <c r="K135" s="32">
        <v>1071</v>
      </c>
      <c r="L135" s="43">
        <v>0.72699999999999998</v>
      </c>
      <c r="M135" s="43">
        <v>4.0000000000000001E-3</v>
      </c>
      <c r="N135" s="43">
        <v>0.19800000000000001</v>
      </c>
      <c r="O135" s="43">
        <v>7.0999999999999994E-2</v>
      </c>
      <c r="P135" s="43">
        <v>4.5999999999999999E-2</v>
      </c>
      <c r="Q135" s="43">
        <v>8.0000000000000002E-3</v>
      </c>
      <c r="S135" s="61">
        <f t="shared" si="6"/>
        <v>19</v>
      </c>
      <c r="U135" s="43">
        <f t="shared" si="7"/>
        <v>0.80199999999999994</v>
      </c>
      <c r="W135" s="61">
        <f t="shared" si="8"/>
        <v>27</v>
      </c>
      <c r="AR135" s="24"/>
    </row>
    <row r="136" spans="1:44" x14ac:dyDescent="0.3">
      <c r="A136" s="46">
        <v>540089</v>
      </c>
      <c r="B136" s="29" t="s">
        <v>132</v>
      </c>
      <c r="C136" s="29" t="s">
        <v>133</v>
      </c>
      <c r="D136" s="29" t="s">
        <v>5</v>
      </c>
      <c r="E136" s="29">
        <v>2</v>
      </c>
      <c r="F136" s="29" t="s">
        <v>440</v>
      </c>
      <c r="G136" s="29">
        <v>98</v>
      </c>
      <c r="H136" s="29">
        <v>0</v>
      </c>
      <c r="I136" s="29">
        <v>16</v>
      </c>
      <c r="J136" s="29">
        <v>1</v>
      </c>
      <c r="K136" s="29">
        <v>115</v>
      </c>
      <c r="L136" s="30">
        <v>0.85199999999999998</v>
      </c>
      <c r="M136" s="30">
        <v>0</v>
      </c>
      <c r="N136" s="30">
        <v>0.13900000000000001</v>
      </c>
      <c r="O136" s="30">
        <v>8.9999999999999993E-3</v>
      </c>
      <c r="P136" s="30">
        <v>8.9999999999999993E-3</v>
      </c>
      <c r="Q136" s="30">
        <v>0</v>
      </c>
      <c r="S136" s="64">
        <f t="shared" si="6"/>
        <v>66</v>
      </c>
      <c r="U136" s="108">
        <f t="shared" si="7"/>
        <v>0.86099999999999999</v>
      </c>
      <c r="W136" s="113">
        <f t="shared" si="8"/>
        <v>108</v>
      </c>
      <c r="AR136" s="24"/>
    </row>
    <row r="137" spans="1:44" x14ac:dyDescent="0.3">
      <c r="A137" s="46">
        <v>540090</v>
      </c>
      <c r="B137" s="29" t="s">
        <v>134</v>
      </c>
      <c r="C137" s="29" t="s">
        <v>133</v>
      </c>
      <c r="D137" s="29" t="s">
        <v>5</v>
      </c>
      <c r="E137" s="29">
        <v>2</v>
      </c>
      <c r="F137" s="29" t="s">
        <v>440</v>
      </c>
      <c r="G137" s="29">
        <v>38</v>
      </c>
      <c r="H137" s="29">
        <v>0</v>
      </c>
      <c r="I137" s="29">
        <v>5</v>
      </c>
      <c r="J137" s="29">
        <v>1</v>
      </c>
      <c r="K137" s="29">
        <v>44</v>
      </c>
      <c r="L137" s="30">
        <v>0.86399999999999999</v>
      </c>
      <c r="M137" s="30">
        <v>0</v>
      </c>
      <c r="N137" s="30">
        <v>0.114</v>
      </c>
      <c r="O137" s="30">
        <v>2.3E-2</v>
      </c>
      <c r="P137" s="30">
        <v>2.3E-2</v>
      </c>
      <c r="Q137" s="30">
        <v>0</v>
      </c>
      <c r="S137" s="64">
        <f t="shared" si="6"/>
        <v>55</v>
      </c>
      <c r="U137" s="108">
        <f t="shared" si="7"/>
        <v>0.88700000000000001</v>
      </c>
      <c r="W137" s="113">
        <f t="shared" si="8"/>
        <v>87</v>
      </c>
      <c r="AR137" s="24"/>
    </row>
    <row r="138" spans="1:44" x14ac:dyDescent="0.3">
      <c r="A138" s="45">
        <v>540088</v>
      </c>
      <c r="B138" s="40" t="s">
        <v>135</v>
      </c>
      <c r="C138" s="40" t="s">
        <v>133</v>
      </c>
      <c r="D138" s="40" t="s">
        <v>9</v>
      </c>
      <c r="E138" s="40">
        <v>2</v>
      </c>
      <c r="F138" s="40" t="s">
        <v>441</v>
      </c>
      <c r="G138" s="40">
        <v>1442</v>
      </c>
      <c r="H138" s="40">
        <v>21</v>
      </c>
      <c r="I138" s="40">
        <v>880</v>
      </c>
      <c r="J138" s="40">
        <v>200</v>
      </c>
      <c r="K138" s="40">
        <v>2543</v>
      </c>
      <c r="L138" s="41">
        <v>0.56699999999999995</v>
      </c>
      <c r="M138" s="41">
        <v>8.0000000000000002E-3</v>
      </c>
      <c r="N138" s="41">
        <v>0.34599999999999997</v>
      </c>
      <c r="O138" s="41">
        <v>7.9000000000000001E-2</v>
      </c>
      <c r="P138" s="41">
        <v>4.8000000000000001E-2</v>
      </c>
      <c r="Q138" s="41">
        <v>3.0000000000000001E-3</v>
      </c>
      <c r="S138" s="63">
        <f t="shared" si="6"/>
        <v>43</v>
      </c>
      <c r="U138" s="109">
        <f t="shared" si="7"/>
        <v>0.65399999999999991</v>
      </c>
      <c r="W138" s="63">
        <f t="shared" si="8"/>
        <v>48</v>
      </c>
      <c r="AR138" s="24"/>
    </row>
    <row r="139" spans="1:44" x14ac:dyDescent="0.3">
      <c r="A139" s="47"/>
      <c r="B139" s="32"/>
      <c r="C139" s="32" t="s">
        <v>442</v>
      </c>
      <c r="D139" s="32" t="s">
        <v>2</v>
      </c>
      <c r="E139" s="32">
        <v>2</v>
      </c>
      <c r="F139" s="32"/>
      <c r="G139" s="32">
        <v>1578</v>
      </c>
      <c r="H139" s="32">
        <v>21</v>
      </c>
      <c r="I139" s="32">
        <v>901</v>
      </c>
      <c r="J139" s="32">
        <v>202</v>
      </c>
      <c r="K139" s="32">
        <v>2702</v>
      </c>
      <c r="L139" s="43">
        <v>0.58399999999999996</v>
      </c>
      <c r="M139" s="43">
        <v>8.0000000000000002E-3</v>
      </c>
      <c r="N139" s="43">
        <v>0.33300000000000002</v>
      </c>
      <c r="O139" s="43">
        <v>7.4999999999999997E-2</v>
      </c>
      <c r="P139" s="43">
        <v>4.5999999999999999E-2</v>
      </c>
      <c r="Q139" s="43">
        <v>3.0000000000000001E-3</v>
      </c>
      <c r="S139" s="61">
        <f t="shared" si="6"/>
        <v>43</v>
      </c>
      <c r="U139" s="43">
        <f t="shared" si="7"/>
        <v>0.66699999999999993</v>
      </c>
      <c r="W139" s="61">
        <f t="shared" si="8"/>
        <v>47</v>
      </c>
      <c r="AR139" s="24"/>
    </row>
    <row r="140" spans="1:44" x14ac:dyDescent="0.3">
      <c r="A140" s="46">
        <v>540092</v>
      </c>
      <c r="B140" s="29" t="s">
        <v>136</v>
      </c>
      <c r="C140" s="29" t="s">
        <v>137</v>
      </c>
      <c r="D140" s="29" t="s">
        <v>5</v>
      </c>
      <c r="E140" s="29">
        <v>2</v>
      </c>
      <c r="F140" s="29" t="s">
        <v>443</v>
      </c>
      <c r="G140" s="29">
        <v>18</v>
      </c>
      <c r="H140" s="29">
        <v>4</v>
      </c>
      <c r="I140" s="29">
        <v>44</v>
      </c>
      <c r="J140" s="29">
        <v>4</v>
      </c>
      <c r="K140" s="29">
        <v>70</v>
      </c>
      <c r="L140" s="30">
        <v>0.25700000000000001</v>
      </c>
      <c r="M140" s="30">
        <v>5.7000000000000002E-2</v>
      </c>
      <c r="N140" s="30">
        <v>0.629</v>
      </c>
      <c r="O140" s="30">
        <v>5.7000000000000002E-2</v>
      </c>
      <c r="P140" s="30">
        <v>2.9000000000000001E-2</v>
      </c>
      <c r="Q140" s="30">
        <v>0</v>
      </c>
      <c r="S140" s="64">
        <f t="shared" si="6"/>
        <v>196</v>
      </c>
      <c r="U140" s="108">
        <f t="shared" si="7"/>
        <v>0.371</v>
      </c>
      <c r="W140" s="113">
        <f t="shared" si="8"/>
        <v>199</v>
      </c>
      <c r="AR140" s="24"/>
    </row>
    <row r="141" spans="1:44" x14ac:dyDescent="0.3">
      <c r="A141" s="46">
        <v>545535</v>
      </c>
      <c r="B141" s="29" t="s">
        <v>139</v>
      </c>
      <c r="C141" s="29" t="s">
        <v>137</v>
      </c>
      <c r="D141" s="29" t="s">
        <v>5</v>
      </c>
      <c r="E141" s="29">
        <v>2</v>
      </c>
      <c r="F141" s="29" t="s">
        <v>445</v>
      </c>
      <c r="G141" s="29">
        <v>1</v>
      </c>
      <c r="H141" s="29">
        <v>0</v>
      </c>
      <c r="I141" s="29">
        <v>3</v>
      </c>
      <c r="J141" s="29">
        <v>0</v>
      </c>
      <c r="K141" s="29">
        <v>4</v>
      </c>
      <c r="L141" s="30">
        <v>0.25</v>
      </c>
      <c r="M141" s="30">
        <v>0</v>
      </c>
      <c r="N141" s="30">
        <v>0.75</v>
      </c>
      <c r="O141" s="30">
        <v>0</v>
      </c>
      <c r="P141" s="30">
        <v>0</v>
      </c>
      <c r="Q141" s="30">
        <v>0</v>
      </c>
      <c r="S141" s="64">
        <f t="shared" si="6"/>
        <v>197</v>
      </c>
      <c r="U141" s="108">
        <f t="shared" si="7"/>
        <v>0.25</v>
      </c>
      <c r="W141" s="113">
        <f t="shared" si="8"/>
        <v>203</v>
      </c>
      <c r="AR141" s="24"/>
    </row>
    <row r="142" spans="1:44" x14ac:dyDescent="0.3">
      <c r="A142" s="46">
        <v>545537</v>
      </c>
      <c r="B142" s="29" t="s">
        <v>140</v>
      </c>
      <c r="C142" s="29" t="s">
        <v>137</v>
      </c>
      <c r="D142" s="29" t="s">
        <v>5</v>
      </c>
      <c r="E142" s="29">
        <v>2</v>
      </c>
      <c r="F142" s="29" t="s">
        <v>446</v>
      </c>
      <c r="G142" s="29">
        <v>113</v>
      </c>
      <c r="H142" s="29">
        <v>6</v>
      </c>
      <c r="I142" s="29">
        <v>39</v>
      </c>
      <c r="J142" s="29">
        <v>6</v>
      </c>
      <c r="K142" s="29">
        <v>164</v>
      </c>
      <c r="L142" s="30">
        <v>0.68899999999999995</v>
      </c>
      <c r="M142" s="30">
        <v>3.6999999999999998E-2</v>
      </c>
      <c r="N142" s="30">
        <v>0.23799999999999999</v>
      </c>
      <c r="O142" s="30">
        <v>3.6999999999999998E-2</v>
      </c>
      <c r="P142" s="30">
        <v>1.7999999999999999E-2</v>
      </c>
      <c r="Q142" s="30">
        <v>1.7999999999999999E-2</v>
      </c>
      <c r="S142" s="64">
        <f t="shared" si="6"/>
        <v>144</v>
      </c>
      <c r="U142" s="108">
        <f t="shared" si="7"/>
        <v>0.76300000000000001</v>
      </c>
      <c r="W142" s="113">
        <f t="shared" si="8"/>
        <v>159</v>
      </c>
      <c r="AR142" s="24"/>
    </row>
    <row r="143" spans="1:44" x14ac:dyDescent="0.3">
      <c r="A143" s="46">
        <v>540095</v>
      </c>
      <c r="B143" s="29" t="s">
        <v>138</v>
      </c>
      <c r="C143" s="29" t="s">
        <v>137</v>
      </c>
      <c r="D143" s="29" t="s">
        <v>5</v>
      </c>
      <c r="E143" s="29">
        <v>2</v>
      </c>
      <c r="F143" s="29" t="s">
        <v>444</v>
      </c>
      <c r="G143" s="29">
        <v>17</v>
      </c>
      <c r="H143" s="29">
        <v>0</v>
      </c>
      <c r="I143" s="29">
        <v>13</v>
      </c>
      <c r="J143" s="29">
        <v>0</v>
      </c>
      <c r="K143" s="29">
        <v>30</v>
      </c>
      <c r="L143" s="30">
        <v>0.56699999999999995</v>
      </c>
      <c r="M143" s="30">
        <v>0</v>
      </c>
      <c r="N143" s="30">
        <v>0.433</v>
      </c>
      <c r="O143" s="30">
        <v>0</v>
      </c>
      <c r="P143" s="30">
        <v>0</v>
      </c>
      <c r="Q143" s="30">
        <v>0</v>
      </c>
      <c r="S143" s="64">
        <f t="shared" si="6"/>
        <v>173</v>
      </c>
      <c r="U143" s="108">
        <f t="shared" si="7"/>
        <v>0.56699999999999995</v>
      </c>
      <c r="W143" s="113">
        <f t="shared" si="8"/>
        <v>188</v>
      </c>
      <c r="AR143" s="24"/>
    </row>
    <row r="144" spans="1:44" x14ac:dyDescent="0.3">
      <c r="A144" s="46">
        <v>545539</v>
      </c>
      <c r="B144" s="29" t="s">
        <v>141</v>
      </c>
      <c r="C144" s="29" t="s">
        <v>137</v>
      </c>
      <c r="D144" s="29" t="s">
        <v>5</v>
      </c>
      <c r="E144" s="29">
        <v>2</v>
      </c>
      <c r="F144" s="29" t="s">
        <v>447</v>
      </c>
      <c r="G144" s="29">
        <v>15</v>
      </c>
      <c r="H144" s="29">
        <v>0</v>
      </c>
      <c r="I144" s="29">
        <v>3</v>
      </c>
      <c r="J144" s="29">
        <v>0</v>
      </c>
      <c r="K144" s="29">
        <v>18</v>
      </c>
      <c r="L144" s="30">
        <v>0.83299999999999996</v>
      </c>
      <c r="M144" s="30">
        <v>0</v>
      </c>
      <c r="N144" s="30">
        <v>0.16700000000000001</v>
      </c>
      <c r="O144" s="30">
        <v>0</v>
      </c>
      <c r="P144" s="30">
        <v>0</v>
      </c>
      <c r="Q144" s="30">
        <v>0</v>
      </c>
      <c r="S144" s="64">
        <f t="shared" si="6"/>
        <v>75</v>
      </c>
      <c r="U144" s="108">
        <f t="shared" si="7"/>
        <v>0.83299999999999996</v>
      </c>
      <c r="W144" s="113">
        <f t="shared" si="8"/>
        <v>126</v>
      </c>
      <c r="AR144" s="24"/>
    </row>
    <row r="145" spans="1:44" x14ac:dyDescent="0.3">
      <c r="A145" s="45">
        <v>545536</v>
      </c>
      <c r="B145" s="40" t="s">
        <v>142</v>
      </c>
      <c r="C145" s="40" t="s">
        <v>137</v>
      </c>
      <c r="D145" s="40" t="s">
        <v>9</v>
      </c>
      <c r="E145" s="40">
        <v>2</v>
      </c>
      <c r="F145" s="40" t="s">
        <v>448</v>
      </c>
      <c r="G145" s="40">
        <v>2455</v>
      </c>
      <c r="H145" s="40">
        <v>379</v>
      </c>
      <c r="I145" s="40">
        <v>2008</v>
      </c>
      <c r="J145" s="40">
        <v>377</v>
      </c>
      <c r="K145" s="40">
        <v>5219</v>
      </c>
      <c r="L145" s="41">
        <v>0.47</v>
      </c>
      <c r="M145" s="41">
        <v>7.2999999999999995E-2</v>
      </c>
      <c r="N145" s="41">
        <v>0.38500000000000001</v>
      </c>
      <c r="O145" s="41">
        <v>7.1999999999999995E-2</v>
      </c>
      <c r="P145" s="41">
        <v>5.6000000000000001E-2</v>
      </c>
      <c r="Q145" s="41">
        <v>8.0000000000000002E-3</v>
      </c>
      <c r="S145" s="63">
        <f t="shared" si="6"/>
        <v>52</v>
      </c>
      <c r="U145" s="109">
        <f t="shared" si="7"/>
        <v>0.61499999999999988</v>
      </c>
      <c r="W145" s="63">
        <f t="shared" si="8"/>
        <v>51</v>
      </c>
      <c r="AR145" s="24"/>
    </row>
    <row r="146" spans="1:44" x14ac:dyDescent="0.3">
      <c r="A146" s="47"/>
      <c r="B146" s="32"/>
      <c r="C146" s="32" t="s">
        <v>449</v>
      </c>
      <c r="D146" s="32" t="s">
        <v>2</v>
      </c>
      <c r="E146" s="32">
        <v>2</v>
      </c>
      <c r="F146" s="32"/>
      <c r="G146" s="32">
        <v>2619</v>
      </c>
      <c r="H146" s="32">
        <v>389</v>
      </c>
      <c r="I146" s="32">
        <v>2110</v>
      </c>
      <c r="J146" s="32">
        <v>387</v>
      </c>
      <c r="K146" s="32">
        <v>5505</v>
      </c>
      <c r="L146" s="43">
        <v>0.47599999999999998</v>
      </c>
      <c r="M146" s="43">
        <v>7.0999999999999994E-2</v>
      </c>
      <c r="N146" s="43">
        <v>0.38300000000000001</v>
      </c>
      <c r="O146" s="43">
        <v>7.0000000000000007E-2</v>
      </c>
      <c r="P146" s="43">
        <v>5.3999999999999999E-2</v>
      </c>
      <c r="Q146" s="43">
        <v>8.0000000000000002E-3</v>
      </c>
      <c r="S146" s="61">
        <f t="shared" si="6"/>
        <v>52</v>
      </c>
      <c r="U146" s="43">
        <f t="shared" si="7"/>
        <v>0.61699999999999999</v>
      </c>
      <c r="W146" s="61">
        <f t="shared" si="8"/>
        <v>51</v>
      </c>
      <c r="AR146" s="24"/>
    </row>
    <row r="147" spans="1:44" x14ac:dyDescent="0.3">
      <c r="A147" s="46">
        <v>540098</v>
      </c>
      <c r="B147" s="29" t="s">
        <v>149</v>
      </c>
      <c r="C147" s="29" t="s">
        <v>450</v>
      </c>
      <c r="D147" s="29" t="s">
        <v>5</v>
      </c>
      <c r="E147" s="29">
        <v>6</v>
      </c>
      <c r="F147" s="29" t="s">
        <v>418</v>
      </c>
      <c r="G147" s="29">
        <v>22</v>
      </c>
      <c r="H147" s="29">
        <v>0</v>
      </c>
      <c r="I147" s="29">
        <v>6</v>
      </c>
      <c r="J147" s="29">
        <v>0</v>
      </c>
      <c r="K147" s="29">
        <v>28</v>
      </c>
      <c r="L147" s="30">
        <v>0.78600000000000003</v>
      </c>
      <c r="M147" s="30">
        <v>0</v>
      </c>
      <c r="N147" s="30">
        <v>0.214</v>
      </c>
      <c r="O147" s="30">
        <v>0</v>
      </c>
      <c r="P147" s="30">
        <v>0</v>
      </c>
      <c r="Q147" s="30">
        <v>0</v>
      </c>
      <c r="S147" s="64">
        <f t="shared" si="6"/>
        <v>97</v>
      </c>
      <c r="U147" s="108">
        <f t="shared" si="7"/>
        <v>0.78600000000000003</v>
      </c>
      <c r="W147" s="113">
        <f t="shared" si="8"/>
        <v>146</v>
      </c>
      <c r="AR147" s="24"/>
    </row>
    <row r="148" spans="1:44" x14ac:dyDescent="0.3">
      <c r="A148" s="46">
        <v>540099</v>
      </c>
      <c r="B148" s="29" t="s">
        <v>152</v>
      </c>
      <c r="C148" s="29" t="s">
        <v>450</v>
      </c>
      <c r="D148" s="29" t="s">
        <v>5</v>
      </c>
      <c r="E148" s="29">
        <v>6</v>
      </c>
      <c r="F148" s="29" t="s">
        <v>453</v>
      </c>
      <c r="G148" s="29">
        <v>37</v>
      </c>
      <c r="H148" s="29">
        <v>0</v>
      </c>
      <c r="I148" s="29">
        <v>13</v>
      </c>
      <c r="J148" s="29">
        <v>0</v>
      </c>
      <c r="K148" s="29">
        <v>50</v>
      </c>
      <c r="L148" s="30">
        <v>0.74</v>
      </c>
      <c r="M148" s="30">
        <v>0</v>
      </c>
      <c r="N148" s="30">
        <v>0.26</v>
      </c>
      <c r="O148" s="30">
        <v>0</v>
      </c>
      <c r="P148" s="30">
        <v>0</v>
      </c>
      <c r="Q148" s="30">
        <v>0</v>
      </c>
      <c r="S148" s="64">
        <f t="shared" si="6"/>
        <v>126</v>
      </c>
      <c r="U148" s="108">
        <f t="shared" si="7"/>
        <v>0.74</v>
      </c>
      <c r="W148" s="113">
        <f t="shared" si="8"/>
        <v>164</v>
      </c>
      <c r="AR148" s="24"/>
    </row>
    <row r="149" spans="1:44" x14ac:dyDescent="0.3">
      <c r="A149" s="46">
        <v>540100</v>
      </c>
      <c r="B149" s="29" t="s">
        <v>151</v>
      </c>
      <c r="C149" s="29" t="s">
        <v>450</v>
      </c>
      <c r="D149" s="29" t="s">
        <v>5</v>
      </c>
      <c r="E149" s="29">
        <v>6</v>
      </c>
      <c r="F149" s="29" t="s">
        <v>418</v>
      </c>
      <c r="G149" s="29">
        <v>27</v>
      </c>
      <c r="H149" s="29">
        <v>1</v>
      </c>
      <c r="I149" s="29">
        <v>4</v>
      </c>
      <c r="J149" s="29">
        <v>1</v>
      </c>
      <c r="K149" s="29">
        <v>33</v>
      </c>
      <c r="L149" s="30">
        <v>0.81799999999999995</v>
      </c>
      <c r="M149" s="30">
        <v>0.03</v>
      </c>
      <c r="N149" s="30">
        <v>0.121</v>
      </c>
      <c r="O149" s="30">
        <v>0.03</v>
      </c>
      <c r="P149" s="30">
        <v>0.03</v>
      </c>
      <c r="Q149" s="30">
        <v>0</v>
      </c>
      <c r="S149" s="64">
        <f t="shared" si="6"/>
        <v>84</v>
      </c>
      <c r="U149" s="108">
        <f t="shared" si="7"/>
        <v>0.878</v>
      </c>
      <c r="W149" s="113">
        <f t="shared" si="8"/>
        <v>98</v>
      </c>
      <c r="AR149" s="24"/>
    </row>
    <row r="150" spans="1:44" x14ac:dyDescent="0.3">
      <c r="A150" s="46">
        <v>540101</v>
      </c>
      <c r="B150" s="29" t="s">
        <v>146</v>
      </c>
      <c r="C150" s="29" t="s">
        <v>450</v>
      </c>
      <c r="D150" s="29" t="s">
        <v>5</v>
      </c>
      <c r="E150" s="29">
        <v>6</v>
      </c>
      <c r="F150" s="29" t="s">
        <v>418</v>
      </c>
      <c r="G150" s="29">
        <v>36</v>
      </c>
      <c r="H150" s="29">
        <v>0</v>
      </c>
      <c r="I150" s="29">
        <v>15</v>
      </c>
      <c r="J150" s="29">
        <v>0</v>
      </c>
      <c r="K150" s="29">
        <v>51</v>
      </c>
      <c r="L150" s="30">
        <v>0.70599999999999996</v>
      </c>
      <c r="M150" s="30">
        <v>0</v>
      </c>
      <c r="N150" s="30">
        <v>0.29399999999999998</v>
      </c>
      <c r="O150" s="30">
        <v>0</v>
      </c>
      <c r="P150" s="30">
        <v>0</v>
      </c>
      <c r="Q150" s="30">
        <v>0</v>
      </c>
      <c r="S150" s="64">
        <f t="shared" si="6"/>
        <v>138</v>
      </c>
      <c r="U150" s="108">
        <f t="shared" si="7"/>
        <v>0.70599999999999996</v>
      </c>
      <c r="W150" s="113">
        <f t="shared" si="8"/>
        <v>169</v>
      </c>
      <c r="AR150" s="24"/>
    </row>
    <row r="151" spans="1:44" x14ac:dyDescent="0.3">
      <c r="A151" s="46">
        <v>540102</v>
      </c>
      <c r="B151" s="29" t="s">
        <v>153</v>
      </c>
      <c r="C151" s="29" t="s">
        <v>450</v>
      </c>
      <c r="D151" s="29" t="s">
        <v>5</v>
      </c>
      <c r="E151" s="29">
        <v>6</v>
      </c>
      <c r="F151" s="29" t="s">
        <v>385</v>
      </c>
      <c r="G151" s="29">
        <v>36</v>
      </c>
      <c r="H151" s="29">
        <v>0</v>
      </c>
      <c r="I151" s="29">
        <v>0</v>
      </c>
      <c r="J151" s="29">
        <v>0</v>
      </c>
      <c r="K151" s="29">
        <v>36</v>
      </c>
      <c r="L151" s="30">
        <v>1</v>
      </c>
      <c r="M151" s="30">
        <v>0</v>
      </c>
      <c r="N151" s="30">
        <v>0</v>
      </c>
      <c r="O151" s="30">
        <v>0</v>
      </c>
      <c r="P151" s="30">
        <v>0</v>
      </c>
      <c r="Q151" s="30">
        <v>0</v>
      </c>
      <c r="S151" s="64">
        <f t="shared" si="6"/>
        <v>1</v>
      </c>
      <c r="U151" s="108">
        <f t="shared" si="7"/>
        <v>1</v>
      </c>
      <c r="W151" s="113">
        <f t="shared" si="8"/>
        <v>2</v>
      </c>
      <c r="AR151" s="24"/>
    </row>
    <row r="152" spans="1:44" x14ac:dyDescent="0.3">
      <c r="A152" s="46">
        <v>540103</v>
      </c>
      <c r="B152" s="29" t="s">
        <v>148</v>
      </c>
      <c r="C152" s="29" t="s">
        <v>450</v>
      </c>
      <c r="D152" s="29" t="s">
        <v>5</v>
      </c>
      <c r="E152" s="29">
        <v>6</v>
      </c>
      <c r="F152" s="29" t="s">
        <v>452</v>
      </c>
      <c r="G152" s="29">
        <v>179</v>
      </c>
      <c r="H152" s="29">
        <v>0</v>
      </c>
      <c r="I152" s="29">
        <v>17</v>
      </c>
      <c r="J152" s="29">
        <v>3</v>
      </c>
      <c r="K152" s="29">
        <v>199</v>
      </c>
      <c r="L152" s="30">
        <v>0.89900000000000002</v>
      </c>
      <c r="M152" s="30">
        <v>0</v>
      </c>
      <c r="N152" s="30">
        <v>8.5000000000000006E-2</v>
      </c>
      <c r="O152" s="30">
        <v>1.4999999999999999E-2</v>
      </c>
      <c r="P152" s="30">
        <v>0</v>
      </c>
      <c r="Q152" s="30">
        <v>0.01</v>
      </c>
      <c r="S152" s="64">
        <f t="shared" si="6"/>
        <v>36</v>
      </c>
      <c r="U152" s="108">
        <f t="shared" si="7"/>
        <v>0.91400000000000003</v>
      </c>
      <c r="W152" s="113">
        <f t="shared" si="8"/>
        <v>65</v>
      </c>
      <c r="AR152" s="24"/>
    </row>
    <row r="153" spans="1:44" x14ac:dyDescent="0.3">
      <c r="A153" s="46">
        <v>540104</v>
      </c>
      <c r="B153" s="29" t="s">
        <v>145</v>
      </c>
      <c r="C153" s="29" t="s">
        <v>450</v>
      </c>
      <c r="D153" s="29" t="s">
        <v>5</v>
      </c>
      <c r="E153" s="29">
        <v>6</v>
      </c>
      <c r="F153" s="29" t="s">
        <v>418</v>
      </c>
      <c r="G153" s="29">
        <v>17</v>
      </c>
      <c r="H153" s="29">
        <v>0</v>
      </c>
      <c r="I153" s="29">
        <v>5</v>
      </c>
      <c r="J153" s="29">
        <v>0</v>
      </c>
      <c r="K153" s="29">
        <v>22</v>
      </c>
      <c r="L153" s="30">
        <v>0.77300000000000002</v>
      </c>
      <c r="M153" s="30">
        <v>0</v>
      </c>
      <c r="N153" s="30">
        <v>0.22700000000000001</v>
      </c>
      <c r="O153" s="30">
        <v>0</v>
      </c>
      <c r="P153" s="30">
        <v>0</v>
      </c>
      <c r="Q153" s="30">
        <v>0</v>
      </c>
      <c r="S153" s="64">
        <f t="shared" si="6"/>
        <v>104</v>
      </c>
      <c r="U153" s="108">
        <f t="shared" si="7"/>
        <v>0.77300000000000002</v>
      </c>
      <c r="W153" s="113">
        <f t="shared" si="8"/>
        <v>155</v>
      </c>
      <c r="AR153" s="24"/>
    </row>
    <row r="154" spans="1:44" x14ac:dyDescent="0.3">
      <c r="A154" s="46">
        <v>540292</v>
      </c>
      <c r="B154" s="29" t="s">
        <v>144</v>
      </c>
      <c r="C154" s="29" t="s">
        <v>450</v>
      </c>
      <c r="D154" s="29" t="s">
        <v>5</v>
      </c>
      <c r="E154" s="29">
        <v>6</v>
      </c>
      <c r="F154" s="29" t="s">
        <v>451</v>
      </c>
      <c r="G154" s="29">
        <v>52</v>
      </c>
      <c r="H154" s="29">
        <v>0</v>
      </c>
      <c r="I154" s="29">
        <v>1</v>
      </c>
      <c r="J154" s="29">
        <v>3</v>
      </c>
      <c r="K154" s="29">
        <v>56</v>
      </c>
      <c r="L154" s="30">
        <v>0.92900000000000005</v>
      </c>
      <c r="M154" s="30">
        <v>0</v>
      </c>
      <c r="N154" s="30">
        <v>1.7999999999999999E-2</v>
      </c>
      <c r="O154" s="30">
        <v>5.3999999999999999E-2</v>
      </c>
      <c r="P154" s="30">
        <v>3.5999999999999997E-2</v>
      </c>
      <c r="Q154" s="30">
        <v>0</v>
      </c>
      <c r="S154" s="64">
        <f t="shared" si="6"/>
        <v>24</v>
      </c>
      <c r="U154" s="108">
        <f t="shared" si="7"/>
        <v>0.9830000000000001</v>
      </c>
      <c r="W154" s="113">
        <f t="shared" si="8"/>
        <v>22</v>
      </c>
      <c r="AR154" s="24"/>
    </row>
    <row r="155" spans="1:44" x14ac:dyDescent="0.3">
      <c r="A155" s="46">
        <v>540105</v>
      </c>
      <c r="B155" s="29" t="s">
        <v>150</v>
      </c>
      <c r="C155" s="29" t="s">
        <v>450</v>
      </c>
      <c r="D155" s="29" t="s">
        <v>5</v>
      </c>
      <c r="E155" s="29">
        <v>6</v>
      </c>
      <c r="F155" s="29" t="s">
        <v>418</v>
      </c>
      <c r="G155" s="29">
        <v>20</v>
      </c>
      <c r="H155" s="29">
        <v>0</v>
      </c>
      <c r="I155" s="29">
        <v>3</v>
      </c>
      <c r="J155" s="29">
        <v>0</v>
      </c>
      <c r="K155" s="29">
        <v>23</v>
      </c>
      <c r="L155" s="30">
        <v>0.87</v>
      </c>
      <c r="M155" s="30">
        <v>0</v>
      </c>
      <c r="N155" s="30">
        <v>0.13</v>
      </c>
      <c r="O155" s="30">
        <v>0</v>
      </c>
      <c r="P155" s="30">
        <v>0</v>
      </c>
      <c r="Q155" s="30">
        <v>0</v>
      </c>
      <c r="S155" s="64">
        <f t="shared" si="6"/>
        <v>49</v>
      </c>
      <c r="U155" s="108">
        <f t="shared" si="7"/>
        <v>0.87</v>
      </c>
      <c r="W155" s="113">
        <f t="shared" si="8"/>
        <v>106</v>
      </c>
      <c r="AR155" s="24"/>
    </row>
    <row r="156" spans="1:44" x14ac:dyDescent="0.3">
      <c r="A156" s="46">
        <v>545556</v>
      </c>
      <c r="B156" s="29" t="s">
        <v>143</v>
      </c>
      <c r="C156" s="29" t="s">
        <v>450</v>
      </c>
      <c r="D156" s="29" t="s">
        <v>5</v>
      </c>
      <c r="E156" s="29">
        <v>6</v>
      </c>
      <c r="F156" s="29" t="s">
        <v>451</v>
      </c>
      <c r="G156" s="29" t="s">
        <v>13</v>
      </c>
      <c r="H156" s="29" t="s">
        <v>13</v>
      </c>
      <c r="I156" s="29" t="s">
        <v>13</v>
      </c>
      <c r="J156" s="29" t="s">
        <v>13</v>
      </c>
      <c r="K156" s="29" t="s">
        <v>13</v>
      </c>
      <c r="L156" s="30" t="s">
        <v>13</v>
      </c>
      <c r="M156" s="30" t="s">
        <v>13</v>
      </c>
      <c r="N156" s="30" t="s">
        <v>13</v>
      </c>
      <c r="O156" s="30" t="s">
        <v>13</v>
      </c>
      <c r="P156" s="30" t="s">
        <v>13</v>
      </c>
      <c r="Q156" s="30" t="s">
        <v>13</v>
      </c>
      <c r="R156" s="26"/>
      <c r="S156" s="64" t="str">
        <f t="shared" si="6"/>
        <v/>
      </c>
      <c r="U156" s="108"/>
      <c r="W156" s="113">
        <f t="shared" si="8"/>
        <v>1</v>
      </c>
      <c r="AR156" s="24"/>
    </row>
    <row r="157" spans="1:44" x14ac:dyDescent="0.3">
      <c r="A157" s="46">
        <v>540106</v>
      </c>
      <c r="B157" s="29" t="s">
        <v>147</v>
      </c>
      <c r="C157" s="29" t="s">
        <v>450</v>
      </c>
      <c r="D157" s="29" t="s">
        <v>5</v>
      </c>
      <c r="E157" s="29">
        <v>6</v>
      </c>
      <c r="F157" s="29" t="s">
        <v>418</v>
      </c>
      <c r="G157" s="29">
        <v>47</v>
      </c>
      <c r="H157" s="29">
        <v>0</v>
      </c>
      <c r="I157" s="29">
        <v>1</v>
      </c>
      <c r="J157" s="29">
        <v>0</v>
      </c>
      <c r="K157" s="29">
        <v>48</v>
      </c>
      <c r="L157" s="30">
        <v>0.97899999999999998</v>
      </c>
      <c r="M157" s="30">
        <v>0</v>
      </c>
      <c r="N157" s="30">
        <v>2.1000000000000001E-2</v>
      </c>
      <c r="O157" s="30">
        <v>0</v>
      </c>
      <c r="P157" s="30">
        <v>0</v>
      </c>
      <c r="Q157" s="30">
        <v>0</v>
      </c>
      <c r="S157" s="64">
        <f t="shared" si="6"/>
        <v>14</v>
      </c>
      <c r="U157" s="108">
        <f t="shared" si="7"/>
        <v>0.97899999999999998</v>
      </c>
      <c r="W157" s="113">
        <f t="shared" si="8"/>
        <v>24</v>
      </c>
      <c r="AR157" s="24"/>
    </row>
    <row r="158" spans="1:44" x14ac:dyDescent="0.3">
      <c r="A158" s="45">
        <v>540097</v>
      </c>
      <c r="B158" s="40" t="s">
        <v>154</v>
      </c>
      <c r="C158" s="40" t="s">
        <v>450</v>
      </c>
      <c r="D158" s="40" t="s">
        <v>9</v>
      </c>
      <c r="E158" s="40">
        <v>6</v>
      </c>
      <c r="F158" s="40" t="s">
        <v>421</v>
      </c>
      <c r="G158" s="40">
        <v>831</v>
      </c>
      <c r="H158" s="40">
        <v>33</v>
      </c>
      <c r="I158" s="40">
        <v>237</v>
      </c>
      <c r="J158" s="40">
        <v>51</v>
      </c>
      <c r="K158" s="40">
        <v>1152</v>
      </c>
      <c r="L158" s="41">
        <v>0.72099999999999997</v>
      </c>
      <c r="M158" s="41">
        <v>2.9000000000000001E-2</v>
      </c>
      <c r="N158" s="41">
        <v>0.20599999999999999</v>
      </c>
      <c r="O158" s="41">
        <v>4.3999999999999997E-2</v>
      </c>
      <c r="P158" s="41">
        <v>0.04</v>
      </c>
      <c r="Q158" s="41">
        <v>3.0000000000000001E-3</v>
      </c>
      <c r="S158" s="63">
        <f t="shared" si="6"/>
        <v>8</v>
      </c>
      <c r="U158" s="109">
        <f t="shared" si="7"/>
        <v>0.79400000000000004</v>
      </c>
      <c r="W158" s="63">
        <f t="shared" si="8"/>
        <v>20</v>
      </c>
      <c r="AR158" s="24"/>
    </row>
    <row r="159" spans="1:44" x14ac:dyDescent="0.3">
      <c r="A159" s="47"/>
      <c r="B159" s="32"/>
      <c r="C159" s="32" t="s">
        <v>454</v>
      </c>
      <c r="D159" s="32" t="s">
        <v>2</v>
      </c>
      <c r="E159" s="32">
        <v>6</v>
      </c>
      <c r="F159" s="32"/>
      <c r="G159" s="32">
        <v>1304</v>
      </c>
      <c r="H159" s="32">
        <v>34</v>
      </c>
      <c r="I159" s="32">
        <v>302</v>
      </c>
      <c r="J159" s="32">
        <v>58</v>
      </c>
      <c r="K159" s="32">
        <v>1698</v>
      </c>
      <c r="L159" s="43">
        <v>0.76800000000000002</v>
      </c>
      <c r="M159" s="43">
        <v>0.02</v>
      </c>
      <c r="N159" s="43">
        <v>0.17799999999999999</v>
      </c>
      <c r="O159" s="43">
        <v>3.4000000000000002E-2</v>
      </c>
      <c r="P159" s="43">
        <v>2.9000000000000001E-2</v>
      </c>
      <c r="Q159" s="43">
        <v>4.0000000000000001E-3</v>
      </c>
      <c r="S159" s="61">
        <f t="shared" si="6"/>
        <v>6</v>
      </c>
      <c r="U159" s="43">
        <f t="shared" si="7"/>
        <v>0.82200000000000006</v>
      </c>
      <c r="W159" s="61">
        <f t="shared" si="8"/>
        <v>16</v>
      </c>
      <c r="AR159" s="24"/>
    </row>
    <row r="160" spans="1:44" s="26" customFormat="1" x14ac:dyDescent="0.3">
      <c r="A160" s="46">
        <v>540108</v>
      </c>
      <c r="B160" s="29" t="s">
        <v>160</v>
      </c>
      <c r="C160" s="29" t="s">
        <v>156</v>
      </c>
      <c r="D160" s="29" t="s">
        <v>5</v>
      </c>
      <c r="E160" s="29">
        <v>10</v>
      </c>
      <c r="F160" s="29" t="s">
        <v>458</v>
      </c>
      <c r="G160" s="29">
        <v>285</v>
      </c>
      <c r="H160" s="29">
        <v>0</v>
      </c>
      <c r="I160" s="29">
        <v>34</v>
      </c>
      <c r="J160" s="29">
        <v>1</v>
      </c>
      <c r="K160" s="29">
        <v>320</v>
      </c>
      <c r="L160" s="30">
        <v>0.89100000000000001</v>
      </c>
      <c r="M160" s="30">
        <v>0</v>
      </c>
      <c r="N160" s="30">
        <v>0.106</v>
      </c>
      <c r="O160" s="30">
        <v>3.0000000000000001E-3</v>
      </c>
      <c r="P160" s="30">
        <v>0</v>
      </c>
      <c r="Q160" s="30">
        <v>0</v>
      </c>
      <c r="R160" s="24"/>
      <c r="S160" s="64">
        <f t="shared" si="6"/>
        <v>38</v>
      </c>
      <c r="U160" s="108">
        <f t="shared" si="7"/>
        <v>0.89400000000000002</v>
      </c>
      <c r="W160" s="113">
        <f t="shared" si="8"/>
        <v>83</v>
      </c>
    </row>
    <row r="161" spans="1:44" x14ac:dyDescent="0.3">
      <c r="A161" s="46">
        <v>540287</v>
      </c>
      <c r="B161" s="29" t="s">
        <v>155</v>
      </c>
      <c r="C161" s="29" t="s">
        <v>156</v>
      </c>
      <c r="D161" s="29" t="s">
        <v>5</v>
      </c>
      <c r="E161" s="29">
        <v>10</v>
      </c>
      <c r="F161" s="29" t="s">
        <v>455</v>
      </c>
      <c r="G161" s="29">
        <v>71</v>
      </c>
      <c r="H161" s="29">
        <v>0</v>
      </c>
      <c r="I161" s="29">
        <v>2</v>
      </c>
      <c r="J161" s="29">
        <v>3</v>
      </c>
      <c r="K161" s="29">
        <v>76</v>
      </c>
      <c r="L161" s="30">
        <v>0.93400000000000005</v>
      </c>
      <c r="M161" s="30">
        <v>0</v>
      </c>
      <c r="N161" s="30">
        <v>2.5999999999999999E-2</v>
      </c>
      <c r="O161" s="30">
        <v>3.9E-2</v>
      </c>
      <c r="P161" s="30">
        <v>0</v>
      </c>
      <c r="Q161" s="30">
        <v>1.2999999999999999E-2</v>
      </c>
      <c r="S161" s="64">
        <f t="shared" si="6"/>
        <v>21</v>
      </c>
      <c r="U161" s="108">
        <f t="shared" si="7"/>
        <v>0.97300000000000009</v>
      </c>
      <c r="W161" s="113">
        <f t="shared" si="8"/>
        <v>27</v>
      </c>
      <c r="AR161" s="24"/>
    </row>
    <row r="162" spans="1:44" x14ac:dyDescent="0.3">
      <c r="A162" s="46">
        <v>540109</v>
      </c>
      <c r="B162" s="29" t="s">
        <v>158</v>
      </c>
      <c r="C162" s="29" t="s">
        <v>156</v>
      </c>
      <c r="D162" s="29" t="s">
        <v>5</v>
      </c>
      <c r="E162" s="29">
        <v>10</v>
      </c>
      <c r="F162" s="29" t="s">
        <v>457</v>
      </c>
      <c r="G162" s="29">
        <v>31</v>
      </c>
      <c r="H162" s="29">
        <v>0</v>
      </c>
      <c r="I162" s="29">
        <v>9</v>
      </c>
      <c r="J162" s="29">
        <v>0</v>
      </c>
      <c r="K162" s="29">
        <v>40</v>
      </c>
      <c r="L162" s="30">
        <v>0.77500000000000002</v>
      </c>
      <c r="M162" s="30">
        <v>0</v>
      </c>
      <c r="N162" s="30">
        <v>0.22500000000000001</v>
      </c>
      <c r="O162" s="30">
        <v>0</v>
      </c>
      <c r="P162" s="30">
        <v>0</v>
      </c>
      <c r="Q162" s="30">
        <v>0</v>
      </c>
      <c r="S162" s="64">
        <f t="shared" si="6"/>
        <v>102</v>
      </c>
      <c r="U162" s="108">
        <f t="shared" si="7"/>
        <v>0.77500000000000002</v>
      </c>
      <c r="W162" s="113">
        <f t="shared" si="8"/>
        <v>153</v>
      </c>
      <c r="AR162" s="24"/>
    </row>
    <row r="163" spans="1:44" x14ac:dyDescent="0.3">
      <c r="A163" s="46">
        <v>540110</v>
      </c>
      <c r="B163" s="29" t="s">
        <v>159</v>
      </c>
      <c r="C163" s="29" t="s">
        <v>156</v>
      </c>
      <c r="D163" s="29" t="s">
        <v>5</v>
      </c>
      <c r="E163" s="29">
        <v>10</v>
      </c>
      <c r="F163" s="29" t="s">
        <v>455</v>
      </c>
      <c r="G163" s="29">
        <v>140</v>
      </c>
      <c r="H163" s="29">
        <v>0</v>
      </c>
      <c r="I163" s="29">
        <v>3</v>
      </c>
      <c r="J163" s="29">
        <v>0</v>
      </c>
      <c r="K163" s="29">
        <v>143</v>
      </c>
      <c r="L163" s="30">
        <v>0.97899999999999998</v>
      </c>
      <c r="M163" s="30">
        <v>0</v>
      </c>
      <c r="N163" s="30">
        <v>2.1000000000000001E-2</v>
      </c>
      <c r="O163" s="30">
        <v>0</v>
      </c>
      <c r="P163" s="30">
        <v>0</v>
      </c>
      <c r="Q163" s="30">
        <v>0</v>
      </c>
      <c r="S163" s="64">
        <f t="shared" si="6"/>
        <v>14</v>
      </c>
      <c r="U163" s="108">
        <f t="shared" si="7"/>
        <v>0.97899999999999998</v>
      </c>
      <c r="W163" s="113">
        <f t="shared" si="8"/>
        <v>24</v>
      </c>
      <c r="AR163" s="24"/>
    </row>
    <row r="164" spans="1:44" x14ac:dyDescent="0.3">
      <c r="A164" s="46">
        <v>540111</v>
      </c>
      <c r="B164" s="29" t="s">
        <v>161</v>
      </c>
      <c r="C164" s="29" t="s">
        <v>156</v>
      </c>
      <c r="D164" s="29" t="s">
        <v>5</v>
      </c>
      <c r="E164" s="29">
        <v>10</v>
      </c>
      <c r="F164" s="29" t="s">
        <v>459</v>
      </c>
      <c r="G164" s="29">
        <v>222</v>
      </c>
      <c r="H164" s="29">
        <v>8</v>
      </c>
      <c r="I164" s="29">
        <v>118</v>
      </c>
      <c r="J164" s="29">
        <v>24</v>
      </c>
      <c r="K164" s="29">
        <v>372</v>
      </c>
      <c r="L164" s="30">
        <v>0.59699999999999998</v>
      </c>
      <c r="M164" s="30">
        <v>2.1999999999999999E-2</v>
      </c>
      <c r="N164" s="30">
        <v>0.317</v>
      </c>
      <c r="O164" s="30">
        <v>6.5000000000000002E-2</v>
      </c>
      <c r="P164" s="30">
        <v>6.5000000000000002E-2</v>
      </c>
      <c r="Q164" s="30">
        <v>0</v>
      </c>
      <c r="S164" s="64">
        <f t="shared" si="6"/>
        <v>167</v>
      </c>
      <c r="U164" s="108">
        <f t="shared" si="7"/>
        <v>0.68399999999999994</v>
      </c>
      <c r="W164" s="113">
        <f t="shared" si="8"/>
        <v>174</v>
      </c>
      <c r="AR164" s="24"/>
    </row>
    <row r="165" spans="1:44" x14ac:dyDescent="0.3">
      <c r="A165" s="46">
        <v>540152</v>
      </c>
      <c r="B165" s="29" t="s">
        <v>157</v>
      </c>
      <c r="C165" s="29" t="s">
        <v>156</v>
      </c>
      <c r="D165" s="29" t="s">
        <v>30</v>
      </c>
      <c r="E165" s="29">
        <v>10</v>
      </c>
      <c r="F165" s="29" t="s">
        <v>456</v>
      </c>
      <c r="G165" s="29">
        <v>5</v>
      </c>
      <c r="H165" s="29">
        <v>0</v>
      </c>
      <c r="I165" s="29">
        <v>0</v>
      </c>
      <c r="J165" s="29">
        <v>0</v>
      </c>
      <c r="K165" s="29">
        <v>5</v>
      </c>
      <c r="L165" s="30">
        <v>1</v>
      </c>
      <c r="M165" s="30">
        <v>0</v>
      </c>
      <c r="N165" s="30">
        <v>0</v>
      </c>
      <c r="O165" s="30">
        <v>0</v>
      </c>
      <c r="P165" s="30">
        <v>0</v>
      </c>
      <c r="Q165" s="30">
        <v>0</v>
      </c>
      <c r="R165" s="26"/>
      <c r="S165" s="64" t="str">
        <f t="shared" si="6"/>
        <v/>
      </c>
      <c r="U165" s="108">
        <f t="shared" si="7"/>
        <v>1</v>
      </c>
      <c r="W165" s="114" t="str">
        <f t="shared" si="8"/>
        <v/>
      </c>
      <c r="AR165" s="24"/>
    </row>
    <row r="166" spans="1:44" x14ac:dyDescent="0.3">
      <c r="A166" s="45">
        <v>540107</v>
      </c>
      <c r="B166" s="40" t="s">
        <v>162</v>
      </c>
      <c r="C166" s="40" t="s">
        <v>156</v>
      </c>
      <c r="D166" s="40" t="s">
        <v>9</v>
      </c>
      <c r="E166" s="40">
        <v>10</v>
      </c>
      <c r="F166" s="40" t="s">
        <v>460</v>
      </c>
      <c r="G166" s="40">
        <v>458</v>
      </c>
      <c r="H166" s="40">
        <v>19</v>
      </c>
      <c r="I166" s="40">
        <v>191</v>
      </c>
      <c r="J166" s="40">
        <v>22</v>
      </c>
      <c r="K166" s="40">
        <v>690</v>
      </c>
      <c r="L166" s="41">
        <v>0.66400000000000003</v>
      </c>
      <c r="M166" s="41">
        <v>2.8000000000000001E-2</v>
      </c>
      <c r="N166" s="41">
        <v>0.27700000000000002</v>
      </c>
      <c r="O166" s="41">
        <v>3.2000000000000001E-2</v>
      </c>
      <c r="P166" s="41">
        <v>2.5000000000000001E-2</v>
      </c>
      <c r="Q166" s="41">
        <v>0</v>
      </c>
      <c r="S166" s="63">
        <f t="shared" si="6"/>
        <v>16</v>
      </c>
      <c r="U166" s="109">
        <f t="shared" si="7"/>
        <v>0.72400000000000009</v>
      </c>
      <c r="W166" s="63">
        <f t="shared" si="8"/>
        <v>35</v>
      </c>
      <c r="AR166" s="24"/>
    </row>
    <row r="167" spans="1:44" x14ac:dyDescent="0.3">
      <c r="A167" s="47"/>
      <c r="B167" s="32"/>
      <c r="C167" s="32" t="s">
        <v>461</v>
      </c>
      <c r="D167" s="32" t="s">
        <v>2</v>
      </c>
      <c r="E167" s="32">
        <v>10</v>
      </c>
      <c r="F167" s="32"/>
      <c r="G167" s="32">
        <v>1212</v>
      </c>
      <c r="H167" s="32">
        <v>27</v>
      </c>
      <c r="I167" s="32">
        <v>357</v>
      </c>
      <c r="J167" s="32">
        <v>50</v>
      </c>
      <c r="K167" s="32">
        <v>1646</v>
      </c>
      <c r="L167" s="43">
        <v>0.73599999999999999</v>
      </c>
      <c r="M167" s="43">
        <v>1.6E-2</v>
      </c>
      <c r="N167" s="43">
        <v>0.217</v>
      </c>
      <c r="O167" s="43">
        <v>0.03</v>
      </c>
      <c r="P167" s="43">
        <v>2.5000000000000001E-2</v>
      </c>
      <c r="Q167" s="43">
        <v>1E-3</v>
      </c>
      <c r="S167" s="61">
        <f t="shared" si="6"/>
        <v>15</v>
      </c>
      <c r="U167" s="43">
        <f t="shared" si="7"/>
        <v>0.78200000000000003</v>
      </c>
      <c r="W167" s="61">
        <f t="shared" si="8"/>
        <v>30</v>
      </c>
      <c r="AR167" s="24"/>
    </row>
    <row r="168" spans="1:44" x14ac:dyDescent="0.3">
      <c r="A168" s="46">
        <v>540247</v>
      </c>
      <c r="B168" s="29" t="s">
        <v>165</v>
      </c>
      <c r="C168" s="29" t="s">
        <v>164</v>
      </c>
      <c r="D168" s="29" t="s">
        <v>5</v>
      </c>
      <c r="E168" s="29">
        <v>2</v>
      </c>
      <c r="F168" s="29" t="s">
        <v>416</v>
      </c>
      <c r="G168" s="29">
        <v>83</v>
      </c>
      <c r="H168" s="29">
        <v>0</v>
      </c>
      <c r="I168" s="29">
        <v>95</v>
      </c>
      <c r="J168" s="29">
        <v>30</v>
      </c>
      <c r="K168" s="29">
        <v>208</v>
      </c>
      <c r="L168" s="30">
        <v>0.39900000000000002</v>
      </c>
      <c r="M168" s="30">
        <v>0</v>
      </c>
      <c r="N168" s="30">
        <v>0.45700000000000002</v>
      </c>
      <c r="O168" s="30">
        <v>0.14399999999999999</v>
      </c>
      <c r="P168" s="30">
        <v>0.125</v>
      </c>
      <c r="Q168" s="30">
        <v>0</v>
      </c>
      <c r="S168" s="64">
        <f t="shared" si="6"/>
        <v>189</v>
      </c>
      <c r="U168" s="108">
        <f t="shared" si="7"/>
        <v>0.54300000000000004</v>
      </c>
      <c r="W168" s="113">
        <f t="shared" si="8"/>
        <v>191</v>
      </c>
      <c r="AR168" s="24"/>
    </row>
    <row r="169" spans="1:44" s="26" customFormat="1" x14ac:dyDescent="0.3">
      <c r="A169" s="46">
        <v>540113</v>
      </c>
      <c r="B169" s="29" t="s">
        <v>163</v>
      </c>
      <c r="C169" s="29" t="s">
        <v>164</v>
      </c>
      <c r="D169" s="29" t="s">
        <v>5</v>
      </c>
      <c r="E169" s="29">
        <v>2</v>
      </c>
      <c r="F169" s="29" t="s">
        <v>462</v>
      </c>
      <c r="G169" s="29">
        <v>24</v>
      </c>
      <c r="H169" s="29">
        <v>0</v>
      </c>
      <c r="I169" s="29">
        <v>8</v>
      </c>
      <c r="J169" s="29">
        <v>0</v>
      </c>
      <c r="K169" s="29">
        <v>32</v>
      </c>
      <c r="L169" s="30">
        <v>0.75</v>
      </c>
      <c r="M169" s="30">
        <v>0</v>
      </c>
      <c r="N169" s="30">
        <v>0.25</v>
      </c>
      <c r="O169" s="30">
        <v>0</v>
      </c>
      <c r="P169" s="30">
        <v>0</v>
      </c>
      <c r="Q169" s="30">
        <v>0</v>
      </c>
      <c r="R169" s="24"/>
      <c r="S169" s="64">
        <f t="shared" si="6"/>
        <v>118</v>
      </c>
      <c r="U169" s="108">
        <f t="shared" si="7"/>
        <v>0.75</v>
      </c>
      <c r="W169" s="113">
        <f t="shared" si="8"/>
        <v>161</v>
      </c>
    </row>
    <row r="170" spans="1:44" x14ac:dyDescent="0.3">
      <c r="A170" s="46">
        <v>540248</v>
      </c>
      <c r="B170" s="29" t="s">
        <v>168</v>
      </c>
      <c r="C170" s="29" t="s">
        <v>164</v>
      </c>
      <c r="D170" s="29" t="s">
        <v>5</v>
      </c>
      <c r="E170" s="29">
        <v>2</v>
      </c>
      <c r="F170" s="29" t="s">
        <v>416</v>
      </c>
      <c r="G170" s="29">
        <v>49</v>
      </c>
      <c r="H170" s="29">
        <v>6</v>
      </c>
      <c r="I170" s="29">
        <v>39</v>
      </c>
      <c r="J170" s="29">
        <v>21</v>
      </c>
      <c r="K170" s="29">
        <v>115</v>
      </c>
      <c r="L170" s="30">
        <v>0.42599999999999999</v>
      </c>
      <c r="M170" s="30">
        <v>5.1999999999999998E-2</v>
      </c>
      <c r="N170" s="30">
        <v>0.33900000000000002</v>
      </c>
      <c r="O170" s="30">
        <v>0.183</v>
      </c>
      <c r="P170" s="30">
        <v>0.17399999999999999</v>
      </c>
      <c r="Q170" s="30">
        <v>0</v>
      </c>
      <c r="S170" s="64">
        <f t="shared" si="6"/>
        <v>188</v>
      </c>
      <c r="U170" s="108">
        <f t="shared" si="7"/>
        <v>0.66100000000000003</v>
      </c>
      <c r="W170" s="113">
        <f t="shared" si="8"/>
        <v>179</v>
      </c>
      <c r="AR170" s="24"/>
    </row>
    <row r="171" spans="1:44" x14ac:dyDescent="0.3">
      <c r="A171" s="46">
        <v>540249</v>
      </c>
      <c r="B171" s="29" t="s">
        <v>166</v>
      </c>
      <c r="C171" s="29" t="s">
        <v>164</v>
      </c>
      <c r="D171" s="29" t="s">
        <v>5</v>
      </c>
      <c r="E171" s="29">
        <v>2</v>
      </c>
      <c r="F171" s="29" t="s">
        <v>463</v>
      </c>
      <c r="G171" s="29">
        <v>32</v>
      </c>
      <c r="H171" s="29">
        <v>8</v>
      </c>
      <c r="I171" s="29">
        <v>39</v>
      </c>
      <c r="J171" s="29">
        <v>2</v>
      </c>
      <c r="K171" s="29">
        <v>81</v>
      </c>
      <c r="L171" s="30">
        <v>0.39500000000000002</v>
      </c>
      <c r="M171" s="30">
        <v>9.9000000000000005E-2</v>
      </c>
      <c r="N171" s="30">
        <v>0.48099999999999998</v>
      </c>
      <c r="O171" s="30">
        <v>2.5000000000000001E-2</v>
      </c>
      <c r="P171" s="30">
        <v>1.2E-2</v>
      </c>
      <c r="Q171" s="30">
        <v>1.2E-2</v>
      </c>
      <c r="S171" s="64">
        <f t="shared" si="6"/>
        <v>190</v>
      </c>
      <c r="U171" s="108">
        <f t="shared" si="7"/>
        <v>0.51900000000000002</v>
      </c>
      <c r="W171" s="113">
        <f t="shared" si="8"/>
        <v>192</v>
      </c>
      <c r="AR171" s="24"/>
    </row>
    <row r="172" spans="1:44" x14ac:dyDescent="0.3">
      <c r="A172" s="46">
        <v>540250</v>
      </c>
      <c r="B172" s="29" t="s">
        <v>167</v>
      </c>
      <c r="C172" s="29" t="s">
        <v>164</v>
      </c>
      <c r="D172" s="29" t="s">
        <v>5</v>
      </c>
      <c r="E172" s="29">
        <v>2</v>
      </c>
      <c r="F172" s="29" t="s">
        <v>464</v>
      </c>
      <c r="G172" s="29">
        <v>44</v>
      </c>
      <c r="H172" s="29">
        <v>1</v>
      </c>
      <c r="I172" s="29">
        <v>27</v>
      </c>
      <c r="J172" s="29">
        <v>7</v>
      </c>
      <c r="K172" s="29">
        <v>79</v>
      </c>
      <c r="L172" s="30">
        <v>0.55700000000000005</v>
      </c>
      <c r="M172" s="30">
        <v>1.2999999999999999E-2</v>
      </c>
      <c r="N172" s="30">
        <v>0.34200000000000003</v>
      </c>
      <c r="O172" s="30">
        <v>8.8999999999999996E-2</v>
      </c>
      <c r="P172" s="30">
        <v>8.8999999999999996E-2</v>
      </c>
      <c r="Q172" s="30">
        <v>0</v>
      </c>
      <c r="S172" s="64">
        <f t="shared" si="6"/>
        <v>176</v>
      </c>
      <c r="U172" s="108">
        <f t="shared" si="7"/>
        <v>0.65900000000000003</v>
      </c>
      <c r="W172" s="113">
        <f t="shared" si="8"/>
        <v>180</v>
      </c>
      <c r="AR172" s="24"/>
    </row>
    <row r="173" spans="1:44" x14ac:dyDescent="0.3">
      <c r="A173" s="45">
        <v>540112</v>
      </c>
      <c r="B173" s="40" t="s">
        <v>169</v>
      </c>
      <c r="C173" s="40" t="s">
        <v>164</v>
      </c>
      <c r="D173" s="40" t="s">
        <v>9</v>
      </c>
      <c r="E173" s="40">
        <v>2</v>
      </c>
      <c r="F173" s="40" t="s">
        <v>465</v>
      </c>
      <c r="G173" s="40">
        <v>443</v>
      </c>
      <c r="H173" s="40">
        <v>16</v>
      </c>
      <c r="I173" s="40">
        <v>445</v>
      </c>
      <c r="J173" s="40">
        <v>151</v>
      </c>
      <c r="K173" s="40">
        <v>1055</v>
      </c>
      <c r="L173" s="41">
        <v>0.42</v>
      </c>
      <c r="M173" s="41">
        <v>1.4999999999999999E-2</v>
      </c>
      <c r="N173" s="41">
        <v>0.42199999999999999</v>
      </c>
      <c r="O173" s="41">
        <v>0.14299999999999999</v>
      </c>
      <c r="P173" s="41">
        <v>0.13600000000000001</v>
      </c>
      <c r="Q173" s="41">
        <v>0</v>
      </c>
      <c r="S173" s="63">
        <f t="shared" si="6"/>
        <v>54</v>
      </c>
      <c r="U173" s="109">
        <f t="shared" si="7"/>
        <v>0.57799999999999996</v>
      </c>
      <c r="W173" s="63">
        <f t="shared" si="8"/>
        <v>53</v>
      </c>
      <c r="AR173" s="24"/>
    </row>
    <row r="174" spans="1:44" x14ac:dyDescent="0.3">
      <c r="A174" s="47"/>
      <c r="B174" s="32"/>
      <c r="C174" s="32" t="s">
        <v>466</v>
      </c>
      <c r="D174" s="32" t="s">
        <v>2</v>
      </c>
      <c r="E174" s="32">
        <v>2</v>
      </c>
      <c r="F174" s="32"/>
      <c r="G174" s="32">
        <v>675</v>
      </c>
      <c r="H174" s="32">
        <v>31</v>
      </c>
      <c r="I174" s="32">
        <v>653</v>
      </c>
      <c r="J174" s="32">
        <v>211</v>
      </c>
      <c r="K174" s="32">
        <v>1570</v>
      </c>
      <c r="L174" s="43">
        <v>0.43</v>
      </c>
      <c r="M174" s="43">
        <v>0.02</v>
      </c>
      <c r="N174" s="43">
        <v>0.41599999999999998</v>
      </c>
      <c r="O174" s="43">
        <v>0.13400000000000001</v>
      </c>
      <c r="P174" s="43">
        <v>0.126</v>
      </c>
      <c r="Q174" s="43">
        <v>1E-3</v>
      </c>
      <c r="S174" s="61">
        <f t="shared" si="6"/>
        <v>54</v>
      </c>
      <c r="U174" s="43">
        <f t="shared" si="7"/>
        <v>0.58400000000000007</v>
      </c>
      <c r="W174" s="61">
        <f t="shared" si="8"/>
        <v>54</v>
      </c>
      <c r="AR174" s="24"/>
    </row>
    <row r="175" spans="1:44" x14ac:dyDescent="0.3">
      <c r="A175" s="46">
        <v>540115</v>
      </c>
      <c r="B175" s="29" t="s">
        <v>170</v>
      </c>
      <c r="C175" s="29" t="s">
        <v>171</v>
      </c>
      <c r="D175" s="29" t="s">
        <v>5</v>
      </c>
      <c r="E175" s="29">
        <v>1</v>
      </c>
      <c r="F175" s="29" t="s">
        <v>467</v>
      </c>
      <c r="G175" s="29">
        <v>44</v>
      </c>
      <c r="H175" s="29">
        <v>0</v>
      </c>
      <c r="I175" s="29">
        <v>3</v>
      </c>
      <c r="J175" s="29">
        <v>4</v>
      </c>
      <c r="K175" s="29">
        <v>51</v>
      </c>
      <c r="L175" s="30">
        <v>0.86299999999999999</v>
      </c>
      <c r="M175" s="30">
        <v>0</v>
      </c>
      <c r="N175" s="30">
        <v>5.8999999999999997E-2</v>
      </c>
      <c r="O175" s="30">
        <v>7.8E-2</v>
      </c>
      <c r="P175" s="30">
        <v>5.8999999999999997E-2</v>
      </c>
      <c r="Q175" s="30">
        <v>0.02</v>
      </c>
      <c r="S175" s="64">
        <f t="shared" si="6"/>
        <v>59</v>
      </c>
      <c r="U175" s="108">
        <f t="shared" si="7"/>
        <v>0.94099999999999995</v>
      </c>
      <c r="W175" s="113">
        <f t="shared" si="8"/>
        <v>44</v>
      </c>
      <c r="AR175" s="24"/>
    </row>
    <row r="176" spans="1:44" x14ac:dyDescent="0.3">
      <c r="A176" s="46">
        <v>540291</v>
      </c>
      <c r="B176" s="29" t="s">
        <v>177</v>
      </c>
      <c r="C176" s="29" t="s">
        <v>171</v>
      </c>
      <c r="D176" s="29" t="s">
        <v>5</v>
      </c>
      <c r="E176" s="29">
        <v>1</v>
      </c>
      <c r="F176" s="29" t="s">
        <v>470</v>
      </c>
      <c r="G176" s="29">
        <v>32</v>
      </c>
      <c r="H176" s="29">
        <v>9</v>
      </c>
      <c r="I176" s="29">
        <v>5</v>
      </c>
      <c r="J176" s="29">
        <v>9</v>
      </c>
      <c r="K176" s="29">
        <v>55</v>
      </c>
      <c r="L176" s="30">
        <v>0.58199999999999996</v>
      </c>
      <c r="M176" s="30">
        <v>0.16400000000000001</v>
      </c>
      <c r="N176" s="30">
        <v>9.0999999999999998E-2</v>
      </c>
      <c r="O176" s="30">
        <v>0.16400000000000001</v>
      </c>
      <c r="P176" s="30">
        <v>9.0999999999999998E-2</v>
      </c>
      <c r="Q176" s="30">
        <v>5.5E-2</v>
      </c>
      <c r="S176" s="64">
        <f t="shared" si="6"/>
        <v>172</v>
      </c>
      <c r="U176" s="108">
        <f t="shared" si="7"/>
        <v>0.91</v>
      </c>
      <c r="W176" s="113">
        <f t="shared" si="8"/>
        <v>67</v>
      </c>
      <c r="AR176" s="24"/>
    </row>
    <row r="177" spans="1:44" x14ac:dyDescent="0.3">
      <c r="A177" s="46">
        <v>540116</v>
      </c>
      <c r="B177" s="29" t="s">
        <v>172</v>
      </c>
      <c r="C177" s="29" t="s">
        <v>171</v>
      </c>
      <c r="D177" s="29" t="s">
        <v>5</v>
      </c>
      <c r="E177" s="29">
        <v>1</v>
      </c>
      <c r="F177" s="29" t="s">
        <v>468</v>
      </c>
      <c r="G177" s="29">
        <v>46</v>
      </c>
      <c r="H177" s="29">
        <v>1</v>
      </c>
      <c r="I177" s="29">
        <v>3</v>
      </c>
      <c r="J177" s="29">
        <v>8</v>
      </c>
      <c r="K177" s="29">
        <v>58</v>
      </c>
      <c r="L177" s="30">
        <v>0.79300000000000004</v>
      </c>
      <c r="M177" s="30">
        <v>1.7000000000000001E-2</v>
      </c>
      <c r="N177" s="30">
        <v>5.1999999999999998E-2</v>
      </c>
      <c r="O177" s="30">
        <v>0.13800000000000001</v>
      </c>
      <c r="P177" s="30">
        <v>6.9000000000000006E-2</v>
      </c>
      <c r="Q177" s="30">
        <v>3.4000000000000002E-2</v>
      </c>
      <c r="S177" s="64">
        <f t="shared" si="6"/>
        <v>94</v>
      </c>
      <c r="U177" s="108">
        <f t="shared" si="7"/>
        <v>0.94800000000000006</v>
      </c>
      <c r="W177" s="113">
        <f t="shared" si="8"/>
        <v>39</v>
      </c>
      <c r="AR177" s="24"/>
    </row>
    <row r="178" spans="1:44" x14ac:dyDescent="0.3">
      <c r="A178" s="46">
        <v>540117</v>
      </c>
      <c r="B178" s="29" t="s">
        <v>173</v>
      </c>
      <c r="C178" s="29" t="s">
        <v>171</v>
      </c>
      <c r="D178" s="29" t="s">
        <v>5</v>
      </c>
      <c r="E178" s="29">
        <v>1</v>
      </c>
      <c r="F178" s="29" t="s">
        <v>467</v>
      </c>
      <c r="G178" s="29">
        <v>257</v>
      </c>
      <c r="H178" s="29">
        <v>0</v>
      </c>
      <c r="I178" s="29">
        <v>9</v>
      </c>
      <c r="J178" s="29">
        <v>12</v>
      </c>
      <c r="K178" s="29">
        <v>278</v>
      </c>
      <c r="L178" s="30">
        <v>0.92400000000000004</v>
      </c>
      <c r="M178" s="30">
        <v>0</v>
      </c>
      <c r="N178" s="30">
        <v>3.2000000000000001E-2</v>
      </c>
      <c r="O178" s="30">
        <v>4.2999999999999997E-2</v>
      </c>
      <c r="P178" s="30">
        <v>1.7999999999999999E-2</v>
      </c>
      <c r="Q178" s="30">
        <v>1.0999999999999999E-2</v>
      </c>
      <c r="S178" s="64">
        <f t="shared" si="6"/>
        <v>27</v>
      </c>
      <c r="U178" s="108">
        <f t="shared" si="7"/>
        <v>0.96700000000000008</v>
      </c>
      <c r="W178" s="113">
        <f t="shared" si="8"/>
        <v>28</v>
      </c>
      <c r="AR178" s="24"/>
    </row>
    <row r="179" spans="1:44" x14ac:dyDescent="0.3">
      <c r="A179" s="46">
        <v>540118</v>
      </c>
      <c r="B179" s="29" t="s">
        <v>178</v>
      </c>
      <c r="C179" s="29" t="s">
        <v>171</v>
      </c>
      <c r="D179" s="29" t="s">
        <v>5</v>
      </c>
      <c r="E179" s="29">
        <v>1</v>
      </c>
      <c r="F179" s="29" t="s">
        <v>468</v>
      </c>
      <c r="G179" s="29">
        <v>59</v>
      </c>
      <c r="H179" s="29">
        <v>1</v>
      </c>
      <c r="I179" s="29">
        <v>5</v>
      </c>
      <c r="J179" s="29">
        <v>8</v>
      </c>
      <c r="K179" s="29">
        <v>73</v>
      </c>
      <c r="L179" s="30">
        <v>0.80800000000000005</v>
      </c>
      <c r="M179" s="30">
        <v>1.4E-2</v>
      </c>
      <c r="N179" s="30">
        <v>6.8000000000000005E-2</v>
      </c>
      <c r="O179" s="30">
        <v>0.11</v>
      </c>
      <c r="P179" s="30">
        <v>4.1000000000000002E-2</v>
      </c>
      <c r="Q179" s="30">
        <v>2.7E-2</v>
      </c>
      <c r="S179" s="64">
        <f t="shared" si="6"/>
        <v>88</v>
      </c>
      <c r="U179" s="108">
        <f t="shared" si="7"/>
        <v>0.93200000000000005</v>
      </c>
      <c r="W179" s="113">
        <f t="shared" si="8"/>
        <v>51</v>
      </c>
      <c r="AR179" s="24"/>
    </row>
    <row r="180" spans="1:44" x14ac:dyDescent="0.3">
      <c r="A180" s="46">
        <v>540119</v>
      </c>
      <c r="B180" s="29" t="s">
        <v>174</v>
      </c>
      <c r="C180" s="29" t="s">
        <v>171</v>
      </c>
      <c r="D180" s="29" t="s">
        <v>5</v>
      </c>
      <c r="E180" s="29">
        <v>1</v>
      </c>
      <c r="F180" s="29" t="s">
        <v>467</v>
      </c>
      <c r="G180" s="29">
        <v>72</v>
      </c>
      <c r="H180" s="29">
        <v>0</v>
      </c>
      <c r="I180" s="29">
        <v>9</v>
      </c>
      <c r="J180" s="29">
        <v>9</v>
      </c>
      <c r="K180" s="29">
        <v>90</v>
      </c>
      <c r="L180" s="30">
        <v>0.8</v>
      </c>
      <c r="M180" s="30">
        <v>0</v>
      </c>
      <c r="N180" s="30">
        <v>0.1</v>
      </c>
      <c r="O180" s="30">
        <v>0.1</v>
      </c>
      <c r="P180" s="30">
        <v>6.7000000000000004E-2</v>
      </c>
      <c r="Q180" s="30">
        <v>0</v>
      </c>
      <c r="S180" s="64">
        <f t="shared" si="6"/>
        <v>91</v>
      </c>
      <c r="U180" s="108">
        <f t="shared" si="7"/>
        <v>0.9</v>
      </c>
      <c r="W180" s="113">
        <f t="shared" si="8"/>
        <v>76</v>
      </c>
      <c r="AR180" s="24"/>
    </row>
    <row r="181" spans="1:44" x14ac:dyDescent="0.3">
      <c r="A181" s="46">
        <v>540120</v>
      </c>
      <c r="B181" s="29" t="s">
        <v>180</v>
      </c>
      <c r="C181" s="29" t="s">
        <v>171</v>
      </c>
      <c r="D181" s="29" t="s">
        <v>5</v>
      </c>
      <c r="E181" s="29">
        <v>1</v>
      </c>
      <c r="F181" s="29" t="s">
        <v>467</v>
      </c>
      <c r="G181" s="29">
        <v>57</v>
      </c>
      <c r="H181" s="29">
        <v>1</v>
      </c>
      <c r="I181" s="29">
        <v>5</v>
      </c>
      <c r="J181" s="29">
        <v>22</v>
      </c>
      <c r="K181" s="29">
        <v>85</v>
      </c>
      <c r="L181" s="30">
        <v>0.67100000000000004</v>
      </c>
      <c r="M181" s="30">
        <v>1.2E-2</v>
      </c>
      <c r="N181" s="30">
        <v>5.8999999999999997E-2</v>
      </c>
      <c r="O181" s="30">
        <v>0.25900000000000001</v>
      </c>
      <c r="P181" s="30">
        <v>0.16500000000000001</v>
      </c>
      <c r="Q181" s="30">
        <v>4.7E-2</v>
      </c>
      <c r="S181" s="64">
        <f t="shared" si="6"/>
        <v>150</v>
      </c>
      <c r="U181" s="108">
        <f t="shared" si="7"/>
        <v>0.94200000000000006</v>
      </c>
      <c r="W181" s="113">
        <f t="shared" si="8"/>
        <v>42</v>
      </c>
      <c r="AR181" s="24"/>
    </row>
    <row r="182" spans="1:44" x14ac:dyDescent="0.3">
      <c r="A182" s="46">
        <v>540121</v>
      </c>
      <c r="B182" s="29" t="s">
        <v>175</v>
      </c>
      <c r="C182" s="29" t="s">
        <v>171</v>
      </c>
      <c r="D182" s="29" t="s">
        <v>5</v>
      </c>
      <c r="E182" s="29">
        <v>1</v>
      </c>
      <c r="F182" s="29" t="s">
        <v>469</v>
      </c>
      <c r="G182" s="29">
        <v>108</v>
      </c>
      <c r="H182" s="29">
        <v>0</v>
      </c>
      <c r="I182" s="29">
        <v>8</v>
      </c>
      <c r="J182" s="29">
        <v>14</v>
      </c>
      <c r="K182" s="29">
        <v>130</v>
      </c>
      <c r="L182" s="30">
        <v>0.83099999999999996</v>
      </c>
      <c r="M182" s="30">
        <v>0</v>
      </c>
      <c r="N182" s="30">
        <v>6.2E-2</v>
      </c>
      <c r="O182" s="30">
        <v>0.108</v>
      </c>
      <c r="P182" s="30">
        <v>4.5999999999999999E-2</v>
      </c>
      <c r="Q182" s="30">
        <v>1.4999999999999999E-2</v>
      </c>
      <c r="R182" s="26"/>
      <c r="S182" s="64">
        <f t="shared" si="6"/>
        <v>77</v>
      </c>
      <c r="U182" s="108">
        <f t="shared" si="7"/>
        <v>0.93899999999999995</v>
      </c>
      <c r="W182" s="113">
        <f t="shared" si="8"/>
        <v>46</v>
      </c>
      <c r="AR182" s="24"/>
    </row>
    <row r="183" spans="1:44" x14ac:dyDescent="0.3">
      <c r="A183" s="46">
        <v>540122</v>
      </c>
      <c r="B183" s="29" t="s">
        <v>176</v>
      </c>
      <c r="C183" s="29" t="s">
        <v>171</v>
      </c>
      <c r="D183" s="29" t="s">
        <v>5</v>
      </c>
      <c r="E183" s="29">
        <v>1</v>
      </c>
      <c r="F183" s="29" t="s">
        <v>468</v>
      </c>
      <c r="G183" s="29">
        <v>122</v>
      </c>
      <c r="H183" s="29">
        <v>1</v>
      </c>
      <c r="I183" s="29">
        <v>9</v>
      </c>
      <c r="J183" s="29">
        <v>11</v>
      </c>
      <c r="K183" s="29">
        <v>143</v>
      </c>
      <c r="L183" s="30">
        <v>0.85299999999999998</v>
      </c>
      <c r="M183" s="30">
        <v>7.0000000000000001E-3</v>
      </c>
      <c r="N183" s="30">
        <v>6.3E-2</v>
      </c>
      <c r="O183" s="30">
        <v>7.6999999999999999E-2</v>
      </c>
      <c r="P183" s="30">
        <v>4.2000000000000003E-2</v>
      </c>
      <c r="Q183" s="30">
        <v>2.8000000000000001E-2</v>
      </c>
      <c r="S183" s="64">
        <f t="shared" si="6"/>
        <v>64</v>
      </c>
      <c r="U183" s="108">
        <f t="shared" si="7"/>
        <v>0.93699999999999994</v>
      </c>
      <c r="W183" s="113">
        <f t="shared" si="8"/>
        <v>47</v>
      </c>
      <c r="AR183" s="24"/>
    </row>
    <row r="184" spans="1:44" x14ac:dyDescent="0.3">
      <c r="A184" s="46">
        <v>540123</v>
      </c>
      <c r="B184" s="29" t="s">
        <v>179</v>
      </c>
      <c r="C184" s="29" t="s">
        <v>171</v>
      </c>
      <c r="D184" s="29" t="s">
        <v>5</v>
      </c>
      <c r="E184" s="29">
        <v>1</v>
      </c>
      <c r="F184" s="29" t="s">
        <v>471</v>
      </c>
      <c r="G184" s="29">
        <v>325</v>
      </c>
      <c r="H184" s="29">
        <v>2</v>
      </c>
      <c r="I184" s="29">
        <v>17</v>
      </c>
      <c r="J184" s="29">
        <v>14</v>
      </c>
      <c r="K184" s="29">
        <v>358</v>
      </c>
      <c r="L184" s="30">
        <v>0.90800000000000003</v>
      </c>
      <c r="M184" s="30">
        <v>6.0000000000000001E-3</v>
      </c>
      <c r="N184" s="30">
        <v>4.7E-2</v>
      </c>
      <c r="O184" s="30">
        <v>3.9E-2</v>
      </c>
      <c r="P184" s="30">
        <v>1.0999999999999999E-2</v>
      </c>
      <c r="Q184" s="30">
        <v>8.0000000000000002E-3</v>
      </c>
      <c r="S184" s="64">
        <f t="shared" si="6"/>
        <v>29</v>
      </c>
      <c r="U184" s="108">
        <f t="shared" si="7"/>
        <v>0.95300000000000007</v>
      </c>
      <c r="W184" s="113">
        <f t="shared" si="8"/>
        <v>36</v>
      </c>
      <c r="AR184" s="24"/>
    </row>
    <row r="185" spans="1:44" x14ac:dyDescent="0.3">
      <c r="A185" s="45">
        <v>540114</v>
      </c>
      <c r="B185" s="40" t="s">
        <v>181</v>
      </c>
      <c r="C185" s="40" t="s">
        <v>171</v>
      </c>
      <c r="D185" s="40" t="s">
        <v>9</v>
      </c>
      <c r="E185" s="40">
        <v>1</v>
      </c>
      <c r="F185" s="40" t="s">
        <v>470</v>
      </c>
      <c r="G185" s="40">
        <v>1599</v>
      </c>
      <c r="H185" s="40">
        <v>130</v>
      </c>
      <c r="I185" s="40">
        <v>187</v>
      </c>
      <c r="J185" s="40">
        <v>415</v>
      </c>
      <c r="K185" s="40">
        <v>2331</v>
      </c>
      <c r="L185" s="41">
        <v>0.68600000000000005</v>
      </c>
      <c r="M185" s="41">
        <v>5.6000000000000001E-2</v>
      </c>
      <c r="N185" s="41">
        <v>0.08</v>
      </c>
      <c r="O185" s="41">
        <v>0.17799999999999999</v>
      </c>
      <c r="P185" s="41">
        <v>0.14000000000000001</v>
      </c>
      <c r="Q185" s="41">
        <v>1.6E-2</v>
      </c>
      <c r="S185" s="63">
        <f t="shared" si="6"/>
        <v>12</v>
      </c>
      <c r="U185" s="109">
        <f t="shared" si="7"/>
        <v>0.92000000000000015</v>
      </c>
      <c r="W185" s="63">
        <f t="shared" si="8"/>
        <v>2</v>
      </c>
      <c r="AR185" s="24"/>
    </row>
    <row r="186" spans="1:44" s="26" customFormat="1" x14ac:dyDescent="0.3">
      <c r="A186" s="47"/>
      <c r="B186" s="32"/>
      <c r="C186" s="32" t="s">
        <v>472</v>
      </c>
      <c r="D186" s="32" t="s">
        <v>2</v>
      </c>
      <c r="E186" s="32">
        <v>1</v>
      </c>
      <c r="F186" s="32"/>
      <c r="G186" s="32">
        <v>2721</v>
      </c>
      <c r="H186" s="32">
        <v>145</v>
      </c>
      <c r="I186" s="32">
        <v>260</v>
      </c>
      <c r="J186" s="32">
        <v>526</v>
      </c>
      <c r="K186" s="32">
        <v>3652</v>
      </c>
      <c r="L186" s="43">
        <v>0.745</v>
      </c>
      <c r="M186" s="43">
        <v>0.04</v>
      </c>
      <c r="N186" s="43">
        <v>7.0999999999999994E-2</v>
      </c>
      <c r="O186" s="43">
        <v>0.14399999999999999</v>
      </c>
      <c r="P186" s="43">
        <v>0.105</v>
      </c>
      <c r="Q186" s="43">
        <v>1.7000000000000001E-2</v>
      </c>
      <c r="R186" s="24"/>
      <c r="S186" s="61">
        <f t="shared" si="6"/>
        <v>12</v>
      </c>
      <c r="U186" s="43">
        <f t="shared" si="7"/>
        <v>0.92900000000000005</v>
      </c>
      <c r="W186" s="61">
        <f t="shared" si="8"/>
        <v>1</v>
      </c>
    </row>
    <row r="187" spans="1:44" x14ac:dyDescent="0.3">
      <c r="A187" s="46">
        <v>540172</v>
      </c>
      <c r="B187" s="29" t="s">
        <v>185</v>
      </c>
      <c r="C187" s="29" t="s">
        <v>473</v>
      </c>
      <c r="D187" s="29" t="s">
        <v>5</v>
      </c>
      <c r="E187" s="29">
        <v>1</v>
      </c>
      <c r="F187" s="29" t="s">
        <v>476</v>
      </c>
      <c r="G187" s="29" t="s">
        <v>13</v>
      </c>
      <c r="H187" s="29" t="s">
        <v>13</v>
      </c>
      <c r="I187" s="29" t="s">
        <v>13</v>
      </c>
      <c r="J187" s="29" t="s">
        <v>13</v>
      </c>
      <c r="K187" s="29" t="s">
        <v>13</v>
      </c>
      <c r="L187" s="30" t="s">
        <v>13</v>
      </c>
      <c r="M187" s="30" t="s">
        <v>13</v>
      </c>
      <c r="N187" s="30" t="s">
        <v>13</v>
      </c>
      <c r="O187" s="30" t="s">
        <v>13</v>
      </c>
      <c r="P187" s="30" t="s">
        <v>13</v>
      </c>
      <c r="Q187" s="30" t="s">
        <v>13</v>
      </c>
      <c r="S187" s="64" t="str">
        <f t="shared" si="6"/>
        <v/>
      </c>
      <c r="U187" s="108"/>
      <c r="W187" s="113">
        <f t="shared" si="8"/>
        <v>1</v>
      </c>
      <c r="AR187" s="24"/>
    </row>
    <row r="188" spans="1:44" x14ac:dyDescent="0.3">
      <c r="A188" s="46">
        <v>540285</v>
      </c>
      <c r="B188" s="29" t="s">
        <v>186</v>
      </c>
      <c r="C188" s="29" t="s">
        <v>473</v>
      </c>
      <c r="D188" s="29" t="s">
        <v>5</v>
      </c>
      <c r="E188" s="29">
        <v>1</v>
      </c>
      <c r="F188" s="29" t="s">
        <v>476</v>
      </c>
      <c r="G188" s="29">
        <v>0</v>
      </c>
      <c r="H188" s="29">
        <v>0</v>
      </c>
      <c r="I188" s="29">
        <v>1</v>
      </c>
      <c r="J188" s="29">
        <v>1</v>
      </c>
      <c r="K188" s="29">
        <v>2</v>
      </c>
      <c r="L188" s="30">
        <v>0</v>
      </c>
      <c r="M188" s="30">
        <v>0</v>
      </c>
      <c r="N188" s="30">
        <v>0.5</v>
      </c>
      <c r="O188" s="30">
        <v>0.5</v>
      </c>
      <c r="P188" s="30">
        <v>0</v>
      </c>
      <c r="Q188" s="30">
        <v>0</v>
      </c>
      <c r="S188" s="64">
        <f t="shared" si="6"/>
        <v>205</v>
      </c>
      <c r="U188" s="108">
        <f t="shared" si="7"/>
        <v>0.5</v>
      </c>
      <c r="W188" s="113">
        <f t="shared" si="8"/>
        <v>193</v>
      </c>
      <c r="AR188" s="24"/>
    </row>
    <row r="189" spans="1:44" x14ac:dyDescent="0.3">
      <c r="A189" s="46">
        <v>540125</v>
      </c>
      <c r="B189" s="29" t="s">
        <v>182</v>
      </c>
      <c r="C189" s="29" t="s">
        <v>473</v>
      </c>
      <c r="D189" s="29" t="s">
        <v>5</v>
      </c>
      <c r="E189" s="29">
        <v>1</v>
      </c>
      <c r="F189" s="29" t="s">
        <v>474</v>
      </c>
      <c r="G189" s="29">
        <v>38</v>
      </c>
      <c r="H189" s="29">
        <v>1</v>
      </c>
      <c r="I189" s="29">
        <v>2</v>
      </c>
      <c r="J189" s="29">
        <v>5</v>
      </c>
      <c r="K189" s="29">
        <v>46</v>
      </c>
      <c r="L189" s="30">
        <v>0.82599999999999996</v>
      </c>
      <c r="M189" s="30">
        <v>2.1999999999999999E-2</v>
      </c>
      <c r="N189" s="30">
        <v>4.2999999999999997E-2</v>
      </c>
      <c r="O189" s="30">
        <v>0.109</v>
      </c>
      <c r="P189" s="30">
        <v>4.2999999999999997E-2</v>
      </c>
      <c r="Q189" s="30">
        <v>2.1999999999999999E-2</v>
      </c>
      <c r="S189" s="64">
        <f t="shared" si="6"/>
        <v>81</v>
      </c>
      <c r="U189" s="108">
        <f t="shared" si="7"/>
        <v>0.95699999999999996</v>
      </c>
      <c r="W189" s="113">
        <f t="shared" si="8"/>
        <v>31</v>
      </c>
      <c r="AR189" s="24"/>
    </row>
    <row r="190" spans="1:44" x14ac:dyDescent="0.3">
      <c r="A190" s="46">
        <v>540127</v>
      </c>
      <c r="B190" s="29" t="s">
        <v>183</v>
      </c>
      <c r="C190" s="29" t="s">
        <v>473</v>
      </c>
      <c r="D190" s="29" t="s">
        <v>5</v>
      </c>
      <c r="E190" s="29">
        <v>1</v>
      </c>
      <c r="F190" s="29" t="s">
        <v>370</v>
      </c>
      <c r="G190" s="29">
        <v>17</v>
      </c>
      <c r="H190" s="29">
        <v>3</v>
      </c>
      <c r="I190" s="29">
        <v>6</v>
      </c>
      <c r="J190" s="29">
        <v>1</v>
      </c>
      <c r="K190" s="29">
        <v>27</v>
      </c>
      <c r="L190" s="30">
        <v>0.63</v>
      </c>
      <c r="M190" s="30">
        <v>0.111</v>
      </c>
      <c r="N190" s="30">
        <v>0.222</v>
      </c>
      <c r="O190" s="30">
        <v>3.6999999999999998E-2</v>
      </c>
      <c r="P190" s="30">
        <v>3.6999999999999998E-2</v>
      </c>
      <c r="Q190" s="30">
        <v>0</v>
      </c>
      <c r="S190" s="64">
        <f t="shared" si="6"/>
        <v>160</v>
      </c>
      <c r="U190" s="108">
        <f t="shared" si="7"/>
        <v>0.77800000000000002</v>
      </c>
      <c r="W190" s="113">
        <f t="shared" si="8"/>
        <v>151</v>
      </c>
      <c r="AR190" s="24"/>
    </row>
    <row r="191" spans="1:44" x14ac:dyDescent="0.3">
      <c r="A191" s="46">
        <v>540128</v>
      </c>
      <c r="B191" s="29" t="s">
        <v>184</v>
      </c>
      <c r="C191" s="29" t="s">
        <v>473</v>
      </c>
      <c r="D191" s="29" t="s">
        <v>5</v>
      </c>
      <c r="E191" s="29">
        <v>1</v>
      </c>
      <c r="F191" s="29" t="s">
        <v>475</v>
      </c>
      <c r="G191" s="29">
        <v>124</v>
      </c>
      <c r="H191" s="29">
        <v>8</v>
      </c>
      <c r="I191" s="29">
        <v>105</v>
      </c>
      <c r="J191" s="29">
        <v>4</v>
      </c>
      <c r="K191" s="29">
        <v>241</v>
      </c>
      <c r="L191" s="30">
        <v>0.51500000000000001</v>
      </c>
      <c r="M191" s="30">
        <v>3.3000000000000002E-2</v>
      </c>
      <c r="N191" s="30">
        <v>0.436</v>
      </c>
      <c r="O191" s="30">
        <v>1.7000000000000001E-2</v>
      </c>
      <c r="P191" s="30">
        <v>4.0000000000000001E-3</v>
      </c>
      <c r="Q191" s="30">
        <v>8.0000000000000002E-3</v>
      </c>
      <c r="S191" s="64">
        <f t="shared" si="6"/>
        <v>182</v>
      </c>
      <c r="U191" s="108">
        <f t="shared" si="7"/>
        <v>0.56500000000000006</v>
      </c>
      <c r="W191" s="113">
        <f t="shared" si="8"/>
        <v>189</v>
      </c>
      <c r="AR191" s="24"/>
    </row>
    <row r="192" spans="1:44" x14ac:dyDescent="0.3">
      <c r="A192" s="45">
        <v>540124</v>
      </c>
      <c r="B192" s="40" t="s">
        <v>187</v>
      </c>
      <c r="C192" s="40" t="s">
        <v>473</v>
      </c>
      <c r="D192" s="40" t="s">
        <v>9</v>
      </c>
      <c r="E192" s="40">
        <v>1</v>
      </c>
      <c r="F192" s="40" t="s">
        <v>467</v>
      </c>
      <c r="G192" s="40">
        <v>1382</v>
      </c>
      <c r="H192" s="40">
        <v>46</v>
      </c>
      <c r="I192" s="40">
        <v>584</v>
      </c>
      <c r="J192" s="40">
        <v>224</v>
      </c>
      <c r="K192" s="40">
        <v>2236</v>
      </c>
      <c r="L192" s="41">
        <v>0.61799999999999999</v>
      </c>
      <c r="M192" s="41">
        <v>2.1000000000000001E-2</v>
      </c>
      <c r="N192" s="41">
        <v>0.26100000000000001</v>
      </c>
      <c r="O192" s="41">
        <v>0.1</v>
      </c>
      <c r="P192" s="41">
        <v>8.8999999999999996E-2</v>
      </c>
      <c r="Q192" s="41">
        <v>7.0000000000000001E-3</v>
      </c>
      <c r="S192" s="63">
        <f t="shared" si="6"/>
        <v>31</v>
      </c>
      <c r="U192" s="109">
        <f t="shared" si="7"/>
        <v>0.73899999999999999</v>
      </c>
      <c r="W192" s="63">
        <f t="shared" si="8"/>
        <v>30</v>
      </c>
      <c r="AR192" s="24"/>
    </row>
    <row r="193" spans="1:44" x14ac:dyDescent="0.3">
      <c r="A193" s="47"/>
      <c r="B193" s="32"/>
      <c r="C193" s="32" t="s">
        <v>477</v>
      </c>
      <c r="D193" s="32" t="s">
        <v>2</v>
      </c>
      <c r="E193" s="32">
        <v>1</v>
      </c>
      <c r="F193" s="32"/>
      <c r="G193" s="32">
        <v>1561</v>
      </c>
      <c r="H193" s="32">
        <v>58</v>
      </c>
      <c r="I193" s="32">
        <v>698</v>
      </c>
      <c r="J193" s="32">
        <v>235</v>
      </c>
      <c r="K193" s="32">
        <v>2552</v>
      </c>
      <c r="L193" s="43">
        <v>0.61199999999999999</v>
      </c>
      <c r="M193" s="43">
        <v>2.3E-2</v>
      </c>
      <c r="N193" s="43">
        <v>0.27400000000000002</v>
      </c>
      <c r="O193" s="43">
        <v>9.1999999999999998E-2</v>
      </c>
      <c r="P193" s="43">
        <v>0.08</v>
      </c>
      <c r="Q193" s="43">
        <v>7.0000000000000001E-3</v>
      </c>
      <c r="S193" s="61">
        <f t="shared" si="6"/>
        <v>40</v>
      </c>
      <c r="U193" s="43">
        <f t="shared" si="7"/>
        <v>0.72699999999999998</v>
      </c>
      <c r="W193" s="61">
        <f t="shared" si="8"/>
        <v>41</v>
      </c>
      <c r="AR193" s="24"/>
    </row>
    <row r="194" spans="1:44" x14ac:dyDescent="0.3">
      <c r="A194" s="46">
        <v>545555</v>
      </c>
      <c r="B194" s="29" t="s">
        <v>190</v>
      </c>
      <c r="C194" s="29" t="s">
        <v>189</v>
      </c>
      <c r="D194" s="29" t="s">
        <v>5</v>
      </c>
      <c r="E194" s="29">
        <v>8</v>
      </c>
      <c r="F194" s="29" t="s">
        <v>395</v>
      </c>
      <c r="G194" s="29" t="s">
        <v>13</v>
      </c>
      <c r="H194" s="29" t="s">
        <v>13</v>
      </c>
      <c r="I194" s="29" t="s">
        <v>13</v>
      </c>
      <c r="J194" s="29" t="s">
        <v>13</v>
      </c>
      <c r="K194" s="29" t="s">
        <v>13</v>
      </c>
      <c r="L194" s="30" t="s">
        <v>13</v>
      </c>
      <c r="M194" s="30" t="s">
        <v>13</v>
      </c>
      <c r="N194" s="30" t="s">
        <v>13</v>
      </c>
      <c r="O194" s="30" t="s">
        <v>13</v>
      </c>
      <c r="P194" s="30" t="s">
        <v>13</v>
      </c>
      <c r="Q194" s="30" t="s">
        <v>13</v>
      </c>
      <c r="S194" s="64" t="str">
        <f t="shared" si="6"/>
        <v/>
      </c>
      <c r="U194" s="108"/>
      <c r="W194" s="113">
        <f t="shared" si="8"/>
        <v>1</v>
      </c>
      <c r="AR194" s="24"/>
    </row>
    <row r="195" spans="1:44" x14ac:dyDescent="0.3">
      <c r="A195" s="46">
        <v>540091</v>
      </c>
      <c r="B195" s="29" t="s">
        <v>192</v>
      </c>
      <c r="C195" s="29" t="s">
        <v>189</v>
      </c>
      <c r="D195" s="29" t="s">
        <v>5</v>
      </c>
      <c r="E195" s="29">
        <v>8</v>
      </c>
      <c r="F195" s="29" t="s">
        <v>395</v>
      </c>
      <c r="G195" s="29" t="s">
        <v>13</v>
      </c>
      <c r="H195" s="29" t="s">
        <v>13</v>
      </c>
      <c r="I195" s="29" t="s">
        <v>13</v>
      </c>
      <c r="J195" s="29" t="s">
        <v>13</v>
      </c>
      <c r="K195" s="29" t="s">
        <v>13</v>
      </c>
      <c r="L195" s="30" t="s">
        <v>13</v>
      </c>
      <c r="M195" s="30" t="s">
        <v>13</v>
      </c>
      <c r="N195" s="30" t="s">
        <v>13</v>
      </c>
      <c r="O195" s="30" t="s">
        <v>13</v>
      </c>
      <c r="P195" s="30" t="s">
        <v>13</v>
      </c>
      <c r="Q195" s="30" t="s">
        <v>13</v>
      </c>
      <c r="S195" s="64" t="str">
        <f t="shared" si="6"/>
        <v/>
      </c>
      <c r="U195" s="108"/>
      <c r="W195" s="113">
        <f t="shared" si="8"/>
        <v>1</v>
      </c>
      <c r="AR195" s="24"/>
    </row>
    <row r="196" spans="1:44" x14ac:dyDescent="0.3">
      <c r="A196" s="46">
        <v>540130</v>
      </c>
      <c r="B196" s="29" t="s">
        <v>188</v>
      </c>
      <c r="C196" s="29" t="s">
        <v>189</v>
      </c>
      <c r="D196" s="29" t="s">
        <v>5</v>
      </c>
      <c r="E196" s="29">
        <v>8</v>
      </c>
      <c r="F196" s="29" t="s">
        <v>395</v>
      </c>
      <c r="G196" s="29">
        <v>342</v>
      </c>
      <c r="H196" s="29">
        <v>1</v>
      </c>
      <c r="I196" s="29">
        <v>5</v>
      </c>
      <c r="J196" s="29">
        <v>21</v>
      </c>
      <c r="K196" s="29">
        <v>369</v>
      </c>
      <c r="L196" s="30">
        <v>0.92700000000000005</v>
      </c>
      <c r="M196" s="30">
        <v>3.0000000000000001E-3</v>
      </c>
      <c r="N196" s="30">
        <v>1.4E-2</v>
      </c>
      <c r="O196" s="30">
        <v>5.7000000000000002E-2</v>
      </c>
      <c r="P196" s="30">
        <v>8.0000000000000002E-3</v>
      </c>
      <c r="Q196" s="30">
        <v>5.0000000000000001E-3</v>
      </c>
      <c r="S196" s="64">
        <f t="shared" si="6"/>
        <v>25</v>
      </c>
      <c r="U196" s="108">
        <f t="shared" si="7"/>
        <v>0.9870000000000001</v>
      </c>
      <c r="W196" s="113">
        <f t="shared" si="8"/>
        <v>18</v>
      </c>
      <c r="AR196" s="24"/>
    </row>
    <row r="197" spans="1:44" x14ac:dyDescent="0.3">
      <c r="A197" s="46">
        <v>540131</v>
      </c>
      <c r="B197" s="29" t="s">
        <v>193</v>
      </c>
      <c r="C197" s="29" t="s">
        <v>189</v>
      </c>
      <c r="D197" s="29" t="s">
        <v>5</v>
      </c>
      <c r="E197" s="29">
        <v>8</v>
      </c>
      <c r="F197" s="29" t="s">
        <v>395</v>
      </c>
      <c r="G197" s="29">
        <v>57</v>
      </c>
      <c r="H197" s="29">
        <v>2</v>
      </c>
      <c r="I197" s="29">
        <v>3</v>
      </c>
      <c r="J197" s="29">
        <v>5</v>
      </c>
      <c r="K197" s="29">
        <v>67</v>
      </c>
      <c r="L197" s="30">
        <v>0.85099999999999998</v>
      </c>
      <c r="M197" s="30">
        <v>0.03</v>
      </c>
      <c r="N197" s="30">
        <v>4.4999999999999998E-2</v>
      </c>
      <c r="O197" s="30">
        <v>7.4999999999999997E-2</v>
      </c>
      <c r="P197" s="30">
        <v>1.4999999999999999E-2</v>
      </c>
      <c r="Q197" s="30">
        <v>0.03</v>
      </c>
      <c r="S197" s="64">
        <f t="shared" si="6"/>
        <v>68</v>
      </c>
      <c r="U197" s="108">
        <f t="shared" si="7"/>
        <v>0.95599999999999996</v>
      </c>
      <c r="W197" s="113">
        <f t="shared" si="8"/>
        <v>33</v>
      </c>
      <c r="AR197" s="24"/>
    </row>
    <row r="198" spans="1:44" x14ac:dyDescent="0.3">
      <c r="A198" s="46">
        <v>540155</v>
      </c>
      <c r="B198" s="29" t="s">
        <v>191</v>
      </c>
      <c r="C198" s="29" t="s">
        <v>189</v>
      </c>
      <c r="D198" s="29" t="s">
        <v>5</v>
      </c>
      <c r="E198" s="29">
        <v>8</v>
      </c>
      <c r="F198" s="29" t="s">
        <v>395</v>
      </c>
      <c r="G198" s="29">
        <v>9</v>
      </c>
      <c r="H198" s="29">
        <v>0</v>
      </c>
      <c r="I198" s="29">
        <v>0</v>
      </c>
      <c r="J198" s="29">
        <v>0</v>
      </c>
      <c r="K198" s="29">
        <v>9</v>
      </c>
      <c r="L198" s="30">
        <v>1</v>
      </c>
      <c r="M198" s="30">
        <v>0</v>
      </c>
      <c r="N198" s="30">
        <v>0</v>
      </c>
      <c r="O198" s="30">
        <v>0</v>
      </c>
      <c r="P198" s="30">
        <v>0</v>
      </c>
      <c r="Q198" s="30">
        <v>0</v>
      </c>
      <c r="S198" s="64">
        <f t="shared" ref="S198:S261" si="9">IF(OR($D198 = "SPLIT",$L198= "N/A"),"",COUNTIFS($D$5:$D$362,$D198,L$5:L$362,"&gt;"&amp;L198)+1)</f>
        <v>1</v>
      </c>
      <c r="U198" s="108">
        <f t="shared" ref="U198:U261" si="10">L198+M198+O198</f>
        <v>1</v>
      </c>
      <c r="W198" s="113">
        <f t="shared" ref="W198:W261" si="11">IF(OR($D198 = "SPLIT",$U198= "N/A"),"",COUNTIFS($D$5:$D$362,$D198,U$5:U$362,"&gt;"&amp;U198)+1)</f>
        <v>2</v>
      </c>
      <c r="AR198" s="24"/>
    </row>
    <row r="199" spans="1:44" x14ac:dyDescent="0.3">
      <c r="A199" s="45">
        <v>540129</v>
      </c>
      <c r="B199" s="40" t="s">
        <v>194</v>
      </c>
      <c r="C199" s="40" t="s">
        <v>189</v>
      </c>
      <c r="D199" s="40" t="s">
        <v>9</v>
      </c>
      <c r="E199" s="40">
        <v>8</v>
      </c>
      <c r="F199" s="40" t="s">
        <v>395</v>
      </c>
      <c r="G199" s="40">
        <v>474</v>
      </c>
      <c r="H199" s="40">
        <v>15</v>
      </c>
      <c r="I199" s="40">
        <v>95</v>
      </c>
      <c r="J199" s="40">
        <v>124</v>
      </c>
      <c r="K199" s="40">
        <v>708</v>
      </c>
      <c r="L199" s="41">
        <v>0.66900000000000004</v>
      </c>
      <c r="M199" s="41">
        <v>2.1000000000000001E-2</v>
      </c>
      <c r="N199" s="41">
        <v>0.13400000000000001</v>
      </c>
      <c r="O199" s="41">
        <v>0.17499999999999999</v>
      </c>
      <c r="P199" s="41">
        <v>0.13100000000000001</v>
      </c>
      <c r="Q199" s="41">
        <v>6.0000000000000001E-3</v>
      </c>
      <c r="S199" s="63">
        <f t="shared" si="9"/>
        <v>14</v>
      </c>
      <c r="U199" s="109">
        <f t="shared" si="10"/>
        <v>0.86499999999999999</v>
      </c>
      <c r="W199" s="63">
        <f t="shared" si="11"/>
        <v>6</v>
      </c>
      <c r="AR199" s="24"/>
    </row>
    <row r="200" spans="1:44" x14ac:dyDescent="0.3">
      <c r="A200" s="47"/>
      <c r="B200" s="32"/>
      <c r="C200" s="32" t="s">
        <v>478</v>
      </c>
      <c r="D200" s="32" t="s">
        <v>2</v>
      </c>
      <c r="E200" s="32">
        <v>8</v>
      </c>
      <c r="F200" s="32"/>
      <c r="G200" s="32">
        <v>882</v>
      </c>
      <c r="H200" s="32">
        <v>18</v>
      </c>
      <c r="I200" s="32">
        <v>103</v>
      </c>
      <c r="J200" s="32">
        <v>150</v>
      </c>
      <c r="K200" s="32">
        <v>1153</v>
      </c>
      <c r="L200" s="43">
        <v>0.76500000000000001</v>
      </c>
      <c r="M200" s="43">
        <v>1.6E-2</v>
      </c>
      <c r="N200" s="43">
        <v>8.8999999999999996E-2</v>
      </c>
      <c r="O200" s="43">
        <v>0.13</v>
      </c>
      <c r="P200" s="43">
        <v>8.4000000000000005E-2</v>
      </c>
      <c r="Q200" s="43">
        <v>7.0000000000000001E-3</v>
      </c>
      <c r="S200" s="61">
        <f t="shared" si="9"/>
        <v>7</v>
      </c>
      <c r="U200" s="43">
        <f t="shared" si="10"/>
        <v>0.91100000000000003</v>
      </c>
      <c r="W200" s="61">
        <f t="shared" si="11"/>
        <v>4</v>
      </c>
      <c r="AR200" s="24"/>
    </row>
    <row r="201" spans="1:44" x14ac:dyDescent="0.3">
      <c r="A201" s="46">
        <v>540134</v>
      </c>
      <c r="B201" s="29" t="s">
        <v>195</v>
      </c>
      <c r="C201" s="29" t="s">
        <v>196</v>
      </c>
      <c r="D201" s="29" t="s">
        <v>5</v>
      </c>
      <c r="E201" s="29">
        <v>2</v>
      </c>
      <c r="F201" s="29" t="s">
        <v>479</v>
      </c>
      <c r="G201" s="29">
        <v>49</v>
      </c>
      <c r="H201" s="29">
        <v>2</v>
      </c>
      <c r="I201" s="29">
        <v>65</v>
      </c>
      <c r="J201" s="29">
        <v>10</v>
      </c>
      <c r="K201" s="29">
        <v>126</v>
      </c>
      <c r="L201" s="30">
        <v>0.38900000000000001</v>
      </c>
      <c r="M201" s="30">
        <v>1.6E-2</v>
      </c>
      <c r="N201" s="30">
        <v>0.51600000000000001</v>
      </c>
      <c r="O201" s="30">
        <v>7.9000000000000001E-2</v>
      </c>
      <c r="P201" s="30">
        <v>4.8000000000000001E-2</v>
      </c>
      <c r="Q201" s="30">
        <v>2.4E-2</v>
      </c>
      <c r="S201" s="64">
        <f t="shared" si="9"/>
        <v>192</v>
      </c>
      <c r="U201" s="108">
        <f t="shared" si="10"/>
        <v>0.48400000000000004</v>
      </c>
      <c r="W201" s="113">
        <f t="shared" si="11"/>
        <v>196</v>
      </c>
      <c r="AR201" s="24"/>
    </row>
    <row r="202" spans="1:44" x14ac:dyDescent="0.3">
      <c r="A202" s="46">
        <v>540135</v>
      </c>
      <c r="B202" s="29" t="s">
        <v>197</v>
      </c>
      <c r="C202" s="29" t="s">
        <v>196</v>
      </c>
      <c r="D202" s="29" t="s">
        <v>5</v>
      </c>
      <c r="E202" s="29">
        <v>2</v>
      </c>
      <c r="F202" s="29" t="s">
        <v>480</v>
      </c>
      <c r="G202" s="29">
        <v>36</v>
      </c>
      <c r="H202" s="29">
        <v>7</v>
      </c>
      <c r="I202" s="29">
        <v>18</v>
      </c>
      <c r="J202" s="29">
        <v>31</v>
      </c>
      <c r="K202" s="29">
        <v>92</v>
      </c>
      <c r="L202" s="30">
        <v>0.39100000000000001</v>
      </c>
      <c r="M202" s="30">
        <v>7.5999999999999998E-2</v>
      </c>
      <c r="N202" s="30">
        <v>0.19600000000000001</v>
      </c>
      <c r="O202" s="30">
        <v>0.33700000000000002</v>
      </c>
      <c r="P202" s="30">
        <v>0.13</v>
      </c>
      <c r="Q202" s="30">
        <v>1.0999999999999999E-2</v>
      </c>
      <c r="S202" s="64">
        <f t="shared" si="9"/>
        <v>191</v>
      </c>
      <c r="U202" s="108">
        <f t="shared" si="10"/>
        <v>0.80400000000000005</v>
      </c>
      <c r="W202" s="113">
        <f t="shared" si="11"/>
        <v>140</v>
      </c>
      <c r="AR202" s="24"/>
    </row>
    <row r="203" spans="1:44" x14ac:dyDescent="0.3">
      <c r="A203" s="46">
        <v>540136</v>
      </c>
      <c r="B203" s="29" t="s">
        <v>198</v>
      </c>
      <c r="C203" s="29" t="s">
        <v>196</v>
      </c>
      <c r="D203" s="29" t="s">
        <v>5</v>
      </c>
      <c r="E203" s="29">
        <v>2</v>
      </c>
      <c r="F203" s="29" t="s">
        <v>481</v>
      </c>
      <c r="G203" s="29">
        <v>26</v>
      </c>
      <c r="H203" s="29">
        <v>0</v>
      </c>
      <c r="I203" s="29">
        <v>46</v>
      </c>
      <c r="J203" s="29">
        <v>8</v>
      </c>
      <c r="K203" s="29">
        <v>80</v>
      </c>
      <c r="L203" s="30">
        <v>0.32500000000000001</v>
      </c>
      <c r="M203" s="30">
        <v>0</v>
      </c>
      <c r="N203" s="30">
        <v>0.57499999999999996</v>
      </c>
      <c r="O203" s="30">
        <v>0.1</v>
      </c>
      <c r="P203" s="30">
        <v>6.2E-2</v>
      </c>
      <c r="Q203" s="30">
        <v>0</v>
      </c>
      <c r="S203" s="64">
        <f t="shared" si="9"/>
        <v>194</v>
      </c>
      <c r="U203" s="108">
        <f t="shared" si="10"/>
        <v>0.42500000000000004</v>
      </c>
      <c r="W203" s="113">
        <f t="shared" si="11"/>
        <v>198</v>
      </c>
      <c r="AR203" s="24"/>
    </row>
    <row r="204" spans="1:44" x14ac:dyDescent="0.3">
      <c r="A204" s="46">
        <v>545538</v>
      </c>
      <c r="B204" s="29" t="s">
        <v>199</v>
      </c>
      <c r="C204" s="29" t="s">
        <v>196</v>
      </c>
      <c r="D204" s="29" t="s">
        <v>5</v>
      </c>
      <c r="E204" s="29">
        <v>2</v>
      </c>
      <c r="F204" s="29" t="s">
        <v>482</v>
      </c>
      <c r="G204" s="29">
        <v>13</v>
      </c>
      <c r="H204" s="29">
        <v>0</v>
      </c>
      <c r="I204" s="29">
        <v>24</v>
      </c>
      <c r="J204" s="29">
        <v>10</v>
      </c>
      <c r="K204" s="29">
        <v>47</v>
      </c>
      <c r="L204" s="30">
        <v>0.27700000000000002</v>
      </c>
      <c r="M204" s="30">
        <v>0</v>
      </c>
      <c r="N204" s="30">
        <v>0.51100000000000001</v>
      </c>
      <c r="O204" s="30">
        <v>0.21299999999999999</v>
      </c>
      <c r="P204" s="30">
        <v>0.14899999999999999</v>
      </c>
      <c r="Q204" s="30">
        <v>4.2999999999999997E-2</v>
      </c>
      <c r="S204" s="64">
        <f t="shared" si="9"/>
        <v>195</v>
      </c>
      <c r="U204" s="108">
        <f t="shared" si="10"/>
        <v>0.49</v>
      </c>
      <c r="W204" s="113">
        <f t="shared" si="11"/>
        <v>195</v>
      </c>
      <c r="AR204" s="24"/>
    </row>
    <row r="205" spans="1:44" x14ac:dyDescent="0.3">
      <c r="A205" s="46">
        <v>540138</v>
      </c>
      <c r="B205" s="29" t="s">
        <v>200</v>
      </c>
      <c r="C205" s="29" t="s">
        <v>196</v>
      </c>
      <c r="D205" s="29" t="s">
        <v>5</v>
      </c>
      <c r="E205" s="29">
        <v>2</v>
      </c>
      <c r="F205" s="29" t="s">
        <v>483</v>
      </c>
      <c r="G205" s="29">
        <v>32</v>
      </c>
      <c r="H205" s="29">
        <v>0</v>
      </c>
      <c r="I205" s="29">
        <v>4</v>
      </c>
      <c r="J205" s="29">
        <v>4</v>
      </c>
      <c r="K205" s="29">
        <v>40</v>
      </c>
      <c r="L205" s="30">
        <v>0.8</v>
      </c>
      <c r="M205" s="30">
        <v>0</v>
      </c>
      <c r="N205" s="30">
        <v>0.1</v>
      </c>
      <c r="O205" s="30">
        <v>0.1</v>
      </c>
      <c r="P205" s="30">
        <v>0</v>
      </c>
      <c r="Q205" s="30">
        <v>7.4999999999999997E-2</v>
      </c>
      <c r="S205" s="64">
        <f t="shared" si="9"/>
        <v>91</v>
      </c>
      <c r="U205" s="108">
        <f t="shared" si="10"/>
        <v>0.9</v>
      </c>
      <c r="W205" s="113">
        <f t="shared" si="11"/>
        <v>76</v>
      </c>
      <c r="AR205" s="24"/>
    </row>
    <row r="206" spans="1:44" x14ac:dyDescent="0.3">
      <c r="A206" s="45">
        <v>540133</v>
      </c>
      <c r="B206" s="40" t="s">
        <v>201</v>
      </c>
      <c r="C206" s="40" t="s">
        <v>196</v>
      </c>
      <c r="D206" s="40" t="s">
        <v>9</v>
      </c>
      <c r="E206" s="40">
        <v>2</v>
      </c>
      <c r="F206" s="40" t="s">
        <v>484</v>
      </c>
      <c r="G206" s="40">
        <v>1053</v>
      </c>
      <c r="H206" s="40">
        <v>229</v>
      </c>
      <c r="I206" s="40">
        <v>1392</v>
      </c>
      <c r="J206" s="40">
        <v>563</v>
      </c>
      <c r="K206" s="40">
        <v>3237</v>
      </c>
      <c r="L206" s="41">
        <v>0.32500000000000001</v>
      </c>
      <c r="M206" s="41">
        <v>7.0999999999999994E-2</v>
      </c>
      <c r="N206" s="41">
        <v>0.43</v>
      </c>
      <c r="O206" s="41">
        <v>0.17399999999999999</v>
      </c>
      <c r="P206" s="41">
        <v>0.121</v>
      </c>
      <c r="Q206" s="41">
        <v>1.6E-2</v>
      </c>
      <c r="S206" s="63">
        <f t="shared" si="9"/>
        <v>55</v>
      </c>
      <c r="U206" s="109">
        <f t="shared" si="10"/>
        <v>0.57000000000000006</v>
      </c>
      <c r="W206" s="63">
        <f t="shared" si="11"/>
        <v>55</v>
      </c>
      <c r="AR206" s="24"/>
    </row>
    <row r="207" spans="1:44" x14ac:dyDescent="0.3">
      <c r="A207" s="47"/>
      <c r="B207" s="32"/>
      <c r="C207" s="32" t="s">
        <v>485</v>
      </c>
      <c r="D207" s="32" t="s">
        <v>2</v>
      </c>
      <c r="E207" s="32">
        <v>2</v>
      </c>
      <c r="F207" s="32"/>
      <c r="G207" s="32">
        <v>1209</v>
      </c>
      <c r="H207" s="32">
        <v>238</v>
      </c>
      <c r="I207" s="32">
        <v>1549</v>
      </c>
      <c r="J207" s="32">
        <v>626</v>
      </c>
      <c r="K207" s="32">
        <v>3622</v>
      </c>
      <c r="L207" s="43">
        <v>0.33400000000000002</v>
      </c>
      <c r="M207" s="43">
        <v>6.6000000000000003E-2</v>
      </c>
      <c r="N207" s="43">
        <v>0.42799999999999999</v>
      </c>
      <c r="O207" s="43">
        <v>0.17299999999999999</v>
      </c>
      <c r="P207" s="43">
        <v>0.11700000000000001</v>
      </c>
      <c r="Q207" s="43">
        <v>1.7000000000000001E-2</v>
      </c>
      <c r="S207" s="61">
        <f t="shared" si="9"/>
        <v>55</v>
      </c>
      <c r="U207" s="43">
        <f t="shared" si="10"/>
        <v>0.57299999999999995</v>
      </c>
      <c r="W207" s="61">
        <f t="shared" si="11"/>
        <v>55</v>
      </c>
      <c r="AR207" s="24"/>
    </row>
    <row r="208" spans="1:44" x14ac:dyDescent="0.3">
      <c r="A208" s="46">
        <v>540140</v>
      </c>
      <c r="B208" s="29" t="s">
        <v>202</v>
      </c>
      <c r="C208" s="29" t="s">
        <v>203</v>
      </c>
      <c r="D208" s="29" t="s">
        <v>5</v>
      </c>
      <c r="E208" s="29">
        <v>6</v>
      </c>
      <c r="F208" s="29" t="s">
        <v>486</v>
      </c>
      <c r="G208" s="29">
        <v>11</v>
      </c>
      <c r="H208" s="29">
        <v>0</v>
      </c>
      <c r="I208" s="29">
        <v>0</v>
      </c>
      <c r="J208" s="29">
        <v>4</v>
      </c>
      <c r="K208" s="29">
        <v>15</v>
      </c>
      <c r="L208" s="30">
        <v>0.73299999999999998</v>
      </c>
      <c r="M208" s="30">
        <v>0</v>
      </c>
      <c r="N208" s="30">
        <v>0</v>
      </c>
      <c r="O208" s="30">
        <v>0.26700000000000002</v>
      </c>
      <c r="P208" s="30">
        <v>0.26700000000000002</v>
      </c>
      <c r="Q208" s="30">
        <v>0</v>
      </c>
      <c r="S208" s="64">
        <f t="shared" si="9"/>
        <v>131</v>
      </c>
      <c r="U208" s="108">
        <f t="shared" si="10"/>
        <v>1</v>
      </c>
      <c r="W208" s="113">
        <f t="shared" si="11"/>
        <v>2</v>
      </c>
      <c r="AR208" s="24"/>
    </row>
    <row r="209" spans="1:44" x14ac:dyDescent="0.3">
      <c r="A209" s="46">
        <v>540272</v>
      </c>
      <c r="B209" s="29" t="s">
        <v>204</v>
      </c>
      <c r="C209" s="29" t="s">
        <v>203</v>
      </c>
      <c r="D209" s="29" t="s">
        <v>5</v>
      </c>
      <c r="E209" s="29">
        <v>6</v>
      </c>
      <c r="F209" s="29" t="s">
        <v>370</v>
      </c>
      <c r="G209" s="29">
        <v>20</v>
      </c>
      <c r="H209" s="29">
        <v>0</v>
      </c>
      <c r="I209" s="29">
        <v>5</v>
      </c>
      <c r="J209" s="29">
        <v>4</v>
      </c>
      <c r="K209" s="29">
        <v>29</v>
      </c>
      <c r="L209" s="30">
        <v>0.69</v>
      </c>
      <c r="M209" s="30">
        <v>0</v>
      </c>
      <c r="N209" s="30">
        <v>0.17199999999999999</v>
      </c>
      <c r="O209" s="30">
        <v>0.13800000000000001</v>
      </c>
      <c r="P209" s="30">
        <v>0.13800000000000001</v>
      </c>
      <c r="Q209" s="30">
        <v>0</v>
      </c>
      <c r="S209" s="64">
        <f t="shared" si="9"/>
        <v>143</v>
      </c>
      <c r="U209" s="108">
        <f t="shared" si="10"/>
        <v>0.82799999999999996</v>
      </c>
      <c r="W209" s="113">
        <f t="shared" si="11"/>
        <v>129</v>
      </c>
      <c r="AR209" s="24"/>
    </row>
    <row r="210" spans="1:44" x14ac:dyDescent="0.3">
      <c r="A210" s="46">
        <v>540141</v>
      </c>
      <c r="B210" s="29" t="s">
        <v>206</v>
      </c>
      <c r="C210" s="29" t="s">
        <v>203</v>
      </c>
      <c r="D210" s="29" t="s">
        <v>5</v>
      </c>
      <c r="E210" s="29">
        <v>6</v>
      </c>
      <c r="F210" s="29" t="s">
        <v>354</v>
      </c>
      <c r="G210" s="29">
        <v>101</v>
      </c>
      <c r="H210" s="29">
        <v>0</v>
      </c>
      <c r="I210" s="29">
        <v>40</v>
      </c>
      <c r="J210" s="29">
        <v>29</v>
      </c>
      <c r="K210" s="29">
        <v>170</v>
      </c>
      <c r="L210" s="30">
        <v>0.59399999999999997</v>
      </c>
      <c r="M210" s="30">
        <v>0</v>
      </c>
      <c r="N210" s="30">
        <v>0.23499999999999999</v>
      </c>
      <c r="O210" s="30">
        <v>0.17100000000000001</v>
      </c>
      <c r="P210" s="30">
        <v>0.14699999999999999</v>
      </c>
      <c r="Q210" s="30">
        <v>1.2E-2</v>
      </c>
      <c r="S210" s="64">
        <f t="shared" si="9"/>
        <v>168</v>
      </c>
      <c r="U210" s="108">
        <f t="shared" si="10"/>
        <v>0.76500000000000001</v>
      </c>
      <c r="W210" s="113">
        <f t="shared" si="11"/>
        <v>157</v>
      </c>
      <c r="AR210" s="24"/>
    </row>
    <row r="211" spans="1:44" x14ac:dyDescent="0.3">
      <c r="A211" s="46">
        <v>540273</v>
      </c>
      <c r="B211" s="29" t="s">
        <v>207</v>
      </c>
      <c r="C211" s="29" t="s">
        <v>203</v>
      </c>
      <c r="D211" s="29" t="s">
        <v>5</v>
      </c>
      <c r="E211" s="29">
        <v>6</v>
      </c>
      <c r="F211" s="29" t="s">
        <v>398</v>
      </c>
      <c r="G211" s="29">
        <v>1</v>
      </c>
      <c r="H211" s="29">
        <v>0</v>
      </c>
      <c r="I211" s="29">
        <v>16</v>
      </c>
      <c r="J211" s="29">
        <v>0</v>
      </c>
      <c r="K211" s="29">
        <v>17</v>
      </c>
      <c r="L211" s="30">
        <v>5.8999999999999997E-2</v>
      </c>
      <c r="M211" s="30">
        <v>0</v>
      </c>
      <c r="N211" s="30">
        <v>0.94099999999999995</v>
      </c>
      <c r="O211" s="30">
        <v>0</v>
      </c>
      <c r="P211" s="30">
        <v>0</v>
      </c>
      <c r="Q211" s="30">
        <v>0</v>
      </c>
      <c r="S211" s="64">
        <f t="shared" si="9"/>
        <v>204</v>
      </c>
      <c r="U211" s="108">
        <f t="shared" si="10"/>
        <v>5.8999999999999997E-2</v>
      </c>
      <c r="W211" s="113">
        <f t="shared" si="11"/>
        <v>205</v>
      </c>
      <c r="AR211" s="24"/>
    </row>
    <row r="212" spans="1:44" x14ac:dyDescent="0.3">
      <c r="A212" s="46">
        <v>540274</v>
      </c>
      <c r="B212" s="29" t="s">
        <v>205</v>
      </c>
      <c r="C212" s="29" t="s">
        <v>203</v>
      </c>
      <c r="D212" s="29" t="s">
        <v>5</v>
      </c>
      <c r="E212" s="29">
        <v>6</v>
      </c>
      <c r="F212" s="29" t="s">
        <v>398</v>
      </c>
      <c r="G212" s="29">
        <v>10</v>
      </c>
      <c r="H212" s="29">
        <v>0</v>
      </c>
      <c r="I212" s="29">
        <v>15</v>
      </c>
      <c r="J212" s="29">
        <v>5</v>
      </c>
      <c r="K212" s="29">
        <v>30</v>
      </c>
      <c r="L212" s="30">
        <v>0.33300000000000002</v>
      </c>
      <c r="M212" s="30">
        <v>0</v>
      </c>
      <c r="N212" s="30">
        <v>0.5</v>
      </c>
      <c r="O212" s="30">
        <v>0.16700000000000001</v>
      </c>
      <c r="P212" s="30">
        <v>0.16700000000000001</v>
      </c>
      <c r="Q212" s="30">
        <v>0</v>
      </c>
      <c r="S212" s="64">
        <f t="shared" si="9"/>
        <v>193</v>
      </c>
      <c r="U212" s="108">
        <f t="shared" si="10"/>
        <v>0.5</v>
      </c>
      <c r="W212" s="113">
        <f t="shared" si="11"/>
        <v>193</v>
      </c>
      <c r="AR212" s="24"/>
    </row>
    <row r="213" spans="1:44" x14ac:dyDescent="0.3">
      <c r="A213" s="45">
        <v>540139</v>
      </c>
      <c r="B213" s="40" t="s">
        <v>208</v>
      </c>
      <c r="C213" s="40" t="s">
        <v>203</v>
      </c>
      <c r="D213" s="40" t="s">
        <v>9</v>
      </c>
      <c r="E213" s="40">
        <v>6</v>
      </c>
      <c r="F213" s="40" t="s">
        <v>434</v>
      </c>
      <c r="G213" s="40">
        <v>536</v>
      </c>
      <c r="H213" s="40">
        <v>72</v>
      </c>
      <c r="I213" s="40">
        <v>251</v>
      </c>
      <c r="J213" s="40">
        <v>75</v>
      </c>
      <c r="K213" s="40">
        <v>934</v>
      </c>
      <c r="L213" s="41">
        <v>0.57399999999999995</v>
      </c>
      <c r="M213" s="41">
        <v>7.6999999999999999E-2</v>
      </c>
      <c r="N213" s="41">
        <v>0.26900000000000002</v>
      </c>
      <c r="O213" s="41">
        <v>0.08</v>
      </c>
      <c r="P213" s="41">
        <v>5.5E-2</v>
      </c>
      <c r="Q213" s="41">
        <v>6.0000000000000001E-3</v>
      </c>
      <c r="S213" s="63">
        <f t="shared" si="9"/>
        <v>41</v>
      </c>
      <c r="U213" s="109">
        <f t="shared" si="10"/>
        <v>0.73099999999999987</v>
      </c>
      <c r="W213" s="63">
        <f t="shared" si="11"/>
        <v>34</v>
      </c>
      <c r="AR213" s="24"/>
    </row>
    <row r="214" spans="1:44" x14ac:dyDescent="0.3">
      <c r="A214" s="47"/>
      <c r="B214" s="32"/>
      <c r="C214" s="32" t="s">
        <v>487</v>
      </c>
      <c r="D214" s="32" t="s">
        <v>2</v>
      </c>
      <c r="E214" s="32">
        <v>6</v>
      </c>
      <c r="F214" s="32"/>
      <c r="G214" s="32">
        <v>679</v>
      </c>
      <c r="H214" s="32">
        <v>72</v>
      </c>
      <c r="I214" s="32">
        <v>327</v>
      </c>
      <c r="J214" s="32">
        <v>117</v>
      </c>
      <c r="K214" s="32">
        <v>1195</v>
      </c>
      <c r="L214" s="43">
        <v>0.56799999999999995</v>
      </c>
      <c r="M214" s="43">
        <v>0.06</v>
      </c>
      <c r="N214" s="43">
        <v>0.27400000000000002</v>
      </c>
      <c r="O214" s="43">
        <v>9.8000000000000004E-2</v>
      </c>
      <c r="P214" s="43">
        <v>7.3999999999999996E-2</v>
      </c>
      <c r="Q214" s="43">
        <v>7.0000000000000001E-3</v>
      </c>
      <c r="S214" s="61">
        <f t="shared" si="9"/>
        <v>46</v>
      </c>
      <c r="U214" s="43">
        <f t="shared" si="10"/>
        <v>0.72599999999999987</v>
      </c>
      <c r="W214" s="61">
        <f t="shared" si="11"/>
        <v>42</v>
      </c>
      <c r="AR214" s="24"/>
    </row>
    <row r="215" spans="1:44" x14ac:dyDescent="0.3">
      <c r="A215" s="46">
        <v>540041</v>
      </c>
      <c r="B215" s="29" t="s">
        <v>67</v>
      </c>
      <c r="C215" s="29" t="s">
        <v>335</v>
      </c>
      <c r="D215" s="29" t="s">
        <v>30</v>
      </c>
      <c r="E215" s="29">
        <v>4</v>
      </c>
      <c r="F215" s="29" t="s">
        <v>395</v>
      </c>
      <c r="G215" s="29">
        <v>56</v>
      </c>
      <c r="H215" s="29">
        <v>1</v>
      </c>
      <c r="I215" s="29">
        <v>5</v>
      </c>
      <c r="J215" s="29">
        <v>5</v>
      </c>
      <c r="K215" s="29">
        <v>67</v>
      </c>
      <c r="L215" s="30">
        <v>0.83599999999999997</v>
      </c>
      <c r="M215" s="30">
        <v>1.4999999999999999E-2</v>
      </c>
      <c r="N215" s="30">
        <v>7.4999999999999997E-2</v>
      </c>
      <c r="O215" s="30">
        <v>7.4999999999999997E-2</v>
      </c>
      <c r="P215" s="30">
        <v>4.4999999999999998E-2</v>
      </c>
      <c r="Q215" s="30">
        <v>0.03</v>
      </c>
      <c r="S215" s="64" t="str">
        <f t="shared" si="9"/>
        <v/>
      </c>
      <c r="U215" s="108">
        <f t="shared" si="10"/>
        <v>0.92599999999999993</v>
      </c>
      <c r="W215" s="114" t="str">
        <f t="shared" si="11"/>
        <v/>
      </c>
      <c r="AR215" s="24"/>
    </row>
    <row r="216" spans="1:44" x14ac:dyDescent="0.3">
      <c r="A216" s="46">
        <v>540143</v>
      </c>
      <c r="B216" s="29" t="s">
        <v>209</v>
      </c>
      <c r="C216" s="29" t="s">
        <v>488</v>
      </c>
      <c r="D216" s="29" t="s">
        <v>5</v>
      </c>
      <c r="E216" s="29">
        <v>1</v>
      </c>
      <c r="F216" s="29" t="s">
        <v>354</v>
      </c>
      <c r="G216" s="29">
        <v>23</v>
      </c>
      <c r="H216" s="29">
        <v>1</v>
      </c>
      <c r="I216" s="29">
        <v>7</v>
      </c>
      <c r="J216" s="29">
        <v>0</v>
      </c>
      <c r="K216" s="29">
        <v>31</v>
      </c>
      <c r="L216" s="30">
        <v>0.74199999999999999</v>
      </c>
      <c r="M216" s="30">
        <v>3.2000000000000001E-2</v>
      </c>
      <c r="N216" s="30">
        <v>0.22600000000000001</v>
      </c>
      <c r="O216" s="30">
        <v>0</v>
      </c>
      <c r="P216" s="30">
        <v>0</v>
      </c>
      <c r="Q216" s="30">
        <v>0</v>
      </c>
      <c r="S216" s="64">
        <f t="shared" si="9"/>
        <v>123</v>
      </c>
      <c r="U216" s="108">
        <f t="shared" si="10"/>
        <v>0.77400000000000002</v>
      </c>
      <c r="W216" s="113">
        <f t="shared" si="11"/>
        <v>154</v>
      </c>
      <c r="AR216" s="24"/>
    </row>
    <row r="217" spans="1:44" x14ac:dyDescent="0.3">
      <c r="A217" s="46">
        <v>540290</v>
      </c>
      <c r="B217" s="29" t="s">
        <v>210</v>
      </c>
      <c r="C217" s="29" t="s">
        <v>488</v>
      </c>
      <c r="D217" s="29" t="s">
        <v>5</v>
      </c>
      <c r="E217" s="29">
        <v>1</v>
      </c>
      <c r="F217" s="29" t="s">
        <v>489</v>
      </c>
      <c r="G217" s="29" t="s">
        <v>13</v>
      </c>
      <c r="H217" s="29" t="s">
        <v>13</v>
      </c>
      <c r="I217" s="29" t="s">
        <v>13</v>
      </c>
      <c r="J217" s="29" t="s">
        <v>13</v>
      </c>
      <c r="K217" s="29" t="s">
        <v>13</v>
      </c>
      <c r="L217" s="30" t="s">
        <v>13</v>
      </c>
      <c r="M217" s="30" t="s">
        <v>13</v>
      </c>
      <c r="N217" s="30" t="s">
        <v>13</v>
      </c>
      <c r="O217" s="30" t="s">
        <v>13</v>
      </c>
      <c r="P217" s="30" t="s">
        <v>13</v>
      </c>
      <c r="Q217" s="30" t="s">
        <v>13</v>
      </c>
      <c r="S217" s="64" t="str">
        <f t="shared" si="9"/>
        <v/>
      </c>
      <c r="U217" s="108"/>
      <c r="W217" s="113">
        <f t="shared" si="11"/>
        <v>1</v>
      </c>
      <c r="AR217" s="24"/>
    </row>
    <row r="218" spans="1:44" x14ac:dyDescent="0.3">
      <c r="A218" s="45">
        <v>540278</v>
      </c>
      <c r="B218" s="40" t="s">
        <v>211</v>
      </c>
      <c r="C218" s="40" t="s">
        <v>488</v>
      </c>
      <c r="D218" s="40" t="s">
        <v>9</v>
      </c>
      <c r="E218" s="40">
        <v>1</v>
      </c>
      <c r="F218" s="40" t="s">
        <v>490</v>
      </c>
      <c r="G218" s="40">
        <v>269</v>
      </c>
      <c r="H218" s="40">
        <v>25</v>
      </c>
      <c r="I218" s="40">
        <v>106</v>
      </c>
      <c r="J218" s="40">
        <v>35</v>
      </c>
      <c r="K218" s="40">
        <v>435</v>
      </c>
      <c r="L218" s="41">
        <v>0.61799999999999999</v>
      </c>
      <c r="M218" s="41">
        <v>5.7000000000000002E-2</v>
      </c>
      <c r="N218" s="41">
        <v>0.24399999999999999</v>
      </c>
      <c r="O218" s="41">
        <v>0.08</v>
      </c>
      <c r="P218" s="41">
        <v>3.6999999999999998E-2</v>
      </c>
      <c r="Q218" s="41">
        <v>1.0999999999999999E-2</v>
      </c>
      <c r="S218" s="63">
        <f t="shared" si="9"/>
        <v>31</v>
      </c>
      <c r="U218" s="109">
        <f t="shared" si="10"/>
        <v>0.755</v>
      </c>
      <c r="W218" s="63">
        <f t="shared" si="11"/>
        <v>27</v>
      </c>
      <c r="AR218" s="24"/>
    </row>
    <row r="219" spans="1:44" x14ac:dyDescent="0.3">
      <c r="A219" s="47"/>
      <c r="B219" s="32"/>
      <c r="C219" s="32" t="s">
        <v>491</v>
      </c>
      <c r="D219" s="32" t="s">
        <v>2</v>
      </c>
      <c r="E219" s="32">
        <v>1</v>
      </c>
      <c r="F219" s="32"/>
      <c r="G219" s="32">
        <v>348</v>
      </c>
      <c r="H219" s="32">
        <v>27</v>
      </c>
      <c r="I219" s="32">
        <v>118</v>
      </c>
      <c r="J219" s="32">
        <v>40</v>
      </c>
      <c r="K219" s="32">
        <v>533</v>
      </c>
      <c r="L219" s="43">
        <v>0.65300000000000002</v>
      </c>
      <c r="M219" s="43">
        <v>5.0999999999999997E-2</v>
      </c>
      <c r="N219" s="43">
        <v>0.221</v>
      </c>
      <c r="O219" s="43">
        <v>7.4999999999999997E-2</v>
      </c>
      <c r="P219" s="43">
        <v>3.5999999999999997E-2</v>
      </c>
      <c r="Q219" s="43">
        <v>1.2999999999999999E-2</v>
      </c>
      <c r="S219" s="61">
        <f t="shared" si="9"/>
        <v>33</v>
      </c>
      <c r="U219" s="43">
        <f t="shared" si="10"/>
        <v>0.77900000000000003</v>
      </c>
      <c r="W219" s="61">
        <f t="shared" si="11"/>
        <v>31</v>
      </c>
      <c r="AR219" s="24"/>
    </row>
    <row r="220" spans="1:44" x14ac:dyDescent="0.3">
      <c r="A220" s="46">
        <v>540005</v>
      </c>
      <c r="B220" s="29" t="s">
        <v>212</v>
      </c>
      <c r="C220" s="29" t="s">
        <v>492</v>
      </c>
      <c r="D220" s="29" t="s">
        <v>5</v>
      </c>
      <c r="E220" s="29">
        <v>9</v>
      </c>
      <c r="F220" s="29" t="s">
        <v>465</v>
      </c>
      <c r="G220" s="29">
        <v>113</v>
      </c>
      <c r="H220" s="29">
        <v>1</v>
      </c>
      <c r="I220" s="29">
        <v>16</v>
      </c>
      <c r="J220" s="29">
        <v>0</v>
      </c>
      <c r="K220" s="29">
        <v>130</v>
      </c>
      <c r="L220" s="30">
        <v>0.86899999999999999</v>
      </c>
      <c r="M220" s="30">
        <v>8.0000000000000002E-3</v>
      </c>
      <c r="N220" s="30">
        <v>0.123</v>
      </c>
      <c r="O220" s="30">
        <v>0</v>
      </c>
      <c r="P220" s="30">
        <v>0</v>
      </c>
      <c r="Q220" s="30">
        <v>0</v>
      </c>
      <c r="S220" s="64">
        <f t="shared" si="9"/>
        <v>50</v>
      </c>
      <c r="U220" s="108">
        <f t="shared" si="10"/>
        <v>0.877</v>
      </c>
      <c r="W220" s="113">
        <f t="shared" si="11"/>
        <v>100</v>
      </c>
      <c r="AR220" s="24"/>
    </row>
    <row r="221" spans="1:44" x14ac:dyDescent="0.3">
      <c r="A221" s="46">
        <v>540252</v>
      </c>
      <c r="B221" s="29" t="s">
        <v>213</v>
      </c>
      <c r="C221" s="29" t="s">
        <v>492</v>
      </c>
      <c r="D221" s="29" t="s">
        <v>5</v>
      </c>
      <c r="E221" s="29">
        <v>9</v>
      </c>
      <c r="F221" s="29" t="s">
        <v>493</v>
      </c>
      <c r="G221" s="29">
        <v>27</v>
      </c>
      <c r="H221" s="29">
        <v>0</v>
      </c>
      <c r="I221" s="29">
        <v>3</v>
      </c>
      <c r="J221" s="29">
        <v>0</v>
      </c>
      <c r="K221" s="29">
        <v>30</v>
      </c>
      <c r="L221" s="30">
        <v>0.9</v>
      </c>
      <c r="M221" s="30">
        <v>0</v>
      </c>
      <c r="N221" s="30">
        <v>0.1</v>
      </c>
      <c r="O221" s="30">
        <v>0</v>
      </c>
      <c r="P221" s="30">
        <v>0</v>
      </c>
      <c r="Q221" s="30">
        <v>0</v>
      </c>
      <c r="S221" s="64">
        <f t="shared" si="9"/>
        <v>33</v>
      </c>
      <c r="U221" s="108">
        <f t="shared" si="10"/>
        <v>0.9</v>
      </c>
      <c r="W221" s="113">
        <f t="shared" si="11"/>
        <v>76</v>
      </c>
      <c r="AR221" s="24"/>
    </row>
    <row r="222" spans="1:44" x14ac:dyDescent="0.3">
      <c r="A222" s="45">
        <v>540144</v>
      </c>
      <c r="B222" s="40" t="s">
        <v>214</v>
      </c>
      <c r="C222" s="40" t="s">
        <v>492</v>
      </c>
      <c r="D222" s="40" t="s">
        <v>9</v>
      </c>
      <c r="E222" s="40">
        <v>9</v>
      </c>
      <c r="F222" s="40" t="s">
        <v>357</v>
      </c>
      <c r="G222" s="40">
        <v>314</v>
      </c>
      <c r="H222" s="40">
        <v>14</v>
      </c>
      <c r="I222" s="40">
        <v>147</v>
      </c>
      <c r="J222" s="40">
        <v>10</v>
      </c>
      <c r="K222" s="40">
        <v>485</v>
      </c>
      <c r="L222" s="41">
        <v>0.64700000000000002</v>
      </c>
      <c r="M222" s="41">
        <v>2.9000000000000001E-2</v>
      </c>
      <c r="N222" s="41">
        <v>0.30299999999999999</v>
      </c>
      <c r="O222" s="41">
        <v>2.1000000000000001E-2</v>
      </c>
      <c r="P222" s="41">
        <v>1.6E-2</v>
      </c>
      <c r="Q222" s="41">
        <v>0</v>
      </c>
      <c r="S222" s="63">
        <f t="shared" si="9"/>
        <v>25</v>
      </c>
      <c r="U222" s="109">
        <f t="shared" si="10"/>
        <v>0.69700000000000006</v>
      </c>
      <c r="W222" s="63">
        <f t="shared" si="11"/>
        <v>44</v>
      </c>
      <c r="AR222" s="24"/>
    </row>
    <row r="223" spans="1:44" x14ac:dyDescent="0.3">
      <c r="A223" s="47"/>
      <c r="B223" s="32"/>
      <c r="C223" s="32" t="s">
        <v>494</v>
      </c>
      <c r="D223" s="32" t="s">
        <v>2</v>
      </c>
      <c r="E223" s="32">
        <v>9</v>
      </c>
      <c r="F223" s="32"/>
      <c r="G223" s="32">
        <v>454</v>
      </c>
      <c r="H223" s="32">
        <v>15</v>
      </c>
      <c r="I223" s="32">
        <v>166</v>
      </c>
      <c r="J223" s="32">
        <v>10</v>
      </c>
      <c r="K223" s="32">
        <v>645</v>
      </c>
      <c r="L223" s="43">
        <v>0.70399999999999996</v>
      </c>
      <c r="M223" s="43">
        <v>2.3E-2</v>
      </c>
      <c r="N223" s="43">
        <v>0.25700000000000001</v>
      </c>
      <c r="O223" s="43">
        <v>1.6E-2</v>
      </c>
      <c r="P223" s="43">
        <v>1.2E-2</v>
      </c>
      <c r="Q223" s="43">
        <v>0</v>
      </c>
      <c r="S223" s="61">
        <f t="shared" si="9"/>
        <v>24</v>
      </c>
      <c r="U223" s="43">
        <f t="shared" si="10"/>
        <v>0.74299999999999999</v>
      </c>
      <c r="W223" s="61">
        <f t="shared" si="11"/>
        <v>37</v>
      </c>
      <c r="AR223" s="24"/>
    </row>
    <row r="224" spans="1:44" x14ac:dyDescent="0.3">
      <c r="A224" s="46">
        <v>540147</v>
      </c>
      <c r="B224" s="29" t="s">
        <v>215</v>
      </c>
      <c r="C224" s="29" t="s">
        <v>216</v>
      </c>
      <c r="D224" s="29" t="s">
        <v>5</v>
      </c>
      <c r="E224" s="29">
        <v>4</v>
      </c>
      <c r="F224" s="29" t="s">
        <v>395</v>
      </c>
      <c r="G224" s="29">
        <v>243</v>
      </c>
      <c r="H224" s="29">
        <v>1</v>
      </c>
      <c r="I224" s="29">
        <v>22</v>
      </c>
      <c r="J224" s="29">
        <v>22</v>
      </c>
      <c r="K224" s="29">
        <v>288</v>
      </c>
      <c r="L224" s="30">
        <v>0.84399999999999997</v>
      </c>
      <c r="M224" s="30">
        <v>3.0000000000000001E-3</v>
      </c>
      <c r="N224" s="30">
        <v>7.5999999999999998E-2</v>
      </c>
      <c r="O224" s="30">
        <v>7.5999999999999998E-2</v>
      </c>
      <c r="P224" s="30">
        <v>6.2E-2</v>
      </c>
      <c r="Q224" s="30">
        <v>7.0000000000000001E-3</v>
      </c>
      <c r="S224" s="64">
        <f t="shared" si="9"/>
        <v>72</v>
      </c>
      <c r="U224" s="108">
        <f t="shared" si="10"/>
        <v>0.92299999999999993</v>
      </c>
      <c r="W224" s="113">
        <f t="shared" si="11"/>
        <v>59</v>
      </c>
      <c r="AR224" s="24"/>
    </row>
    <row r="225" spans="1:44" x14ac:dyDescent="0.3">
      <c r="A225" s="46">
        <v>540148</v>
      </c>
      <c r="B225" s="29" t="s">
        <v>217</v>
      </c>
      <c r="C225" s="29" t="s">
        <v>216</v>
      </c>
      <c r="D225" s="29" t="s">
        <v>5</v>
      </c>
      <c r="E225" s="29">
        <v>4</v>
      </c>
      <c r="F225" s="29" t="s">
        <v>397</v>
      </c>
      <c r="G225" s="29">
        <v>20</v>
      </c>
      <c r="H225" s="29">
        <v>0</v>
      </c>
      <c r="I225" s="29">
        <v>14</v>
      </c>
      <c r="J225" s="29">
        <v>2</v>
      </c>
      <c r="K225" s="29">
        <v>36</v>
      </c>
      <c r="L225" s="30">
        <v>0.55600000000000005</v>
      </c>
      <c r="M225" s="30">
        <v>0</v>
      </c>
      <c r="N225" s="30">
        <v>0.38900000000000001</v>
      </c>
      <c r="O225" s="30">
        <v>5.6000000000000001E-2</v>
      </c>
      <c r="P225" s="30">
        <v>2.8000000000000001E-2</v>
      </c>
      <c r="Q225" s="30">
        <v>0</v>
      </c>
      <c r="S225" s="64">
        <f t="shared" si="9"/>
        <v>177</v>
      </c>
      <c r="U225" s="108">
        <f t="shared" si="10"/>
        <v>0.6120000000000001</v>
      </c>
      <c r="W225" s="113">
        <f t="shared" si="11"/>
        <v>186</v>
      </c>
      <c r="AR225" s="24"/>
    </row>
    <row r="226" spans="1:44" x14ac:dyDescent="0.3">
      <c r="A226" s="45">
        <v>540146</v>
      </c>
      <c r="B226" s="40" t="s">
        <v>218</v>
      </c>
      <c r="C226" s="40" t="s">
        <v>216</v>
      </c>
      <c r="D226" s="40" t="s">
        <v>9</v>
      </c>
      <c r="E226" s="40">
        <v>4</v>
      </c>
      <c r="F226" s="40" t="s">
        <v>495</v>
      </c>
      <c r="G226" s="40">
        <v>469</v>
      </c>
      <c r="H226" s="40">
        <v>7</v>
      </c>
      <c r="I226" s="40">
        <v>145</v>
      </c>
      <c r="J226" s="40">
        <v>54</v>
      </c>
      <c r="K226" s="40">
        <v>675</v>
      </c>
      <c r="L226" s="41">
        <v>0.69499999999999995</v>
      </c>
      <c r="M226" s="41">
        <v>0.01</v>
      </c>
      <c r="N226" s="41">
        <v>0.215</v>
      </c>
      <c r="O226" s="41">
        <v>0.08</v>
      </c>
      <c r="P226" s="41">
        <v>5.1999999999999998E-2</v>
      </c>
      <c r="Q226" s="41">
        <v>4.0000000000000001E-3</v>
      </c>
      <c r="S226" s="63">
        <f t="shared" si="9"/>
        <v>9</v>
      </c>
      <c r="U226" s="109">
        <f t="shared" si="10"/>
        <v>0.78499999999999992</v>
      </c>
      <c r="W226" s="63">
        <f t="shared" si="11"/>
        <v>22</v>
      </c>
      <c r="AR226" s="24"/>
    </row>
    <row r="227" spans="1:44" x14ac:dyDescent="0.3">
      <c r="A227" s="47"/>
      <c r="B227" s="32"/>
      <c r="C227" s="32" t="s">
        <v>496</v>
      </c>
      <c r="D227" s="32" t="s">
        <v>2</v>
      </c>
      <c r="E227" s="32">
        <v>4</v>
      </c>
      <c r="F227" s="32"/>
      <c r="G227" s="32">
        <v>732</v>
      </c>
      <c r="H227" s="32">
        <v>8</v>
      </c>
      <c r="I227" s="32">
        <v>181</v>
      </c>
      <c r="J227" s="32">
        <v>78</v>
      </c>
      <c r="K227" s="32">
        <v>999</v>
      </c>
      <c r="L227" s="43">
        <v>0.73299999999999998</v>
      </c>
      <c r="M227" s="43">
        <v>8.0000000000000002E-3</v>
      </c>
      <c r="N227" s="43">
        <v>0.18099999999999999</v>
      </c>
      <c r="O227" s="43">
        <v>7.8E-2</v>
      </c>
      <c r="P227" s="43">
        <v>5.3999999999999999E-2</v>
      </c>
      <c r="Q227" s="43">
        <v>5.0000000000000001E-3</v>
      </c>
      <c r="S227" s="61">
        <f t="shared" si="9"/>
        <v>18</v>
      </c>
      <c r="U227" s="43">
        <f t="shared" si="10"/>
        <v>0.81899999999999995</v>
      </c>
      <c r="W227" s="61">
        <f t="shared" si="11"/>
        <v>18</v>
      </c>
      <c r="AR227" s="24"/>
    </row>
    <row r="228" spans="1:44" x14ac:dyDescent="0.3">
      <c r="A228" s="46">
        <v>540275</v>
      </c>
      <c r="B228" s="29" t="s">
        <v>224</v>
      </c>
      <c r="C228" s="29" t="s">
        <v>220</v>
      </c>
      <c r="D228" s="29" t="s">
        <v>5</v>
      </c>
      <c r="E228" s="29">
        <v>10</v>
      </c>
      <c r="F228" s="29" t="s">
        <v>497</v>
      </c>
      <c r="G228" s="29" t="s">
        <v>13</v>
      </c>
      <c r="H228" s="29" t="s">
        <v>13</v>
      </c>
      <c r="I228" s="29" t="s">
        <v>13</v>
      </c>
      <c r="J228" s="29" t="s">
        <v>13</v>
      </c>
      <c r="K228" s="29" t="s">
        <v>13</v>
      </c>
      <c r="L228" s="30" t="s">
        <v>13</v>
      </c>
      <c r="M228" s="30" t="s">
        <v>13</v>
      </c>
      <c r="N228" s="30" t="s">
        <v>13</v>
      </c>
      <c r="O228" s="30" t="s">
        <v>13</v>
      </c>
      <c r="P228" s="30" t="s">
        <v>13</v>
      </c>
      <c r="Q228" s="30" t="s">
        <v>13</v>
      </c>
      <c r="S228" s="64" t="str">
        <f t="shared" si="9"/>
        <v/>
      </c>
      <c r="U228" s="108"/>
      <c r="W228" s="113">
        <f t="shared" si="11"/>
        <v>1</v>
      </c>
      <c r="AR228" s="24"/>
    </row>
    <row r="229" spans="1:44" x14ac:dyDescent="0.3">
      <c r="A229" s="46">
        <v>540080</v>
      </c>
      <c r="B229" s="29" t="s">
        <v>219</v>
      </c>
      <c r="C229" s="29" t="s">
        <v>220</v>
      </c>
      <c r="D229" s="29" t="s">
        <v>5</v>
      </c>
      <c r="E229" s="29">
        <v>10</v>
      </c>
      <c r="F229" s="29" t="s">
        <v>497</v>
      </c>
      <c r="G229" s="29" t="s">
        <v>13</v>
      </c>
      <c r="H229" s="29" t="s">
        <v>13</v>
      </c>
      <c r="I229" s="29" t="s">
        <v>13</v>
      </c>
      <c r="J229" s="29" t="s">
        <v>13</v>
      </c>
      <c r="K229" s="29" t="s">
        <v>13</v>
      </c>
      <c r="L229" s="30" t="s">
        <v>13</v>
      </c>
      <c r="M229" s="30" t="s">
        <v>13</v>
      </c>
      <c r="N229" s="30" t="s">
        <v>13</v>
      </c>
      <c r="O229" s="30" t="s">
        <v>13</v>
      </c>
      <c r="P229" s="30" t="s">
        <v>13</v>
      </c>
      <c r="Q229" s="30" t="s">
        <v>13</v>
      </c>
      <c r="S229" s="64" t="str">
        <f t="shared" si="9"/>
        <v/>
      </c>
      <c r="U229" s="108"/>
      <c r="W229" s="113">
        <f t="shared" si="11"/>
        <v>1</v>
      </c>
      <c r="AR229" s="24"/>
    </row>
    <row r="230" spans="1:44" x14ac:dyDescent="0.3">
      <c r="A230" s="46">
        <v>540150</v>
      </c>
      <c r="B230" s="29" t="s">
        <v>222</v>
      </c>
      <c r="C230" s="29" t="s">
        <v>220</v>
      </c>
      <c r="D230" s="29" t="s">
        <v>5</v>
      </c>
      <c r="E230" s="29">
        <v>10</v>
      </c>
      <c r="F230" s="29" t="s">
        <v>498</v>
      </c>
      <c r="G230" s="29">
        <v>107</v>
      </c>
      <c r="H230" s="29">
        <v>1</v>
      </c>
      <c r="I230" s="29">
        <v>14</v>
      </c>
      <c r="J230" s="29">
        <v>3</v>
      </c>
      <c r="K230" s="29">
        <v>125</v>
      </c>
      <c r="L230" s="30">
        <v>0.85599999999999998</v>
      </c>
      <c r="M230" s="30">
        <v>8.0000000000000002E-3</v>
      </c>
      <c r="N230" s="30">
        <v>0.112</v>
      </c>
      <c r="O230" s="30">
        <v>2.4E-2</v>
      </c>
      <c r="P230" s="30">
        <v>2.4E-2</v>
      </c>
      <c r="Q230" s="30">
        <v>0</v>
      </c>
      <c r="S230" s="64">
        <f t="shared" si="9"/>
        <v>61</v>
      </c>
      <c r="U230" s="108">
        <f t="shared" si="10"/>
        <v>0.88800000000000001</v>
      </c>
      <c r="W230" s="113">
        <f t="shared" si="11"/>
        <v>86</v>
      </c>
      <c r="AR230" s="24"/>
    </row>
    <row r="231" spans="1:44" x14ac:dyDescent="0.3">
      <c r="A231" s="46">
        <v>540151</v>
      </c>
      <c r="B231" s="29" t="s">
        <v>223</v>
      </c>
      <c r="C231" s="29" t="s">
        <v>220</v>
      </c>
      <c r="D231" s="29" t="s">
        <v>5</v>
      </c>
      <c r="E231" s="29">
        <v>10</v>
      </c>
      <c r="F231" s="29" t="s">
        <v>367</v>
      </c>
      <c r="G231" s="29">
        <v>79</v>
      </c>
      <c r="H231" s="29">
        <v>0</v>
      </c>
      <c r="I231" s="29">
        <v>7</v>
      </c>
      <c r="J231" s="29">
        <v>3</v>
      </c>
      <c r="K231" s="29">
        <v>89</v>
      </c>
      <c r="L231" s="30">
        <v>0.88800000000000001</v>
      </c>
      <c r="M231" s="30">
        <v>0</v>
      </c>
      <c r="N231" s="30">
        <v>7.9000000000000001E-2</v>
      </c>
      <c r="O231" s="30">
        <v>3.4000000000000002E-2</v>
      </c>
      <c r="P231" s="30">
        <v>3.4000000000000002E-2</v>
      </c>
      <c r="Q231" s="30">
        <v>0</v>
      </c>
      <c r="S231" s="64">
        <f t="shared" si="9"/>
        <v>40</v>
      </c>
      <c r="U231" s="108">
        <f t="shared" si="10"/>
        <v>0.92200000000000004</v>
      </c>
      <c r="W231" s="113">
        <f t="shared" si="11"/>
        <v>62</v>
      </c>
      <c r="AR231" s="24"/>
    </row>
    <row r="232" spans="1:44" s="26" customFormat="1" x14ac:dyDescent="0.3">
      <c r="A232" s="46">
        <v>540094</v>
      </c>
      <c r="B232" s="29" t="s">
        <v>221</v>
      </c>
      <c r="C232" s="29" t="s">
        <v>220</v>
      </c>
      <c r="D232" s="29" t="s">
        <v>5</v>
      </c>
      <c r="E232" s="29">
        <v>10</v>
      </c>
      <c r="F232" s="29" t="s">
        <v>497</v>
      </c>
      <c r="G232" s="29">
        <v>12</v>
      </c>
      <c r="H232" s="29">
        <v>0</v>
      </c>
      <c r="I232" s="29">
        <v>0</v>
      </c>
      <c r="J232" s="29">
        <v>0</v>
      </c>
      <c r="K232" s="29">
        <v>12</v>
      </c>
      <c r="L232" s="30">
        <v>1</v>
      </c>
      <c r="M232" s="30">
        <v>0</v>
      </c>
      <c r="N232" s="30">
        <v>0</v>
      </c>
      <c r="O232" s="30">
        <v>0</v>
      </c>
      <c r="P232" s="30">
        <v>0</v>
      </c>
      <c r="Q232" s="30">
        <v>0</v>
      </c>
      <c r="R232" s="24"/>
      <c r="S232" s="64">
        <f t="shared" si="9"/>
        <v>1</v>
      </c>
      <c r="U232" s="108">
        <f t="shared" si="10"/>
        <v>1</v>
      </c>
      <c r="W232" s="113">
        <f t="shared" si="11"/>
        <v>2</v>
      </c>
    </row>
    <row r="233" spans="1:44" x14ac:dyDescent="0.3">
      <c r="A233" s="46">
        <v>540152</v>
      </c>
      <c r="B233" s="29" t="s">
        <v>157</v>
      </c>
      <c r="C233" s="29" t="s">
        <v>220</v>
      </c>
      <c r="D233" s="29" t="s">
        <v>30</v>
      </c>
      <c r="E233" s="29">
        <v>10</v>
      </c>
      <c r="F233" s="29" t="s">
        <v>456</v>
      </c>
      <c r="G233" s="29">
        <v>2688</v>
      </c>
      <c r="H233" s="29">
        <v>8</v>
      </c>
      <c r="I233" s="29">
        <v>126</v>
      </c>
      <c r="J233" s="29">
        <v>15</v>
      </c>
      <c r="K233" s="29">
        <v>2837</v>
      </c>
      <c r="L233" s="30">
        <v>0.94699999999999995</v>
      </c>
      <c r="M233" s="30">
        <v>3.0000000000000001E-3</v>
      </c>
      <c r="N233" s="30">
        <v>4.3999999999999997E-2</v>
      </c>
      <c r="O233" s="30">
        <v>5.0000000000000001E-3</v>
      </c>
      <c r="P233" s="30">
        <v>3.0000000000000001E-3</v>
      </c>
      <c r="Q233" s="30">
        <v>1E-3</v>
      </c>
      <c r="S233" s="64" t="str">
        <f t="shared" si="9"/>
        <v/>
      </c>
      <c r="U233" s="108">
        <f t="shared" si="10"/>
        <v>0.95499999999999996</v>
      </c>
      <c r="W233" s="114" t="str">
        <f t="shared" si="11"/>
        <v/>
      </c>
      <c r="AR233" s="24"/>
    </row>
    <row r="234" spans="1:44" x14ac:dyDescent="0.3">
      <c r="A234" s="45">
        <v>540149</v>
      </c>
      <c r="B234" s="40" t="s">
        <v>225</v>
      </c>
      <c r="C234" s="40" t="s">
        <v>220</v>
      </c>
      <c r="D234" s="40" t="s">
        <v>9</v>
      </c>
      <c r="E234" s="40">
        <v>10</v>
      </c>
      <c r="F234" s="40" t="s">
        <v>499</v>
      </c>
      <c r="G234" s="40">
        <v>239</v>
      </c>
      <c r="H234" s="40">
        <v>11</v>
      </c>
      <c r="I234" s="40">
        <v>96</v>
      </c>
      <c r="J234" s="40">
        <v>27</v>
      </c>
      <c r="K234" s="40">
        <v>373</v>
      </c>
      <c r="L234" s="41">
        <v>0.64100000000000001</v>
      </c>
      <c r="M234" s="41">
        <v>2.9000000000000001E-2</v>
      </c>
      <c r="N234" s="41">
        <v>0.25700000000000001</v>
      </c>
      <c r="O234" s="41">
        <v>7.1999999999999995E-2</v>
      </c>
      <c r="P234" s="41">
        <v>6.7000000000000004E-2</v>
      </c>
      <c r="Q234" s="41">
        <v>3.0000000000000001E-3</v>
      </c>
      <c r="R234" s="26"/>
      <c r="S234" s="63">
        <f t="shared" si="9"/>
        <v>27</v>
      </c>
      <c r="U234" s="109">
        <f t="shared" si="10"/>
        <v>0.74199999999999999</v>
      </c>
      <c r="W234" s="63">
        <f t="shared" si="11"/>
        <v>29</v>
      </c>
      <c r="AR234" s="24"/>
    </row>
    <row r="235" spans="1:44" x14ac:dyDescent="0.3">
      <c r="A235" s="47"/>
      <c r="B235" s="32"/>
      <c r="C235" s="32" t="s">
        <v>500</v>
      </c>
      <c r="D235" s="32" t="s">
        <v>2</v>
      </c>
      <c r="E235" s="32">
        <v>10</v>
      </c>
      <c r="F235" s="32"/>
      <c r="G235" s="32">
        <v>3125</v>
      </c>
      <c r="H235" s="32">
        <v>20</v>
      </c>
      <c r="I235" s="32">
        <v>243</v>
      </c>
      <c r="J235" s="32">
        <v>48</v>
      </c>
      <c r="K235" s="32">
        <v>3436</v>
      </c>
      <c r="L235" s="43">
        <v>0.90900000000000003</v>
      </c>
      <c r="M235" s="43">
        <v>6.0000000000000001E-3</v>
      </c>
      <c r="N235" s="43">
        <v>7.0999999999999994E-2</v>
      </c>
      <c r="O235" s="43">
        <v>1.4E-2</v>
      </c>
      <c r="P235" s="43">
        <v>1.0999999999999999E-2</v>
      </c>
      <c r="Q235" s="43">
        <v>1E-3</v>
      </c>
      <c r="S235" s="61">
        <f t="shared" si="9"/>
        <v>1</v>
      </c>
      <c r="U235" s="43">
        <f t="shared" si="10"/>
        <v>0.92900000000000005</v>
      </c>
      <c r="W235" s="61">
        <f t="shared" si="11"/>
        <v>1</v>
      </c>
      <c r="AR235" s="24"/>
    </row>
    <row r="236" spans="1:44" x14ac:dyDescent="0.3">
      <c r="A236" s="46">
        <v>540154</v>
      </c>
      <c r="B236" s="29" t="s">
        <v>226</v>
      </c>
      <c r="C236" s="29" t="s">
        <v>227</v>
      </c>
      <c r="D236" s="29" t="s">
        <v>5</v>
      </c>
      <c r="E236" s="29">
        <v>8</v>
      </c>
      <c r="F236" s="29" t="s">
        <v>501</v>
      </c>
      <c r="G236" s="29">
        <v>8</v>
      </c>
      <c r="H236" s="29">
        <v>0</v>
      </c>
      <c r="I236" s="29">
        <v>5</v>
      </c>
      <c r="J236" s="29">
        <v>2</v>
      </c>
      <c r="K236" s="29">
        <v>15</v>
      </c>
      <c r="L236" s="30">
        <v>0.53300000000000003</v>
      </c>
      <c r="M236" s="30">
        <v>0</v>
      </c>
      <c r="N236" s="30">
        <v>0.33300000000000002</v>
      </c>
      <c r="O236" s="30">
        <v>0.13300000000000001</v>
      </c>
      <c r="P236" s="30">
        <v>0</v>
      </c>
      <c r="Q236" s="30">
        <v>0.13300000000000001</v>
      </c>
      <c r="S236" s="64">
        <f t="shared" si="9"/>
        <v>180</v>
      </c>
      <c r="U236" s="108">
        <f t="shared" si="10"/>
        <v>0.66600000000000004</v>
      </c>
      <c r="W236" s="113">
        <f t="shared" si="11"/>
        <v>177</v>
      </c>
      <c r="AR236" s="24"/>
    </row>
    <row r="237" spans="1:44" x14ac:dyDescent="0.3">
      <c r="A237" s="45">
        <v>540153</v>
      </c>
      <c r="B237" s="40" t="s">
        <v>228</v>
      </c>
      <c r="C237" s="40" t="s">
        <v>227</v>
      </c>
      <c r="D237" s="40" t="s">
        <v>9</v>
      </c>
      <c r="E237" s="40">
        <v>8</v>
      </c>
      <c r="F237" s="40" t="s">
        <v>357</v>
      </c>
      <c r="G237" s="40">
        <v>265</v>
      </c>
      <c r="H237" s="40">
        <v>46</v>
      </c>
      <c r="I237" s="40">
        <v>79</v>
      </c>
      <c r="J237" s="40">
        <v>67</v>
      </c>
      <c r="K237" s="40">
        <v>457</v>
      </c>
      <c r="L237" s="41">
        <v>0.57999999999999996</v>
      </c>
      <c r="M237" s="41">
        <v>0.10100000000000001</v>
      </c>
      <c r="N237" s="41">
        <v>0.17299999999999999</v>
      </c>
      <c r="O237" s="41">
        <v>0.14699999999999999</v>
      </c>
      <c r="P237" s="41">
        <v>8.1000000000000003E-2</v>
      </c>
      <c r="Q237" s="41">
        <v>4.8000000000000001E-2</v>
      </c>
      <c r="S237" s="63">
        <f t="shared" si="9"/>
        <v>39</v>
      </c>
      <c r="U237" s="109">
        <f t="shared" si="10"/>
        <v>0.82799999999999996</v>
      </c>
      <c r="W237" s="63">
        <f t="shared" si="11"/>
        <v>11</v>
      </c>
      <c r="AR237" s="24"/>
    </row>
    <row r="238" spans="1:44" x14ac:dyDescent="0.3">
      <c r="A238" s="47"/>
      <c r="B238" s="32"/>
      <c r="C238" s="32" t="s">
        <v>502</v>
      </c>
      <c r="D238" s="32" t="s">
        <v>2</v>
      </c>
      <c r="E238" s="32">
        <v>8</v>
      </c>
      <c r="F238" s="32"/>
      <c r="G238" s="32">
        <v>273</v>
      </c>
      <c r="H238" s="32">
        <v>46</v>
      </c>
      <c r="I238" s="32">
        <v>84</v>
      </c>
      <c r="J238" s="32">
        <v>69</v>
      </c>
      <c r="K238" s="32">
        <v>472</v>
      </c>
      <c r="L238" s="43">
        <v>0.57799999999999996</v>
      </c>
      <c r="M238" s="43">
        <v>9.7000000000000003E-2</v>
      </c>
      <c r="N238" s="43">
        <v>0.17799999999999999</v>
      </c>
      <c r="O238" s="43">
        <v>0.14599999999999999</v>
      </c>
      <c r="P238" s="43">
        <v>7.8E-2</v>
      </c>
      <c r="Q238" s="43">
        <v>5.0999999999999997E-2</v>
      </c>
      <c r="S238" s="61">
        <f t="shared" si="9"/>
        <v>45</v>
      </c>
      <c r="U238" s="43">
        <f t="shared" si="10"/>
        <v>0.82099999999999995</v>
      </c>
      <c r="W238" s="61">
        <f t="shared" si="11"/>
        <v>17</v>
      </c>
      <c r="AR238" s="24"/>
    </row>
    <row r="239" spans="1:44" x14ac:dyDescent="0.3">
      <c r="A239" s="46">
        <v>540253</v>
      </c>
      <c r="B239" s="29" t="s">
        <v>231</v>
      </c>
      <c r="C239" s="29" t="s">
        <v>230</v>
      </c>
      <c r="D239" s="29" t="s">
        <v>5</v>
      </c>
      <c r="E239" s="29">
        <v>5</v>
      </c>
      <c r="F239" s="29" t="s">
        <v>503</v>
      </c>
      <c r="G239" s="29">
        <v>14</v>
      </c>
      <c r="H239" s="29">
        <v>0</v>
      </c>
      <c r="I239" s="29">
        <v>2</v>
      </c>
      <c r="J239" s="29">
        <v>1</v>
      </c>
      <c r="K239" s="29">
        <v>17</v>
      </c>
      <c r="L239" s="30">
        <v>0.82399999999999995</v>
      </c>
      <c r="M239" s="30">
        <v>0</v>
      </c>
      <c r="N239" s="30">
        <v>0.11799999999999999</v>
      </c>
      <c r="O239" s="30">
        <v>5.8999999999999997E-2</v>
      </c>
      <c r="P239" s="30">
        <v>0</v>
      </c>
      <c r="Q239" s="30">
        <v>5.8999999999999997E-2</v>
      </c>
      <c r="S239" s="64">
        <f t="shared" si="9"/>
        <v>83</v>
      </c>
      <c r="U239" s="108">
        <f t="shared" si="10"/>
        <v>0.88300000000000001</v>
      </c>
      <c r="W239" s="113">
        <f t="shared" si="11"/>
        <v>93</v>
      </c>
      <c r="AR239" s="24"/>
    </row>
    <row r="240" spans="1:44" x14ac:dyDescent="0.3">
      <c r="A240" s="46">
        <v>540156</v>
      </c>
      <c r="B240" s="29" t="s">
        <v>229</v>
      </c>
      <c r="C240" s="29" t="s">
        <v>230</v>
      </c>
      <c r="D240" s="29" t="s">
        <v>5</v>
      </c>
      <c r="E240" s="29">
        <v>5</v>
      </c>
      <c r="F240" s="29" t="s">
        <v>503</v>
      </c>
      <c r="G240" s="29">
        <v>124</v>
      </c>
      <c r="H240" s="29">
        <v>2</v>
      </c>
      <c r="I240" s="29">
        <v>17</v>
      </c>
      <c r="J240" s="29">
        <v>7</v>
      </c>
      <c r="K240" s="29">
        <v>150</v>
      </c>
      <c r="L240" s="30">
        <v>0.82699999999999996</v>
      </c>
      <c r="M240" s="30">
        <v>1.2999999999999999E-2</v>
      </c>
      <c r="N240" s="30">
        <v>0.113</v>
      </c>
      <c r="O240" s="30">
        <v>4.7E-2</v>
      </c>
      <c r="P240" s="30">
        <v>0</v>
      </c>
      <c r="Q240" s="30">
        <v>0.04</v>
      </c>
      <c r="S240" s="64">
        <f t="shared" si="9"/>
        <v>80</v>
      </c>
      <c r="U240" s="108">
        <f t="shared" si="10"/>
        <v>0.88700000000000001</v>
      </c>
      <c r="W240" s="113">
        <f t="shared" si="11"/>
        <v>87</v>
      </c>
      <c r="AR240" s="24"/>
    </row>
    <row r="241" spans="1:44" x14ac:dyDescent="0.3">
      <c r="A241" s="45">
        <v>540225</v>
      </c>
      <c r="B241" s="40" t="s">
        <v>232</v>
      </c>
      <c r="C241" s="40" t="s">
        <v>230</v>
      </c>
      <c r="D241" s="40" t="s">
        <v>9</v>
      </c>
      <c r="E241" s="40">
        <v>5</v>
      </c>
      <c r="F241" s="40" t="s">
        <v>503</v>
      </c>
      <c r="G241" s="40">
        <v>148</v>
      </c>
      <c r="H241" s="40">
        <v>27</v>
      </c>
      <c r="I241" s="40">
        <v>84</v>
      </c>
      <c r="J241" s="40">
        <v>20</v>
      </c>
      <c r="K241" s="40">
        <v>279</v>
      </c>
      <c r="L241" s="41">
        <v>0.53</v>
      </c>
      <c r="M241" s="41">
        <v>9.7000000000000003E-2</v>
      </c>
      <c r="N241" s="41">
        <v>0.30099999999999999</v>
      </c>
      <c r="O241" s="41">
        <v>7.1999999999999995E-2</v>
      </c>
      <c r="P241" s="41">
        <v>3.2000000000000001E-2</v>
      </c>
      <c r="Q241" s="41">
        <v>4.0000000000000001E-3</v>
      </c>
      <c r="S241" s="63">
        <f t="shared" si="9"/>
        <v>49</v>
      </c>
      <c r="U241" s="109">
        <f t="shared" si="10"/>
        <v>0.69899999999999995</v>
      </c>
      <c r="W241" s="63">
        <f t="shared" si="11"/>
        <v>43</v>
      </c>
      <c r="AR241" s="24"/>
    </row>
    <row r="242" spans="1:44" x14ac:dyDescent="0.3">
      <c r="A242" s="47"/>
      <c r="B242" s="32"/>
      <c r="C242" s="32" t="s">
        <v>504</v>
      </c>
      <c r="D242" s="32" t="s">
        <v>2</v>
      </c>
      <c r="E242" s="32">
        <v>5</v>
      </c>
      <c r="F242" s="32"/>
      <c r="G242" s="32">
        <v>286</v>
      </c>
      <c r="H242" s="32">
        <v>29</v>
      </c>
      <c r="I242" s="32">
        <v>103</v>
      </c>
      <c r="J242" s="32">
        <v>28</v>
      </c>
      <c r="K242" s="32">
        <v>446</v>
      </c>
      <c r="L242" s="43">
        <v>0.64100000000000001</v>
      </c>
      <c r="M242" s="43">
        <v>6.5000000000000002E-2</v>
      </c>
      <c r="N242" s="43">
        <v>0.23100000000000001</v>
      </c>
      <c r="O242" s="43">
        <v>6.3E-2</v>
      </c>
      <c r="P242" s="43">
        <v>0.02</v>
      </c>
      <c r="Q242" s="43">
        <v>1.7999999999999999E-2</v>
      </c>
      <c r="S242" s="61">
        <f t="shared" si="9"/>
        <v>36</v>
      </c>
      <c r="U242" s="43">
        <f t="shared" si="10"/>
        <v>0.76899999999999991</v>
      </c>
      <c r="W242" s="61">
        <f t="shared" si="11"/>
        <v>34</v>
      </c>
      <c r="AR242" s="24"/>
    </row>
    <row r="243" spans="1:44" x14ac:dyDescent="0.3">
      <c r="A243" s="46">
        <v>540158</v>
      </c>
      <c r="B243" s="29" t="s">
        <v>233</v>
      </c>
      <c r="C243" s="29" t="s">
        <v>234</v>
      </c>
      <c r="D243" s="29" t="s">
        <v>5</v>
      </c>
      <c r="E243" s="29">
        <v>4</v>
      </c>
      <c r="F243" s="29" t="s">
        <v>397</v>
      </c>
      <c r="G243" s="29">
        <v>10</v>
      </c>
      <c r="H243" s="29">
        <v>2</v>
      </c>
      <c r="I243" s="29">
        <v>3</v>
      </c>
      <c r="J243" s="29">
        <v>1</v>
      </c>
      <c r="K243" s="29">
        <v>16</v>
      </c>
      <c r="L243" s="30">
        <v>0.625</v>
      </c>
      <c r="M243" s="30">
        <v>0.125</v>
      </c>
      <c r="N243" s="30">
        <v>0.188</v>
      </c>
      <c r="O243" s="30">
        <v>6.2E-2</v>
      </c>
      <c r="P243" s="30">
        <v>0</v>
      </c>
      <c r="Q243" s="30">
        <v>6.2E-2</v>
      </c>
      <c r="S243" s="64">
        <f t="shared" si="9"/>
        <v>162</v>
      </c>
      <c r="U243" s="108">
        <f t="shared" si="10"/>
        <v>0.81200000000000006</v>
      </c>
      <c r="W243" s="113">
        <f t="shared" si="11"/>
        <v>136</v>
      </c>
      <c r="AR243" s="24"/>
    </row>
    <row r="244" spans="1:44" x14ac:dyDescent="0.3">
      <c r="A244" s="46">
        <v>540288</v>
      </c>
      <c r="B244" s="29" t="s">
        <v>236</v>
      </c>
      <c r="C244" s="29" t="s">
        <v>234</v>
      </c>
      <c r="D244" s="29" t="s">
        <v>5</v>
      </c>
      <c r="E244" s="29">
        <v>4</v>
      </c>
      <c r="F244" s="29" t="s">
        <v>505</v>
      </c>
      <c r="G244" s="29" t="s">
        <v>13</v>
      </c>
      <c r="H244" s="29" t="s">
        <v>13</v>
      </c>
      <c r="I244" s="29" t="s">
        <v>13</v>
      </c>
      <c r="J244" s="29" t="s">
        <v>13</v>
      </c>
      <c r="K244" s="29" t="s">
        <v>13</v>
      </c>
      <c r="L244" s="30" t="s">
        <v>13</v>
      </c>
      <c r="M244" s="30" t="s">
        <v>13</v>
      </c>
      <c r="N244" s="30" t="s">
        <v>13</v>
      </c>
      <c r="O244" s="30" t="s">
        <v>13</v>
      </c>
      <c r="P244" s="30" t="s">
        <v>13</v>
      </c>
      <c r="Q244" s="30" t="s">
        <v>13</v>
      </c>
      <c r="S244" s="64" t="str">
        <f t="shared" si="9"/>
        <v/>
      </c>
      <c r="U244" s="108"/>
      <c r="W244" s="113">
        <f t="shared" si="11"/>
        <v>1</v>
      </c>
      <c r="AR244" s="24"/>
    </row>
    <row r="245" spans="1:44" x14ac:dyDescent="0.3">
      <c r="A245" s="46">
        <v>540159</v>
      </c>
      <c r="B245" s="29" t="s">
        <v>235</v>
      </c>
      <c r="C245" s="29" t="s">
        <v>234</v>
      </c>
      <c r="D245" s="29" t="s">
        <v>5</v>
      </c>
      <c r="E245" s="29">
        <v>4</v>
      </c>
      <c r="F245" s="29" t="s">
        <v>505</v>
      </c>
      <c r="G245" s="29">
        <v>347</v>
      </c>
      <c r="H245" s="29">
        <v>5</v>
      </c>
      <c r="I245" s="29">
        <v>43</v>
      </c>
      <c r="J245" s="29">
        <v>5</v>
      </c>
      <c r="K245" s="29">
        <v>400</v>
      </c>
      <c r="L245" s="30">
        <v>0.86799999999999999</v>
      </c>
      <c r="M245" s="30">
        <v>1.2999999999999999E-2</v>
      </c>
      <c r="N245" s="30">
        <v>0.107</v>
      </c>
      <c r="O245" s="30">
        <v>1.2999999999999999E-2</v>
      </c>
      <c r="P245" s="30">
        <v>7.0000000000000001E-3</v>
      </c>
      <c r="Q245" s="30">
        <v>3.0000000000000001E-3</v>
      </c>
      <c r="S245" s="64">
        <f t="shared" si="9"/>
        <v>52</v>
      </c>
      <c r="U245" s="108">
        <f t="shared" si="10"/>
        <v>0.89400000000000002</v>
      </c>
      <c r="W245" s="113">
        <f t="shared" si="11"/>
        <v>83</v>
      </c>
      <c r="AR245" s="24"/>
    </row>
    <row r="246" spans="1:44" x14ac:dyDescent="0.3">
      <c r="A246" s="45">
        <v>540283</v>
      </c>
      <c r="B246" s="40" t="s">
        <v>237</v>
      </c>
      <c r="C246" s="40" t="s">
        <v>234</v>
      </c>
      <c r="D246" s="40" t="s">
        <v>9</v>
      </c>
      <c r="E246" s="40">
        <v>4</v>
      </c>
      <c r="F246" s="40" t="s">
        <v>505</v>
      </c>
      <c r="G246" s="40">
        <v>357</v>
      </c>
      <c r="H246" s="40">
        <v>38</v>
      </c>
      <c r="I246" s="40">
        <v>144</v>
      </c>
      <c r="J246" s="40">
        <v>29</v>
      </c>
      <c r="K246" s="40">
        <v>568</v>
      </c>
      <c r="L246" s="41">
        <v>0.629</v>
      </c>
      <c r="M246" s="41">
        <v>6.7000000000000004E-2</v>
      </c>
      <c r="N246" s="41">
        <v>0.254</v>
      </c>
      <c r="O246" s="41">
        <v>5.0999999999999997E-2</v>
      </c>
      <c r="P246" s="41">
        <v>0.03</v>
      </c>
      <c r="Q246" s="41">
        <v>5.0000000000000001E-3</v>
      </c>
      <c r="S246" s="63">
        <f t="shared" si="9"/>
        <v>30</v>
      </c>
      <c r="U246" s="109">
        <f t="shared" si="10"/>
        <v>0.747</v>
      </c>
      <c r="W246" s="63">
        <f t="shared" si="11"/>
        <v>28</v>
      </c>
      <c r="AR246" s="24"/>
    </row>
    <row r="247" spans="1:44" x14ac:dyDescent="0.3">
      <c r="A247" s="47"/>
      <c r="B247" s="32"/>
      <c r="C247" s="32" t="s">
        <v>506</v>
      </c>
      <c r="D247" s="32" t="s">
        <v>2</v>
      </c>
      <c r="E247" s="32">
        <v>4</v>
      </c>
      <c r="F247" s="32"/>
      <c r="G247" s="32">
        <v>714</v>
      </c>
      <c r="H247" s="32">
        <v>45</v>
      </c>
      <c r="I247" s="32">
        <v>190</v>
      </c>
      <c r="J247" s="32">
        <v>35</v>
      </c>
      <c r="K247" s="32">
        <v>984</v>
      </c>
      <c r="L247" s="43">
        <v>0.72599999999999998</v>
      </c>
      <c r="M247" s="43">
        <v>4.5999999999999999E-2</v>
      </c>
      <c r="N247" s="43">
        <v>0.193</v>
      </c>
      <c r="O247" s="43">
        <v>3.5999999999999997E-2</v>
      </c>
      <c r="P247" s="43">
        <v>0.02</v>
      </c>
      <c r="Q247" s="43">
        <v>5.0000000000000001E-3</v>
      </c>
      <c r="S247" s="61">
        <f t="shared" si="9"/>
        <v>20</v>
      </c>
      <c r="U247" s="43">
        <f t="shared" si="10"/>
        <v>0.80800000000000005</v>
      </c>
      <c r="W247" s="61">
        <f t="shared" si="11"/>
        <v>25</v>
      </c>
      <c r="AR247" s="24"/>
    </row>
    <row r="248" spans="1:44" x14ac:dyDescent="0.3">
      <c r="A248" s="46">
        <v>540161</v>
      </c>
      <c r="B248" s="29" t="s">
        <v>240</v>
      </c>
      <c r="C248" s="29" t="s">
        <v>239</v>
      </c>
      <c r="D248" s="29" t="s">
        <v>5</v>
      </c>
      <c r="E248" s="29">
        <v>6</v>
      </c>
      <c r="F248" s="29" t="s">
        <v>393</v>
      </c>
      <c r="G248" s="29">
        <v>25</v>
      </c>
      <c r="H248" s="29">
        <v>0</v>
      </c>
      <c r="I248" s="29">
        <v>22</v>
      </c>
      <c r="J248" s="29">
        <v>2</v>
      </c>
      <c r="K248" s="29">
        <v>49</v>
      </c>
      <c r="L248" s="30">
        <v>0.51</v>
      </c>
      <c r="M248" s="30">
        <v>0</v>
      </c>
      <c r="N248" s="30">
        <v>0.44900000000000001</v>
      </c>
      <c r="O248" s="30">
        <v>4.1000000000000002E-2</v>
      </c>
      <c r="P248" s="30">
        <v>4.1000000000000002E-2</v>
      </c>
      <c r="Q248" s="30">
        <v>0</v>
      </c>
      <c r="S248" s="64">
        <f t="shared" si="9"/>
        <v>183</v>
      </c>
      <c r="U248" s="108">
        <f t="shared" si="10"/>
        <v>0.55100000000000005</v>
      </c>
      <c r="W248" s="113">
        <f t="shared" si="11"/>
        <v>190</v>
      </c>
      <c r="AR248" s="24"/>
    </row>
    <row r="249" spans="1:44" x14ac:dyDescent="0.3">
      <c r="A249" s="46">
        <v>540284</v>
      </c>
      <c r="B249" s="29" t="s">
        <v>247</v>
      </c>
      <c r="C249" s="29" t="s">
        <v>239</v>
      </c>
      <c r="D249" s="29" t="s">
        <v>5</v>
      </c>
      <c r="E249" s="29">
        <v>6</v>
      </c>
      <c r="F249" s="29" t="s">
        <v>507</v>
      </c>
      <c r="G249" s="29" t="s">
        <v>13</v>
      </c>
      <c r="H249" s="29" t="s">
        <v>13</v>
      </c>
      <c r="I249" s="29" t="s">
        <v>13</v>
      </c>
      <c r="J249" s="29" t="s">
        <v>13</v>
      </c>
      <c r="K249" s="29" t="s">
        <v>13</v>
      </c>
      <c r="L249" s="30" t="s">
        <v>13</v>
      </c>
      <c r="M249" s="30" t="s">
        <v>13</v>
      </c>
      <c r="N249" s="30" t="s">
        <v>13</v>
      </c>
      <c r="O249" s="30" t="s">
        <v>13</v>
      </c>
      <c r="P249" s="30" t="s">
        <v>13</v>
      </c>
      <c r="Q249" s="30" t="s">
        <v>13</v>
      </c>
      <c r="S249" s="64" t="str">
        <f t="shared" si="9"/>
        <v/>
      </c>
      <c r="U249" s="108"/>
      <c r="W249" s="113">
        <f t="shared" si="11"/>
        <v>1</v>
      </c>
      <c r="AR249" s="24"/>
    </row>
    <row r="250" spans="1:44" x14ac:dyDescent="0.3">
      <c r="A250" s="46">
        <v>540162</v>
      </c>
      <c r="B250" s="29" t="s">
        <v>241</v>
      </c>
      <c r="C250" s="29" t="s">
        <v>239</v>
      </c>
      <c r="D250" s="29" t="s">
        <v>5</v>
      </c>
      <c r="E250" s="29">
        <v>6</v>
      </c>
      <c r="F250" s="29" t="s">
        <v>393</v>
      </c>
      <c r="G250" s="29">
        <v>23</v>
      </c>
      <c r="H250" s="29">
        <v>0</v>
      </c>
      <c r="I250" s="29">
        <v>6</v>
      </c>
      <c r="J250" s="29">
        <v>2</v>
      </c>
      <c r="K250" s="29">
        <v>31</v>
      </c>
      <c r="L250" s="30">
        <v>0.74199999999999999</v>
      </c>
      <c r="M250" s="30">
        <v>0</v>
      </c>
      <c r="N250" s="30">
        <v>0.19400000000000001</v>
      </c>
      <c r="O250" s="30">
        <v>6.5000000000000002E-2</v>
      </c>
      <c r="P250" s="30">
        <v>3.2000000000000001E-2</v>
      </c>
      <c r="Q250" s="30">
        <v>0</v>
      </c>
      <c r="S250" s="64">
        <f t="shared" si="9"/>
        <v>123</v>
      </c>
      <c r="U250" s="108">
        <f t="shared" si="10"/>
        <v>0.80699999999999994</v>
      </c>
      <c r="W250" s="113">
        <f t="shared" si="11"/>
        <v>139</v>
      </c>
      <c r="AR250" s="24"/>
    </row>
    <row r="251" spans="1:44" x14ac:dyDescent="0.3">
      <c r="A251" s="46">
        <v>540254</v>
      </c>
      <c r="B251" s="29" t="s">
        <v>248</v>
      </c>
      <c r="C251" s="29" t="s">
        <v>239</v>
      </c>
      <c r="D251" s="29" t="s">
        <v>5</v>
      </c>
      <c r="E251" s="29">
        <v>6</v>
      </c>
      <c r="F251" s="29" t="s">
        <v>507</v>
      </c>
      <c r="G251" s="29">
        <v>1</v>
      </c>
      <c r="H251" s="29">
        <v>0</v>
      </c>
      <c r="I251" s="29">
        <v>0</v>
      </c>
      <c r="J251" s="29">
        <v>0</v>
      </c>
      <c r="K251" s="29">
        <v>1</v>
      </c>
      <c r="L251" s="30">
        <v>1</v>
      </c>
      <c r="M251" s="30">
        <v>0</v>
      </c>
      <c r="N251" s="30">
        <v>0</v>
      </c>
      <c r="O251" s="30">
        <v>0</v>
      </c>
      <c r="P251" s="30">
        <v>0</v>
      </c>
      <c r="Q251" s="30">
        <v>0</v>
      </c>
      <c r="S251" s="64">
        <f t="shared" si="9"/>
        <v>1</v>
      </c>
      <c r="U251" s="108">
        <f t="shared" si="10"/>
        <v>1</v>
      </c>
      <c r="W251" s="113">
        <f t="shared" si="11"/>
        <v>2</v>
      </c>
      <c r="AR251" s="24"/>
    </row>
    <row r="252" spans="1:44" x14ac:dyDescent="0.3">
      <c r="A252" s="46">
        <v>540270</v>
      </c>
      <c r="B252" s="29" t="s">
        <v>246</v>
      </c>
      <c r="C252" s="29" t="s">
        <v>239</v>
      </c>
      <c r="D252" s="29" t="s">
        <v>5</v>
      </c>
      <c r="E252" s="29">
        <v>6</v>
      </c>
      <c r="F252" s="29" t="s">
        <v>507</v>
      </c>
      <c r="G252" s="29">
        <v>0</v>
      </c>
      <c r="H252" s="29">
        <v>0</v>
      </c>
      <c r="I252" s="29">
        <v>0</v>
      </c>
      <c r="J252" s="29">
        <v>0</v>
      </c>
      <c r="K252" s="29">
        <v>0</v>
      </c>
      <c r="L252" s="30" t="s">
        <v>13</v>
      </c>
      <c r="M252" s="30" t="s">
        <v>13</v>
      </c>
      <c r="N252" s="30" t="s">
        <v>13</v>
      </c>
      <c r="O252" s="30" t="s">
        <v>13</v>
      </c>
      <c r="P252" s="30" t="s">
        <v>13</v>
      </c>
      <c r="Q252" s="30" t="s">
        <v>13</v>
      </c>
      <c r="S252" s="64" t="str">
        <f t="shared" si="9"/>
        <v/>
      </c>
      <c r="U252" s="108"/>
      <c r="W252" s="113">
        <f t="shared" si="11"/>
        <v>1</v>
      </c>
      <c r="AR252" s="24"/>
    </row>
    <row r="253" spans="1:44" x14ac:dyDescent="0.3">
      <c r="A253" s="46">
        <v>540268</v>
      </c>
      <c r="B253" s="29" t="s">
        <v>244</v>
      </c>
      <c r="C253" s="29" t="s">
        <v>239</v>
      </c>
      <c r="D253" s="29" t="s">
        <v>5</v>
      </c>
      <c r="E253" s="29">
        <v>6</v>
      </c>
      <c r="F253" s="29" t="s">
        <v>393</v>
      </c>
      <c r="G253" s="29">
        <v>16</v>
      </c>
      <c r="H253" s="29">
        <v>2</v>
      </c>
      <c r="I253" s="29">
        <v>3</v>
      </c>
      <c r="J253" s="29">
        <v>0</v>
      </c>
      <c r="K253" s="29">
        <v>21</v>
      </c>
      <c r="L253" s="30">
        <v>0.76200000000000001</v>
      </c>
      <c r="M253" s="30">
        <v>9.5000000000000001E-2</v>
      </c>
      <c r="N253" s="30">
        <v>0.14299999999999999</v>
      </c>
      <c r="O253" s="30">
        <v>0</v>
      </c>
      <c r="P253" s="30">
        <v>0</v>
      </c>
      <c r="Q253" s="30">
        <v>0</v>
      </c>
      <c r="S253" s="64">
        <f t="shared" si="9"/>
        <v>111</v>
      </c>
      <c r="U253" s="108">
        <f t="shared" si="10"/>
        <v>0.85699999999999998</v>
      </c>
      <c r="W253" s="113">
        <f t="shared" si="11"/>
        <v>111</v>
      </c>
      <c r="AR253" s="24"/>
    </row>
    <row r="254" spans="1:44" x14ac:dyDescent="0.3">
      <c r="A254" s="46">
        <v>540269</v>
      </c>
      <c r="B254" s="29" t="s">
        <v>245</v>
      </c>
      <c r="C254" s="29" t="s">
        <v>239</v>
      </c>
      <c r="D254" s="29" t="s">
        <v>5</v>
      </c>
      <c r="E254" s="29">
        <v>6</v>
      </c>
      <c r="F254" s="29" t="s">
        <v>393</v>
      </c>
      <c r="G254" s="29">
        <v>0</v>
      </c>
      <c r="H254" s="29">
        <v>0</v>
      </c>
      <c r="I254" s="29">
        <v>0</v>
      </c>
      <c r="J254" s="29">
        <v>0</v>
      </c>
      <c r="K254" s="29">
        <v>0</v>
      </c>
      <c r="L254" s="30" t="s">
        <v>13</v>
      </c>
      <c r="M254" s="30" t="s">
        <v>13</v>
      </c>
      <c r="N254" s="30" t="s">
        <v>13</v>
      </c>
      <c r="O254" s="30" t="s">
        <v>13</v>
      </c>
      <c r="P254" s="30" t="s">
        <v>13</v>
      </c>
      <c r="Q254" s="30" t="s">
        <v>13</v>
      </c>
      <c r="S254" s="64" t="str">
        <f t="shared" si="9"/>
        <v/>
      </c>
      <c r="U254" s="108"/>
      <c r="W254" s="113">
        <f t="shared" si="11"/>
        <v>1</v>
      </c>
      <c r="AR254" s="24"/>
    </row>
    <row r="255" spans="1:44" x14ac:dyDescent="0.3">
      <c r="A255" s="46">
        <v>540163</v>
      </c>
      <c r="B255" s="29" t="s">
        <v>242</v>
      </c>
      <c r="C255" s="29" t="s">
        <v>239</v>
      </c>
      <c r="D255" s="29" t="s">
        <v>5</v>
      </c>
      <c r="E255" s="29">
        <v>6</v>
      </c>
      <c r="F255" s="29" t="s">
        <v>354</v>
      </c>
      <c r="G255" s="29">
        <v>57</v>
      </c>
      <c r="H255" s="29">
        <v>49</v>
      </c>
      <c r="I255" s="29">
        <v>19</v>
      </c>
      <c r="J255" s="29">
        <v>0</v>
      </c>
      <c r="K255" s="29">
        <v>125</v>
      </c>
      <c r="L255" s="30">
        <v>0.45600000000000002</v>
      </c>
      <c r="M255" s="30">
        <v>0.39200000000000002</v>
      </c>
      <c r="N255" s="30">
        <v>0.152</v>
      </c>
      <c r="O255" s="30">
        <v>0</v>
      </c>
      <c r="P255" s="30">
        <v>0</v>
      </c>
      <c r="Q255" s="30">
        <v>0</v>
      </c>
      <c r="S255" s="64">
        <f t="shared" si="9"/>
        <v>185</v>
      </c>
      <c r="U255" s="108">
        <f t="shared" si="10"/>
        <v>0.84800000000000009</v>
      </c>
      <c r="W255" s="113">
        <f t="shared" si="11"/>
        <v>117</v>
      </c>
      <c r="AR255" s="24"/>
    </row>
    <row r="256" spans="1:44" x14ac:dyDescent="0.3">
      <c r="A256" s="46">
        <v>540257</v>
      </c>
      <c r="B256" s="29" t="s">
        <v>243</v>
      </c>
      <c r="C256" s="29" t="s">
        <v>239</v>
      </c>
      <c r="D256" s="29" t="s">
        <v>5</v>
      </c>
      <c r="E256" s="29">
        <v>6</v>
      </c>
      <c r="F256" s="29" t="s">
        <v>393</v>
      </c>
      <c r="G256" s="29">
        <v>24</v>
      </c>
      <c r="H256" s="29">
        <v>0</v>
      </c>
      <c r="I256" s="29">
        <v>1</v>
      </c>
      <c r="J256" s="29">
        <v>3</v>
      </c>
      <c r="K256" s="29">
        <v>28</v>
      </c>
      <c r="L256" s="30">
        <v>0.85699999999999998</v>
      </c>
      <c r="M256" s="30">
        <v>0</v>
      </c>
      <c r="N256" s="30">
        <v>3.5999999999999997E-2</v>
      </c>
      <c r="O256" s="30">
        <v>0.107</v>
      </c>
      <c r="P256" s="30">
        <v>0.107</v>
      </c>
      <c r="Q256" s="30">
        <v>0</v>
      </c>
      <c r="S256" s="64">
        <f t="shared" si="9"/>
        <v>60</v>
      </c>
      <c r="U256" s="108">
        <f t="shared" si="10"/>
        <v>0.96399999999999997</v>
      </c>
      <c r="W256" s="113">
        <f t="shared" si="11"/>
        <v>30</v>
      </c>
      <c r="AR256" s="24"/>
    </row>
    <row r="257" spans="1:44" x14ac:dyDescent="0.3">
      <c r="A257" s="46">
        <v>540137</v>
      </c>
      <c r="B257" s="29" t="s">
        <v>238</v>
      </c>
      <c r="C257" s="29" t="s">
        <v>239</v>
      </c>
      <c r="D257" s="29" t="s">
        <v>5</v>
      </c>
      <c r="E257" s="29">
        <v>6</v>
      </c>
      <c r="F257" s="29" t="s">
        <v>507</v>
      </c>
      <c r="G257" s="29" t="s">
        <v>13</v>
      </c>
      <c r="H257" s="29" t="s">
        <v>13</v>
      </c>
      <c r="I257" s="29" t="s">
        <v>13</v>
      </c>
      <c r="J257" s="29" t="s">
        <v>13</v>
      </c>
      <c r="K257" s="29" t="s">
        <v>13</v>
      </c>
      <c r="L257" s="30" t="s">
        <v>13</v>
      </c>
      <c r="M257" s="30" t="s">
        <v>13</v>
      </c>
      <c r="N257" s="30" t="s">
        <v>13</v>
      </c>
      <c r="O257" s="30" t="s">
        <v>13</v>
      </c>
      <c r="P257" s="30" t="s">
        <v>13</v>
      </c>
      <c r="Q257" s="30" t="s">
        <v>13</v>
      </c>
      <c r="S257" s="64" t="str">
        <f t="shared" si="9"/>
        <v/>
      </c>
      <c r="U257" s="108"/>
      <c r="W257" s="113">
        <f t="shared" si="11"/>
        <v>1</v>
      </c>
      <c r="AR257" s="24"/>
    </row>
    <row r="258" spans="1:44" x14ac:dyDescent="0.3">
      <c r="A258" s="45">
        <v>540160</v>
      </c>
      <c r="B258" s="40" t="s">
        <v>249</v>
      </c>
      <c r="C258" s="40" t="s">
        <v>239</v>
      </c>
      <c r="D258" s="40" t="s">
        <v>9</v>
      </c>
      <c r="E258" s="40">
        <v>6</v>
      </c>
      <c r="F258" s="40" t="s">
        <v>508</v>
      </c>
      <c r="G258" s="40">
        <v>300</v>
      </c>
      <c r="H258" s="40">
        <v>28</v>
      </c>
      <c r="I258" s="40">
        <v>135</v>
      </c>
      <c r="J258" s="40">
        <v>39</v>
      </c>
      <c r="K258" s="40">
        <v>502</v>
      </c>
      <c r="L258" s="41">
        <v>0.59799999999999998</v>
      </c>
      <c r="M258" s="41">
        <v>5.6000000000000001E-2</v>
      </c>
      <c r="N258" s="41">
        <v>0.26900000000000002</v>
      </c>
      <c r="O258" s="41">
        <v>7.8E-2</v>
      </c>
      <c r="P258" s="41">
        <v>0.03</v>
      </c>
      <c r="Q258" s="41">
        <v>2.8000000000000001E-2</v>
      </c>
      <c r="S258" s="63">
        <f t="shared" si="9"/>
        <v>35</v>
      </c>
      <c r="U258" s="109">
        <f t="shared" si="10"/>
        <v>0.73199999999999998</v>
      </c>
      <c r="W258" s="63">
        <f t="shared" si="11"/>
        <v>33</v>
      </c>
      <c r="AR258" s="24"/>
    </row>
    <row r="259" spans="1:44" x14ac:dyDescent="0.3">
      <c r="A259" s="47"/>
      <c r="B259" s="32"/>
      <c r="C259" s="32" t="s">
        <v>509</v>
      </c>
      <c r="D259" s="32" t="s">
        <v>2</v>
      </c>
      <c r="E259" s="32">
        <v>6</v>
      </c>
      <c r="F259" s="32"/>
      <c r="G259" s="32">
        <v>446</v>
      </c>
      <c r="H259" s="32">
        <v>79</v>
      </c>
      <c r="I259" s="32">
        <v>186</v>
      </c>
      <c r="J259" s="32">
        <v>46</v>
      </c>
      <c r="K259" s="32">
        <v>757</v>
      </c>
      <c r="L259" s="43">
        <v>0.58899999999999997</v>
      </c>
      <c r="M259" s="43">
        <v>0.104</v>
      </c>
      <c r="N259" s="43">
        <v>0.246</v>
      </c>
      <c r="O259" s="43">
        <v>6.0999999999999999E-2</v>
      </c>
      <c r="P259" s="43">
        <v>2.8000000000000001E-2</v>
      </c>
      <c r="Q259" s="43">
        <v>1.7999999999999999E-2</v>
      </c>
      <c r="S259" s="61">
        <f t="shared" si="9"/>
        <v>42</v>
      </c>
      <c r="U259" s="43">
        <f t="shared" si="10"/>
        <v>0.754</v>
      </c>
      <c r="W259" s="61">
        <f t="shared" si="11"/>
        <v>35</v>
      </c>
      <c r="AR259" s="24"/>
    </row>
    <row r="260" spans="1:44" x14ac:dyDescent="0.3">
      <c r="A260" s="46">
        <v>540081</v>
      </c>
      <c r="B260" s="29" t="s">
        <v>124</v>
      </c>
      <c r="C260" s="29" t="s">
        <v>336</v>
      </c>
      <c r="D260" s="29" t="s">
        <v>30</v>
      </c>
      <c r="E260" s="29">
        <v>3</v>
      </c>
      <c r="F260" s="29" t="s">
        <v>382</v>
      </c>
      <c r="G260" s="29">
        <v>95</v>
      </c>
      <c r="H260" s="29">
        <v>2</v>
      </c>
      <c r="I260" s="29">
        <v>3</v>
      </c>
      <c r="J260" s="29">
        <v>0</v>
      </c>
      <c r="K260" s="29">
        <v>100</v>
      </c>
      <c r="L260" s="30">
        <v>0.95</v>
      </c>
      <c r="M260" s="30">
        <v>0.02</v>
      </c>
      <c r="N260" s="30">
        <v>0.03</v>
      </c>
      <c r="O260" s="30">
        <v>0</v>
      </c>
      <c r="P260" s="30">
        <v>0</v>
      </c>
      <c r="Q260" s="30">
        <v>0</v>
      </c>
      <c r="S260" s="64" t="str">
        <f t="shared" si="9"/>
        <v/>
      </c>
      <c r="U260" s="108">
        <f t="shared" si="10"/>
        <v>0.97</v>
      </c>
      <c r="W260" s="114" t="str">
        <f t="shared" si="11"/>
        <v/>
      </c>
      <c r="AR260" s="24"/>
    </row>
    <row r="261" spans="1:44" x14ac:dyDescent="0.3">
      <c r="A261" s="46">
        <v>540165</v>
      </c>
      <c r="B261" s="29" t="s">
        <v>255</v>
      </c>
      <c r="C261" s="29" t="s">
        <v>510</v>
      </c>
      <c r="D261" s="29" t="s">
        <v>5</v>
      </c>
      <c r="E261" s="29">
        <v>3</v>
      </c>
      <c r="F261" s="29" t="s">
        <v>512</v>
      </c>
      <c r="G261" s="29">
        <v>65</v>
      </c>
      <c r="H261" s="29">
        <v>9</v>
      </c>
      <c r="I261" s="29">
        <v>22</v>
      </c>
      <c r="J261" s="29">
        <v>4</v>
      </c>
      <c r="K261" s="29">
        <v>100</v>
      </c>
      <c r="L261" s="30">
        <v>0.65</v>
      </c>
      <c r="M261" s="30">
        <v>0.09</v>
      </c>
      <c r="N261" s="30">
        <v>0.22</v>
      </c>
      <c r="O261" s="30">
        <v>0.04</v>
      </c>
      <c r="P261" s="30">
        <v>0.02</v>
      </c>
      <c r="Q261" s="30">
        <v>0</v>
      </c>
      <c r="S261" s="64">
        <f t="shared" si="9"/>
        <v>156</v>
      </c>
      <c r="U261" s="108">
        <f t="shared" si="10"/>
        <v>0.78</v>
      </c>
      <c r="W261" s="113">
        <f t="shared" si="11"/>
        <v>150</v>
      </c>
      <c r="AR261" s="24"/>
    </row>
    <row r="262" spans="1:44" x14ac:dyDescent="0.3">
      <c r="A262" s="46">
        <v>540166</v>
      </c>
      <c r="B262" s="29" t="s">
        <v>251</v>
      </c>
      <c r="C262" s="29" t="s">
        <v>510</v>
      </c>
      <c r="D262" s="29" t="s">
        <v>5</v>
      </c>
      <c r="E262" s="29">
        <v>3</v>
      </c>
      <c r="F262" s="29" t="s">
        <v>512</v>
      </c>
      <c r="G262" s="29">
        <v>161</v>
      </c>
      <c r="H262" s="29">
        <v>12</v>
      </c>
      <c r="I262" s="29">
        <v>107</v>
      </c>
      <c r="J262" s="29">
        <v>29</v>
      </c>
      <c r="K262" s="29">
        <v>309</v>
      </c>
      <c r="L262" s="30">
        <v>0.52100000000000002</v>
      </c>
      <c r="M262" s="30">
        <v>3.9E-2</v>
      </c>
      <c r="N262" s="30">
        <v>0.34599999999999997</v>
      </c>
      <c r="O262" s="30">
        <v>9.4E-2</v>
      </c>
      <c r="P262" s="30">
        <v>8.4000000000000005E-2</v>
      </c>
      <c r="Q262" s="30">
        <v>0</v>
      </c>
      <c r="S262" s="64">
        <f t="shared" ref="S262:S325" si="12">IF(OR($D262 = "SPLIT",$L262= "N/A"),"",COUNTIFS($D$5:$D$362,$D262,L$5:L$362,"&gt;"&amp;L262)+1)</f>
        <v>181</v>
      </c>
      <c r="U262" s="108">
        <f t="shared" ref="U262:U325" si="13">L262+M262+O262</f>
        <v>0.65400000000000003</v>
      </c>
      <c r="W262" s="113">
        <f t="shared" ref="W262:W325" si="14">IF(OR($D262 = "SPLIT",$U262= "N/A"),"",COUNTIFS($D$5:$D$362,$D262,U$5:U$362,"&gt;"&amp;U262)+1)</f>
        <v>183</v>
      </c>
      <c r="AR262" s="24"/>
    </row>
    <row r="263" spans="1:44" x14ac:dyDescent="0.3">
      <c r="A263" s="46">
        <v>540222</v>
      </c>
      <c r="B263" s="29" t="s">
        <v>253</v>
      </c>
      <c r="C263" s="29" t="s">
        <v>510</v>
      </c>
      <c r="D263" s="29" t="s">
        <v>5</v>
      </c>
      <c r="E263" s="29">
        <v>3</v>
      </c>
      <c r="F263" s="29" t="s">
        <v>514</v>
      </c>
      <c r="G263" s="29">
        <v>1</v>
      </c>
      <c r="H263" s="29">
        <v>0</v>
      </c>
      <c r="I263" s="29">
        <v>6</v>
      </c>
      <c r="J263" s="29">
        <v>0</v>
      </c>
      <c r="K263" s="29">
        <v>7</v>
      </c>
      <c r="L263" s="30">
        <v>0.14299999999999999</v>
      </c>
      <c r="M263" s="30">
        <v>0</v>
      </c>
      <c r="N263" s="30">
        <v>0.85699999999999998</v>
      </c>
      <c r="O263" s="30">
        <v>0</v>
      </c>
      <c r="P263" s="30">
        <v>0</v>
      </c>
      <c r="Q263" s="30">
        <v>0</v>
      </c>
      <c r="S263" s="64">
        <f t="shared" si="12"/>
        <v>203</v>
      </c>
      <c r="U263" s="108">
        <f t="shared" si="13"/>
        <v>0.14299999999999999</v>
      </c>
      <c r="W263" s="113">
        <f t="shared" si="14"/>
        <v>204</v>
      </c>
      <c r="AR263" s="24"/>
    </row>
    <row r="264" spans="1:44" x14ac:dyDescent="0.3">
      <c r="A264" s="46">
        <v>540167</v>
      </c>
      <c r="B264" s="29" t="s">
        <v>252</v>
      </c>
      <c r="C264" s="29" t="s">
        <v>510</v>
      </c>
      <c r="D264" s="29" t="s">
        <v>5</v>
      </c>
      <c r="E264" s="29">
        <v>3</v>
      </c>
      <c r="F264" s="29" t="s">
        <v>513</v>
      </c>
      <c r="G264" s="29">
        <v>6</v>
      </c>
      <c r="H264" s="29">
        <v>5</v>
      </c>
      <c r="I264" s="29">
        <v>30</v>
      </c>
      <c r="J264" s="29">
        <v>0</v>
      </c>
      <c r="K264" s="29">
        <v>41</v>
      </c>
      <c r="L264" s="30">
        <v>0.14599999999999999</v>
      </c>
      <c r="M264" s="30">
        <v>0.122</v>
      </c>
      <c r="N264" s="30">
        <v>0.73199999999999998</v>
      </c>
      <c r="O264" s="30">
        <v>0</v>
      </c>
      <c r="P264" s="30">
        <v>0</v>
      </c>
      <c r="Q264" s="30">
        <v>0</v>
      </c>
      <c r="S264" s="64">
        <f t="shared" si="12"/>
        <v>202</v>
      </c>
      <c r="U264" s="108">
        <f t="shared" si="13"/>
        <v>0.26800000000000002</v>
      </c>
      <c r="W264" s="113">
        <f t="shared" si="14"/>
        <v>201</v>
      </c>
      <c r="AR264" s="24"/>
    </row>
    <row r="265" spans="1:44" x14ac:dyDescent="0.3">
      <c r="A265" s="46">
        <v>540168</v>
      </c>
      <c r="B265" s="29" t="s">
        <v>250</v>
      </c>
      <c r="C265" s="29" t="s">
        <v>510</v>
      </c>
      <c r="D265" s="29" t="s">
        <v>5</v>
      </c>
      <c r="E265" s="29">
        <v>3</v>
      </c>
      <c r="F265" s="29" t="s">
        <v>511</v>
      </c>
      <c r="G265" s="29">
        <v>61</v>
      </c>
      <c r="H265" s="29">
        <v>0</v>
      </c>
      <c r="I265" s="29">
        <v>9</v>
      </c>
      <c r="J265" s="29">
        <v>0</v>
      </c>
      <c r="K265" s="29">
        <v>70</v>
      </c>
      <c r="L265" s="30">
        <v>0.871</v>
      </c>
      <c r="M265" s="30">
        <v>0</v>
      </c>
      <c r="N265" s="30">
        <v>0.129</v>
      </c>
      <c r="O265" s="30">
        <v>0</v>
      </c>
      <c r="P265" s="30">
        <v>0</v>
      </c>
      <c r="Q265" s="30">
        <v>0</v>
      </c>
      <c r="S265" s="64">
        <f t="shared" si="12"/>
        <v>48</v>
      </c>
      <c r="U265" s="108">
        <f t="shared" si="13"/>
        <v>0.871</v>
      </c>
      <c r="W265" s="113">
        <f t="shared" si="14"/>
        <v>105</v>
      </c>
      <c r="AR265" s="24"/>
    </row>
    <row r="266" spans="1:44" x14ac:dyDescent="0.3">
      <c r="A266" s="46">
        <v>540271</v>
      </c>
      <c r="B266" s="29" t="s">
        <v>254</v>
      </c>
      <c r="C266" s="29" t="s">
        <v>510</v>
      </c>
      <c r="D266" s="29" t="s">
        <v>5</v>
      </c>
      <c r="E266" s="29">
        <v>3</v>
      </c>
      <c r="F266" s="29" t="s">
        <v>512</v>
      </c>
      <c r="G266" s="29">
        <v>41</v>
      </c>
      <c r="H266" s="29">
        <v>38</v>
      </c>
      <c r="I266" s="29">
        <v>103</v>
      </c>
      <c r="J266" s="29">
        <v>0</v>
      </c>
      <c r="K266" s="29">
        <v>182</v>
      </c>
      <c r="L266" s="30">
        <v>0.22500000000000001</v>
      </c>
      <c r="M266" s="30">
        <v>0.20899999999999999</v>
      </c>
      <c r="N266" s="30">
        <v>0.56599999999999995</v>
      </c>
      <c r="O266" s="30">
        <v>0</v>
      </c>
      <c r="P266" s="30">
        <v>0</v>
      </c>
      <c r="Q266" s="30">
        <v>0</v>
      </c>
      <c r="S266" s="64">
        <f t="shared" si="12"/>
        <v>199</v>
      </c>
      <c r="U266" s="108">
        <f t="shared" si="13"/>
        <v>0.434</v>
      </c>
      <c r="W266" s="113">
        <f t="shared" si="14"/>
        <v>197</v>
      </c>
      <c r="AR266" s="24"/>
    </row>
    <row r="267" spans="1:44" x14ac:dyDescent="0.3">
      <c r="A267" s="45">
        <v>540164</v>
      </c>
      <c r="B267" s="40" t="s">
        <v>256</v>
      </c>
      <c r="C267" s="40" t="s">
        <v>510</v>
      </c>
      <c r="D267" s="40" t="s">
        <v>9</v>
      </c>
      <c r="E267" s="40">
        <v>3</v>
      </c>
      <c r="F267" s="40" t="s">
        <v>515</v>
      </c>
      <c r="G267" s="40">
        <v>812</v>
      </c>
      <c r="H267" s="40">
        <v>98</v>
      </c>
      <c r="I267" s="40">
        <v>753</v>
      </c>
      <c r="J267" s="40">
        <v>213</v>
      </c>
      <c r="K267" s="40">
        <v>1876</v>
      </c>
      <c r="L267" s="41">
        <v>0.433</v>
      </c>
      <c r="M267" s="41">
        <v>5.1999999999999998E-2</v>
      </c>
      <c r="N267" s="41">
        <v>0.40100000000000002</v>
      </c>
      <c r="O267" s="41">
        <v>0.114</v>
      </c>
      <c r="P267" s="41">
        <v>0.109</v>
      </c>
      <c r="Q267" s="41">
        <v>1E-3</v>
      </c>
      <c r="S267" s="63">
        <f t="shared" si="12"/>
        <v>53</v>
      </c>
      <c r="U267" s="109">
        <f t="shared" si="13"/>
        <v>0.59899999999999998</v>
      </c>
      <c r="W267" s="63">
        <f t="shared" si="14"/>
        <v>52</v>
      </c>
      <c r="AR267" s="24"/>
    </row>
    <row r="268" spans="1:44" x14ac:dyDescent="0.3">
      <c r="A268" s="47"/>
      <c r="B268" s="32"/>
      <c r="C268" s="32" t="s">
        <v>516</v>
      </c>
      <c r="D268" s="32" t="s">
        <v>2</v>
      </c>
      <c r="E268" s="32">
        <v>3</v>
      </c>
      <c r="F268" s="32"/>
      <c r="G268" s="32">
        <v>1242</v>
      </c>
      <c r="H268" s="32">
        <v>164</v>
      </c>
      <c r="I268" s="32">
        <v>1033</v>
      </c>
      <c r="J268" s="32">
        <v>246</v>
      </c>
      <c r="K268" s="32">
        <v>2685</v>
      </c>
      <c r="L268" s="43">
        <v>0.46300000000000002</v>
      </c>
      <c r="M268" s="43">
        <v>6.0999999999999999E-2</v>
      </c>
      <c r="N268" s="43">
        <v>0.38500000000000001</v>
      </c>
      <c r="O268" s="43">
        <v>9.1999999999999998E-2</v>
      </c>
      <c r="P268" s="43">
        <v>8.5999999999999993E-2</v>
      </c>
      <c r="Q268" s="43">
        <v>1E-3</v>
      </c>
      <c r="S268" s="61">
        <f t="shared" si="12"/>
        <v>53</v>
      </c>
      <c r="U268" s="43">
        <f t="shared" si="13"/>
        <v>0.61599999999999999</v>
      </c>
      <c r="W268" s="61">
        <f t="shared" si="14"/>
        <v>52</v>
      </c>
      <c r="AR268" s="24"/>
    </row>
    <row r="269" spans="1:44" x14ac:dyDescent="0.3">
      <c r="A269" s="46">
        <v>540170</v>
      </c>
      <c r="B269" s="29" t="s">
        <v>257</v>
      </c>
      <c r="C269" s="29" t="s">
        <v>258</v>
      </c>
      <c r="D269" s="29" t="s">
        <v>5</v>
      </c>
      <c r="E269" s="29">
        <v>1</v>
      </c>
      <c r="F269" s="29" t="s">
        <v>517</v>
      </c>
      <c r="G269" s="29">
        <v>19</v>
      </c>
      <c r="H269" s="29">
        <v>1</v>
      </c>
      <c r="I269" s="29">
        <v>4</v>
      </c>
      <c r="J269" s="29">
        <v>1</v>
      </c>
      <c r="K269" s="29">
        <v>25</v>
      </c>
      <c r="L269" s="30">
        <v>0.76</v>
      </c>
      <c r="M269" s="30">
        <v>0.04</v>
      </c>
      <c r="N269" s="30">
        <v>0.16</v>
      </c>
      <c r="O269" s="30">
        <v>0.04</v>
      </c>
      <c r="P269" s="30">
        <v>0</v>
      </c>
      <c r="Q269" s="30">
        <v>0</v>
      </c>
      <c r="S269" s="64">
        <f t="shared" si="12"/>
        <v>113</v>
      </c>
      <c r="U269" s="108">
        <f t="shared" si="13"/>
        <v>0.84000000000000008</v>
      </c>
      <c r="W269" s="113">
        <f t="shared" si="14"/>
        <v>122</v>
      </c>
      <c r="AR269" s="24"/>
    </row>
    <row r="270" spans="1:44" x14ac:dyDescent="0.3">
      <c r="A270" s="46">
        <v>540171</v>
      </c>
      <c r="B270" s="29" t="s">
        <v>259</v>
      </c>
      <c r="C270" s="29" t="s">
        <v>258</v>
      </c>
      <c r="D270" s="29" t="s">
        <v>5</v>
      </c>
      <c r="E270" s="29">
        <v>1</v>
      </c>
      <c r="F270" s="29" t="s">
        <v>405</v>
      </c>
      <c r="G270" s="29">
        <v>24</v>
      </c>
      <c r="H270" s="29">
        <v>4</v>
      </c>
      <c r="I270" s="29">
        <v>6</v>
      </c>
      <c r="J270" s="29">
        <v>4</v>
      </c>
      <c r="K270" s="29">
        <v>38</v>
      </c>
      <c r="L270" s="30">
        <v>0.63200000000000001</v>
      </c>
      <c r="M270" s="30">
        <v>0.105</v>
      </c>
      <c r="N270" s="30">
        <v>0.158</v>
      </c>
      <c r="O270" s="30">
        <v>0.105</v>
      </c>
      <c r="P270" s="30">
        <v>2.5999999999999999E-2</v>
      </c>
      <c r="Q270" s="30">
        <v>2.5999999999999999E-2</v>
      </c>
      <c r="S270" s="64">
        <f t="shared" si="12"/>
        <v>159</v>
      </c>
      <c r="U270" s="108">
        <f t="shared" si="13"/>
        <v>0.84199999999999997</v>
      </c>
      <c r="W270" s="113">
        <f t="shared" si="14"/>
        <v>121</v>
      </c>
      <c r="AR270" s="24"/>
    </row>
    <row r="271" spans="1:44" x14ac:dyDescent="0.3">
      <c r="A271" s="46">
        <v>540286</v>
      </c>
      <c r="B271" s="29" t="s">
        <v>261</v>
      </c>
      <c r="C271" s="29" t="s">
        <v>258</v>
      </c>
      <c r="D271" s="29" t="s">
        <v>5</v>
      </c>
      <c r="E271" s="29">
        <v>1</v>
      </c>
      <c r="F271" s="29" t="s">
        <v>518</v>
      </c>
      <c r="G271" s="29">
        <v>50</v>
      </c>
      <c r="H271" s="29">
        <v>1</v>
      </c>
      <c r="I271" s="29">
        <v>13</v>
      </c>
      <c r="J271" s="29">
        <v>6</v>
      </c>
      <c r="K271" s="29">
        <v>70</v>
      </c>
      <c r="L271" s="30">
        <v>0.71399999999999997</v>
      </c>
      <c r="M271" s="30">
        <v>1.4E-2</v>
      </c>
      <c r="N271" s="30">
        <v>0.186</v>
      </c>
      <c r="O271" s="30">
        <v>8.5999999999999993E-2</v>
      </c>
      <c r="P271" s="30">
        <v>1.4E-2</v>
      </c>
      <c r="Q271" s="30">
        <v>2.9000000000000001E-2</v>
      </c>
      <c r="S271" s="64">
        <f t="shared" si="12"/>
        <v>134</v>
      </c>
      <c r="U271" s="108">
        <f t="shared" si="13"/>
        <v>0.81399999999999995</v>
      </c>
      <c r="W271" s="113">
        <f t="shared" si="14"/>
        <v>135</v>
      </c>
      <c r="AR271" s="24"/>
    </row>
    <row r="272" spans="1:44" x14ac:dyDescent="0.3">
      <c r="A272" s="46">
        <v>540174</v>
      </c>
      <c r="B272" s="29" t="s">
        <v>260</v>
      </c>
      <c r="C272" s="29" t="s">
        <v>258</v>
      </c>
      <c r="D272" s="29" t="s">
        <v>5</v>
      </c>
      <c r="E272" s="29">
        <v>1</v>
      </c>
      <c r="F272" s="29" t="s">
        <v>362</v>
      </c>
      <c r="G272" s="29">
        <v>10</v>
      </c>
      <c r="H272" s="29">
        <v>0</v>
      </c>
      <c r="I272" s="29">
        <v>1</v>
      </c>
      <c r="J272" s="29">
        <v>2</v>
      </c>
      <c r="K272" s="29">
        <v>13</v>
      </c>
      <c r="L272" s="30">
        <v>0.76900000000000002</v>
      </c>
      <c r="M272" s="30">
        <v>0</v>
      </c>
      <c r="N272" s="30">
        <v>7.6999999999999999E-2</v>
      </c>
      <c r="O272" s="30">
        <v>0.154</v>
      </c>
      <c r="P272" s="30">
        <v>0</v>
      </c>
      <c r="Q272" s="30">
        <v>0.154</v>
      </c>
      <c r="S272" s="64">
        <f t="shared" si="12"/>
        <v>106</v>
      </c>
      <c r="U272" s="108">
        <f t="shared" si="13"/>
        <v>0.92300000000000004</v>
      </c>
      <c r="W272" s="113">
        <f t="shared" si="14"/>
        <v>59</v>
      </c>
      <c r="AR272" s="24"/>
    </row>
    <row r="273" spans="1:44" x14ac:dyDescent="0.3">
      <c r="A273" s="45">
        <v>540169</v>
      </c>
      <c r="B273" s="40" t="s">
        <v>262</v>
      </c>
      <c r="C273" s="40" t="s">
        <v>258</v>
      </c>
      <c r="D273" s="40" t="s">
        <v>9</v>
      </c>
      <c r="E273" s="40">
        <v>1</v>
      </c>
      <c r="F273" s="40" t="s">
        <v>519</v>
      </c>
      <c r="G273" s="40">
        <v>1479</v>
      </c>
      <c r="H273" s="40">
        <v>81</v>
      </c>
      <c r="I273" s="40">
        <v>470</v>
      </c>
      <c r="J273" s="40">
        <v>290</v>
      </c>
      <c r="K273" s="40">
        <v>2320</v>
      </c>
      <c r="L273" s="41">
        <v>0.63700000000000001</v>
      </c>
      <c r="M273" s="41">
        <v>3.5000000000000003E-2</v>
      </c>
      <c r="N273" s="41">
        <v>0.20300000000000001</v>
      </c>
      <c r="O273" s="41">
        <v>0.125</v>
      </c>
      <c r="P273" s="41">
        <v>6.3E-2</v>
      </c>
      <c r="Q273" s="41">
        <v>1.4999999999999999E-2</v>
      </c>
      <c r="S273" s="63">
        <f t="shared" si="12"/>
        <v>28</v>
      </c>
      <c r="U273" s="109">
        <f t="shared" si="13"/>
        <v>0.79700000000000004</v>
      </c>
      <c r="W273" s="63">
        <f t="shared" si="14"/>
        <v>17</v>
      </c>
      <c r="AR273" s="24"/>
    </row>
    <row r="274" spans="1:44" x14ac:dyDescent="0.3">
      <c r="A274" s="47"/>
      <c r="B274" s="32"/>
      <c r="C274" s="32" t="s">
        <v>520</v>
      </c>
      <c r="D274" s="32" t="s">
        <v>2</v>
      </c>
      <c r="E274" s="32">
        <v>1</v>
      </c>
      <c r="F274" s="32"/>
      <c r="G274" s="32">
        <v>1582</v>
      </c>
      <c r="H274" s="32">
        <v>87</v>
      </c>
      <c r="I274" s="32">
        <v>494</v>
      </c>
      <c r="J274" s="32">
        <v>303</v>
      </c>
      <c r="K274" s="32">
        <v>2466</v>
      </c>
      <c r="L274" s="43">
        <v>0.64200000000000002</v>
      </c>
      <c r="M274" s="43">
        <v>3.5000000000000003E-2</v>
      </c>
      <c r="N274" s="43">
        <v>0.2</v>
      </c>
      <c r="O274" s="43">
        <v>0.123</v>
      </c>
      <c r="P274" s="43">
        <v>0.06</v>
      </c>
      <c r="Q274" s="43">
        <v>1.6E-2</v>
      </c>
      <c r="S274" s="61">
        <f t="shared" si="12"/>
        <v>34</v>
      </c>
      <c r="U274" s="43">
        <f t="shared" si="13"/>
        <v>0.8</v>
      </c>
      <c r="W274" s="61">
        <f t="shared" si="14"/>
        <v>28</v>
      </c>
      <c r="AR274" s="24"/>
    </row>
    <row r="275" spans="1:44" x14ac:dyDescent="0.3">
      <c r="A275" s="46">
        <v>540267</v>
      </c>
      <c r="B275" s="29" t="s">
        <v>269</v>
      </c>
      <c r="C275" s="29" t="s">
        <v>264</v>
      </c>
      <c r="D275" s="29" t="s">
        <v>5</v>
      </c>
      <c r="E275" s="29">
        <v>7</v>
      </c>
      <c r="F275" s="29" t="s">
        <v>522</v>
      </c>
      <c r="G275" s="29">
        <v>20</v>
      </c>
      <c r="H275" s="29">
        <v>5</v>
      </c>
      <c r="I275" s="29">
        <v>3</v>
      </c>
      <c r="J275" s="29">
        <v>2</v>
      </c>
      <c r="K275" s="29">
        <v>30</v>
      </c>
      <c r="L275" s="30">
        <v>0.66700000000000004</v>
      </c>
      <c r="M275" s="30">
        <v>0.16700000000000001</v>
      </c>
      <c r="N275" s="30">
        <v>0.1</v>
      </c>
      <c r="O275" s="30">
        <v>6.7000000000000004E-2</v>
      </c>
      <c r="P275" s="30">
        <v>3.3000000000000002E-2</v>
      </c>
      <c r="Q275" s="30">
        <v>3.3000000000000002E-2</v>
      </c>
      <c r="S275" s="64">
        <f t="shared" si="12"/>
        <v>151</v>
      </c>
      <c r="U275" s="108">
        <f t="shared" si="13"/>
        <v>0.90100000000000002</v>
      </c>
      <c r="W275" s="113">
        <f t="shared" si="14"/>
        <v>75</v>
      </c>
      <c r="AR275" s="24"/>
    </row>
    <row r="276" spans="1:44" x14ac:dyDescent="0.3">
      <c r="A276" s="46">
        <v>540177</v>
      </c>
      <c r="B276" s="29" t="s">
        <v>270</v>
      </c>
      <c r="C276" s="29" t="s">
        <v>264</v>
      </c>
      <c r="D276" s="29" t="s">
        <v>5</v>
      </c>
      <c r="E276" s="29">
        <v>7</v>
      </c>
      <c r="F276" s="29" t="s">
        <v>523</v>
      </c>
      <c r="G276" s="29">
        <v>160</v>
      </c>
      <c r="H276" s="29">
        <v>8</v>
      </c>
      <c r="I276" s="29">
        <v>33</v>
      </c>
      <c r="J276" s="29">
        <v>26</v>
      </c>
      <c r="K276" s="29">
        <v>227</v>
      </c>
      <c r="L276" s="30">
        <v>0.70499999999999996</v>
      </c>
      <c r="M276" s="30">
        <v>3.5000000000000003E-2</v>
      </c>
      <c r="N276" s="30">
        <v>0.14499999999999999</v>
      </c>
      <c r="O276" s="30">
        <v>0.115</v>
      </c>
      <c r="P276" s="30">
        <v>0.11</v>
      </c>
      <c r="Q276" s="30">
        <v>0</v>
      </c>
      <c r="S276" s="64">
        <f t="shared" si="12"/>
        <v>139</v>
      </c>
      <c r="U276" s="108">
        <f t="shared" si="13"/>
        <v>0.85499999999999998</v>
      </c>
      <c r="W276" s="113">
        <f t="shared" si="14"/>
        <v>113</v>
      </c>
      <c r="AR276" s="24"/>
    </row>
    <row r="277" spans="1:44" x14ac:dyDescent="0.3">
      <c r="A277" s="46">
        <v>540178</v>
      </c>
      <c r="B277" s="29" t="s">
        <v>265</v>
      </c>
      <c r="C277" s="29" t="s">
        <v>264</v>
      </c>
      <c r="D277" s="29" t="s">
        <v>5</v>
      </c>
      <c r="E277" s="29">
        <v>7</v>
      </c>
      <c r="F277" s="29" t="s">
        <v>397</v>
      </c>
      <c r="G277" s="29">
        <v>18</v>
      </c>
      <c r="H277" s="29">
        <v>4</v>
      </c>
      <c r="I277" s="29">
        <v>9</v>
      </c>
      <c r="J277" s="29">
        <v>10</v>
      </c>
      <c r="K277" s="29">
        <v>41</v>
      </c>
      <c r="L277" s="30">
        <v>0.439</v>
      </c>
      <c r="M277" s="30">
        <v>9.8000000000000004E-2</v>
      </c>
      <c r="N277" s="30">
        <v>0.22</v>
      </c>
      <c r="O277" s="30">
        <v>0.24399999999999999</v>
      </c>
      <c r="P277" s="30">
        <v>0.122</v>
      </c>
      <c r="Q277" s="30">
        <v>9.8000000000000004E-2</v>
      </c>
      <c r="S277" s="64">
        <f t="shared" si="12"/>
        <v>186</v>
      </c>
      <c r="U277" s="108">
        <f t="shared" si="13"/>
        <v>0.78100000000000003</v>
      </c>
      <c r="W277" s="113">
        <f t="shared" si="14"/>
        <v>149</v>
      </c>
      <c r="AR277" s="24"/>
    </row>
    <row r="278" spans="1:44" x14ac:dyDescent="0.3">
      <c r="A278" s="46">
        <v>540264</v>
      </c>
      <c r="B278" s="29" t="s">
        <v>266</v>
      </c>
      <c r="C278" s="29" t="s">
        <v>264</v>
      </c>
      <c r="D278" s="29" t="s">
        <v>5</v>
      </c>
      <c r="E278" s="29">
        <v>7</v>
      </c>
      <c r="F278" s="29" t="s">
        <v>397</v>
      </c>
      <c r="G278" s="29">
        <v>0</v>
      </c>
      <c r="H278" s="29">
        <v>0</v>
      </c>
      <c r="I278" s="29">
        <v>0</v>
      </c>
      <c r="J278" s="29">
        <v>0</v>
      </c>
      <c r="K278" s="29">
        <v>0</v>
      </c>
      <c r="L278" s="30" t="s">
        <v>13</v>
      </c>
      <c r="M278" s="30" t="s">
        <v>13</v>
      </c>
      <c r="N278" s="30" t="s">
        <v>13</v>
      </c>
      <c r="O278" s="30" t="s">
        <v>13</v>
      </c>
      <c r="P278" s="30" t="s">
        <v>13</v>
      </c>
      <c r="Q278" s="30" t="s">
        <v>13</v>
      </c>
      <c r="S278" s="64" t="str">
        <f t="shared" si="12"/>
        <v/>
      </c>
      <c r="U278" s="108"/>
      <c r="W278" s="113">
        <f t="shared" si="14"/>
        <v>1</v>
      </c>
      <c r="AR278" s="24"/>
    </row>
    <row r="279" spans="1:44" x14ac:dyDescent="0.3">
      <c r="A279" s="46">
        <v>540266</v>
      </c>
      <c r="B279" s="29" t="s">
        <v>268</v>
      </c>
      <c r="C279" s="29" t="s">
        <v>264</v>
      </c>
      <c r="D279" s="29" t="s">
        <v>5</v>
      </c>
      <c r="E279" s="29">
        <v>7</v>
      </c>
      <c r="F279" s="29" t="s">
        <v>397</v>
      </c>
      <c r="G279" s="29">
        <v>22</v>
      </c>
      <c r="H279" s="29">
        <v>4</v>
      </c>
      <c r="I279" s="29">
        <v>0</v>
      </c>
      <c r="J279" s="29">
        <v>15</v>
      </c>
      <c r="K279" s="29">
        <v>41</v>
      </c>
      <c r="L279" s="30">
        <v>0.53700000000000003</v>
      </c>
      <c r="M279" s="30">
        <v>9.8000000000000004E-2</v>
      </c>
      <c r="N279" s="30">
        <v>0</v>
      </c>
      <c r="O279" s="30">
        <v>0.36599999999999999</v>
      </c>
      <c r="P279" s="30">
        <v>0.34100000000000003</v>
      </c>
      <c r="Q279" s="30">
        <v>0</v>
      </c>
      <c r="S279" s="64">
        <f t="shared" si="12"/>
        <v>179</v>
      </c>
      <c r="U279" s="108">
        <f t="shared" si="13"/>
        <v>1.0009999999999999</v>
      </c>
      <c r="W279" s="113">
        <f t="shared" si="14"/>
        <v>1</v>
      </c>
      <c r="AR279" s="24"/>
    </row>
    <row r="280" spans="1:44" x14ac:dyDescent="0.3">
      <c r="A280" s="46">
        <v>540265</v>
      </c>
      <c r="B280" s="29" t="s">
        <v>267</v>
      </c>
      <c r="C280" s="29" t="s">
        <v>264</v>
      </c>
      <c r="D280" s="29" t="s">
        <v>5</v>
      </c>
      <c r="E280" s="29">
        <v>7</v>
      </c>
      <c r="F280" s="29" t="s">
        <v>400</v>
      </c>
      <c r="G280" s="29">
        <v>15</v>
      </c>
      <c r="H280" s="29">
        <v>0</v>
      </c>
      <c r="I280" s="29">
        <v>5</v>
      </c>
      <c r="J280" s="29">
        <v>2</v>
      </c>
      <c r="K280" s="29">
        <v>22</v>
      </c>
      <c r="L280" s="30">
        <v>0.68200000000000005</v>
      </c>
      <c r="M280" s="30">
        <v>0</v>
      </c>
      <c r="N280" s="30">
        <v>0.22700000000000001</v>
      </c>
      <c r="O280" s="30">
        <v>9.0999999999999998E-2</v>
      </c>
      <c r="P280" s="30">
        <v>0</v>
      </c>
      <c r="Q280" s="30">
        <v>4.4999999999999998E-2</v>
      </c>
      <c r="S280" s="64">
        <f t="shared" si="12"/>
        <v>146</v>
      </c>
      <c r="U280" s="108">
        <f t="shared" si="13"/>
        <v>0.77300000000000002</v>
      </c>
      <c r="W280" s="113">
        <f t="shared" si="14"/>
        <v>155</v>
      </c>
      <c r="AR280" s="24"/>
    </row>
    <row r="281" spans="1:44" x14ac:dyDescent="0.3">
      <c r="A281" s="46">
        <v>540176</v>
      </c>
      <c r="B281" s="29" t="s">
        <v>263</v>
      </c>
      <c r="C281" s="29" t="s">
        <v>264</v>
      </c>
      <c r="D281" s="29" t="s">
        <v>5</v>
      </c>
      <c r="E281" s="29">
        <v>7</v>
      </c>
      <c r="F281" s="29" t="s">
        <v>521</v>
      </c>
      <c r="G281" s="29">
        <v>28</v>
      </c>
      <c r="H281" s="29">
        <v>1</v>
      </c>
      <c r="I281" s="29">
        <v>10</v>
      </c>
      <c r="J281" s="29">
        <v>1</v>
      </c>
      <c r="K281" s="29">
        <v>40</v>
      </c>
      <c r="L281" s="30">
        <v>0.7</v>
      </c>
      <c r="M281" s="30">
        <v>2.5000000000000001E-2</v>
      </c>
      <c r="N281" s="30">
        <v>0.25</v>
      </c>
      <c r="O281" s="30">
        <v>2.5000000000000001E-2</v>
      </c>
      <c r="P281" s="30">
        <v>2.5000000000000001E-2</v>
      </c>
      <c r="Q281" s="30">
        <v>0</v>
      </c>
      <c r="S281" s="64">
        <f t="shared" si="12"/>
        <v>141</v>
      </c>
      <c r="U281" s="108">
        <f t="shared" si="13"/>
        <v>0.75</v>
      </c>
      <c r="W281" s="113">
        <f t="shared" si="14"/>
        <v>161</v>
      </c>
      <c r="AR281" s="24"/>
    </row>
    <row r="282" spans="1:44" x14ac:dyDescent="0.3">
      <c r="A282" s="45">
        <v>540175</v>
      </c>
      <c r="B282" s="40" t="s">
        <v>271</v>
      </c>
      <c r="C282" s="40" t="s">
        <v>264</v>
      </c>
      <c r="D282" s="40" t="s">
        <v>9</v>
      </c>
      <c r="E282" s="40">
        <v>7</v>
      </c>
      <c r="F282" s="40" t="s">
        <v>395</v>
      </c>
      <c r="G282" s="40">
        <v>1030</v>
      </c>
      <c r="H282" s="40">
        <v>130</v>
      </c>
      <c r="I282" s="40">
        <v>297</v>
      </c>
      <c r="J282" s="40">
        <v>96</v>
      </c>
      <c r="K282" s="40">
        <v>1553</v>
      </c>
      <c r="L282" s="41">
        <v>0.66300000000000003</v>
      </c>
      <c r="M282" s="41">
        <v>8.4000000000000005E-2</v>
      </c>
      <c r="N282" s="41">
        <v>0.191</v>
      </c>
      <c r="O282" s="41">
        <v>6.2E-2</v>
      </c>
      <c r="P282" s="41">
        <v>3.9E-2</v>
      </c>
      <c r="Q282" s="41">
        <v>0.01</v>
      </c>
      <c r="S282" s="63">
        <f t="shared" si="12"/>
        <v>17</v>
      </c>
      <c r="U282" s="109">
        <f t="shared" si="13"/>
        <v>0.80899999999999994</v>
      </c>
      <c r="W282" s="63">
        <f t="shared" si="14"/>
        <v>16</v>
      </c>
      <c r="AR282" s="24"/>
    </row>
    <row r="283" spans="1:44" x14ac:dyDescent="0.3">
      <c r="A283" s="47"/>
      <c r="B283" s="32"/>
      <c r="C283" s="32" t="s">
        <v>524</v>
      </c>
      <c r="D283" s="32" t="s">
        <v>2</v>
      </c>
      <c r="E283" s="32">
        <v>7</v>
      </c>
      <c r="F283" s="32"/>
      <c r="G283" s="32">
        <v>1293</v>
      </c>
      <c r="H283" s="32">
        <v>152</v>
      </c>
      <c r="I283" s="32">
        <v>357</v>
      </c>
      <c r="J283" s="32">
        <v>152</v>
      </c>
      <c r="K283" s="32">
        <v>1954</v>
      </c>
      <c r="L283" s="43">
        <v>0.66200000000000003</v>
      </c>
      <c r="M283" s="43">
        <v>7.8E-2</v>
      </c>
      <c r="N283" s="43">
        <v>0.183</v>
      </c>
      <c r="O283" s="43">
        <v>7.8E-2</v>
      </c>
      <c r="P283" s="43">
        <v>5.5E-2</v>
      </c>
      <c r="Q283" s="43">
        <v>1.0999999999999999E-2</v>
      </c>
      <c r="S283" s="61">
        <f t="shared" si="12"/>
        <v>31</v>
      </c>
      <c r="U283" s="43">
        <f t="shared" si="13"/>
        <v>0.81799999999999995</v>
      </c>
      <c r="W283" s="61">
        <f t="shared" si="14"/>
        <v>19</v>
      </c>
      <c r="AR283" s="24"/>
    </row>
    <row r="284" spans="1:44" x14ac:dyDescent="0.3">
      <c r="A284" s="46">
        <v>540262</v>
      </c>
      <c r="B284" s="29" t="s">
        <v>277</v>
      </c>
      <c r="C284" s="29" t="s">
        <v>273</v>
      </c>
      <c r="D284" s="29" t="s">
        <v>5</v>
      </c>
      <c r="E284" s="29">
        <v>5</v>
      </c>
      <c r="F284" s="29" t="s">
        <v>400</v>
      </c>
      <c r="G284" s="29">
        <v>15</v>
      </c>
      <c r="H284" s="29">
        <v>0</v>
      </c>
      <c r="I284" s="29">
        <v>2</v>
      </c>
      <c r="J284" s="29">
        <v>0</v>
      </c>
      <c r="K284" s="29">
        <v>17</v>
      </c>
      <c r="L284" s="30">
        <v>0.88200000000000001</v>
      </c>
      <c r="M284" s="30">
        <v>0</v>
      </c>
      <c r="N284" s="30">
        <v>0.11799999999999999</v>
      </c>
      <c r="O284" s="30">
        <v>0</v>
      </c>
      <c r="P284" s="30">
        <v>0</v>
      </c>
      <c r="Q284" s="30">
        <v>0</v>
      </c>
      <c r="S284" s="64">
        <f t="shared" si="12"/>
        <v>41</v>
      </c>
      <c r="U284" s="108">
        <f t="shared" si="13"/>
        <v>0.88200000000000001</v>
      </c>
      <c r="W284" s="113">
        <f t="shared" si="14"/>
        <v>94</v>
      </c>
      <c r="AR284" s="24"/>
    </row>
    <row r="285" spans="1:44" x14ac:dyDescent="0.3">
      <c r="A285" s="46">
        <v>540179</v>
      </c>
      <c r="B285" s="29" t="s">
        <v>274</v>
      </c>
      <c r="C285" s="29" t="s">
        <v>273</v>
      </c>
      <c r="D285" s="29" t="s">
        <v>5</v>
      </c>
      <c r="E285" s="29">
        <v>5</v>
      </c>
      <c r="F285" s="29" t="s">
        <v>377</v>
      </c>
      <c r="G285" s="29">
        <v>36</v>
      </c>
      <c r="H285" s="29">
        <v>4</v>
      </c>
      <c r="I285" s="29">
        <v>3</v>
      </c>
      <c r="J285" s="29">
        <v>0</v>
      </c>
      <c r="K285" s="29">
        <v>43</v>
      </c>
      <c r="L285" s="30">
        <v>0.83699999999999997</v>
      </c>
      <c r="M285" s="30">
        <v>9.2999999999999999E-2</v>
      </c>
      <c r="N285" s="30">
        <v>7.0000000000000007E-2</v>
      </c>
      <c r="O285" s="30">
        <v>0</v>
      </c>
      <c r="P285" s="30">
        <v>0</v>
      </c>
      <c r="Q285" s="30">
        <v>0</v>
      </c>
      <c r="S285" s="64">
        <f t="shared" si="12"/>
        <v>73</v>
      </c>
      <c r="U285" s="108">
        <f t="shared" si="13"/>
        <v>0.92999999999999994</v>
      </c>
      <c r="W285" s="113">
        <f t="shared" si="14"/>
        <v>53</v>
      </c>
      <c r="AR285" s="24"/>
    </row>
    <row r="286" spans="1:44" x14ac:dyDescent="0.3">
      <c r="A286" s="46">
        <v>540180</v>
      </c>
      <c r="B286" s="29" t="s">
        <v>275</v>
      </c>
      <c r="C286" s="29" t="s">
        <v>273</v>
      </c>
      <c r="D286" s="29" t="s">
        <v>5</v>
      </c>
      <c r="E286" s="29">
        <v>5</v>
      </c>
      <c r="F286" s="29" t="s">
        <v>397</v>
      </c>
      <c r="G286" s="29">
        <v>10</v>
      </c>
      <c r="H286" s="29">
        <v>1</v>
      </c>
      <c r="I286" s="29">
        <v>6</v>
      </c>
      <c r="J286" s="29">
        <v>1</v>
      </c>
      <c r="K286" s="29">
        <v>18</v>
      </c>
      <c r="L286" s="30">
        <v>0.55600000000000005</v>
      </c>
      <c r="M286" s="30">
        <v>5.6000000000000001E-2</v>
      </c>
      <c r="N286" s="30">
        <v>0.33300000000000002</v>
      </c>
      <c r="O286" s="30">
        <v>5.6000000000000001E-2</v>
      </c>
      <c r="P286" s="30">
        <v>0</v>
      </c>
      <c r="Q286" s="30">
        <v>0</v>
      </c>
      <c r="S286" s="64">
        <f t="shared" si="12"/>
        <v>177</v>
      </c>
      <c r="U286" s="108">
        <f t="shared" si="13"/>
        <v>0.66800000000000015</v>
      </c>
      <c r="W286" s="113">
        <f t="shared" si="14"/>
        <v>176</v>
      </c>
      <c r="AR286" s="24"/>
    </row>
    <row r="287" spans="1:44" x14ac:dyDescent="0.3">
      <c r="A287" s="46">
        <v>540132</v>
      </c>
      <c r="B287" s="29" t="s">
        <v>272</v>
      </c>
      <c r="C287" s="29" t="s">
        <v>273</v>
      </c>
      <c r="D287" s="29" t="s">
        <v>5</v>
      </c>
      <c r="E287" s="29">
        <v>5</v>
      </c>
      <c r="F287" s="29" t="s">
        <v>525</v>
      </c>
      <c r="G287" s="29">
        <v>1</v>
      </c>
      <c r="H287" s="29">
        <v>0</v>
      </c>
      <c r="I287" s="29">
        <v>0</v>
      </c>
      <c r="J287" s="29">
        <v>0</v>
      </c>
      <c r="K287" s="29">
        <v>1</v>
      </c>
      <c r="L287" s="30">
        <v>1</v>
      </c>
      <c r="M287" s="30">
        <v>0</v>
      </c>
      <c r="N287" s="30">
        <v>0</v>
      </c>
      <c r="O287" s="30">
        <v>0</v>
      </c>
      <c r="P287" s="30">
        <v>0</v>
      </c>
      <c r="Q287" s="30">
        <v>0</v>
      </c>
      <c r="S287" s="64">
        <f t="shared" si="12"/>
        <v>1</v>
      </c>
      <c r="U287" s="108">
        <f t="shared" si="13"/>
        <v>1</v>
      </c>
      <c r="W287" s="113">
        <f t="shared" si="14"/>
        <v>2</v>
      </c>
      <c r="AR287" s="24"/>
    </row>
    <row r="288" spans="1:44" x14ac:dyDescent="0.3">
      <c r="A288" s="46">
        <v>540182</v>
      </c>
      <c r="B288" s="29" t="s">
        <v>276</v>
      </c>
      <c r="C288" s="29" t="s">
        <v>273</v>
      </c>
      <c r="D288" s="29" t="s">
        <v>5</v>
      </c>
      <c r="E288" s="29">
        <v>5</v>
      </c>
      <c r="F288" s="29" t="s">
        <v>526</v>
      </c>
      <c r="G288" s="29">
        <v>25</v>
      </c>
      <c r="H288" s="29">
        <v>2</v>
      </c>
      <c r="I288" s="29">
        <v>5</v>
      </c>
      <c r="J288" s="29">
        <v>1</v>
      </c>
      <c r="K288" s="29">
        <v>33</v>
      </c>
      <c r="L288" s="30">
        <v>0.75800000000000001</v>
      </c>
      <c r="M288" s="30">
        <v>6.0999999999999999E-2</v>
      </c>
      <c r="N288" s="30">
        <v>0.152</v>
      </c>
      <c r="O288" s="30">
        <v>0.03</v>
      </c>
      <c r="P288" s="30">
        <v>0</v>
      </c>
      <c r="Q288" s="30">
        <v>0.03</v>
      </c>
      <c r="S288" s="64">
        <f t="shared" si="12"/>
        <v>115</v>
      </c>
      <c r="U288" s="108">
        <f t="shared" si="13"/>
        <v>0.84899999999999998</v>
      </c>
      <c r="W288" s="113">
        <f t="shared" si="14"/>
        <v>116</v>
      </c>
      <c r="AR288" s="24"/>
    </row>
    <row r="289" spans="1:44" x14ac:dyDescent="0.3">
      <c r="A289" s="46">
        <v>540263</v>
      </c>
      <c r="B289" s="29" t="s">
        <v>278</v>
      </c>
      <c r="C289" s="29" t="s">
        <v>273</v>
      </c>
      <c r="D289" s="29" t="s">
        <v>5</v>
      </c>
      <c r="E289" s="29">
        <v>5</v>
      </c>
      <c r="F289" s="29" t="s">
        <v>521</v>
      </c>
      <c r="G289" s="29">
        <v>12</v>
      </c>
      <c r="H289" s="29">
        <v>2</v>
      </c>
      <c r="I289" s="29">
        <v>1</v>
      </c>
      <c r="J289" s="29">
        <v>0</v>
      </c>
      <c r="K289" s="29">
        <v>15</v>
      </c>
      <c r="L289" s="30">
        <v>0.8</v>
      </c>
      <c r="M289" s="30">
        <v>0.13300000000000001</v>
      </c>
      <c r="N289" s="30">
        <v>6.7000000000000004E-2</v>
      </c>
      <c r="O289" s="30">
        <v>0</v>
      </c>
      <c r="P289" s="30">
        <v>0</v>
      </c>
      <c r="Q289" s="30">
        <v>0</v>
      </c>
      <c r="S289" s="64">
        <f t="shared" si="12"/>
        <v>91</v>
      </c>
      <c r="U289" s="108">
        <f t="shared" si="13"/>
        <v>0.93300000000000005</v>
      </c>
      <c r="W289" s="113">
        <f t="shared" si="14"/>
        <v>50</v>
      </c>
      <c r="AR289" s="24"/>
    </row>
    <row r="290" spans="1:44" x14ac:dyDescent="0.3">
      <c r="A290" s="45">
        <v>540224</v>
      </c>
      <c r="B290" s="40" t="s">
        <v>279</v>
      </c>
      <c r="C290" s="40" t="s">
        <v>273</v>
      </c>
      <c r="D290" s="40" t="s">
        <v>9</v>
      </c>
      <c r="E290" s="40">
        <v>5</v>
      </c>
      <c r="F290" s="40" t="s">
        <v>527</v>
      </c>
      <c r="G290" s="40">
        <v>300</v>
      </c>
      <c r="H290" s="40">
        <v>28</v>
      </c>
      <c r="I290" s="40">
        <v>60</v>
      </c>
      <c r="J290" s="40">
        <v>7</v>
      </c>
      <c r="K290" s="40">
        <v>395</v>
      </c>
      <c r="L290" s="41">
        <v>0.75900000000000001</v>
      </c>
      <c r="M290" s="41">
        <v>7.0999999999999994E-2</v>
      </c>
      <c r="N290" s="41">
        <v>0.152</v>
      </c>
      <c r="O290" s="41">
        <v>1.7999999999999999E-2</v>
      </c>
      <c r="P290" s="41">
        <v>1.4999999999999999E-2</v>
      </c>
      <c r="Q290" s="41">
        <v>0</v>
      </c>
      <c r="S290" s="63">
        <f t="shared" si="12"/>
        <v>5</v>
      </c>
      <c r="U290" s="109">
        <f t="shared" si="13"/>
        <v>0.84799999999999998</v>
      </c>
      <c r="W290" s="63">
        <f t="shared" si="14"/>
        <v>7</v>
      </c>
      <c r="AR290" s="24"/>
    </row>
    <row r="291" spans="1:44" x14ac:dyDescent="0.3">
      <c r="A291" s="47"/>
      <c r="B291" s="32"/>
      <c r="C291" s="32" t="s">
        <v>528</v>
      </c>
      <c r="D291" s="32" t="s">
        <v>2</v>
      </c>
      <c r="E291" s="32">
        <v>5</v>
      </c>
      <c r="F291" s="32"/>
      <c r="G291" s="32">
        <v>399</v>
      </c>
      <c r="H291" s="32">
        <v>37</v>
      </c>
      <c r="I291" s="32">
        <v>77</v>
      </c>
      <c r="J291" s="32">
        <v>9</v>
      </c>
      <c r="K291" s="32">
        <v>522</v>
      </c>
      <c r="L291" s="43">
        <v>0.76400000000000001</v>
      </c>
      <c r="M291" s="43">
        <v>7.0999999999999994E-2</v>
      </c>
      <c r="N291" s="43">
        <v>0.14799999999999999</v>
      </c>
      <c r="O291" s="43">
        <v>1.7000000000000001E-2</v>
      </c>
      <c r="P291" s="43">
        <v>1.0999999999999999E-2</v>
      </c>
      <c r="Q291" s="43">
        <v>2E-3</v>
      </c>
      <c r="S291" s="61">
        <f t="shared" si="12"/>
        <v>8</v>
      </c>
      <c r="U291" s="43">
        <f t="shared" si="13"/>
        <v>0.85199999999999998</v>
      </c>
      <c r="W291" s="61">
        <f t="shared" si="14"/>
        <v>12</v>
      </c>
      <c r="AR291" s="24"/>
    </row>
    <row r="292" spans="1:44" x14ac:dyDescent="0.3">
      <c r="A292" s="46">
        <v>540184</v>
      </c>
      <c r="B292" s="29" t="s">
        <v>280</v>
      </c>
      <c r="C292" s="29" t="s">
        <v>281</v>
      </c>
      <c r="D292" s="29" t="s">
        <v>5</v>
      </c>
      <c r="E292" s="29">
        <v>5</v>
      </c>
      <c r="F292" s="29" t="s">
        <v>529</v>
      </c>
      <c r="G292" s="29">
        <v>23</v>
      </c>
      <c r="H292" s="29">
        <v>0</v>
      </c>
      <c r="I292" s="29">
        <v>5</v>
      </c>
      <c r="J292" s="29">
        <v>1</v>
      </c>
      <c r="K292" s="29">
        <v>29</v>
      </c>
      <c r="L292" s="30">
        <v>0.79300000000000004</v>
      </c>
      <c r="M292" s="30">
        <v>0</v>
      </c>
      <c r="N292" s="30">
        <v>0.17199999999999999</v>
      </c>
      <c r="O292" s="30">
        <v>3.4000000000000002E-2</v>
      </c>
      <c r="P292" s="30">
        <v>0</v>
      </c>
      <c r="Q292" s="30">
        <v>3.4000000000000002E-2</v>
      </c>
      <c r="S292" s="64">
        <f t="shared" si="12"/>
        <v>94</v>
      </c>
      <c r="U292" s="108">
        <f t="shared" si="13"/>
        <v>0.82700000000000007</v>
      </c>
      <c r="W292" s="113">
        <f t="shared" si="14"/>
        <v>130</v>
      </c>
      <c r="AR292" s="24"/>
    </row>
    <row r="293" spans="1:44" x14ac:dyDescent="0.3">
      <c r="A293" s="46">
        <v>540185</v>
      </c>
      <c r="B293" s="29" t="s">
        <v>282</v>
      </c>
      <c r="C293" s="29" t="s">
        <v>281</v>
      </c>
      <c r="D293" s="29" t="s">
        <v>5</v>
      </c>
      <c r="E293" s="29">
        <v>5</v>
      </c>
      <c r="F293" s="29" t="s">
        <v>530</v>
      </c>
      <c r="G293" s="29">
        <v>187</v>
      </c>
      <c r="H293" s="29">
        <v>0</v>
      </c>
      <c r="I293" s="29">
        <v>32</v>
      </c>
      <c r="J293" s="29">
        <v>1</v>
      </c>
      <c r="K293" s="29">
        <v>220</v>
      </c>
      <c r="L293" s="30">
        <v>0.85</v>
      </c>
      <c r="M293" s="30">
        <v>0</v>
      </c>
      <c r="N293" s="30">
        <v>0.14499999999999999</v>
      </c>
      <c r="O293" s="30">
        <v>5.0000000000000001E-3</v>
      </c>
      <c r="P293" s="30">
        <v>0</v>
      </c>
      <c r="Q293" s="30">
        <v>5.0000000000000001E-3</v>
      </c>
      <c r="S293" s="64">
        <f t="shared" si="12"/>
        <v>70</v>
      </c>
      <c r="U293" s="108">
        <f t="shared" si="13"/>
        <v>0.85499999999999998</v>
      </c>
      <c r="W293" s="113">
        <f t="shared" si="14"/>
        <v>113</v>
      </c>
      <c r="AR293" s="24"/>
    </row>
    <row r="294" spans="1:44" x14ac:dyDescent="0.3">
      <c r="A294" s="45">
        <v>540183</v>
      </c>
      <c r="B294" s="40" t="s">
        <v>283</v>
      </c>
      <c r="C294" s="40" t="s">
        <v>281</v>
      </c>
      <c r="D294" s="40" t="s">
        <v>9</v>
      </c>
      <c r="E294" s="40">
        <v>5</v>
      </c>
      <c r="F294" s="40" t="s">
        <v>521</v>
      </c>
      <c r="G294" s="40">
        <v>472</v>
      </c>
      <c r="H294" s="40">
        <v>86</v>
      </c>
      <c r="I294" s="40">
        <v>231</v>
      </c>
      <c r="J294" s="40">
        <v>39</v>
      </c>
      <c r="K294" s="40">
        <v>828</v>
      </c>
      <c r="L294" s="41">
        <v>0.56999999999999995</v>
      </c>
      <c r="M294" s="41">
        <v>0.104</v>
      </c>
      <c r="N294" s="41">
        <v>0.27900000000000003</v>
      </c>
      <c r="O294" s="41">
        <v>4.7E-2</v>
      </c>
      <c r="P294" s="41">
        <v>2.3E-2</v>
      </c>
      <c r="Q294" s="41">
        <v>1.0999999999999999E-2</v>
      </c>
      <c r="S294" s="63">
        <f t="shared" si="12"/>
        <v>42</v>
      </c>
      <c r="U294" s="109">
        <f t="shared" si="13"/>
        <v>0.72099999999999997</v>
      </c>
      <c r="W294" s="63">
        <f t="shared" si="14"/>
        <v>38</v>
      </c>
      <c r="AR294" s="24"/>
    </row>
    <row r="295" spans="1:44" x14ac:dyDescent="0.3">
      <c r="A295" s="47"/>
      <c r="B295" s="32"/>
      <c r="C295" s="32" t="s">
        <v>531</v>
      </c>
      <c r="D295" s="32" t="s">
        <v>2</v>
      </c>
      <c r="E295" s="32">
        <v>5</v>
      </c>
      <c r="F295" s="32"/>
      <c r="G295" s="32">
        <v>682</v>
      </c>
      <c r="H295" s="32">
        <v>86</v>
      </c>
      <c r="I295" s="32">
        <v>268</v>
      </c>
      <c r="J295" s="32">
        <v>41</v>
      </c>
      <c r="K295" s="32">
        <v>1077</v>
      </c>
      <c r="L295" s="43">
        <v>0.63300000000000001</v>
      </c>
      <c r="M295" s="43">
        <v>0.08</v>
      </c>
      <c r="N295" s="43">
        <v>0.249</v>
      </c>
      <c r="O295" s="43">
        <v>3.7999999999999999E-2</v>
      </c>
      <c r="P295" s="43">
        <v>1.7999999999999999E-2</v>
      </c>
      <c r="Q295" s="43">
        <v>0.01</v>
      </c>
      <c r="S295" s="61">
        <f t="shared" si="12"/>
        <v>37</v>
      </c>
      <c r="U295" s="43">
        <f t="shared" si="13"/>
        <v>0.751</v>
      </c>
      <c r="W295" s="61">
        <f t="shared" si="14"/>
        <v>36</v>
      </c>
      <c r="AR295" s="24"/>
    </row>
    <row r="296" spans="1:44" x14ac:dyDescent="0.3">
      <c r="A296" s="46">
        <v>540187</v>
      </c>
      <c r="B296" s="29" t="s">
        <v>284</v>
      </c>
      <c r="C296" s="29" t="s">
        <v>285</v>
      </c>
      <c r="D296" s="29" t="s">
        <v>5</v>
      </c>
      <c r="E296" s="29">
        <v>1</v>
      </c>
      <c r="F296" s="29" t="s">
        <v>354</v>
      </c>
      <c r="G296" s="29">
        <v>24</v>
      </c>
      <c r="H296" s="29">
        <v>0</v>
      </c>
      <c r="I296" s="29">
        <v>13</v>
      </c>
      <c r="J296" s="29">
        <v>2</v>
      </c>
      <c r="K296" s="29">
        <v>39</v>
      </c>
      <c r="L296" s="30">
        <v>0.61499999999999999</v>
      </c>
      <c r="M296" s="30">
        <v>0</v>
      </c>
      <c r="N296" s="30">
        <v>0.33300000000000002</v>
      </c>
      <c r="O296" s="30">
        <v>5.0999999999999997E-2</v>
      </c>
      <c r="P296" s="30">
        <v>0</v>
      </c>
      <c r="Q296" s="30">
        <v>2.5999999999999999E-2</v>
      </c>
      <c r="S296" s="64">
        <f t="shared" si="12"/>
        <v>163</v>
      </c>
      <c r="U296" s="108">
        <f t="shared" si="13"/>
        <v>0.66600000000000004</v>
      </c>
      <c r="W296" s="113">
        <f t="shared" si="14"/>
        <v>177</v>
      </c>
      <c r="AR296" s="24"/>
    </row>
    <row r="297" spans="1:44" x14ac:dyDescent="0.3">
      <c r="A297" s="45">
        <v>540186</v>
      </c>
      <c r="B297" s="40" t="s">
        <v>286</v>
      </c>
      <c r="C297" s="40" t="s">
        <v>285</v>
      </c>
      <c r="D297" s="40" t="s">
        <v>9</v>
      </c>
      <c r="E297" s="40">
        <v>1</v>
      </c>
      <c r="F297" s="40" t="s">
        <v>532</v>
      </c>
      <c r="G297" s="40">
        <v>472</v>
      </c>
      <c r="H297" s="40">
        <v>63</v>
      </c>
      <c r="I297" s="40">
        <v>338</v>
      </c>
      <c r="J297" s="40">
        <v>51</v>
      </c>
      <c r="K297" s="40">
        <v>924</v>
      </c>
      <c r="L297" s="41">
        <v>0.51100000000000001</v>
      </c>
      <c r="M297" s="41">
        <v>6.8000000000000005E-2</v>
      </c>
      <c r="N297" s="41">
        <v>0.36599999999999999</v>
      </c>
      <c r="O297" s="41">
        <v>5.5E-2</v>
      </c>
      <c r="P297" s="41">
        <v>2.1000000000000001E-2</v>
      </c>
      <c r="Q297" s="41">
        <v>4.0000000000000001E-3</v>
      </c>
      <c r="S297" s="63">
        <f t="shared" si="12"/>
        <v>50</v>
      </c>
      <c r="U297" s="109">
        <f t="shared" si="13"/>
        <v>0.63400000000000001</v>
      </c>
      <c r="W297" s="63">
        <f t="shared" si="14"/>
        <v>49</v>
      </c>
      <c r="AR297" s="24"/>
    </row>
    <row r="298" spans="1:44" x14ac:dyDescent="0.3">
      <c r="A298" s="47"/>
      <c r="B298" s="32"/>
      <c r="C298" s="32" t="s">
        <v>533</v>
      </c>
      <c r="D298" s="32" t="s">
        <v>2</v>
      </c>
      <c r="E298" s="32">
        <v>1</v>
      </c>
      <c r="F298" s="32"/>
      <c r="G298" s="32">
        <v>496</v>
      </c>
      <c r="H298" s="32">
        <v>63</v>
      </c>
      <c r="I298" s="32">
        <v>351</v>
      </c>
      <c r="J298" s="32">
        <v>53</v>
      </c>
      <c r="K298" s="32">
        <v>963</v>
      </c>
      <c r="L298" s="43">
        <v>0.51500000000000001</v>
      </c>
      <c r="M298" s="43">
        <v>6.5000000000000002E-2</v>
      </c>
      <c r="N298" s="43">
        <v>0.36399999999999999</v>
      </c>
      <c r="O298" s="43">
        <v>5.5E-2</v>
      </c>
      <c r="P298" s="43">
        <v>0.02</v>
      </c>
      <c r="Q298" s="43">
        <v>5.0000000000000001E-3</v>
      </c>
      <c r="S298" s="61">
        <f t="shared" si="12"/>
        <v>50</v>
      </c>
      <c r="U298" s="43">
        <f t="shared" si="13"/>
        <v>0.63500000000000012</v>
      </c>
      <c r="W298" s="61">
        <f t="shared" si="14"/>
        <v>50</v>
      </c>
      <c r="AR298" s="24"/>
    </row>
    <row r="299" spans="1:44" x14ac:dyDescent="0.3">
      <c r="A299" s="46">
        <v>540189</v>
      </c>
      <c r="B299" s="29" t="s">
        <v>287</v>
      </c>
      <c r="C299" s="29" t="s">
        <v>534</v>
      </c>
      <c r="D299" s="29" t="s">
        <v>5</v>
      </c>
      <c r="E299" s="29">
        <v>6</v>
      </c>
      <c r="F299" s="29" t="s">
        <v>455</v>
      </c>
      <c r="G299" s="29">
        <v>10</v>
      </c>
      <c r="H299" s="29">
        <v>0</v>
      </c>
      <c r="I299" s="29">
        <v>1</v>
      </c>
      <c r="J299" s="29">
        <v>2</v>
      </c>
      <c r="K299" s="29">
        <v>13</v>
      </c>
      <c r="L299" s="30">
        <v>0.76900000000000002</v>
      </c>
      <c r="M299" s="30">
        <v>0</v>
      </c>
      <c r="N299" s="30">
        <v>7.6999999999999999E-2</v>
      </c>
      <c r="O299" s="30">
        <v>0.154</v>
      </c>
      <c r="P299" s="30">
        <v>0</v>
      </c>
      <c r="Q299" s="30">
        <v>7.6999999999999999E-2</v>
      </c>
      <c r="S299" s="64">
        <f t="shared" si="12"/>
        <v>106</v>
      </c>
      <c r="U299" s="108">
        <f t="shared" si="13"/>
        <v>0.92300000000000004</v>
      </c>
      <c r="W299" s="113">
        <f t="shared" si="14"/>
        <v>59</v>
      </c>
      <c r="AR299" s="24"/>
    </row>
    <row r="300" spans="1:44" x14ac:dyDescent="0.3">
      <c r="A300" s="46">
        <v>540190</v>
      </c>
      <c r="B300" s="29" t="s">
        <v>288</v>
      </c>
      <c r="C300" s="29" t="s">
        <v>534</v>
      </c>
      <c r="D300" s="29" t="s">
        <v>5</v>
      </c>
      <c r="E300" s="29">
        <v>6</v>
      </c>
      <c r="F300" s="29" t="s">
        <v>393</v>
      </c>
      <c r="G300" s="29">
        <v>135</v>
      </c>
      <c r="H300" s="29">
        <v>4</v>
      </c>
      <c r="I300" s="29">
        <v>10</v>
      </c>
      <c r="J300" s="29">
        <v>4</v>
      </c>
      <c r="K300" s="29">
        <v>153</v>
      </c>
      <c r="L300" s="30">
        <v>0.88200000000000001</v>
      </c>
      <c r="M300" s="30">
        <v>2.5999999999999999E-2</v>
      </c>
      <c r="N300" s="30">
        <v>6.5000000000000002E-2</v>
      </c>
      <c r="O300" s="30">
        <v>2.5999999999999999E-2</v>
      </c>
      <c r="P300" s="30">
        <v>0</v>
      </c>
      <c r="Q300" s="30">
        <v>2.5999999999999999E-2</v>
      </c>
      <c r="S300" s="64">
        <f t="shared" si="12"/>
        <v>41</v>
      </c>
      <c r="U300" s="108">
        <f t="shared" si="13"/>
        <v>0.93400000000000005</v>
      </c>
      <c r="W300" s="113">
        <f t="shared" si="14"/>
        <v>48</v>
      </c>
      <c r="AR300" s="24"/>
    </row>
    <row r="301" spans="1:44" x14ac:dyDescent="0.3">
      <c r="A301" s="45">
        <v>540188</v>
      </c>
      <c r="B301" s="40" t="s">
        <v>289</v>
      </c>
      <c r="C301" s="40" t="s">
        <v>534</v>
      </c>
      <c r="D301" s="40" t="s">
        <v>9</v>
      </c>
      <c r="E301" s="40">
        <v>6</v>
      </c>
      <c r="F301" s="40" t="s">
        <v>357</v>
      </c>
      <c r="G301" s="40">
        <v>169</v>
      </c>
      <c r="H301" s="40">
        <v>23</v>
      </c>
      <c r="I301" s="40">
        <v>41</v>
      </c>
      <c r="J301" s="40">
        <v>28</v>
      </c>
      <c r="K301" s="40">
        <v>261</v>
      </c>
      <c r="L301" s="41">
        <v>0.64800000000000002</v>
      </c>
      <c r="M301" s="41">
        <v>8.7999999999999995E-2</v>
      </c>
      <c r="N301" s="41">
        <v>0.157</v>
      </c>
      <c r="O301" s="41">
        <v>0.107</v>
      </c>
      <c r="P301" s="41">
        <v>6.9000000000000006E-2</v>
      </c>
      <c r="Q301" s="41">
        <v>8.0000000000000002E-3</v>
      </c>
      <c r="S301" s="63">
        <f t="shared" si="12"/>
        <v>24</v>
      </c>
      <c r="U301" s="109">
        <f t="shared" si="13"/>
        <v>0.84299999999999997</v>
      </c>
      <c r="W301" s="63">
        <f t="shared" si="14"/>
        <v>9</v>
      </c>
      <c r="AR301" s="24"/>
    </row>
    <row r="302" spans="1:44" x14ac:dyDescent="0.3">
      <c r="A302" s="47"/>
      <c r="B302" s="32"/>
      <c r="C302" s="32" t="s">
        <v>535</v>
      </c>
      <c r="D302" s="32" t="s">
        <v>2</v>
      </c>
      <c r="E302" s="32">
        <v>6</v>
      </c>
      <c r="F302" s="32"/>
      <c r="G302" s="32">
        <v>314</v>
      </c>
      <c r="H302" s="32">
        <v>27</v>
      </c>
      <c r="I302" s="32">
        <v>52</v>
      </c>
      <c r="J302" s="32">
        <v>34</v>
      </c>
      <c r="K302" s="32">
        <v>427</v>
      </c>
      <c r="L302" s="43">
        <v>0.73499999999999999</v>
      </c>
      <c r="M302" s="43">
        <v>6.3E-2</v>
      </c>
      <c r="N302" s="43">
        <v>0.122</v>
      </c>
      <c r="O302" s="43">
        <v>0.08</v>
      </c>
      <c r="P302" s="43">
        <v>4.2000000000000003E-2</v>
      </c>
      <c r="Q302" s="43">
        <v>1.6E-2</v>
      </c>
      <c r="S302" s="61">
        <f t="shared" si="12"/>
        <v>17</v>
      </c>
      <c r="U302" s="43">
        <f t="shared" si="13"/>
        <v>0.878</v>
      </c>
      <c r="W302" s="61">
        <f t="shared" si="14"/>
        <v>8</v>
      </c>
      <c r="AR302" s="24"/>
    </row>
    <row r="303" spans="1:44" x14ac:dyDescent="0.3">
      <c r="A303" s="46">
        <v>540260</v>
      </c>
      <c r="B303" s="29" t="s">
        <v>294</v>
      </c>
      <c r="C303" s="29" t="s">
        <v>536</v>
      </c>
      <c r="D303" s="29" t="s">
        <v>5</v>
      </c>
      <c r="E303" s="29">
        <v>7</v>
      </c>
      <c r="F303" s="29" t="s">
        <v>537</v>
      </c>
      <c r="G303" s="29">
        <v>0</v>
      </c>
      <c r="H303" s="29">
        <v>0</v>
      </c>
      <c r="I303" s="29">
        <v>2</v>
      </c>
      <c r="J303" s="29">
        <v>0</v>
      </c>
      <c r="K303" s="29">
        <v>2</v>
      </c>
      <c r="L303" s="30">
        <v>0</v>
      </c>
      <c r="M303" s="30">
        <v>0</v>
      </c>
      <c r="N303" s="30">
        <v>1</v>
      </c>
      <c r="O303" s="30">
        <v>0</v>
      </c>
      <c r="P303" s="30">
        <v>0</v>
      </c>
      <c r="Q303" s="30">
        <v>0</v>
      </c>
      <c r="S303" s="64">
        <f t="shared" si="12"/>
        <v>205</v>
      </c>
      <c r="U303" s="108">
        <f t="shared" si="13"/>
        <v>0</v>
      </c>
      <c r="W303" s="113">
        <f t="shared" si="14"/>
        <v>206</v>
      </c>
      <c r="AR303" s="24"/>
    </row>
    <row r="304" spans="1:44" x14ac:dyDescent="0.3">
      <c r="A304" s="46">
        <v>540192</v>
      </c>
      <c r="B304" s="29" t="s">
        <v>291</v>
      </c>
      <c r="C304" s="29" t="s">
        <v>536</v>
      </c>
      <c r="D304" s="29" t="s">
        <v>5</v>
      </c>
      <c r="E304" s="29">
        <v>7</v>
      </c>
      <c r="F304" s="29" t="s">
        <v>537</v>
      </c>
      <c r="G304" s="29">
        <v>3</v>
      </c>
      <c r="H304" s="29">
        <v>1</v>
      </c>
      <c r="I304" s="29">
        <v>8</v>
      </c>
      <c r="J304" s="29">
        <v>0</v>
      </c>
      <c r="K304" s="29">
        <v>12</v>
      </c>
      <c r="L304" s="30">
        <v>0.25</v>
      </c>
      <c r="M304" s="30">
        <v>8.3000000000000004E-2</v>
      </c>
      <c r="N304" s="30">
        <v>0.66700000000000004</v>
      </c>
      <c r="O304" s="30">
        <v>0</v>
      </c>
      <c r="P304" s="30">
        <v>0</v>
      </c>
      <c r="Q304" s="30">
        <v>0</v>
      </c>
      <c r="S304" s="64">
        <f t="shared" si="12"/>
        <v>197</v>
      </c>
      <c r="U304" s="108">
        <f t="shared" si="13"/>
        <v>0.33300000000000002</v>
      </c>
      <c r="W304" s="113">
        <f t="shared" si="14"/>
        <v>200</v>
      </c>
      <c r="AR304" s="24"/>
    </row>
    <row r="305" spans="1:44" x14ac:dyDescent="0.3">
      <c r="A305" s="46">
        <v>540193</v>
      </c>
      <c r="B305" s="29" t="s">
        <v>290</v>
      </c>
      <c r="C305" s="29" t="s">
        <v>536</v>
      </c>
      <c r="D305" s="29" t="s">
        <v>5</v>
      </c>
      <c r="E305" s="29">
        <v>7</v>
      </c>
      <c r="F305" s="29" t="s">
        <v>393</v>
      </c>
      <c r="G305" s="29">
        <v>10</v>
      </c>
      <c r="H305" s="29">
        <v>0</v>
      </c>
      <c r="I305" s="29">
        <v>7</v>
      </c>
      <c r="J305" s="29">
        <v>0</v>
      </c>
      <c r="K305" s="29">
        <v>17</v>
      </c>
      <c r="L305" s="30">
        <v>0.58799999999999997</v>
      </c>
      <c r="M305" s="30">
        <v>0</v>
      </c>
      <c r="N305" s="30">
        <v>0.41199999999999998</v>
      </c>
      <c r="O305" s="30">
        <v>0</v>
      </c>
      <c r="P305" s="30">
        <v>0</v>
      </c>
      <c r="Q305" s="30">
        <v>0</v>
      </c>
      <c r="S305" s="64">
        <f t="shared" si="12"/>
        <v>170</v>
      </c>
      <c r="U305" s="108">
        <f t="shared" si="13"/>
        <v>0.58799999999999997</v>
      </c>
      <c r="W305" s="113">
        <f t="shared" si="14"/>
        <v>187</v>
      </c>
      <c r="AR305" s="24"/>
    </row>
    <row r="306" spans="1:44" x14ac:dyDescent="0.3">
      <c r="A306" s="46">
        <v>540194</v>
      </c>
      <c r="B306" s="29" t="s">
        <v>292</v>
      </c>
      <c r="C306" s="29" t="s">
        <v>536</v>
      </c>
      <c r="D306" s="29" t="s">
        <v>5</v>
      </c>
      <c r="E306" s="29">
        <v>7</v>
      </c>
      <c r="F306" s="29" t="s">
        <v>538</v>
      </c>
      <c r="G306" s="29">
        <v>175</v>
      </c>
      <c r="H306" s="29">
        <v>1</v>
      </c>
      <c r="I306" s="29">
        <v>71</v>
      </c>
      <c r="J306" s="29">
        <v>2</v>
      </c>
      <c r="K306" s="29">
        <v>249</v>
      </c>
      <c r="L306" s="30">
        <v>0.70299999999999996</v>
      </c>
      <c r="M306" s="30">
        <v>4.0000000000000001E-3</v>
      </c>
      <c r="N306" s="30">
        <v>0.28499999999999998</v>
      </c>
      <c r="O306" s="30">
        <v>8.0000000000000002E-3</v>
      </c>
      <c r="P306" s="30">
        <v>8.0000000000000002E-3</v>
      </c>
      <c r="Q306" s="30">
        <v>0</v>
      </c>
      <c r="S306" s="64">
        <f t="shared" si="12"/>
        <v>140</v>
      </c>
      <c r="U306" s="108">
        <f t="shared" si="13"/>
        <v>0.71499999999999997</v>
      </c>
      <c r="W306" s="113">
        <f t="shared" si="14"/>
        <v>167</v>
      </c>
      <c r="AR306" s="24"/>
    </row>
    <row r="307" spans="1:44" x14ac:dyDescent="0.3">
      <c r="A307" s="46">
        <v>540261</v>
      </c>
      <c r="B307" s="29" t="s">
        <v>293</v>
      </c>
      <c r="C307" s="29" t="s">
        <v>536</v>
      </c>
      <c r="D307" s="29" t="s">
        <v>5</v>
      </c>
      <c r="E307" s="29">
        <v>7</v>
      </c>
      <c r="F307" s="29" t="s">
        <v>521</v>
      </c>
      <c r="G307" s="29">
        <v>0</v>
      </c>
      <c r="H307" s="29">
        <v>0</v>
      </c>
      <c r="I307" s="29">
        <v>0</v>
      </c>
      <c r="J307" s="29">
        <v>0</v>
      </c>
      <c r="K307" s="29">
        <v>0</v>
      </c>
      <c r="L307" s="30" t="s">
        <v>13</v>
      </c>
      <c r="M307" s="30" t="s">
        <v>13</v>
      </c>
      <c r="N307" s="30" t="s">
        <v>13</v>
      </c>
      <c r="O307" s="30" t="s">
        <v>13</v>
      </c>
      <c r="P307" s="30" t="s">
        <v>13</v>
      </c>
      <c r="Q307" s="30" t="s">
        <v>13</v>
      </c>
      <c r="S307" s="64" t="str">
        <f t="shared" si="12"/>
        <v/>
      </c>
      <c r="U307" s="108"/>
      <c r="W307" s="113">
        <f t="shared" si="14"/>
        <v>1</v>
      </c>
      <c r="AR307" s="24"/>
    </row>
    <row r="308" spans="1:44" x14ac:dyDescent="0.3">
      <c r="A308" s="45">
        <v>540191</v>
      </c>
      <c r="B308" s="40" t="s">
        <v>295</v>
      </c>
      <c r="C308" s="40" t="s">
        <v>536</v>
      </c>
      <c r="D308" s="40" t="s">
        <v>9</v>
      </c>
      <c r="E308" s="40">
        <v>7</v>
      </c>
      <c r="F308" s="40" t="s">
        <v>357</v>
      </c>
      <c r="G308" s="40">
        <v>200</v>
      </c>
      <c r="H308" s="40">
        <v>25</v>
      </c>
      <c r="I308" s="40">
        <v>107</v>
      </c>
      <c r="J308" s="40">
        <v>13</v>
      </c>
      <c r="K308" s="40">
        <v>345</v>
      </c>
      <c r="L308" s="41">
        <v>0.57999999999999996</v>
      </c>
      <c r="M308" s="41">
        <v>7.1999999999999995E-2</v>
      </c>
      <c r="N308" s="41">
        <v>0.31</v>
      </c>
      <c r="O308" s="41">
        <v>3.7999999999999999E-2</v>
      </c>
      <c r="P308" s="41">
        <v>1.7000000000000001E-2</v>
      </c>
      <c r="Q308" s="41">
        <v>6.0000000000000001E-3</v>
      </c>
      <c r="S308" s="63">
        <f t="shared" si="12"/>
        <v>39</v>
      </c>
      <c r="U308" s="109">
        <f t="shared" si="13"/>
        <v>0.69</v>
      </c>
      <c r="W308" s="63">
        <f t="shared" si="14"/>
        <v>45</v>
      </c>
      <c r="AR308" s="24"/>
    </row>
    <row r="309" spans="1:44" x14ac:dyDescent="0.3">
      <c r="A309" s="47"/>
      <c r="B309" s="32"/>
      <c r="C309" s="32" t="s">
        <v>539</v>
      </c>
      <c r="D309" s="32" t="s">
        <v>2</v>
      </c>
      <c r="E309" s="32">
        <v>7</v>
      </c>
      <c r="F309" s="32"/>
      <c r="G309" s="32">
        <v>388</v>
      </c>
      <c r="H309" s="32">
        <v>27</v>
      </c>
      <c r="I309" s="32">
        <v>195</v>
      </c>
      <c r="J309" s="32">
        <v>15</v>
      </c>
      <c r="K309" s="32">
        <v>625</v>
      </c>
      <c r="L309" s="43">
        <v>0.621</v>
      </c>
      <c r="M309" s="43">
        <v>4.2999999999999997E-2</v>
      </c>
      <c r="N309" s="43">
        <v>0.312</v>
      </c>
      <c r="O309" s="43">
        <v>2.4E-2</v>
      </c>
      <c r="P309" s="43">
        <v>1.2999999999999999E-2</v>
      </c>
      <c r="Q309" s="43">
        <v>3.0000000000000001E-3</v>
      </c>
      <c r="S309" s="61">
        <f t="shared" si="12"/>
        <v>38</v>
      </c>
      <c r="U309" s="43">
        <f t="shared" si="13"/>
        <v>0.68800000000000006</v>
      </c>
      <c r="W309" s="61">
        <f t="shared" si="14"/>
        <v>46</v>
      </c>
      <c r="AR309" s="24"/>
    </row>
    <row r="310" spans="1:44" x14ac:dyDescent="0.3">
      <c r="A310" s="46">
        <v>540259</v>
      </c>
      <c r="B310" s="29" t="s">
        <v>299</v>
      </c>
      <c r="C310" s="29" t="s">
        <v>297</v>
      </c>
      <c r="D310" s="29" t="s">
        <v>5</v>
      </c>
      <c r="E310" s="29">
        <v>5</v>
      </c>
      <c r="F310" s="29" t="s">
        <v>540</v>
      </c>
      <c r="G310" s="29">
        <v>44</v>
      </c>
      <c r="H310" s="29">
        <v>0</v>
      </c>
      <c r="I310" s="29">
        <v>5</v>
      </c>
      <c r="J310" s="29">
        <v>9</v>
      </c>
      <c r="K310" s="29">
        <v>58</v>
      </c>
      <c r="L310" s="30">
        <v>0.75900000000000001</v>
      </c>
      <c r="M310" s="30">
        <v>0</v>
      </c>
      <c r="N310" s="30">
        <v>8.5999999999999993E-2</v>
      </c>
      <c r="O310" s="30">
        <v>0.155</v>
      </c>
      <c r="P310" s="30">
        <v>0.10299999999999999</v>
      </c>
      <c r="Q310" s="30">
        <v>1.7000000000000001E-2</v>
      </c>
      <c r="S310" s="64">
        <f t="shared" si="12"/>
        <v>114</v>
      </c>
      <c r="U310" s="108">
        <f t="shared" si="13"/>
        <v>0.91400000000000003</v>
      </c>
      <c r="W310" s="113">
        <f t="shared" si="14"/>
        <v>65</v>
      </c>
      <c r="AR310" s="24"/>
    </row>
    <row r="311" spans="1:44" x14ac:dyDescent="0.3">
      <c r="A311" s="46">
        <v>540195</v>
      </c>
      <c r="B311" s="29" t="s">
        <v>296</v>
      </c>
      <c r="C311" s="29" t="s">
        <v>297</v>
      </c>
      <c r="D311" s="29" t="s">
        <v>5</v>
      </c>
      <c r="E311" s="29">
        <v>5</v>
      </c>
      <c r="F311" s="29" t="s">
        <v>540</v>
      </c>
      <c r="G311" s="29">
        <v>7</v>
      </c>
      <c r="H311" s="29">
        <v>2</v>
      </c>
      <c r="I311" s="29">
        <v>2</v>
      </c>
      <c r="J311" s="29">
        <v>1</v>
      </c>
      <c r="K311" s="29">
        <v>12</v>
      </c>
      <c r="L311" s="30">
        <v>0.58299999999999996</v>
      </c>
      <c r="M311" s="30">
        <v>0.16700000000000001</v>
      </c>
      <c r="N311" s="30">
        <v>0.16700000000000001</v>
      </c>
      <c r="O311" s="30">
        <v>8.3000000000000004E-2</v>
      </c>
      <c r="P311" s="30">
        <v>8.3000000000000004E-2</v>
      </c>
      <c r="Q311" s="30">
        <v>0</v>
      </c>
      <c r="S311" s="64">
        <f t="shared" si="12"/>
        <v>171</v>
      </c>
      <c r="U311" s="108">
        <f t="shared" si="13"/>
        <v>0.83299999999999996</v>
      </c>
      <c r="W311" s="113">
        <f t="shared" si="14"/>
        <v>126</v>
      </c>
      <c r="AR311" s="24"/>
    </row>
    <row r="312" spans="1:44" x14ac:dyDescent="0.3">
      <c r="A312" s="46">
        <v>540197</v>
      </c>
      <c r="B312" s="29" t="s">
        <v>298</v>
      </c>
      <c r="C312" s="29" t="s">
        <v>297</v>
      </c>
      <c r="D312" s="29" t="s">
        <v>5</v>
      </c>
      <c r="E312" s="29">
        <v>5</v>
      </c>
      <c r="F312" s="29" t="s">
        <v>540</v>
      </c>
      <c r="G312" s="29">
        <v>69</v>
      </c>
      <c r="H312" s="29">
        <v>1</v>
      </c>
      <c r="I312" s="29">
        <v>13</v>
      </c>
      <c r="J312" s="29">
        <v>9</v>
      </c>
      <c r="K312" s="29">
        <v>92</v>
      </c>
      <c r="L312" s="30">
        <v>0.75</v>
      </c>
      <c r="M312" s="30">
        <v>1.0999999999999999E-2</v>
      </c>
      <c r="N312" s="30">
        <v>0.14099999999999999</v>
      </c>
      <c r="O312" s="30">
        <v>9.8000000000000004E-2</v>
      </c>
      <c r="P312" s="30">
        <v>3.3000000000000002E-2</v>
      </c>
      <c r="Q312" s="30">
        <v>3.3000000000000002E-2</v>
      </c>
      <c r="S312" s="64">
        <f t="shared" si="12"/>
        <v>118</v>
      </c>
      <c r="U312" s="108">
        <f t="shared" si="13"/>
        <v>0.85899999999999999</v>
      </c>
      <c r="W312" s="113">
        <f t="shared" si="14"/>
        <v>110</v>
      </c>
      <c r="AR312" s="24"/>
    </row>
    <row r="313" spans="1:44" x14ac:dyDescent="0.3">
      <c r="A313" s="46">
        <v>540196</v>
      </c>
      <c r="B313" s="29" t="s">
        <v>300</v>
      </c>
      <c r="C313" s="29" t="s">
        <v>297</v>
      </c>
      <c r="D313" s="29" t="s">
        <v>30</v>
      </c>
      <c r="E313" s="29">
        <v>5</v>
      </c>
      <c r="F313" s="29" t="s">
        <v>541</v>
      </c>
      <c r="G313" s="29">
        <v>2</v>
      </c>
      <c r="H313" s="29">
        <v>0</v>
      </c>
      <c r="I313" s="29">
        <v>1</v>
      </c>
      <c r="J313" s="29">
        <v>1</v>
      </c>
      <c r="K313" s="29">
        <v>4</v>
      </c>
      <c r="L313" s="30">
        <v>0.5</v>
      </c>
      <c r="M313" s="30">
        <v>0</v>
      </c>
      <c r="N313" s="30">
        <v>0.25</v>
      </c>
      <c r="O313" s="30">
        <v>0.25</v>
      </c>
      <c r="P313" s="30">
        <v>0.25</v>
      </c>
      <c r="Q313" s="30">
        <v>0</v>
      </c>
      <c r="S313" s="64" t="str">
        <f t="shared" si="12"/>
        <v/>
      </c>
      <c r="U313" s="108">
        <f t="shared" si="13"/>
        <v>0.75</v>
      </c>
      <c r="W313" s="114" t="str">
        <f t="shared" si="14"/>
        <v/>
      </c>
      <c r="AR313" s="24"/>
    </row>
    <row r="314" spans="1:44" x14ac:dyDescent="0.3">
      <c r="A314" s="45">
        <v>540277</v>
      </c>
      <c r="B314" s="40" t="s">
        <v>301</v>
      </c>
      <c r="C314" s="40" t="s">
        <v>297</v>
      </c>
      <c r="D314" s="40" t="s">
        <v>9</v>
      </c>
      <c r="E314" s="40">
        <v>5</v>
      </c>
      <c r="F314" s="40" t="s">
        <v>540</v>
      </c>
      <c r="G314" s="40">
        <v>466</v>
      </c>
      <c r="H314" s="40">
        <v>10</v>
      </c>
      <c r="I314" s="40">
        <v>102</v>
      </c>
      <c r="J314" s="40">
        <v>94</v>
      </c>
      <c r="K314" s="40">
        <v>672</v>
      </c>
      <c r="L314" s="41">
        <v>0.69299999999999995</v>
      </c>
      <c r="M314" s="41">
        <v>1.4999999999999999E-2</v>
      </c>
      <c r="N314" s="41">
        <v>0.152</v>
      </c>
      <c r="O314" s="41">
        <v>0.14000000000000001</v>
      </c>
      <c r="P314" s="41">
        <v>0.10100000000000001</v>
      </c>
      <c r="Q314" s="41">
        <v>8.9999999999999993E-3</v>
      </c>
      <c r="S314" s="63">
        <f t="shared" si="12"/>
        <v>10</v>
      </c>
      <c r="U314" s="109">
        <f t="shared" si="13"/>
        <v>0.84799999999999998</v>
      </c>
      <c r="W314" s="63">
        <f t="shared" si="14"/>
        <v>7</v>
      </c>
      <c r="AR314" s="24"/>
    </row>
    <row r="315" spans="1:44" x14ac:dyDescent="0.3">
      <c r="A315" s="47"/>
      <c r="B315" s="32"/>
      <c r="C315" s="32" t="s">
        <v>542</v>
      </c>
      <c r="D315" s="32" t="s">
        <v>2</v>
      </c>
      <c r="E315" s="32">
        <v>5</v>
      </c>
      <c r="F315" s="32"/>
      <c r="G315" s="32">
        <v>588</v>
      </c>
      <c r="H315" s="32">
        <v>13</v>
      </c>
      <c r="I315" s="32">
        <v>123</v>
      </c>
      <c r="J315" s="32">
        <v>114</v>
      </c>
      <c r="K315" s="32">
        <v>838</v>
      </c>
      <c r="L315" s="43">
        <v>0.70199999999999996</v>
      </c>
      <c r="M315" s="43">
        <v>1.6E-2</v>
      </c>
      <c r="N315" s="43">
        <v>0.14699999999999999</v>
      </c>
      <c r="O315" s="43">
        <v>0.13600000000000001</v>
      </c>
      <c r="P315" s="43">
        <v>9.4E-2</v>
      </c>
      <c r="Q315" s="43">
        <v>1.2E-2</v>
      </c>
      <c r="S315" s="61">
        <f t="shared" si="12"/>
        <v>25</v>
      </c>
      <c r="U315" s="43">
        <f t="shared" si="13"/>
        <v>0.85399999999999998</v>
      </c>
      <c r="W315" s="61">
        <f t="shared" si="14"/>
        <v>11</v>
      </c>
      <c r="AR315" s="24"/>
    </row>
    <row r="316" spans="1:44" x14ac:dyDescent="0.3">
      <c r="A316" s="46">
        <v>540199</v>
      </c>
      <c r="B316" s="29" t="s">
        <v>302</v>
      </c>
      <c r="C316" s="29" t="s">
        <v>543</v>
      </c>
      <c r="D316" s="29" t="s">
        <v>5</v>
      </c>
      <c r="E316" s="29">
        <v>7</v>
      </c>
      <c r="F316" s="29" t="s">
        <v>356</v>
      </c>
      <c r="G316" s="29">
        <v>509</v>
      </c>
      <c r="H316" s="29">
        <v>2</v>
      </c>
      <c r="I316" s="29">
        <v>101</v>
      </c>
      <c r="J316" s="29">
        <v>18</v>
      </c>
      <c r="K316" s="29">
        <v>630</v>
      </c>
      <c r="L316" s="30">
        <v>0.80800000000000005</v>
      </c>
      <c r="M316" s="30">
        <v>3.0000000000000001E-3</v>
      </c>
      <c r="N316" s="30">
        <v>0.16</v>
      </c>
      <c r="O316" s="30">
        <v>2.9000000000000001E-2</v>
      </c>
      <c r="P316" s="30">
        <v>2.9000000000000001E-2</v>
      </c>
      <c r="Q316" s="30">
        <v>0</v>
      </c>
      <c r="S316" s="64">
        <f t="shared" si="12"/>
        <v>88</v>
      </c>
      <c r="U316" s="108">
        <f t="shared" si="13"/>
        <v>0.84000000000000008</v>
      </c>
      <c r="W316" s="113">
        <f t="shared" si="14"/>
        <v>122</v>
      </c>
      <c r="AR316" s="24"/>
    </row>
    <row r="317" spans="1:44" x14ac:dyDescent="0.3">
      <c r="A317" s="45">
        <v>540198</v>
      </c>
      <c r="B317" s="40" t="s">
        <v>303</v>
      </c>
      <c r="C317" s="40" t="s">
        <v>543</v>
      </c>
      <c r="D317" s="40" t="s">
        <v>9</v>
      </c>
      <c r="E317" s="40">
        <v>7</v>
      </c>
      <c r="F317" s="40" t="s">
        <v>357</v>
      </c>
      <c r="G317" s="40">
        <v>522</v>
      </c>
      <c r="H317" s="40">
        <v>67</v>
      </c>
      <c r="I317" s="40">
        <v>187</v>
      </c>
      <c r="J317" s="40">
        <v>26</v>
      </c>
      <c r="K317" s="40">
        <v>802</v>
      </c>
      <c r="L317" s="41">
        <v>0.65100000000000002</v>
      </c>
      <c r="M317" s="41">
        <v>8.4000000000000005E-2</v>
      </c>
      <c r="N317" s="41">
        <v>0.23300000000000001</v>
      </c>
      <c r="O317" s="41">
        <v>3.2000000000000001E-2</v>
      </c>
      <c r="P317" s="41">
        <v>1.4999999999999999E-2</v>
      </c>
      <c r="Q317" s="41">
        <v>5.0000000000000001E-3</v>
      </c>
      <c r="S317" s="63">
        <f t="shared" si="12"/>
        <v>22</v>
      </c>
      <c r="U317" s="109">
        <f t="shared" si="13"/>
        <v>0.76700000000000002</v>
      </c>
      <c r="W317" s="63">
        <f t="shared" si="14"/>
        <v>25</v>
      </c>
      <c r="AR317" s="24"/>
    </row>
    <row r="318" spans="1:44" x14ac:dyDescent="0.3">
      <c r="A318" s="47"/>
      <c r="B318" s="32"/>
      <c r="C318" s="32" t="s">
        <v>544</v>
      </c>
      <c r="D318" s="32" t="s">
        <v>2</v>
      </c>
      <c r="E318" s="32">
        <v>7</v>
      </c>
      <c r="F318" s="32"/>
      <c r="G318" s="32">
        <v>1031</v>
      </c>
      <c r="H318" s="32">
        <v>69</v>
      </c>
      <c r="I318" s="32">
        <v>288</v>
      </c>
      <c r="J318" s="32">
        <v>44</v>
      </c>
      <c r="K318" s="32">
        <v>1432</v>
      </c>
      <c r="L318" s="43">
        <v>0.72</v>
      </c>
      <c r="M318" s="43">
        <v>4.8000000000000001E-2</v>
      </c>
      <c r="N318" s="43">
        <v>0.20100000000000001</v>
      </c>
      <c r="O318" s="43">
        <v>3.1E-2</v>
      </c>
      <c r="P318" s="43">
        <v>2.1000000000000001E-2</v>
      </c>
      <c r="Q318" s="43">
        <v>3.0000000000000001E-3</v>
      </c>
      <c r="S318" s="61">
        <f t="shared" si="12"/>
        <v>22</v>
      </c>
      <c r="U318" s="43">
        <f t="shared" si="13"/>
        <v>0.79900000000000004</v>
      </c>
      <c r="W318" s="61">
        <f t="shared" si="14"/>
        <v>29</v>
      </c>
      <c r="AR318" s="24"/>
    </row>
    <row r="319" spans="1:44" x14ac:dyDescent="0.3">
      <c r="A319" s="46">
        <v>540232</v>
      </c>
      <c r="B319" s="29" t="s">
        <v>308</v>
      </c>
      <c r="C319" s="29" t="s">
        <v>305</v>
      </c>
      <c r="D319" s="29" t="s">
        <v>5</v>
      </c>
      <c r="E319" s="29">
        <v>2</v>
      </c>
      <c r="F319" s="29" t="s">
        <v>545</v>
      </c>
      <c r="G319" s="29">
        <v>72</v>
      </c>
      <c r="H319" s="29">
        <v>0</v>
      </c>
      <c r="I319" s="29">
        <v>8</v>
      </c>
      <c r="J319" s="29">
        <v>6</v>
      </c>
      <c r="K319" s="29">
        <v>86</v>
      </c>
      <c r="L319" s="30">
        <v>0.83699999999999997</v>
      </c>
      <c r="M319" s="30">
        <v>0</v>
      </c>
      <c r="N319" s="30">
        <v>9.2999999999999999E-2</v>
      </c>
      <c r="O319" s="30">
        <v>7.0000000000000007E-2</v>
      </c>
      <c r="P319" s="30">
        <v>1.2E-2</v>
      </c>
      <c r="Q319" s="30">
        <v>2.3E-2</v>
      </c>
      <c r="S319" s="64">
        <f t="shared" si="12"/>
        <v>73</v>
      </c>
      <c r="U319" s="108">
        <f t="shared" si="13"/>
        <v>0.90700000000000003</v>
      </c>
      <c r="W319" s="113">
        <f t="shared" si="14"/>
        <v>71</v>
      </c>
      <c r="AR319" s="24"/>
    </row>
    <row r="320" spans="1:44" x14ac:dyDescent="0.3">
      <c r="A320" s="46">
        <v>540202</v>
      </c>
      <c r="B320" s="29" t="s">
        <v>304</v>
      </c>
      <c r="C320" s="29" t="s">
        <v>305</v>
      </c>
      <c r="D320" s="29" t="s">
        <v>5</v>
      </c>
      <c r="E320" s="29">
        <v>2</v>
      </c>
      <c r="F320" s="29" t="s">
        <v>530</v>
      </c>
      <c r="G320" s="29">
        <v>51</v>
      </c>
      <c r="H320" s="29">
        <v>0</v>
      </c>
      <c r="I320" s="29">
        <v>26</v>
      </c>
      <c r="J320" s="29">
        <v>6</v>
      </c>
      <c r="K320" s="29">
        <v>83</v>
      </c>
      <c r="L320" s="30">
        <v>0.61399999999999999</v>
      </c>
      <c r="M320" s="30">
        <v>0</v>
      </c>
      <c r="N320" s="30">
        <v>0.313</v>
      </c>
      <c r="O320" s="30">
        <v>7.1999999999999995E-2</v>
      </c>
      <c r="P320" s="30">
        <v>7.1999999999999995E-2</v>
      </c>
      <c r="Q320" s="30">
        <v>0</v>
      </c>
      <c r="S320" s="64">
        <f t="shared" si="12"/>
        <v>164</v>
      </c>
      <c r="U320" s="108">
        <f t="shared" si="13"/>
        <v>0.68599999999999994</v>
      </c>
      <c r="W320" s="113">
        <f t="shared" si="14"/>
        <v>173</v>
      </c>
      <c r="AR320" s="24"/>
    </row>
    <row r="321" spans="1:44" x14ac:dyDescent="0.3">
      <c r="A321" s="46">
        <v>540221</v>
      </c>
      <c r="B321" s="29" t="s">
        <v>306</v>
      </c>
      <c r="C321" s="29" t="s">
        <v>305</v>
      </c>
      <c r="D321" s="29" t="s">
        <v>5</v>
      </c>
      <c r="E321" s="29">
        <v>2</v>
      </c>
      <c r="F321" s="29" t="s">
        <v>545</v>
      </c>
      <c r="G321" s="29">
        <v>74</v>
      </c>
      <c r="H321" s="29">
        <v>0</v>
      </c>
      <c r="I321" s="29">
        <v>11</v>
      </c>
      <c r="J321" s="29">
        <v>2</v>
      </c>
      <c r="K321" s="29">
        <v>87</v>
      </c>
      <c r="L321" s="30">
        <v>0.85099999999999998</v>
      </c>
      <c r="M321" s="30">
        <v>0</v>
      </c>
      <c r="N321" s="30">
        <v>0.126</v>
      </c>
      <c r="O321" s="30">
        <v>2.3E-2</v>
      </c>
      <c r="P321" s="30">
        <v>2.3E-2</v>
      </c>
      <c r="Q321" s="30">
        <v>1.0999999999999999E-2</v>
      </c>
      <c r="S321" s="64">
        <f t="shared" si="12"/>
        <v>68</v>
      </c>
      <c r="U321" s="108">
        <f t="shared" si="13"/>
        <v>0.874</v>
      </c>
      <c r="W321" s="113">
        <f t="shared" si="14"/>
        <v>103</v>
      </c>
      <c r="AR321" s="24"/>
    </row>
    <row r="322" spans="1:44" x14ac:dyDescent="0.3">
      <c r="A322" s="46">
        <v>540231</v>
      </c>
      <c r="B322" s="29" t="s">
        <v>307</v>
      </c>
      <c r="C322" s="29" t="s">
        <v>305</v>
      </c>
      <c r="D322" s="29" t="s">
        <v>5</v>
      </c>
      <c r="E322" s="29">
        <v>2</v>
      </c>
      <c r="F322" s="29" t="s">
        <v>375</v>
      </c>
      <c r="G322" s="29">
        <v>146</v>
      </c>
      <c r="H322" s="29">
        <v>0</v>
      </c>
      <c r="I322" s="29">
        <v>67</v>
      </c>
      <c r="J322" s="29">
        <v>4</v>
      </c>
      <c r="K322" s="29">
        <v>217</v>
      </c>
      <c r="L322" s="30">
        <v>0.67300000000000004</v>
      </c>
      <c r="M322" s="30">
        <v>0</v>
      </c>
      <c r="N322" s="30">
        <v>0.309</v>
      </c>
      <c r="O322" s="30">
        <v>1.7999999999999999E-2</v>
      </c>
      <c r="P322" s="30">
        <v>1.4E-2</v>
      </c>
      <c r="Q322" s="30">
        <v>1.7999999999999999E-2</v>
      </c>
      <c r="S322" s="64">
        <f t="shared" si="12"/>
        <v>149</v>
      </c>
      <c r="U322" s="108">
        <f t="shared" si="13"/>
        <v>0.69100000000000006</v>
      </c>
      <c r="W322" s="113">
        <f t="shared" si="14"/>
        <v>170</v>
      </c>
      <c r="AR322" s="24"/>
    </row>
    <row r="323" spans="1:44" x14ac:dyDescent="0.3">
      <c r="A323" s="45">
        <v>540200</v>
      </c>
      <c r="B323" s="40" t="s">
        <v>309</v>
      </c>
      <c r="C323" s="40" t="s">
        <v>305</v>
      </c>
      <c r="D323" s="40" t="s">
        <v>9</v>
      </c>
      <c r="E323" s="40">
        <v>2</v>
      </c>
      <c r="F323" s="40" t="s">
        <v>441</v>
      </c>
      <c r="G323" s="40">
        <v>1224</v>
      </c>
      <c r="H323" s="40">
        <v>95</v>
      </c>
      <c r="I323" s="40">
        <v>639</v>
      </c>
      <c r="J323" s="40">
        <v>226</v>
      </c>
      <c r="K323" s="40">
        <v>2184</v>
      </c>
      <c r="L323" s="41">
        <v>0.56000000000000005</v>
      </c>
      <c r="M323" s="41">
        <v>4.2999999999999997E-2</v>
      </c>
      <c r="N323" s="41">
        <v>0.29299999999999998</v>
      </c>
      <c r="O323" s="41">
        <v>0.10299999999999999</v>
      </c>
      <c r="P323" s="41">
        <v>6.5000000000000002E-2</v>
      </c>
      <c r="Q323" s="41">
        <v>7.0000000000000001E-3</v>
      </c>
      <c r="S323" s="63">
        <f t="shared" si="12"/>
        <v>44</v>
      </c>
      <c r="U323" s="109">
        <f t="shared" si="13"/>
        <v>0.70600000000000007</v>
      </c>
      <c r="W323" s="63">
        <f t="shared" si="14"/>
        <v>40</v>
      </c>
      <c r="AR323" s="24"/>
    </row>
    <row r="324" spans="1:44" x14ac:dyDescent="0.3">
      <c r="A324" s="46">
        <v>540018</v>
      </c>
      <c r="B324" s="29" t="s">
        <v>35</v>
      </c>
      <c r="C324" s="29" t="s">
        <v>598</v>
      </c>
      <c r="D324" s="29" t="s">
        <v>30</v>
      </c>
      <c r="E324" s="29">
        <v>2</v>
      </c>
      <c r="F324" s="29" t="s">
        <v>373</v>
      </c>
      <c r="G324" s="29">
        <v>208</v>
      </c>
      <c r="H324" s="29">
        <v>0</v>
      </c>
      <c r="I324" s="29">
        <v>18</v>
      </c>
      <c r="J324" s="29">
        <v>4</v>
      </c>
      <c r="K324" s="29">
        <v>230</v>
      </c>
      <c r="L324" s="30">
        <v>0.90400000000000003</v>
      </c>
      <c r="M324" s="30">
        <v>0</v>
      </c>
      <c r="N324" s="30">
        <v>7.8E-2</v>
      </c>
      <c r="O324" s="30">
        <v>1.7000000000000001E-2</v>
      </c>
      <c r="P324" s="30">
        <v>0</v>
      </c>
      <c r="Q324" s="30">
        <v>0</v>
      </c>
      <c r="S324" s="64" t="str">
        <f t="shared" si="12"/>
        <v/>
      </c>
      <c r="U324" s="108">
        <f t="shared" si="13"/>
        <v>0.92100000000000004</v>
      </c>
      <c r="W324" s="114" t="str">
        <f t="shared" si="14"/>
        <v/>
      </c>
      <c r="AR324" s="24"/>
    </row>
    <row r="325" spans="1:44" x14ac:dyDescent="0.3">
      <c r="A325" s="47"/>
      <c r="B325" s="32"/>
      <c r="C325" s="32" t="s">
        <v>546</v>
      </c>
      <c r="D325" s="32" t="s">
        <v>2</v>
      </c>
      <c r="E325" s="32">
        <v>2</v>
      </c>
      <c r="F325" s="32"/>
      <c r="G325" s="32">
        <v>1775</v>
      </c>
      <c r="H325" s="32">
        <v>95</v>
      </c>
      <c r="I325" s="32">
        <v>769</v>
      </c>
      <c r="J325" s="32">
        <v>248</v>
      </c>
      <c r="K325" s="32">
        <v>2887</v>
      </c>
      <c r="L325" s="43">
        <v>0.61499999999999999</v>
      </c>
      <c r="M325" s="43">
        <v>3.3000000000000002E-2</v>
      </c>
      <c r="N325" s="43">
        <v>0.26600000000000001</v>
      </c>
      <c r="O325" s="43">
        <v>8.5999999999999993E-2</v>
      </c>
      <c r="P325" s="43">
        <v>5.2999999999999999E-2</v>
      </c>
      <c r="Q325" s="43">
        <v>8.0000000000000002E-3</v>
      </c>
      <c r="S325" s="61">
        <f t="shared" si="12"/>
        <v>39</v>
      </c>
      <c r="U325" s="43">
        <f t="shared" si="13"/>
        <v>0.73399999999999999</v>
      </c>
      <c r="W325" s="61">
        <f t="shared" si="14"/>
        <v>39</v>
      </c>
      <c r="AR325" s="24"/>
    </row>
    <row r="326" spans="1:44" x14ac:dyDescent="0.3">
      <c r="A326" s="46">
        <v>540204</v>
      </c>
      <c r="B326" s="29" t="s">
        <v>310</v>
      </c>
      <c r="C326" s="29" t="s">
        <v>311</v>
      </c>
      <c r="D326" s="29" t="s">
        <v>5</v>
      </c>
      <c r="E326" s="29">
        <v>4</v>
      </c>
      <c r="F326" s="29" t="s">
        <v>547</v>
      </c>
      <c r="G326" s="29">
        <v>120</v>
      </c>
      <c r="H326" s="29">
        <v>0</v>
      </c>
      <c r="I326" s="29">
        <v>8</v>
      </c>
      <c r="J326" s="29">
        <v>5</v>
      </c>
      <c r="K326" s="29">
        <v>133</v>
      </c>
      <c r="L326" s="30">
        <v>0.90200000000000002</v>
      </c>
      <c r="M326" s="30">
        <v>0</v>
      </c>
      <c r="N326" s="30">
        <v>0.06</v>
      </c>
      <c r="O326" s="30">
        <v>3.7999999999999999E-2</v>
      </c>
      <c r="P326" s="30">
        <v>0.03</v>
      </c>
      <c r="Q326" s="30">
        <v>8.0000000000000002E-3</v>
      </c>
      <c r="S326" s="64">
        <f t="shared" ref="S326:S362" si="15">IF(OR($D326 = "SPLIT",$L326= "N/A"),"",COUNTIFS($D$5:$D$362,$D326,L$5:L$362,"&gt;"&amp;L326)+1)</f>
        <v>32</v>
      </c>
      <c r="U326" s="108">
        <f t="shared" ref="U326:U362" si="16">L326+M326+O326</f>
        <v>0.94000000000000006</v>
      </c>
      <c r="W326" s="113">
        <f t="shared" ref="W326:W362" si="17">IF(OR($D326 = "SPLIT",$U326= "N/A"),"",COUNTIFS($D$5:$D$362,$D326,U$5:U$362,"&gt;"&amp;U326)+1)</f>
        <v>45</v>
      </c>
      <c r="AR326" s="24"/>
    </row>
    <row r="327" spans="1:44" x14ac:dyDescent="0.3">
      <c r="A327" s="46">
        <v>540205</v>
      </c>
      <c r="B327" s="29" t="s">
        <v>312</v>
      </c>
      <c r="C327" s="29" t="s">
        <v>311</v>
      </c>
      <c r="D327" s="29" t="s">
        <v>5</v>
      </c>
      <c r="E327" s="29">
        <v>4</v>
      </c>
      <c r="F327" s="29" t="s">
        <v>397</v>
      </c>
      <c r="G327" s="29">
        <v>19</v>
      </c>
      <c r="H327" s="29">
        <v>1</v>
      </c>
      <c r="I327" s="29">
        <v>1</v>
      </c>
      <c r="J327" s="29">
        <v>0</v>
      </c>
      <c r="K327" s="29">
        <v>21</v>
      </c>
      <c r="L327" s="30">
        <v>0.90500000000000003</v>
      </c>
      <c r="M327" s="30">
        <v>4.8000000000000001E-2</v>
      </c>
      <c r="N327" s="30">
        <v>4.8000000000000001E-2</v>
      </c>
      <c r="O327" s="30">
        <v>0</v>
      </c>
      <c r="P327" s="30">
        <v>0</v>
      </c>
      <c r="Q327" s="30">
        <v>0</v>
      </c>
      <c r="S327" s="64">
        <f t="shared" si="15"/>
        <v>31</v>
      </c>
      <c r="U327" s="108">
        <f t="shared" si="16"/>
        <v>0.95300000000000007</v>
      </c>
      <c r="W327" s="113">
        <f t="shared" si="17"/>
        <v>36</v>
      </c>
      <c r="AR327" s="24"/>
    </row>
    <row r="328" spans="1:44" x14ac:dyDescent="0.3">
      <c r="A328" s="46">
        <v>540206</v>
      </c>
      <c r="B328" s="29" t="s">
        <v>313</v>
      </c>
      <c r="C328" s="29" t="s">
        <v>311</v>
      </c>
      <c r="D328" s="29" t="s">
        <v>5</v>
      </c>
      <c r="E328" s="29">
        <v>4</v>
      </c>
      <c r="F328" s="29" t="s">
        <v>397</v>
      </c>
      <c r="G328" s="29">
        <v>23</v>
      </c>
      <c r="H328" s="29">
        <v>0</v>
      </c>
      <c r="I328" s="29">
        <v>12</v>
      </c>
      <c r="J328" s="29">
        <v>0</v>
      </c>
      <c r="K328" s="29">
        <v>35</v>
      </c>
      <c r="L328" s="30">
        <v>0.65700000000000003</v>
      </c>
      <c r="M328" s="30">
        <v>0</v>
      </c>
      <c r="N328" s="30">
        <v>0.34300000000000003</v>
      </c>
      <c r="O328" s="30">
        <v>0</v>
      </c>
      <c r="P328" s="30">
        <v>0</v>
      </c>
      <c r="Q328" s="30">
        <v>0</v>
      </c>
      <c r="S328" s="64">
        <f t="shared" si="15"/>
        <v>154</v>
      </c>
      <c r="U328" s="108">
        <f t="shared" si="16"/>
        <v>0.65700000000000003</v>
      </c>
      <c r="W328" s="113">
        <f t="shared" si="17"/>
        <v>181</v>
      </c>
      <c r="AR328" s="24"/>
    </row>
    <row r="329" spans="1:44" x14ac:dyDescent="0.3">
      <c r="A329" s="45">
        <v>540203</v>
      </c>
      <c r="B329" s="40" t="s">
        <v>314</v>
      </c>
      <c r="C329" s="40" t="s">
        <v>311</v>
      </c>
      <c r="D329" s="40" t="s">
        <v>9</v>
      </c>
      <c r="E329" s="40">
        <v>4</v>
      </c>
      <c r="F329" s="40" t="s">
        <v>547</v>
      </c>
      <c r="G329" s="40">
        <v>641</v>
      </c>
      <c r="H329" s="40">
        <v>33</v>
      </c>
      <c r="I329" s="40">
        <v>194</v>
      </c>
      <c r="J329" s="40">
        <v>67</v>
      </c>
      <c r="K329" s="40">
        <v>935</v>
      </c>
      <c r="L329" s="41">
        <v>0.68600000000000005</v>
      </c>
      <c r="M329" s="41">
        <v>3.5000000000000003E-2</v>
      </c>
      <c r="N329" s="41">
        <v>0.20699999999999999</v>
      </c>
      <c r="O329" s="41">
        <v>7.1999999999999995E-2</v>
      </c>
      <c r="P329" s="41">
        <v>4.4999999999999998E-2</v>
      </c>
      <c r="Q329" s="41">
        <v>5.0000000000000001E-3</v>
      </c>
      <c r="S329" s="63">
        <f t="shared" si="15"/>
        <v>12</v>
      </c>
      <c r="U329" s="109">
        <f t="shared" si="16"/>
        <v>0.79300000000000004</v>
      </c>
      <c r="W329" s="63">
        <f t="shared" si="17"/>
        <v>21</v>
      </c>
      <c r="AR329" s="24"/>
    </row>
    <row r="330" spans="1:44" x14ac:dyDescent="0.3">
      <c r="A330" s="47"/>
      <c r="B330" s="32"/>
      <c r="C330" s="32" t="s">
        <v>548</v>
      </c>
      <c r="D330" s="32" t="s">
        <v>2</v>
      </c>
      <c r="E330" s="32">
        <v>4</v>
      </c>
      <c r="F330" s="32"/>
      <c r="G330" s="32">
        <v>803</v>
      </c>
      <c r="H330" s="32">
        <v>34</v>
      </c>
      <c r="I330" s="32">
        <v>215</v>
      </c>
      <c r="J330" s="32">
        <v>72</v>
      </c>
      <c r="K330" s="32">
        <v>1124</v>
      </c>
      <c r="L330" s="43">
        <v>0.71399999999999997</v>
      </c>
      <c r="M330" s="43">
        <v>0.03</v>
      </c>
      <c r="N330" s="43">
        <v>0.191</v>
      </c>
      <c r="O330" s="43">
        <v>6.4000000000000001E-2</v>
      </c>
      <c r="P330" s="43">
        <v>4.1000000000000002E-2</v>
      </c>
      <c r="Q330" s="43">
        <v>5.0000000000000001E-3</v>
      </c>
      <c r="S330" s="61">
        <f t="shared" si="15"/>
        <v>23</v>
      </c>
      <c r="U330" s="43">
        <f t="shared" si="16"/>
        <v>0.80800000000000005</v>
      </c>
      <c r="W330" s="61">
        <f t="shared" si="17"/>
        <v>25</v>
      </c>
      <c r="AR330" s="24"/>
    </row>
    <row r="331" spans="1:44" x14ac:dyDescent="0.3">
      <c r="A331" s="46">
        <v>540196</v>
      </c>
      <c r="B331" s="29" t="s">
        <v>300</v>
      </c>
      <c r="C331" s="29" t="s">
        <v>337</v>
      </c>
      <c r="D331" s="29" t="s">
        <v>30</v>
      </c>
      <c r="E331" s="29">
        <v>5</v>
      </c>
      <c r="F331" s="29" t="s">
        <v>541</v>
      </c>
      <c r="G331" s="29">
        <v>2</v>
      </c>
      <c r="H331" s="29">
        <v>1</v>
      </c>
      <c r="I331" s="29">
        <v>0</v>
      </c>
      <c r="J331" s="29">
        <v>1</v>
      </c>
      <c r="K331" s="29">
        <v>4</v>
      </c>
      <c r="L331" s="30">
        <v>0.5</v>
      </c>
      <c r="M331" s="30">
        <v>0.25</v>
      </c>
      <c r="N331" s="30">
        <v>0</v>
      </c>
      <c r="O331" s="30">
        <v>0.25</v>
      </c>
      <c r="P331" s="30">
        <v>0</v>
      </c>
      <c r="Q331" s="30">
        <v>0.25</v>
      </c>
      <c r="S331" s="64" t="str">
        <f t="shared" si="15"/>
        <v/>
      </c>
      <c r="U331" s="108">
        <f t="shared" si="16"/>
        <v>1</v>
      </c>
      <c r="W331" s="114" t="str">
        <f t="shared" si="17"/>
        <v/>
      </c>
      <c r="AR331" s="24"/>
    </row>
    <row r="332" spans="1:44" x14ac:dyDescent="0.3">
      <c r="A332" s="46">
        <v>540256</v>
      </c>
      <c r="B332" s="29" t="s">
        <v>317</v>
      </c>
      <c r="C332" s="29" t="s">
        <v>549</v>
      </c>
      <c r="D332" s="29" t="s">
        <v>5</v>
      </c>
      <c r="E332" s="29">
        <v>10</v>
      </c>
      <c r="F332" s="29" t="s">
        <v>405</v>
      </c>
      <c r="G332" s="29">
        <v>69</v>
      </c>
      <c r="H332" s="29">
        <v>2</v>
      </c>
      <c r="I332" s="29">
        <v>4</v>
      </c>
      <c r="J332" s="29">
        <v>1</v>
      </c>
      <c r="K332" s="29">
        <v>76</v>
      </c>
      <c r="L332" s="30">
        <v>0.90800000000000003</v>
      </c>
      <c r="M332" s="30">
        <v>2.5999999999999999E-2</v>
      </c>
      <c r="N332" s="30">
        <v>5.2999999999999999E-2</v>
      </c>
      <c r="O332" s="30">
        <v>1.2999999999999999E-2</v>
      </c>
      <c r="P332" s="30">
        <v>0</v>
      </c>
      <c r="Q332" s="30">
        <v>0</v>
      </c>
      <c r="S332" s="64">
        <f t="shared" si="15"/>
        <v>29</v>
      </c>
      <c r="U332" s="108">
        <f t="shared" si="16"/>
        <v>0.94700000000000006</v>
      </c>
      <c r="W332" s="113">
        <f t="shared" si="17"/>
        <v>40</v>
      </c>
      <c r="AR332" s="24"/>
    </row>
    <row r="333" spans="1:44" x14ac:dyDescent="0.3">
      <c r="A333" s="46">
        <v>540208</v>
      </c>
      <c r="B333" s="29" t="s">
        <v>315</v>
      </c>
      <c r="C333" s="29" t="s">
        <v>549</v>
      </c>
      <c r="D333" s="29" t="s">
        <v>5</v>
      </c>
      <c r="E333" s="29">
        <v>10</v>
      </c>
      <c r="F333" s="29" t="s">
        <v>550</v>
      </c>
      <c r="G333" s="29">
        <v>701</v>
      </c>
      <c r="H333" s="29">
        <v>1</v>
      </c>
      <c r="I333" s="29">
        <v>74</v>
      </c>
      <c r="J333" s="29">
        <v>19</v>
      </c>
      <c r="K333" s="29">
        <v>795</v>
      </c>
      <c r="L333" s="30">
        <v>0.88200000000000001</v>
      </c>
      <c r="M333" s="30">
        <v>1E-3</v>
      </c>
      <c r="N333" s="30">
        <v>9.2999999999999999E-2</v>
      </c>
      <c r="O333" s="30">
        <v>2.4E-2</v>
      </c>
      <c r="P333" s="30">
        <v>0.01</v>
      </c>
      <c r="Q333" s="30">
        <v>1.0999999999999999E-2</v>
      </c>
      <c r="S333" s="64">
        <f t="shared" si="15"/>
        <v>41</v>
      </c>
      <c r="U333" s="108">
        <f t="shared" si="16"/>
        <v>0.90700000000000003</v>
      </c>
      <c r="W333" s="113">
        <f t="shared" si="17"/>
        <v>71</v>
      </c>
      <c r="AR333" s="24"/>
    </row>
    <row r="334" spans="1:44" x14ac:dyDescent="0.3">
      <c r="A334" s="46">
        <v>540210</v>
      </c>
      <c r="B334" s="29" t="s">
        <v>316</v>
      </c>
      <c r="C334" s="29" t="s">
        <v>549</v>
      </c>
      <c r="D334" s="29" t="s">
        <v>5</v>
      </c>
      <c r="E334" s="29">
        <v>10</v>
      </c>
      <c r="F334" s="29" t="s">
        <v>405</v>
      </c>
      <c r="G334" s="29">
        <v>94</v>
      </c>
      <c r="H334" s="29">
        <v>0</v>
      </c>
      <c r="I334" s="29">
        <v>13</v>
      </c>
      <c r="J334" s="29">
        <v>6</v>
      </c>
      <c r="K334" s="29">
        <v>113</v>
      </c>
      <c r="L334" s="30">
        <v>0.83199999999999996</v>
      </c>
      <c r="M334" s="30">
        <v>0</v>
      </c>
      <c r="N334" s="30">
        <v>0.115</v>
      </c>
      <c r="O334" s="30">
        <v>5.2999999999999999E-2</v>
      </c>
      <c r="P334" s="30">
        <v>3.5000000000000003E-2</v>
      </c>
      <c r="Q334" s="30">
        <v>0</v>
      </c>
      <c r="S334" s="64">
        <f t="shared" si="15"/>
        <v>76</v>
      </c>
      <c r="U334" s="108">
        <f t="shared" si="16"/>
        <v>0.88500000000000001</v>
      </c>
      <c r="W334" s="113">
        <f t="shared" si="17"/>
        <v>90</v>
      </c>
      <c r="AR334" s="24"/>
    </row>
    <row r="335" spans="1:44" x14ac:dyDescent="0.3">
      <c r="A335" s="46">
        <v>540258</v>
      </c>
      <c r="B335" s="29" t="s">
        <v>318</v>
      </c>
      <c r="C335" s="29" t="s">
        <v>549</v>
      </c>
      <c r="D335" s="29" t="s">
        <v>5</v>
      </c>
      <c r="E335" s="29">
        <v>10</v>
      </c>
      <c r="F335" s="29" t="s">
        <v>405</v>
      </c>
      <c r="G335" s="29">
        <v>28</v>
      </c>
      <c r="H335" s="29">
        <v>1</v>
      </c>
      <c r="I335" s="29">
        <v>3</v>
      </c>
      <c r="J335" s="29">
        <v>6</v>
      </c>
      <c r="K335" s="29">
        <v>38</v>
      </c>
      <c r="L335" s="30">
        <v>0.73699999999999999</v>
      </c>
      <c r="M335" s="30">
        <v>2.5999999999999999E-2</v>
      </c>
      <c r="N335" s="30">
        <v>7.9000000000000001E-2</v>
      </c>
      <c r="O335" s="30">
        <v>0.158</v>
      </c>
      <c r="P335" s="30">
        <v>5.2999999999999999E-2</v>
      </c>
      <c r="Q335" s="30">
        <v>5.2999999999999999E-2</v>
      </c>
      <c r="S335" s="64">
        <f t="shared" si="15"/>
        <v>128</v>
      </c>
      <c r="U335" s="108">
        <f t="shared" si="16"/>
        <v>0.92100000000000004</v>
      </c>
      <c r="W335" s="113">
        <f t="shared" si="17"/>
        <v>63</v>
      </c>
      <c r="AR335" s="24"/>
    </row>
    <row r="336" spans="1:44" x14ac:dyDescent="0.3">
      <c r="A336" s="45">
        <v>540207</v>
      </c>
      <c r="B336" s="40" t="s">
        <v>319</v>
      </c>
      <c r="C336" s="40" t="s">
        <v>549</v>
      </c>
      <c r="D336" s="40" t="s">
        <v>9</v>
      </c>
      <c r="E336" s="40">
        <v>10</v>
      </c>
      <c r="F336" s="40" t="s">
        <v>499</v>
      </c>
      <c r="G336" s="40">
        <v>674</v>
      </c>
      <c r="H336" s="40">
        <v>64</v>
      </c>
      <c r="I336" s="40">
        <v>226</v>
      </c>
      <c r="J336" s="40">
        <v>139</v>
      </c>
      <c r="K336" s="40">
        <v>1103</v>
      </c>
      <c r="L336" s="41">
        <v>0.61099999999999999</v>
      </c>
      <c r="M336" s="41">
        <v>5.8000000000000003E-2</v>
      </c>
      <c r="N336" s="41">
        <v>0.20499999999999999</v>
      </c>
      <c r="O336" s="41">
        <v>0.126</v>
      </c>
      <c r="P336" s="41">
        <v>5.2999999999999999E-2</v>
      </c>
      <c r="Q336" s="41">
        <v>6.0000000000000001E-3</v>
      </c>
      <c r="S336" s="63">
        <f t="shared" si="15"/>
        <v>34</v>
      </c>
      <c r="U336" s="109">
        <f t="shared" si="16"/>
        <v>0.79500000000000004</v>
      </c>
      <c r="W336" s="63">
        <f t="shared" si="17"/>
        <v>18</v>
      </c>
      <c r="AR336" s="24"/>
    </row>
    <row r="337" spans="1:44" x14ac:dyDescent="0.3">
      <c r="A337" s="47"/>
      <c r="B337" s="32"/>
      <c r="C337" s="32" t="s">
        <v>551</v>
      </c>
      <c r="D337" s="32" t="s">
        <v>2</v>
      </c>
      <c r="E337" s="32">
        <v>10</v>
      </c>
      <c r="F337" s="32"/>
      <c r="G337" s="32">
        <v>1568</v>
      </c>
      <c r="H337" s="32">
        <v>69</v>
      </c>
      <c r="I337" s="32">
        <v>320</v>
      </c>
      <c r="J337" s="32">
        <v>172</v>
      </c>
      <c r="K337" s="32">
        <v>2129</v>
      </c>
      <c r="L337" s="43">
        <v>0.73599999999999999</v>
      </c>
      <c r="M337" s="43">
        <v>3.2000000000000001E-2</v>
      </c>
      <c r="N337" s="43">
        <v>0.15</v>
      </c>
      <c r="O337" s="43">
        <v>8.1000000000000003E-2</v>
      </c>
      <c r="P337" s="43">
        <v>3.4000000000000002E-2</v>
      </c>
      <c r="Q337" s="43">
        <v>8.9999999999999993E-3</v>
      </c>
      <c r="S337" s="61">
        <f t="shared" si="15"/>
        <v>15</v>
      </c>
      <c r="U337" s="43">
        <f t="shared" si="16"/>
        <v>0.84899999999999998</v>
      </c>
      <c r="W337" s="61">
        <f t="shared" si="17"/>
        <v>13</v>
      </c>
      <c r="AR337" s="24"/>
    </row>
    <row r="338" spans="1:44" x14ac:dyDescent="0.3">
      <c r="A338" s="46">
        <v>540212</v>
      </c>
      <c r="B338" s="29" t="s">
        <v>320</v>
      </c>
      <c r="C338" s="29" t="s">
        <v>321</v>
      </c>
      <c r="D338" s="29" t="s">
        <v>5</v>
      </c>
      <c r="E338" s="29">
        <v>5</v>
      </c>
      <c r="F338" s="29" t="s">
        <v>552</v>
      </c>
      <c r="G338" s="29">
        <v>53</v>
      </c>
      <c r="H338" s="29">
        <v>0</v>
      </c>
      <c r="I338" s="29">
        <v>10</v>
      </c>
      <c r="J338" s="29">
        <v>3</v>
      </c>
      <c r="K338" s="29">
        <v>66</v>
      </c>
      <c r="L338" s="30">
        <v>0.80300000000000005</v>
      </c>
      <c r="M338" s="30">
        <v>0</v>
      </c>
      <c r="N338" s="30">
        <v>0.152</v>
      </c>
      <c r="O338" s="30">
        <v>4.4999999999999998E-2</v>
      </c>
      <c r="P338" s="30">
        <v>1.4999999999999999E-2</v>
      </c>
      <c r="Q338" s="30">
        <v>0</v>
      </c>
      <c r="S338" s="64">
        <f t="shared" si="15"/>
        <v>90</v>
      </c>
      <c r="U338" s="108">
        <f t="shared" si="16"/>
        <v>0.84800000000000009</v>
      </c>
      <c r="W338" s="113">
        <f t="shared" si="17"/>
        <v>117</v>
      </c>
      <c r="AR338" s="24"/>
    </row>
    <row r="339" spans="1:44" x14ac:dyDescent="0.3">
      <c r="A339" s="45">
        <v>540211</v>
      </c>
      <c r="B339" s="40" t="s">
        <v>322</v>
      </c>
      <c r="C339" s="40" t="s">
        <v>321</v>
      </c>
      <c r="D339" s="40" t="s">
        <v>9</v>
      </c>
      <c r="E339" s="40">
        <v>5</v>
      </c>
      <c r="F339" s="40" t="s">
        <v>405</v>
      </c>
      <c r="G339" s="40">
        <v>297</v>
      </c>
      <c r="H339" s="40">
        <v>0</v>
      </c>
      <c r="I339" s="40">
        <v>135</v>
      </c>
      <c r="J339" s="40">
        <v>24</v>
      </c>
      <c r="K339" s="40">
        <v>456</v>
      </c>
      <c r="L339" s="41">
        <v>0.65100000000000002</v>
      </c>
      <c r="M339" s="41">
        <v>0</v>
      </c>
      <c r="N339" s="41">
        <v>0.29599999999999999</v>
      </c>
      <c r="O339" s="41">
        <v>5.2999999999999999E-2</v>
      </c>
      <c r="P339" s="41">
        <v>2.4E-2</v>
      </c>
      <c r="Q339" s="41">
        <v>7.0000000000000001E-3</v>
      </c>
      <c r="S339" s="63">
        <f t="shared" si="15"/>
        <v>22</v>
      </c>
      <c r="U339" s="109">
        <f t="shared" si="16"/>
        <v>0.70400000000000007</v>
      </c>
      <c r="W339" s="63">
        <f t="shared" si="17"/>
        <v>42</v>
      </c>
      <c r="AR339" s="24"/>
    </row>
    <row r="340" spans="1:44" x14ac:dyDescent="0.3">
      <c r="A340" s="47"/>
      <c r="B340" s="32"/>
      <c r="C340" s="32" t="s">
        <v>553</v>
      </c>
      <c r="D340" s="32" t="s">
        <v>2</v>
      </c>
      <c r="E340" s="32">
        <v>5</v>
      </c>
      <c r="F340" s="32"/>
      <c r="G340" s="32">
        <v>350</v>
      </c>
      <c r="H340" s="32">
        <v>0</v>
      </c>
      <c r="I340" s="32">
        <v>145</v>
      </c>
      <c r="J340" s="32">
        <v>27</v>
      </c>
      <c r="K340" s="32">
        <v>522</v>
      </c>
      <c r="L340" s="43">
        <v>0.67</v>
      </c>
      <c r="M340" s="43">
        <v>0</v>
      </c>
      <c r="N340" s="43">
        <v>0.27800000000000002</v>
      </c>
      <c r="O340" s="43">
        <v>5.1999999999999998E-2</v>
      </c>
      <c r="P340" s="43">
        <v>2.3E-2</v>
      </c>
      <c r="Q340" s="43">
        <v>6.0000000000000001E-3</v>
      </c>
      <c r="S340" s="61">
        <f t="shared" si="15"/>
        <v>29</v>
      </c>
      <c r="U340" s="43">
        <f t="shared" si="16"/>
        <v>0.72200000000000009</v>
      </c>
      <c r="W340" s="61">
        <f t="shared" si="17"/>
        <v>43</v>
      </c>
      <c r="AR340" s="24"/>
    </row>
    <row r="341" spans="1:44" x14ac:dyDescent="0.3">
      <c r="A341" s="46">
        <v>540042</v>
      </c>
      <c r="B341" s="29" t="s">
        <v>326</v>
      </c>
      <c r="C341" s="29" t="s">
        <v>324</v>
      </c>
      <c r="D341" s="29" t="s">
        <v>5</v>
      </c>
      <c r="E341" s="29">
        <v>5</v>
      </c>
      <c r="F341" s="29" t="s">
        <v>555</v>
      </c>
      <c r="G341" s="29" t="s">
        <v>13</v>
      </c>
      <c r="H341" s="29" t="s">
        <v>13</v>
      </c>
      <c r="I341" s="29" t="s">
        <v>13</v>
      </c>
      <c r="J341" s="29" t="s">
        <v>13</v>
      </c>
      <c r="K341" s="29" t="s">
        <v>13</v>
      </c>
      <c r="L341" s="30" t="s">
        <v>13</v>
      </c>
      <c r="M341" s="30" t="s">
        <v>13</v>
      </c>
      <c r="N341" s="30" t="s">
        <v>13</v>
      </c>
      <c r="O341" s="30" t="s">
        <v>13</v>
      </c>
      <c r="P341" s="30" t="s">
        <v>13</v>
      </c>
      <c r="Q341" s="30" t="s">
        <v>13</v>
      </c>
      <c r="S341" s="64" t="str">
        <f t="shared" si="15"/>
        <v/>
      </c>
      <c r="U341" s="108"/>
      <c r="W341" s="113">
        <f t="shared" si="17"/>
        <v>1</v>
      </c>
      <c r="AR341" s="24"/>
    </row>
    <row r="342" spans="1:44" x14ac:dyDescent="0.3">
      <c r="A342" s="46">
        <v>540214</v>
      </c>
      <c r="B342" s="29" t="s">
        <v>327</v>
      </c>
      <c r="C342" s="29" t="s">
        <v>324</v>
      </c>
      <c r="D342" s="29" t="s">
        <v>5</v>
      </c>
      <c r="E342" s="29">
        <v>5</v>
      </c>
      <c r="F342" s="29" t="s">
        <v>356</v>
      </c>
      <c r="G342" s="29">
        <v>223</v>
      </c>
      <c r="H342" s="29">
        <v>1</v>
      </c>
      <c r="I342" s="29">
        <v>58</v>
      </c>
      <c r="J342" s="29">
        <v>14</v>
      </c>
      <c r="K342" s="29">
        <v>296</v>
      </c>
      <c r="L342" s="30">
        <v>0.753</v>
      </c>
      <c r="M342" s="30">
        <v>3.0000000000000001E-3</v>
      </c>
      <c r="N342" s="30">
        <v>0.19600000000000001</v>
      </c>
      <c r="O342" s="30">
        <v>4.7E-2</v>
      </c>
      <c r="P342" s="30">
        <v>4.1000000000000002E-2</v>
      </c>
      <c r="Q342" s="30">
        <v>0</v>
      </c>
      <c r="S342" s="64">
        <f t="shared" si="15"/>
        <v>116</v>
      </c>
      <c r="U342" s="108">
        <f t="shared" si="16"/>
        <v>0.80300000000000005</v>
      </c>
      <c r="W342" s="113">
        <f t="shared" si="17"/>
        <v>141</v>
      </c>
      <c r="AR342" s="24"/>
    </row>
    <row r="343" spans="1:44" x14ac:dyDescent="0.3">
      <c r="A343" s="46">
        <v>540215</v>
      </c>
      <c r="B343" s="29" t="s">
        <v>325</v>
      </c>
      <c r="C343" s="29" t="s">
        <v>324</v>
      </c>
      <c r="D343" s="29" t="s">
        <v>5</v>
      </c>
      <c r="E343" s="29">
        <v>5</v>
      </c>
      <c r="F343" s="29" t="s">
        <v>512</v>
      </c>
      <c r="G343" s="29">
        <v>240</v>
      </c>
      <c r="H343" s="29">
        <v>2</v>
      </c>
      <c r="I343" s="29">
        <v>69</v>
      </c>
      <c r="J343" s="29">
        <v>8</v>
      </c>
      <c r="K343" s="29">
        <v>319</v>
      </c>
      <c r="L343" s="30">
        <v>0.752</v>
      </c>
      <c r="M343" s="30">
        <v>6.0000000000000001E-3</v>
      </c>
      <c r="N343" s="30">
        <v>0.216</v>
      </c>
      <c r="O343" s="30">
        <v>2.5000000000000001E-2</v>
      </c>
      <c r="P343" s="30">
        <v>1.6E-2</v>
      </c>
      <c r="Q343" s="30">
        <v>0</v>
      </c>
      <c r="S343" s="64">
        <f t="shared" si="15"/>
        <v>117</v>
      </c>
      <c r="U343" s="108">
        <f t="shared" si="16"/>
        <v>0.78300000000000003</v>
      </c>
      <c r="W343" s="113">
        <f t="shared" si="17"/>
        <v>147</v>
      </c>
      <c r="AR343" s="24"/>
    </row>
    <row r="344" spans="1:44" s="26" customFormat="1" x14ac:dyDescent="0.3">
      <c r="A344" s="46">
        <v>540216</v>
      </c>
      <c r="B344" s="29" t="s">
        <v>323</v>
      </c>
      <c r="C344" s="29" t="s">
        <v>324</v>
      </c>
      <c r="D344" s="29" t="s">
        <v>5</v>
      </c>
      <c r="E344" s="29">
        <v>5</v>
      </c>
      <c r="F344" s="29" t="s">
        <v>554</v>
      </c>
      <c r="G344" s="29">
        <v>59</v>
      </c>
      <c r="H344" s="29">
        <v>0</v>
      </c>
      <c r="I344" s="29">
        <v>36</v>
      </c>
      <c r="J344" s="29">
        <v>5</v>
      </c>
      <c r="K344" s="29">
        <v>100</v>
      </c>
      <c r="L344" s="30">
        <v>0.59</v>
      </c>
      <c r="M344" s="30">
        <v>0</v>
      </c>
      <c r="N344" s="30">
        <v>0.36</v>
      </c>
      <c r="O344" s="30">
        <v>0.05</v>
      </c>
      <c r="P344" s="30">
        <v>0.02</v>
      </c>
      <c r="Q344" s="30">
        <v>0.01</v>
      </c>
      <c r="S344" s="64">
        <f t="shared" si="15"/>
        <v>169</v>
      </c>
      <c r="U344" s="108">
        <f t="shared" si="16"/>
        <v>0.64</v>
      </c>
      <c r="W344" s="113">
        <f t="shared" si="17"/>
        <v>185</v>
      </c>
    </row>
    <row r="345" spans="1:44" x14ac:dyDescent="0.3">
      <c r="A345" s="45">
        <v>540213</v>
      </c>
      <c r="B345" s="40" t="s">
        <v>328</v>
      </c>
      <c r="C345" s="40" t="s">
        <v>324</v>
      </c>
      <c r="D345" s="40" t="s">
        <v>9</v>
      </c>
      <c r="E345" s="40">
        <v>5</v>
      </c>
      <c r="F345" s="40" t="s">
        <v>518</v>
      </c>
      <c r="G345" s="40">
        <v>795</v>
      </c>
      <c r="H345" s="40">
        <v>25</v>
      </c>
      <c r="I345" s="40">
        <v>597</v>
      </c>
      <c r="J345" s="40">
        <v>142</v>
      </c>
      <c r="K345" s="40">
        <v>1559</v>
      </c>
      <c r="L345" s="41">
        <v>0.51</v>
      </c>
      <c r="M345" s="41">
        <v>1.6E-2</v>
      </c>
      <c r="N345" s="41">
        <v>0.38300000000000001</v>
      </c>
      <c r="O345" s="41">
        <v>9.0999999999999998E-2</v>
      </c>
      <c r="P345" s="41">
        <v>8.5000000000000006E-2</v>
      </c>
      <c r="Q345" s="41">
        <v>1E-3</v>
      </c>
      <c r="S345" s="63">
        <f t="shared" si="15"/>
        <v>51</v>
      </c>
      <c r="U345" s="109">
        <f t="shared" si="16"/>
        <v>0.61699999999999999</v>
      </c>
      <c r="W345" s="63">
        <f t="shared" si="17"/>
        <v>50</v>
      </c>
      <c r="AR345" s="24"/>
    </row>
    <row r="346" spans="1:44" x14ac:dyDescent="0.3">
      <c r="A346" s="47"/>
      <c r="B346" s="32"/>
      <c r="C346" s="32" t="s">
        <v>556</v>
      </c>
      <c r="D346" s="32" t="s">
        <v>2</v>
      </c>
      <c r="E346" s="32">
        <v>5</v>
      </c>
      <c r="F346" s="32"/>
      <c r="G346" s="32">
        <v>1317</v>
      </c>
      <c r="H346" s="32">
        <v>28</v>
      </c>
      <c r="I346" s="32">
        <v>760</v>
      </c>
      <c r="J346" s="32">
        <v>169</v>
      </c>
      <c r="K346" s="32">
        <v>2274</v>
      </c>
      <c r="L346" s="43">
        <v>0.57899999999999996</v>
      </c>
      <c r="M346" s="43">
        <v>1.2E-2</v>
      </c>
      <c r="N346" s="43">
        <v>0.33400000000000002</v>
      </c>
      <c r="O346" s="43">
        <v>7.3999999999999996E-2</v>
      </c>
      <c r="P346" s="43">
        <v>6.6000000000000003E-2</v>
      </c>
      <c r="Q346" s="43">
        <v>1E-3</v>
      </c>
      <c r="S346" s="61">
        <f t="shared" si="15"/>
        <v>44</v>
      </c>
      <c r="U346" s="43">
        <f t="shared" si="16"/>
        <v>0.66499999999999992</v>
      </c>
      <c r="W346" s="61">
        <f t="shared" si="17"/>
        <v>48</v>
      </c>
      <c r="AR346" s="24"/>
    </row>
    <row r="347" spans="1:44" x14ac:dyDescent="0.3">
      <c r="A347" s="46">
        <v>540218</v>
      </c>
      <c r="B347" s="29" t="s">
        <v>332</v>
      </c>
      <c r="C347" s="29" t="s">
        <v>330</v>
      </c>
      <c r="D347" s="29" t="s">
        <v>5</v>
      </c>
      <c r="E347" s="29">
        <v>1</v>
      </c>
      <c r="F347" s="29" t="s">
        <v>354</v>
      </c>
      <c r="G347" s="29">
        <v>115</v>
      </c>
      <c r="H347" s="29">
        <v>1</v>
      </c>
      <c r="I347" s="29">
        <v>14</v>
      </c>
      <c r="J347" s="29">
        <v>5</v>
      </c>
      <c r="K347" s="29">
        <v>135</v>
      </c>
      <c r="L347" s="30">
        <v>0.85199999999999998</v>
      </c>
      <c r="M347" s="30">
        <v>7.0000000000000001E-3</v>
      </c>
      <c r="N347" s="30">
        <v>0.104</v>
      </c>
      <c r="O347" s="30">
        <v>3.6999999999999998E-2</v>
      </c>
      <c r="P347" s="30">
        <v>2.1999999999999999E-2</v>
      </c>
      <c r="Q347" s="30">
        <v>1.4999999999999999E-2</v>
      </c>
      <c r="S347" s="64">
        <f t="shared" si="15"/>
        <v>66</v>
      </c>
      <c r="U347" s="108">
        <f t="shared" si="16"/>
        <v>0.89600000000000002</v>
      </c>
      <c r="W347" s="113">
        <f t="shared" si="17"/>
        <v>82</v>
      </c>
      <c r="AR347" s="24"/>
    </row>
    <row r="348" spans="1:44" x14ac:dyDescent="0.3">
      <c r="A348" s="46">
        <v>540219</v>
      </c>
      <c r="B348" s="29" t="s">
        <v>329</v>
      </c>
      <c r="C348" s="29" t="s">
        <v>330</v>
      </c>
      <c r="D348" s="29" t="s">
        <v>5</v>
      </c>
      <c r="E348" s="29">
        <v>1</v>
      </c>
      <c r="F348" s="29" t="s">
        <v>557</v>
      </c>
      <c r="G348" s="29">
        <v>206</v>
      </c>
      <c r="H348" s="29">
        <v>41</v>
      </c>
      <c r="I348" s="29">
        <v>52</v>
      </c>
      <c r="J348" s="29">
        <v>19</v>
      </c>
      <c r="K348" s="29">
        <v>318</v>
      </c>
      <c r="L348" s="30">
        <v>0.64800000000000002</v>
      </c>
      <c r="M348" s="30">
        <v>0.129</v>
      </c>
      <c r="N348" s="30">
        <v>0.16400000000000001</v>
      </c>
      <c r="O348" s="30">
        <v>0.06</v>
      </c>
      <c r="P348" s="30">
        <v>5.7000000000000002E-2</v>
      </c>
      <c r="Q348" s="30">
        <v>0</v>
      </c>
      <c r="S348" s="64">
        <f t="shared" si="15"/>
        <v>157</v>
      </c>
      <c r="U348" s="108">
        <f t="shared" si="16"/>
        <v>0.83699999999999997</v>
      </c>
      <c r="W348" s="113">
        <f t="shared" si="17"/>
        <v>124</v>
      </c>
      <c r="AR348" s="24"/>
    </row>
    <row r="349" spans="1:44" x14ac:dyDescent="0.3">
      <c r="A349" s="46">
        <v>540220</v>
      </c>
      <c r="B349" s="29" t="s">
        <v>331</v>
      </c>
      <c r="C349" s="29" t="s">
        <v>330</v>
      </c>
      <c r="D349" s="29" t="s">
        <v>5</v>
      </c>
      <c r="E349" s="29">
        <v>1</v>
      </c>
      <c r="F349" s="29" t="s">
        <v>558</v>
      </c>
      <c r="G349" s="29">
        <v>100</v>
      </c>
      <c r="H349" s="29">
        <v>0</v>
      </c>
      <c r="I349" s="29">
        <v>11</v>
      </c>
      <c r="J349" s="29">
        <v>6</v>
      </c>
      <c r="K349" s="29">
        <v>117</v>
      </c>
      <c r="L349" s="30">
        <v>0.85499999999999998</v>
      </c>
      <c r="M349" s="30">
        <v>0</v>
      </c>
      <c r="N349" s="30">
        <v>9.4E-2</v>
      </c>
      <c r="O349" s="30">
        <v>5.0999999999999997E-2</v>
      </c>
      <c r="P349" s="30">
        <v>2.5999999999999999E-2</v>
      </c>
      <c r="Q349" s="30">
        <v>1.7000000000000001E-2</v>
      </c>
      <c r="S349" s="64">
        <f t="shared" si="15"/>
        <v>62</v>
      </c>
      <c r="U349" s="108">
        <f t="shared" si="16"/>
        <v>0.90600000000000003</v>
      </c>
      <c r="W349" s="113">
        <f t="shared" si="17"/>
        <v>74</v>
      </c>
      <c r="AR349" s="24"/>
    </row>
    <row r="350" spans="1:44" x14ac:dyDescent="0.3">
      <c r="A350" s="45">
        <v>540217</v>
      </c>
      <c r="B350" s="40" t="s">
        <v>333</v>
      </c>
      <c r="C350" s="40" t="s">
        <v>330</v>
      </c>
      <c r="D350" s="40" t="s">
        <v>9</v>
      </c>
      <c r="E350" s="40">
        <v>1</v>
      </c>
      <c r="F350" s="40" t="s">
        <v>559</v>
      </c>
      <c r="G350" s="40">
        <v>1367</v>
      </c>
      <c r="H350" s="40">
        <v>165</v>
      </c>
      <c r="I350" s="40">
        <v>404</v>
      </c>
      <c r="J350" s="40">
        <v>217</v>
      </c>
      <c r="K350" s="40">
        <v>2153</v>
      </c>
      <c r="L350" s="41">
        <v>0.63500000000000001</v>
      </c>
      <c r="M350" s="41">
        <v>7.6999999999999999E-2</v>
      </c>
      <c r="N350" s="41">
        <v>0.188</v>
      </c>
      <c r="O350" s="41">
        <v>0.10100000000000001</v>
      </c>
      <c r="P350" s="41">
        <v>8.6999999999999994E-2</v>
      </c>
      <c r="Q350" s="41">
        <v>3.0000000000000001E-3</v>
      </c>
      <c r="S350" s="63">
        <f t="shared" si="15"/>
        <v>29</v>
      </c>
      <c r="U350" s="109">
        <f t="shared" si="16"/>
        <v>0.81299999999999994</v>
      </c>
      <c r="W350" s="63">
        <f t="shared" si="17"/>
        <v>15</v>
      </c>
      <c r="AR350" s="24"/>
    </row>
    <row r="351" spans="1:44" ht="12.6" thickBot="1" x14ac:dyDescent="0.35">
      <c r="A351" s="47"/>
      <c r="B351" s="32"/>
      <c r="C351" s="32" t="s">
        <v>560</v>
      </c>
      <c r="D351" s="32" t="s">
        <v>2</v>
      </c>
      <c r="E351" s="32">
        <v>1</v>
      </c>
      <c r="F351" s="32"/>
      <c r="G351" s="32">
        <v>1788</v>
      </c>
      <c r="H351" s="32">
        <v>207</v>
      </c>
      <c r="I351" s="32">
        <v>481</v>
      </c>
      <c r="J351" s="32">
        <v>247</v>
      </c>
      <c r="K351" s="32">
        <v>2723</v>
      </c>
      <c r="L351" s="43">
        <v>0.65700000000000003</v>
      </c>
      <c r="M351" s="43">
        <v>7.5999999999999998E-2</v>
      </c>
      <c r="N351" s="43">
        <v>0.17699999999999999</v>
      </c>
      <c r="O351" s="43">
        <v>9.0999999999999998E-2</v>
      </c>
      <c r="P351" s="43">
        <v>7.8E-2</v>
      </c>
      <c r="Q351" s="43">
        <v>4.0000000000000001E-3</v>
      </c>
      <c r="S351" s="62">
        <f t="shared" si="15"/>
        <v>32</v>
      </c>
      <c r="U351" s="43">
        <f t="shared" si="16"/>
        <v>0.82399999999999995</v>
      </c>
      <c r="W351" s="62">
        <f t="shared" si="17"/>
        <v>15</v>
      </c>
      <c r="AR351" s="24"/>
    </row>
    <row r="352" spans="1:44" ht="14.4" x14ac:dyDescent="0.3">
      <c r="A352" s="3"/>
      <c r="B352" s="34"/>
      <c r="C352" s="34"/>
      <c r="D352" s="34"/>
      <c r="E352" s="34"/>
      <c r="F352" s="4"/>
      <c r="G352" s="4"/>
      <c r="H352" s="4"/>
      <c r="I352" s="4"/>
      <c r="J352" s="4"/>
      <c r="K352" s="4"/>
      <c r="L352" s="6"/>
      <c r="M352" s="6"/>
      <c r="N352" s="6"/>
      <c r="O352" s="6"/>
      <c r="P352" s="6"/>
      <c r="Q352" s="6"/>
      <c r="R352" s="107"/>
      <c r="S352" s="107"/>
      <c r="T352" s="107"/>
      <c r="U352" s="107"/>
      <c r="W352" s="35"/>
      <c r="AR352" s="24"/>
    </row>
    <row r="353" spans="1:44" ht="14.4" x14ac:dyDescent="0.3">
      <c r="A353" s="3"/>
      <c r="B353" s="34"/>
      <c r="C353" s="34"/>
      <c r="D353" s="34"/>
      <c r="E353" s="34"/>
      <c r="F353" s="4"/>
      <c r="G353" s="4"/>
      <c r="H353" s="4"/>
      <c r="I353" s="4"/>
      <c r="J353" s="4"/>
      <c r="K353" s="4"/>
      <c r="L353" s="6"/>
      <c r="M353" s="6"/>
      <c r="N353" s="6"/>
      <c r="O353" s="6"/>
      <c r="P353" s="6"/>
      <c r="Q353" s="6"/>
      <c r="R353" s="107"/>
      <c r="S353" s="107"/>
      <c r="T353" s="107"/>
      <c r="U353" s="107"/>
      <c r="W353" s="35"/>
      <c r="AR353" s="24"/>
    </row>
    <row r="354" spans="1:44" ht="15" thickBot="1" x14ac:dyDescent="0.35">
      <c r="A354" s="48" t="s">
        <v>334</v>
      </c>
      <c r="B354" s="34"/>
      <c r="C354" s="34"/>
      <c r="D354" s="34"/>
      <c r="E354" s="34"/>
      <c r="F354" s="4"/>
      <c r="G354" s="4"/>
      <c r="H354" s="4"/>
      <c r="I354" s="4"/>
      <c r="J354" s="4"/>
      <c r="K354" s="4"/>
      <c r="L354" s="6"/>
      <c r="M354" s="6"/>
      <c r="N354" s="6"/>
      <c r="O354" s="6"/>
      <c r="P354" s="6"/>
      <c r="Q354" s="6"/>
      <c r="R354" s="107"/>
      <c r="S354" s="107"/>
      <c r="T354" s="107"/>
      <c r="U354" s="107"/>
      <c r="W354" s="35"/>
      <c r="AR354" s="24"/>
    </row>
    <row r="355" spans="1:44" x14ac:dyDescent="0.25">
      <c r="A355" s="49">
        <v>540041</v>
      </c>
      <c r="B355" s="42" t="s">
        <v>67</v>
      </c>
      <c r="C355" s="42" t="s">
        <v>343</v>
      </c>
      <c r="D355" s="42" t="s">
        <v>5</v>
      </c>
      <c r="E355" s="42">
        <v>4</v>
      </c>
      <c r="F355" s="69" t="s">
        <v>395</v>
      </c>
      <c r="G355" s="69">
        <v>180</v>
      </c>
      <c r="H355" s="69">
        <v>1</v>
      </c>
      <c r="I355" s="69">
        <v>25</v>
      </c>
      <c r="J355" s="69">
        <v>5</v>
      </c>
      <c r="K355" s="69">
        <v>211</v>
      </c>
      <c r="L355" s="68">
        <v>0.85299999999999998</v>
      </c>
      <c r="M355" s="68">
        <v>0.11799999999999999</v>
      </c>
      <c r="N355" s="68">
        <v>2.4E-2</v>
      </c>
      <c r="O355" s="68">
        <v>1.4E-2</v>
      </c>
      <c r="P355" s="68">
        <v>8.9999999999999993E-3</v>
      </c>
      <c r="Q355" s="68">
        <v>8.9999999999999993E-3</v>
      </c>
      <c r="S355" s="65">
        <f t="shared" si="15"/>
        <v>64</v>
      </c>
      <c r="U355" s="68">
        <f t="shared" si="16"/>
        <v>0.98499999999999999</v>
      </c>
      <c r="W355" s="65">
        <f t="shared" si="17"/>
        <v>21</v>
      </c>
      <c r="AR355" s="24"/>
    </row>
    <row r="356" spans="1:44" x14ac:dyDescent="0.25">
      <c r="A356" s="49">
        <v>540018</v>
      </c>
      <c r="B356" s="42" t="s">
        <v>35</v>
      </c>
      <c r="C356" s="50" t="s">
        <v>561</v>
      </c>
      <c r="D356" s="42" t="s">
        <v>5</v>
      </c>
      <c r="E356" s="42">
        <v>2</v>
      </c>
      <c r="F356" s="69" t="s">
        <v>373</v>
      </c>
      <c r="G356" s="69">
        <v>1156</v>
      </c>
      <c r="H356" s="69">
        <v>13</v>
      </c>
      <c r="I356" s="69">
        <v>33</v>
      </c>
      <c r="J356" s="69">
        <v>10</v>
      </c>
      <c r="K356" s="69">
        <v>1212</v>
      </c>
      <c r="L356" s="68">
        <v>0.95399999999999996</v>
      </c>
      <c r="M356" s="68">
        <v>2.7E-2</v>
      </c>
      <c r="N356" s="68">
        <v>8.0000000000000002E-3</v>
      </c>
      <c r="O356" s="68">
        <v>5.0000000000000001E-3</v>
      </c>
      <c r="P356" s="68">
        <v>0</v>
      </c>
      <c r="Q356" s="68">
        <v>0</v>
      </c>
      <c r="S356" s="66">
        <f t="shared" si="15"/>
        <v>16</v>
      </c>
      <c r="U356" s="68">
        <f t="shared" si="16"/>
        <v>0.98599999999999999</v>
      </c>
      <c r="W356" s="66">
        <f t="shared" si="17"/>
        <v>20</v>
      </c>
      <c r="AR356" s="24"/>
    </row>
    <row r="357" spans="1:44" x14ac:dyDescent="0.25">
      <c r="A357" s="49">
        <v>540029</v>
      </c>
      <c r="B357" s="42" t="s">
        <v>58</v>
      </c>
      <c r="C357" s="50" t="s">
        <v>562</v>
      </c>
      <c r="D357" s="42" t="s">
        <v>5</v>
      </c>
      <c r="E357" s="42">
        <v>4</v>
      </c>
      <c r="F357" s="69" t="s">
        <v>388</v>
      </c>
      <c r="G357" s="69">
        <v>50</v>
      </c>
      <c r="H357" s="69">
        <v>0</v>
      </c>
      <c r="I357" s="69">
        <v>12</v>
      </c>
      <c r="J357" s="69">
        <v>6</v>
      </c>
      <c r="K357" s="69">
        <v>68</v>
      </c>
      <c r="L357" s="68">
        <v>0.73499999999999999</v>
      </c>
      <c r="M357" s="68">
        <v>0.17599999999999999</v>
      </c>
      <c r="N357" s="68">
        <v>8.7999999999999995E-2</v>
      </c>
      <c r="O357" s="68">
        <v>1.4999999999999999E-2</v>
      </c>
      <c r="P357" s="68">
        <v>4.3999999999999997E-2</v>
      </c>
      <c r="Q357" s="68">
        <v>4.3999999999999997E-2</v>
      </c>
      <c r="S357" s="66">
        <f t="shared" si="15"/>
        <v>130</v>
      </c>
      <c r="U357" s="68">
        <f t="shared" si="16"/>
        <v>0.92600000000000005</v>
      </c>
      <c r="W357" s="66">
        <f t="shared" si="17"/>
        <v>56</v>
      </c>
      <c r="AR357" s="24"/>
    </row>
    <row r="358" spans="1:44" x14ac:dyDescent="0.25">
      <c r="A358" s="49">
        <v>540081</v>
      </c>
      <c r="B358" s="42" t="s">
        <v>124</v>
      </c>
      <c r="C358" s="50" t="s">
        <v>563</v>
      </c>
      <c r="D358" s="42" t="s">
        <v>5</v>
      </c>
      <c r="E358" s="42">
        <v>3</v>
      </c>
      <c r="F358" s="69" t="s">
        <v>382</v>
      </c>
      <c r="G358" s="69">
        <v>676</v>
      </c>
      <c r="H358" s="69">
        <v>32</v>
      </c>
      <c r="I358" s="69">
        <v>46</v>
      </c>
      <c r="J358" s="69">
        <v>2</v>
      </c>
      <c r="K358" s="69">
        <v>756</v>
      </c>
      <c r="L358" s="68">
        <v>0.89400000000000002</v>
      </c>
      <c r="M358" s="68">
        <v>6.0999999999999999E-2</v>
      </c>
      <c r="N358" s="68">
        <v>3.0000000000000001E-3</v>
      </c>
      <c r="O358" s="68">
        <v>1E-3</v>
      </c>
      <c r="P358" s="68">
        <v>0</v>
      </c>
      <c r="Q358" s="68">
        <v>0</v>
      </c>
      <c r="S358" s="66">
        <f t="shared" si="15"/>
        <v>37</v>
      </c>
      <c r="U358" s="68">
        <f t="shared" si="16"/>
        <v>0.95600000000000007</v>
      </c>
      <c r="W358" s="66">
        <f t="shared" si="17"/>
        <v>33</v>
      </c>
      <c r="AR358" s="24"/>
    </row>
    <row r="359" spans="1:44" x14ac:dyDescent="0.25">
      <c r="A359" s="49">
        <v>540196</v>
      </c>
      <c r="B359" s="42" t="s">
        <v>300</v>
      </c>
      <c r="C359" s="50" t="s">
        <v>564</v>
      </c>
      <c r="D359" s="42" t="s">
        <v>5</v>
      </c>
      <c r="E359" s="42">
        <v>5</v>
      </c>
      <c r="F359" s="69" t="s">
        <v>541</v>
      </c>
      <c r="G359" s="69">
        <v>4</v>
      </c>
      <c r="H359" s="69">
        <v>1</v>
      </c>
      <c r="I359" s="69">
        <v>1</v>
      </c>
      <c r="J359" s="69">
        <v>2</v>
      </c>
      <c r="K359" s="69">
        <v>8</v>
      </c>
      <c r="L359" s="68">
        <v>0.5</v>
      </c>
      <c r="M359" s="68">
        <v>0.125</v>
      </c>
      <c r="N359" s="68">
        <v>0.25</v>
      </c>
      <c r="O359" s="68">
        <v>0.125</v>
      </c>
      <c r="P359" s="68">
        <v>0.125</v>
      </c>
      <c r="Q359" s="68">
        <v>0.125</v>
      </c>
      <c r="S359" s="66">
        <f t="shared" si="15"/>
        <v>184</v>
      </c>
      <c r="U359" s="68">
        <f t="shared" si="16"/>
        <v>0.75</v>
      </c>
      <c r="W359" s="66">
        <f t="shared" si="17"/>
        <v>161</v>
      </c>
      <c r="AR359" s="24"/>
    </row>
    <row r="360" spans="1:44" x14ac:dyDescent="0.25">
      <c r="A360" s="49">
        <v>540033</v>
      </c>
      <c r="B360" s="42" t="s">
        <v>50</v>
      </c>
      <c r="C360" s="50" t="s">
        <v>562</v>
      </c>
      <c r="D360" s="42" t="s">
        <v>5</v>
      </c>
      <c r="E360" s="42">
        <v>4</v>
      </c>
      <c r="F360" s="69" t="s">
        <v>382</v>
      </c>
      <c r="G360" s="69">
        <v>53</v>
      </c>
      <c r="H360" s="69">
        <v>3</v>
      </c>
      <c r="I360" s="69">
        <v>13</v>
      </c>
      <c r="J360" s="69">
        <v>5</v>
      </c>
      <c r="K360" s="69">
        <v>74</v>
      </c>
      <c r="L360" s="68">
        <v>0.71599999999999997</v>
      </c>
      <c r="M360" s="68">
        <v>0.17599999999999999</v>
      </c>
      <c r="N360" s="68">
        <v>6.8000000000000005E-2</v>
      </c>
      <c r="O360" s="68">
        <v>5.3999999999999999E-2</v>
      </c>
      <c r="P360" s="68">
        <v>0</v>
      </c>
      <c r="Q360" s="68">
        <v>0</v>
      </c>
      <c r="S360" s="66">
        <f t="shared" si="15"/>
        <v>133</v>
      </c>
      <c r="U360" s="68">
        <f t="shared" si="16"/>
        <v>0.94599999999999995</v>
      </c>
      <c r="W360" s="66">
        <f t="shared" si="17"/>
        <v>41</v>
      </c>
      <c r="AR360" s="24"/>
    </row>
    <row r="361" spans="1:44" x14ac:dyDescent="0.25">
      <c r="A361" s="49">
        <v>540014</v>
      </c>
      <c r="B361" s="42" t="s">
        <v>29</v>
      </c>
      <c r="C361" s="50" t="s">
        <v>565</v>
      </c>
      <c r="D361" s="42" t="s">
        <v>5</v>
      </c>
      <c r="E361" s="42">
        <v>11</v>
      </c>
      <c r="F361" s="69" t="s">
        <v>367</v>
      </c>
      <c r="G361" s="69">
        <v>153</v>
      </c>
      <c r="H361" s="69">
        <v>5</v>
      </c>
      <c r="I361" s="69">
        <v>16</v>
      </c>
      <c r="J361" s="69">
        <v>1</v>
      </c>
      <c r="K361" s="69">
        <v>175</v>
      </c>
      <c r="L361" s="68">
        <v>0.874</v>
      </c>
      <c r="M361" s="68">
        <v>9.0999999999999998E-2</v>
      </c>
      <c r="N361" s="68">
        <v>6.0000000000000001E-3</v>
      </c>
      <c r="O361" s="68">
        <v>0</v>
      </c>
      <c r="P361" s="68">
        <v>6.0000000000000001E-3</v>
      </c>
      <c r="Q361" s="68">
        <v>6.0000000000000001E-3</v>
      </c>
      <c r="S361" s="66">
        <f t="shared" si="15"/>
        <v>45</v>
      </c>
      <c r="U361" s="68">
        <f t="shared" si="16"/>
        <v>0.96499999999999997</v>
      </c>
      <c r="W361" s="66">
        <f t="shared" si="17"/>
        <v>29</v>
      </c>
      <c r="AR361" s="24"/>
    </row>
    <row r="362" spans="1:44" ht="12.6" thickBot="1" x14ac:dyDescent="0.3">
      <c r="A362" s="49">
        <v>540152</v>
      </c>
      <c r="B362" s="42" t="s">
        <v>157</v>
      </c>
      <c r="C362" s="50" t="s">
        <v>566</v>
      </c>
      <c r="D362" s="42" t="s">
        <v>5</v>
      </c>
      <c r="E362" s="42">
        <v>10</v>
      </c>
      <c r="F362" s="69" t="s">
        <v>456</v>
      </c>
      <c r="G362" s="69">
        <v>2693</v>
      </c>
      <c r="H362" s="69">
        <v>8</v>
      </c>
      <c r="I362" s="69">
        <v>126</v>
      </c>
      <c r="J362" s="69">
        <v>15</v>
      </c>
      <c r="K362" s="69">
        <v>2842</v>
      </c>
      <c r="L362" s="68">
        <v>0.94799999999999995</v>
      </c>
      <c r="M362" s="68">
        <v>4.3999999999999997E-2</v>
      </c>
      <c r="N362" s="68">
        <v>5.0000000000000001E-3</v>
      </c>
      <c r="O362" s="68">
        <v>3.0000000000000001E-3</v>
      </c>
      <c r="P362" s="68">
        <v>1E-3</v>
      </c>
      <c r="Q362" s="68">
        <v>1E-3</v>
      </c>
      <c r="S362" s="67">
        <f t="shared" si="15"/>
        <v>19</v>
      </c>
      <c r="U362" s="68">
        <f t="shared" si="16"/>
        <v>0.995</v>
      </c>
      <c r="W362" s="67">
        <f t="shared" si="17"/>
        <v>16</v>
      </c>
      <c r="AQ362" s="25"/>
      <c r="AR362" s="24"/>
    </row>
  </sheetData>
  <autoFilter ref="A4:AV351" xr:uid="{00000000-0001-0000-0000-000000000000}"/>
  <sortState xmlns:xlrd2="http://schemas.microsoft.com/office/spreadsheetml/2017/richdata2" ref="A5:S351">
    <sortCondition ref="C5:C351"/>
    <sortCondition ref="D5:D351"/>
    <sortCondition ref="B5:B351"/>
  </sortState>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7D29C-21A3-4AB6-AA89-B65D78BBA220}">
  <dimension ref="A1:AR288"/>
  <sheetViews>
    <sheetView zoomScaleNormal="100" workbookViewId="0">
      <pane xSplit="5" ySplit="4" topLeftCell="L5" activePane="bottomRight" state="frozen"/>
      <selection pane="topRight" activeCell="F1" sqref="F1"/>
      <selection pane="bottomLeft" activeCell="A5" sqref="A5"/>
      <selection pane="bottomRight" activeCell="M4" sqref="M4"/>
    </sheetView>
  </sheetViews>
  <sheetFormatPr defaultColWidth="9.109375" defaultRowHeight="12" x14ac:dyDescent="0.3"/>
  <cols>
    <col min="1" max="1" width="11.33203125" style="24" customWidth="1"/>
    <col min="2" max="2" width="16" style="44" customWidth="1"/>
    <col min="3" max="3" width="18.109375" style="24" bestFit="1" customWidth="1"/>
    <col min="4" max="4" width="13.5546875" style="24" customWidth="1"/>
    <col min="5" max="5" width="8.5546875" style="24" customWidth="1"/>
    <col min="6" max="6" width="12.21875" style="24" customWidth="1"/>
    <col min="7" max="7" width="9.44140625" style="24" bestFit="1" customWidth="1"/>
    <col min="8" max="8" width="10.109375" style="24" customWidth="1"/>
    <col min="9" max="9" width="9.44140625" style="24" customWidth="1"/>
    <col min="10" max="10" width="9" style="25" customWidth="1"/>
    <col min="11" max="11" width="9.88671875" style="24" customWidth="1"/>
    <col min="12" max="12" width="12.109375" style="25" customWidth="1"/>
    <col min="13" max="13" width="12.21875" style="24" customWidth="1"/>
    <col min="14" max="16" width="9.109375" style="24"/>
    <col min="17" max="17" width="12.21875" style="24" customWidth="1"/>
    <col min="18" max="18" width="9.109375" style="24"/>
    <col min="19" max="19" width="17.33203125" style="24" bestFit="1" customWidth="1"/>
    <col min="20" max="20" width="9.109375" style="24"/>
    <col min="21" max="21" width="12.44140625" style="24" customWidth="1"/>
    <col min="22" max="27" width="9.109375" style="24"/>
    <col min="28" max="28" width="12.109375" style="24" customWidth="1"/>
    <col min="29" max="33" width="9.109375" style="24"/>
    <col min="34" max="34" width="11.44140625" style="24" customWidth="1"/>
    <col min="35" max="40" width="9.109375" style="24"/>
    <col min="41" max="41" width="12.109375" style="25" customWidth="1"/>
    <col min="42" max="42" width="9.33203125" style="24" customWidth="1"/>
    <col min="43" max="44" width="9.109375" style="24"/>
    <col min="45" max="45" width="18.5546875" style="24" bestFit="1" customWidth="1"/>
    <col min="46" max="16384" width="9.109375" style="24"/>
  </cols>
  <sheetData>
    <row r="1" spans="1:44" s="23" customFormat="1" ht="14.4" x14ac:dyDescent="0.3">
      <c r="A1" s="56" t="s">
        <v>570</v>
      </c>
      <c r="B1" s="44"/>
      <c r="C1" s="24"/>
      <c r="D1" s="24"/>
      <c r="E1" s="24"/>
      <c r="F1" s="24" t="s">
        <v>338</v>
      </c>
      <c r="G1" s="24"/>
      <c r="H1" s="36" t="s">
        <v>2</v>
      </c>
      <c r="I1" s="37" t="s">
        <v>339</v>
      </c>
      <c r="J1" s="24" t="s">
        <v>340</v>
      </c>
      <c r="K1" s="102" t="s">
        <v>341</v>
      </c>
      <c r="L1" s="25"/>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O1" s="22"/>
    </row>
    <row r="2" spans="1:44" s="23" customFormat="1" ht="14.4" x14ac:dyDescent="0.3">
      <c r="A2" s="27">
        <v>45412</v>
      </c>
      <c r="B2" s="44"/>
      <c r="C2" s="24"/>
      <c r="D2" s="24"/>
      <c r="E2" s="24"/>
      <c r="F2" s="24"/>
      <c r="G2" s="24"/>
      <c r="H2" s="24"/>
      <c r="I2" s="24"/>
      <c r="J2" s="25"/>
      <c r="K2" s="24"/>
      <c r="L2" s="25"/>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O2" s="22"/>
    </row>
    <row r="3" spans="1:44" s="23" customFormat="1" ht="15" thickBot="1" x14ac:dyDescent="0.3">
      <c r="A3" s="27"/>
      <c r="B3" s="44"/>
      <c r="C3" s="24"/>
      <c r="D3" s="24"/>
      <c r="E3" s="24"/>
      <c r="F3" s="24"/>
      <c r="G3" s="24"/>
      <c r="H3" s="24"/>
      <c r="I3" s="24"/>
      <c r="J3" s="25"/>
      <c r="K3" s="24"/>
      <c r="L3" s="25"/>
      <c r="M3" s="24"/>
      <c r="N3" s="24"/>
      <c r="O3" s="24"/>
      <c r="P3" s="24"/>
      <c r="Q3" s="24"/>
      <c r="R3" s="24"/>
      <c r="S3" s="24"/>
      <c r="T3" s="24"/>
      <c r="U3" s="115" t="s">
        <v>601</v>
      </c>
      <c r="V3" s="24"/>
      <c r="W3" s="24"/>
      <c r="X3" s="24"/>
      <c r="Y3" s="24"/>
      <c r="Z3" s="24"/>
      <c r="AA3" s="24"/>
      <c r="AB3" s="24"/>
      <c r="AC3" s="24"/>
      <c r="AD3" s="24"/>
      <c r="AE3" s="24"/>
      <c r="AF3" s="24"/>
      <c r="AG3" s="24"/>
      <c r="AH3" s="24"/>
      <c r="AI3" s="24"/>
      <c r="AJ3" s="24"/>
      <c r="AK3" s="24"/>
      <c r="AL3" s="24"/>
      <c r="AM3" s="24"/>
      <c r="AO3" s="22"/>
    </row>
    <row r="4" spans="1:44" ht="72.599999999999994" thickBot="1" x14ac:dyDescent="0.35">
      <c r="A4" s="58" t="s">
        <v>0</v>
      </c>
      <c r="B4" s="59" t="s">
        <v>1</v>
      </c>
      <c r="C4" s="59" t="s">
        <v>2</v>
      </c>
      <c r="D4" s="59" t="s">
        <v>342</v>
      </c>
      <c r="E4" s="99" t="s">
        <v>571</v>
      </c>
      <c r="F4" s="60" t="s">
        <v>344</v>
      </c>
      <c r="G4" s="57" t="s">
        <v>345</v>
      </c>
      <c r="H4" s="57" t="s">
        <v>346</v>
      </c>
      <c r="I4" s="57" t="s">
        <v>347</v>
      </c>
      <c r="J4" s="57" t="s">
        <v>348</v>
      </c>
      <c r="K4" s="57" t="s">
        <v>567</v>
      </c>
      <c r="L4" s="57" t="s">
        <v>568</v>
      </c>
      <c r="M4" s="57" t="s">
        <v>349</v>
      </c>
      <c r="N4" s="57" t="s">
        <v>350</v>
      </c>
      <c r="O4" s="57" t="s">
        <v>351</v>
      </c>
      <c r="P4" s="57" t="s">
        <v>352</v>
      </c>
      <c r="Q4" s="101" t="s">
        <v>353</v>
      </c>
      <c r="R4" s="35"/>
      <c r="S4" s="100" t="s">
        <v>599</v>
      </c>
      <c r="U4" s="116" t="s">
        <v>602</v>
      </c>
      <c r="AO4" s="24"/>
    </row>
    <row r="5" spans="1:44" s="35" customFormat="1" x14ac:dyDescent="0.3">
      <c r="A5" s="72">
        <v>540266</v>
      </c>
      <c r="B5" s="73" t="s">
        <v>268</v>
      </c>
      <c r="C5" s="73" t="s">
        <v>264</v>
      </c>
      <c r="D5" s="73" t="s">
        <v>5</v>
      </c>
      <c r="E5" s="73">
        <v>7</v>
      </c>
      <c r="F5" s="73" t="s">
        <v>397</v>
      </c>
      <c r="G5" s="73">
        <v>22</v>
      </c>
      <c r="H5" s="73">
        <v>4</v>
      </c>
      <c r="I5" s="73">
        <v>0</v>
      </c>
      <c r="J5" s="73">
        <v>15</v>
      </c>
      <c r="K5" s="73">
        <v>41</v>
      </c>
      <c r="L5" s="74">
        <v>0.53700000000000003</v>
      </c>
      <c r="M5" s="74">
        <v>9.8000000000000004E-2</v>
      </c>
      <c r="N5" s="74">
        <v>0</v>
      </c>
      <c r="O5" s="74">
        <v>0.36599999999999999</v>
      </c>
      <c r="P5" s="74">
        <v>0.34100000000000003</v>
      </c>
      <c r="Q5" s="74">
        <v>0</v>
      </c>
      <c r="R5" s="24"/>
      <c r="S5" s="108">
        <v>1</v>
      </c>
      <c r="T5" s="24"/>
      <c r="U5" s="80">
        <f>IFERROR(_xlfn.PERCENTRANK.INC(S$5:S$288,S5),"-9999")</f>
        <v>0.95</v>
      </c>
      <c r="V5" s="24"/>
      <c r="W5" s="24"/>
      <c r="X5" s="24"/>
      <c r="Y5" s="24"/>
      <c r="Z5" s="24"/>
      <c r="AA5" s="24"/>
      <c r="AB5" s="24"/>
      <c r="AC5" s="24"/>
      <c r="AD5" s="24"/>
      <c r="AE5" s="24"/>
      <c r="AF5" s="24"/>
      <c r="AG5" s="24"/>
      <c r="AH5" s="24"/>
      <c r="AI5" s="24"/>
      <c r="AJ5" s="24"/>
      <c r="AK5" s="24"/>
      <c r="AL5" s="24"/>
      <c r="AM5" s="24"/>
      <c r="AN5" s="24"/>
      <c r="AO5" s="24"/>
      <c r="AP5" s="24"/>
      <c r="AQ5" s="24"/>
      <c r="AR5" s="24"/>
    </row>
    <row r="6" spans="1:44" x14ac:dyDescent="0.3">
      <c r="A6" s="46">
        <v>540237</v>
      </c>
      <c r="B6" s="29" t="s">
        <v>25</v>
      </c>
      <c r="C6" s="29" t="s">
        <v>22</v>
      </c>
      <c r="D6" s="29" t="s">
        <v>5</v>
      </c>
      <c r="E6" s="29">
        <v>7</v>
      </c>
      <c r="F6" s="29" t="s">
        <v>364</v>
      </c>
      <c r="G6" s="29">
        <v>42</v>
      </c>
      <c r="H6" s="29">
        <v>0</v>
      </c>
      <c r="I6" s="29">
        <v>0</v>
      </c>
      <c r="J6" s="29">
        <v>0</v>
      </c>
      <c r="K6" s="29">
        <v>42</v>
      </c>
      <c r="L6" s="30">
        <v>1</v>
      </c>
      <c r="M6" s="30">
        <v>0</v>
      </c>
      <c r="N6" s="30">
        <v>0</v>
      </c>
      <c r="O6" s="30">
        <v>0</v>
      </c>
      <c r="P6" s="30">
        <v>0</v>
      </c>
      <c r="Q6" s="30">
        <v>0</v>
      </c>
      <c r="R6" s="26"/>
      <c r="S6" s="108">
        <f>L6+M6+O6</f>
        <v>1</v>
      </c>
      <c r="U6" s="75">
        <f>IFERROR(_xlfn.PERCENTRANK.INC(S$5:S$288,S6),"-9999")</f>
        <v>0.95</v>
      </c>
      <c r="AO6" s="24"/>
    </row>
    <row r="7" spans="1:44" x14ac:dyDescent="0.3">
      <c r="A7" s="46">
        <v>540236</v>
      </c>
      <c r="B7" s="29" t="s">
        <v>24</v>
      </c>
      <c r="C7" s="29" t="s">
        <v>22</v>
      </c>
      <c r="D7" s="29" t="s">
        <v>5</v>
      </c>
      <c r="E7" s="29">
        <v>7</v>
      </c>
      <c r="F7" s="29" t="s">
        <v>364</v>
      </c>
      <c r="G7" s="29">
        <v>27</v>
      </c>
      <c r="H7" s="29">
        <v>0</v>
      </c>
      <c r="I7" s="29">
        <v>0</v>
      </c>
      <c r="J7" s="29">
        <v>0</v>
      </c>
      <c r="K7" s="29">
        <v>27</v>
      </c>
      <c r="L7" s="30">
        <v>1</v>
      </c>
      <c r="M7" s="30">
        <v>0</v>
      </c>
      <c r="N7" s="30">
        <v>0</v>
      </c>
      <c r="O7" s="30">
        <v>0</v>
      </c>
      <c r="P7" s="30">
        <v>0</v>
      </c>
      <c r="Q7" s="30">
        <v>0</v>
      </c>
      <c r="S7" s="108">
        <f>L7+M7+O7</f>
        <v>1</v>
      </c>
      <c r="U7" s="75">
        <f>IFERROR(_xlfn.PERCENTRANK.INC(S$5:S$288,S7),"-9999")</f>
        <v>0.95</v>
      </c>
      <c r="AO7" s="24"/>
    </row>
    <row r="8" spans="1:44" x14ac:dyDescent="0.3">
      <c r="A8" s="46">
        <v>540093</v>
      </c>
      <c r="B8" s="29" t="s">
        <v>32</v>
      </c>
      <c r="C8" s="29" t="s">
        <v>366</v>
      </c>
      <c r="D8" s="29" t="s">
        <v>5</v>
      </c>
      <c r="E8" s="29">
        <v>11</v>
      </c>
      <c r="F8" s="29" t="s">
        <v>364</v>
      </c>
      <c r="G8" s="29">
        <v>7</v>
      </c>
      <c r="H8" s="29">
        <v>0</v>
      </c>
      <c r="I8" s="29">
        <v>0</v>
      </c>
      <c r="J8" s="29">
        <v>0</v>
      </c>
      <c r="K8" s="29">
        <v>7</v>
      </c>
      <c r="L8" s="30">
        <v>1</v>
      </c>
      <c r="M8" s="30">
        <v>0</v>
      </c>
      <c r="N8" s="30">
        <v>0</v>
      </c>
      <c r="O8" s="30">
        <v>0</v>
      </c>
      <c r="P8" s="30">
        <v>0</v>
      </c>
      <c r="Q8" s="30">
        <v>0</v>
      </c>
      <c r="S8" s="108">
        <f>L8+M8+O8</f>
        <v>1</v>
      </c>
      <c r="U8" s="75">
        <f>IFERROR(_xlfn.PERCENTRANK.INC(S$5:S$288,S8),"-9999")</f>
        <v>0.95</v>
      </c>
      <c r="AO8" s="24"/>
    </row>
    <row r="9" spans="1:44" x14ac:dyDescent="0.3">
      <c r="A9" s="46">
        <v>540027</v>
      </c>
      <c r="B9" s="29" t="s">
        <v>57</v>
      </c>
      <c r="C9" s="29" t="s">
        <v>49</v>
      </c>
      <c r="D9" s="29" t="s">
        <v>5</v>
      </c>
      <c r="E9" s="29">
        <v>4</v>
      </c>
      <c r="F9" s="29" t="s">
        <v>387</v>
      </c>
      <c r="G9" s="29">
        <v>1</v>
      </c>
      <c r="H9" s="29">
        <v>0</v>
      </c>
      <c r="I9" s="29">
        <v>0</v>
      </c>
      <c r="J9" s="29">
        <v>0</v>
      </c>
      <c r="K9" s="29">
        <v>1</v>
      </c>
      <c r="L9" s="30">
        <v>1</v>
      </c>
      <c r="M9" s="30">
        <v>0</v>
      </c>
      <c r="N9" s="30">
        <v>0</v>
      </c>
      <c r="O9" s="30">
        <v>0</v>
      </c>
      <c r="P9" s="30">
        <v>0</v>
      </c>
      <c r="Q9" s="30">
        <v>0</v>
      </c>
      <c r="S9" s="108">
        <f>L9+M9+O9</f>
        <v>1</v>
      </c>
      <c r="U9" s="75">
        <f>IFERROR(_xlfn.PERCENTRANK.INC(S$5:S$288,S9),"-9999")</f>
        <v>0.95</v>
      </c>
      <c r="AO9" s="24"/>
    </row>
    <row r="10" spans="1:44" x14ac:dyDescent="0.3">
      <c r="A10" s="46">
        <v>540245</v>
      </c>
      <c r="B10" s="29" t="s">
        <v>85</v>
      </c>
      <c r="C10" s="29" t="s">
        <v>86</v>
      </c>
      <c r="D10" s="29" t="s">
        <v>5</v>
      </c>
      <c r="E10" s="29">
        <v>8</v>
      </c>
      <c r="F10" s="29" t="s">
        <v>393</v>
      </c>
      <c r="G10" s="29">
        <v>2</v>
      </c>
      <c r="H10" s="29">
        <v>0</v>
      </c>
      <c r="I10" s="29">
        <v>0</v>
      </c>
      <c r="J10" s="29">
        <v>0</v>
      </c>
      <c r="K10" s="29">
        <v>2</v>
      </c>
      <c r="L10" s="30">
        <v>1</v>
      </c>
      <c r="M10" s="30">
        <v>0</v>
      </c>
      <c r="N10" s="30">
        <v>0</v>
      </c>
      <c r="O10" s="30">
        <v>0</v>
      </c>
      <c r="P10" s="30">
        <v>0</v>
      </c>
      <c r="Q10" s="30">
        <v>0</v>
      </c>
      <c r="S10" s="108">
        <f>L10+M10+O10</f>
        <v>1</v>
      </c>
      <c r="U10" s="75">
        <f>IFERROR(_xlfn.PERCENTRANK.INC(S$5:S$288,S10),"-9999")</f>
        <v>0.95</v>
      </c>
      <c r="AO10" s="24"/>
    </row>
    <row r="11" spans="1:44" x14ac:dyDescent="0.3">
      <c r="A11" s="46">
        <v>540062</v>
      </c>
      <c r="B11" s="29" t="s">
        <v>97</v>
      </c>
      <c r="C11" s="29" t="s">
        <v>90</v>
      </c>
      <c r="D11" s="29" t="s">
        <v>5</v>
      </c>
      <c r="E11" s="29">
        <v>6</v>
      </c>
      <c r="F11" s="29" t="s">
        <v>405</v>
      </c>
      <c r="G11" s="29">
        <v>1</v>
      </c>
      <c r="H11" s="29">
        <v>0</v>
      </c>
      <c r="I11" s="29">
        <v>0</v>
      </c>
      <c r="J11" s="29">
        <v>0</v>
      </c>
      <c r="K11" s="29">
        <v>1</v>
      </c>
      <c r="L11" s="30">
        <v>1</v>
      </c>
      <c r="M11" s="30">
        <v>0</v>
      </c>
      <c r="N11" s="30">
        <v>0</v>
      </c>
      <c r="O11" s="30">
        <v>0</v>
      </c>
      <c r="P11" s="30">
        <v>0</v>
      </c>
      <c r="Q11" s="30">
        <v>0</v>
      </c>
      <c r="R11" s="26"/>
      <c r="S11" s="108">
        <f>L11+M11+O11</f>
        <v>1</v>
      </c>
      <c r="U11" s="75">
        <f>IFERROR(_xlfn.PERCENTRANK.INC(S$5:S$288,S11),"-9999")</f>
        <v>0.95</v>
      </c>
      <c r="AO11" s="24"/>
    </row>
    <row r="12" spans="1:44" x14ac:dyDescent="0.3">
      <c r="A12" s="46">
        <v>540030</v>
      </c>
      <c r="B12" s="29" t="s">
        <v>105</v>
      </c>
      <c r="C12" s="29" t="s">
        <v>106</v>
      </c>
      <c r="D12" s="29" t="s">
        <v>5</v>
      </c>
      <c r="E12" s="29">
        <v>9</v>
      </c>
      <c r="F12" s="29" t="s">
        <v>426</v>
      </c>
      <c r="G12" s="29">
        <v>3</v>
      </c>
      <c r="H12" s="29">
        <v>1</v>
      </c>
      <c r="I12" s="29">
        <v>0</v>
      </c>
      <c r="J12" s="29">
        <v>0</v>
      </c>
      <c r="K12" s="29">
        <v>4</v>
      </c>
      <c r="L12" s="30">
        <v>0.75</v>
      </c>
      <c r="M12" s="30">
        <v>0.25</v>
      </c>
      <c r="N12" s="30">
        <v>0</v>
      </c>
      <c r="O12" s="30">
        <v>0</v>
      </c>
      <c r="P12" s="30">
        <v>0</v>
      </c>
      <c r="Q12" s="30">
        <v>0</v>
      </c>
      <c r="S12" s="108">
        <f>L12+M12+O12</f>
        <v>1</v>
      </c>
      <c r="U12" s="75">
        <f>IFERROR(_xlfn.PERCENTRANK.INC(S$5:S$288,S12),"-9999")</f>
        <v>0.95</v>
      </c>
      <c r="AO12" s="24"/>
    </row>
    <row r="13" spans="1:44" x14ac:dyDescent="0.3">
      <c r="A13" s="46">
        <v>540067</v>
      </c>
      <c r="B13" s="29" t="s">
        <v>107</v>
      </c>
      <c r="C13" s="29" t="s">
        <v>106</v>
      </c>
      <c r="D13" s="29" t="s">
        <v>5</v>
      </c>
      <c r="E13" s="29">
        <v>9</v>
      </c>
      <c r="F13" s="29" t="s">
        <v>397</v>
      </c>
      <c r="G13" s="29">
        <v>31</v>
      </c>
      <c r="H13" s="29">
        <v>0</v>
      </c>
      <c r="I13" s="29">
        <v>0</v>
      </c>
      <c r="J13" s="29">
        <v>0</v>
      </c>
      <c r="K13" s="29">
        <v>31</v>
      </c>
      <c r="L13" s="30">
        <v>1</v>
      </c>
      <c r="M13" s="30">
        <v>0</v>
      </c>
      <c r="N13" s="30">
        <v>0</v>
      </c>
      <c r="O13" s="30">
        <v>0</v>
      </c>
      <c r="P13" s="30">
        <v>0</v>
      </c>
      <c r="Q13" s="30">
        <v>0</v>
      </c>
      <c r="S13" s="108">
        <f>L13+M13+O13</f>
        <v>1</v>
      </c>
      <c r="U13" s="75">
        <f>IFERROR(_xlfn.PERCENTRANK.INC(S$5:S$288,S13),"-9999")</f>
        <v>0.95</v>
      </c>
      <c r="AO13" s="24"/>
    </row>
    <row r="14" spans="1:44" x14ac:dyDescent="0.3">
      <c r="A14" s="46">
        <v>540102</v>
      </c>
      <c r="B14" s="29" t="s">
        <v>153</v>
      </c>
      <c r="C14" s="29" t="s">
        <v>450</v>
      </c>
      <c r="D14" s="29" t="s">
        <v>5</v>
      </c>
      <c r="E14" s="29">
        <v>6</v>
      </c>
      <c r="F14" s="29" t="s">
        <v>385</v>
      </c>
      <c r="G14" s="29">
        <v>36</v>
      </c>
      <c r="H14" s="29">
        <v>0</v>
      </c>
      <c r="I14" s="29">
        <v>0</v>
      </c>
      <c r="J14" s="29">
        <v>0</v>
      </c>
      <c r="K14" s="29">
        <v>36</v>
      </c>
      <c r="L14" s="30">
        <v>1</v>
      </c>
      <c r="M14" s="30">
        <v>0</v>
      </c>
      <c r="N14" s="30">
        <v>0</v>
      </c>
      <c r="O14" s="30">
        <v>0</v>
      </c>
      <c r="P14" s="30">
        <v>0</v>
      </c>
      <c r="Q14" s="30">
        <v>0</v>
      </c>
      <c r="S14" s="108">
        <f>L14+M14+O14</f>
        <v>1</v>
      </c>
      <c r="U14" s="75">
        <f>IFERROR(_xlfn.PERCENTRANK.INC(S$5:S$288,S14),"-9999")</f>
        <v>0.95</v>
      </c>
      <c r="AO14" s="24"/>
    </row>
    <row r="15" spans="1:44" x14ac:dyDescent="0.3">
      <c r="A15" s="46">
        <v>540155</v>
      </c>
      <c r="B15" s="29" t="s">
        <v>191</v>
      </c>
      <c r="C15" s="29" t="s">
        <v>189</v>
      </c>
      <c r="D15" s="29" t="s">
        <v>5</v>
      </c>
      <c r="E15" s="29">
        <v>8</v>
      </c>
      <c r="F15" s="29" t="s">
        <v>395</v>
      </c>
      <c r="G15" s="29">
        <v>9</v>
      </c>
      <c r="H15" s="29">
        <v>0</v>
      </c>
      <c r="I15" s="29">
        <v>0</v>
      </c>
      <c r="J15" s="29">
        <v>0</v>
      </c>
      <c r="K15" s="29">
        <v>9</v>
      </c>
      <c r="L15" s="30">
        <v>1</v>
      </c>
      <c r="M15" s="30">
        <v>0</v>
      </c>
      <c r="N15" s="30">
        <v>0</v>
      </c>
      <c r="O15" s="30">
        <v>0</v>
      </c>
      <c r="P15" s="30">
        <v>0</v>
      </c>
      <c r="Q15" s="30">
        <v>0</v>
      </c>
      <c r="S15" s="108">
        <f>L15+M15+O15</f>
        <v>1</v>
      </c>
      <c r="U15" s="75">
        <f>IFERROR(_xlfn.PERCENTRANK.INC(S$5:S$288,S15),"-9999")</f>
        <v>0.95</v>
      </c>
      <c r="AO15" s="24"/>
    </row>
    <row r="16" spans="1:44" x14ac:dyDescent="0.3">
      <c r="A16" s="46">
        <v>540140</v>
      </c>
      <c r="B16" s="29" t="s">
        <v>202</v>
      </c>
      <c r="C16" s="29" t="s">
        <v>203</v>
      </c>
      <c r="D16" s="29" t="s">
        <v>5</v>
      </c>
      <c r="E16" s="29">
        <v>6</v>
      </c>
      <c r="F16" s="29" t="s">
        <v>486</v>
      </c>
      <c r="G16" s="29">
        <v>11</v>
      </c>
      <c r="H16" s="29">
        <v>0</v>
      </c>
      <c r="I16" s="29">
        <v>0</v>
      </c>
      <c r="J16" s="29">
        <v>4</v>
      </c>
      <c r="K16" s="29">
        <v>15</v>
      </c>
      <c r="L16" s="30">
        <v>0.73299999999999998</v>
      </c>
      <c r="M16" s="30">
        <v>0</v>
      </c>
      <c r="N16" s="30">
        <v>0</v>
      </c>
      <c r="O16" s="30">
        <v>0.26700000000000002</v>
      </c>
      <c r="P16" s="30">
        <v>0.26700000000000002</v>
      </c>
      <c r="Q16" s="30">
        <v>0</v>
      </c>
      <c r="S16" s="108">
        <f>L16+M16+O16</f>
        <v>1</v>
      </c>
      <c r="U16" s="75">
        <f>IFERROR(_xlfn.PERCENTRANK.INC(S$5:S$288,S16),"-9999")</f>
        <v>0.95</v>
      </c>
      <c r="AO16" s="24"/>
    </row>
    <row r="17" spans="1:44" x14ac:dyDescent="0.3">
      <c r="A17" s="46">
        <v>540094</v>
      </c>
      <c r="B17" s="29" t="s">
        <v>221</v>
      </c>
      <c r="C17" s="29" t="s">
        <v>220</v>
      </c>
      <c r="D17" s="29" t="s">
        <v>5</v>
      </c>
      <c r="E17" s="29">
        <v>10</v>
      </c>
      <c r="F17" s="29" t="s">
        <v>497</v>
      </c>
      <c r="G17" s="29">
        <v>12</v>
      </c>
      <c r="H17" s="29">
        <v>0</v>
      </c>
      <c r="I17" s="29">
        <v>0</v>
      </c>
      <c r="J17" s="29">
        <v>0</v>
      </c>
      <c r="K17" s="29">
        <v>12</v>
      </c>
      <c r="L17" s="30">
        <v>1</v>
      </c>
      <c r="M17" s="30">
        <v>0</v>
      </c>
      <c r="N17" s="30">
        <v>0</v>
      </c>
      <c r="O17" s="30">
        <v>0</v>
      </c>
      <c r="P17" s="30">
        <v>0</v>
      </c>
      <c r="Q17" s="30">
        <v>0</v>
      </c>
      <c r="S17" s="108">
        <f>L17+M17+O17</f>
        <v>1</v>
      </c>
      <c r="T17" s="26"/>
      <c r="U17" s="75">
        <f>IFERROR(_xlfn.PERCENTRANK.INC(S$5:S$288,S17),"-9999")</f>
        <v>0.95</v>
      </c>
      <c r="V17" s="26"/>
      <c r="W17" s="26"/>
      <c r="X17" s="26"/>
      <c r="Y17" s="26"/>
      <c r="Z17" s="26"/>
      <c r="AA17" s="26"/>
      <c r="AB17" s="26"/>
      <c r="AC17" s="26"/>
      <c r="AD17" s="26"/>
      <c r="AE17" s="26"/>
      <c r="AF17" s="26"/>
      <c r="AG17" s="26"/>
      <c r="AH17" s="26"/>
      <c r="AI17" s="26"/>
      <c r="AJ17" s="26"/>
      <c r="AK17" s="26"/>
      <c r="AL17" s="26"/>
      <c r="AM17" s="26"/>
      <c r="AN17" s="26"/>
      <c r="AO17" s="26"/>
      <c r="AP17" s="26"/>
      <c r="AQ17" s="26"/>
      <c r="AR17" s="26"/>
    </row>
    <row r="18" spans="1:44" x14ac:dyDescent="0.3">
      <c r="A18" s="46">
        <v>540254</v>
      </c>
      <c r="B18" s="29" t="s">
        <v>248</v>
      </c>
      <c r="C18" s="29" t="s">
        <v>239</v>
      </c>
      <c r="D18" s="29" t="s">
        <v>5</v>
      </c>
      <c r="E18" s="29">
        <v>6</v>
      </c>
      <c r="F18" s="29" t="s">
        <v>507</v>
      </c>
      <c r="G18" s="29">
        <v>1</v>
      </c>
      <c r="H18" s="29">
        <v>0</v>
      </c>
      <c r="I18" s="29">
        <v>0</v>
      </c>
      <c r="J18" s="29">
        <v>0</v>
      </c>
      <c r="K18" s="29">
        <v>1</v>
      </c>
      <c r="L18" s="30">
        <v>1</v>
      </c>
      <c r="M18" s="30">
        <v>0</v>
      </c>
      <c r="N18" s="30">
        <v>0</v>
      </c>
      <c r="O18" s="30">
        <v>0</v>
      </c>
      <c r="P18" s="30">
        <v>0</v>
      </c>
      <c r="Q18" s="30">
        <v>0</v>
      </c>
      <c r="S18" s="108">
        <f>L18+M18+O18</f>
        <v>1</v>
      </c>
      <c r="U18" s="75">
        <f>IFERROR(_xlfn.PERCENTRANK.INC(S$5:S$288,S18),"-9999")</f>
        <v>0.95</v>
      </c>
      <c r="AO18" s="24"/>
    </row>
    <row r="19" spans="1:44" x14ac:dyDescent="0.3">
      <c r="A19" s="46">
        <v>540132</v>
      </c>
      <c r="B19" s="29" t="s">
        <v>272</v>
      </c>
      <c r="C19" s="29" t="s">
        <v>273</v>
      </c>
      <c r="D19" s="29" t="s">
        <v>5</v>
      </c>
      <c r="E19" s="29">
        <v>5</v>
      </c>
      <c r="F19" s="29" t="s">
        <v>525</v>
      </c>
      <c r="G19" s="29">
        <v>1</v>
      </c>
      <c r="H19" s="29">
        <v>0</v>
      </c>
      <c r="I19" s="29">
        <v>0</v>
      </c>
      <c r="J19" s="29">
        <v>0</v>
      </c>
      <c r="K19" s="29">
        <v>1</v>
      </c>
      <c r="L19" s="30">
        <v>1</v>
      </c>
      <c r="M19" s="30">
        <v>0</v>
      </c>
      <c r="N19" s="30">
        <v>0</v>
      </c>
      <c r="O19" s="30">
        <v>0</v>
      </c>
      <c r="P19" s="30">
        <v>0</v>
      </c>
      <c r="Q19" s="30">
        <v>0</v>
      </c>
      <c r="S19" s="108">
        <f>L19+M19+O19</f>
        <v>1</v>
      </c>
      <c r="U19" s="75">
        <f>IFERROR(_xlfn.PERCENTRANK.INC(S$5:S$288,S19),"-9999")</f>
        <v>0.95</v>
      </c>
      <c r="AO19" s="24"/>
    </row>
    <row r="20" spans="1:44" x14ac:dyDescent="0.25">
      <c r="A20" s="49">
        <v>540152</v>
      </c>
      <c r="B20" s="42" t="s">
        <v>157</v>
      </c>
      <c r="C20" s="50" t="s">
        <v>566</v>
      </c>
      <c r="D20" s="42" t="s">
        <v>5</v>
      </c>
      <c r="E20" s="69">
        <v>10</v>
      </c>
      <c r="F20" s="69" t="s">
        <v>456</v>
      </c>
      <c r="G20" s="69">
        <v>2693</v>
      </c>
      <c r="H20" s="69">
        <v>8</v>
      </c>
      <c r="I20" s="69">
        <v>126</v>
      </c>
      <c r="J20" s="69">
        <v>15</v>
      </c>
      <c r="K20" s="69">
        <v>2842</v>
      </c>
      <c r="L20" s="68">
        <v>0.94799999999999995</v>
      </c>
      <c r="M20" s="68">
        <v>4.3999999999999997E-2</v>
      </c>
      <c r="N20" s="68">
        <v>5.0000000000000001E-3</v>
      </c>
      <c r="O20" s="68">
        <v>3.0000000000000001E-3</v>
      </c>
      <c r="P20" s="68">
        <v>1E-3</v>
      </c>
      <c r="Q20" s="68">
        <v>1E-3</v>
      </c>
      <c r="S20" s="68">
        <f>L20+M20+O20</f>
        <v>0.995</v>
      </c>
      <c r="U20" s="75">
        <f>IFERROR(_xlfn.PERCENTRANK.INC(S$5:S$288,S20),"-9999")</f>
        <v>0.94599999999999995</v>
      </c>
      <c r="AN20" s="25"/>
      <c r="AO20" s="24"/>
    </row>
    <row r="21" spans="1:44" s="26" customFormat="1" x14ac:dyDescent="0.3">
      <c r="A21" s="46">
        <v>540228</v>
      </c>
      <c r="B21" s="29" t="s">
        <v>72</v>
      </c>
      <c r="C21" s="29" t="s">
        <v>68</v>
      </c>
      <c r="D21" s="29" t="s">
        <v>5</v>
      </c>
      <c r="E21" s="29">
        <v>4</v>
      </c>
      <c r="F21" s="29" t="s">
        <v>399</v>
      </c>
      <c r="G21" s="29">
        <v>257</v>
      </c>
      <c r="H21" s="29">
        <v>73</v>
      </c>
      <c r="I21" s="29">
        <v>4</v>
      </c>
      <c r="J21" s="29">
        <v>2</v>
      </c>
      <c r="K21" s="29">
        <v>336</v>
      </c>
      <c r="L21" s="30">
        <v>0.76500000000000001</v>
      </c>
      <c r="M21" s="30">
        <v>0.217</v>
      </c>
      <c r="N21" s="30">
        <v>1.2E-2</v>
      </c>
      <c r="O21" s="30">
        <v>6.0000000000000001E-3</v>
      </c>
      <c r="P21" s="30">
        <v>0</v>
      </c>
      <c r="Q21" s="30">
        <v>3.0000000000000001E-3</v>
      </c>
      <c r="R21" s="24"/>
      <c r="S21" s="108">
        <f>L21+M21+O21</f>
        <v>0.98799999999999999</v>
      </c>
      <c r="T21" s="24"/>
      <c r="U21" s="75">
        <f>IFERROR(_xlfn.PERCENTRANK.INC(S$5:S$288,S21),"-9999")</f>
        <v>0.94299999999999995</v>
      </c>
      <c r="V21" s="24"/>
      <c r="W21" s="24"/>
      <c r="X21" s="24"/>
      <c r="Y21" s="24"/>
      <c r="Z21" s="24"/>
      <c r="AA21" s="24"/>
      <c r="AB21" s="24"/>
      <c r="AC21" s="24"/>
      <c r="AD21" s="24"/>
      <c r="AE21" s="24"/>
      <c r="AF21" s="24"/>
      <c r="AG21" s="24"/>
      <c r="AH21" s="24"/>
      <c r="AI21" s="24"/>
      <c r="AJ21" s="24"/>
      <c r="AK21" s="24"/>
      <c r="AL21" s="24"/>
      <c r="AM21" s="24"/>
      <c r="AN21" s="24"/>
      <c r="AO21" s="24"/>
      <c r="AP21" s="24"/>
      <c r="AQ21" s="24"/>
      <c r="AR21" s="24"/>
    </row>
    <row r="22" spans="1:44" x14ac:dyDescent="0.3">
      <c r="A22" s="46">
        <v>540130</v>
      </c>
      <c r="B22" s="29" t="s">
        <v>188</v>
      </c>
      <c r="C22" s="29" t="s">
        <v>189</v>
      </c>
      <c r="D22" s="29" t="s">
        <v>5</v>
      </c>
      <c r="E22" s="29">
        <v>8</v>
      </c>
      <c r="F22" s="29" t="s">
        <v>395</v>
      </c>
      <c r="G22" s="29">
        <v>342</v>
      </c>
      <c r="H22" s="29">
        <v>1</v>
      </c>
      <c r="I22" s="29">
        <v>5</v>
      </c>
      <c r="J22" s="29">
        <v>21</v>
      </c>
      <c r="K22" s="29">
        <v>369</v>
      </c>
      <c r="L22" s="30">
        <v>0.92700000000000005</v>
      </c>
      <c r="M22" s="30">
        <v>3.0000000000000001E-3</v>
      </c>
      <c r="N22" s="30">
        <v>1.4E-2</v>
      </c>
      <c r="O22" s="30">
        <v>5.7000000000000002E-2</v>
      </c>
      <c r="P22" s="30">
        <v>8.0000000000000002E-3</v>
      </c>
      <c r="Q22" s="30">
        <v>5.0000000000000001E-3</v>
      </c>
      <c r="S22" s="108">
        <f>L22+M22+O22</f>
        <v>0.9870000000000001</v>
      </c>
      <c r="U22" s="75">
        <f>IFERROR(_xlfn.PERCENTRANK.INC(S$5:S$288,S22),"-9999")</f>
        <v>0.93899999999999995</v>
      </c>
      <c r="AO22" s="24"/>
    </row>
    <row r="23" spans="1:44" x14ac:dyDescent="0.3">
      <c r="A23" s="46">
        <v>540238</v>
      </c>
      <c r="B23" s="29" t="s">
        <v>19</v>
      </c>
      <c r="C23" s="29" t="s">
        <v>16</v>
      </c>
      <c r="D23" s="29" t="s">
        <v>5</v>
      </c>
      <c r="E23" s="29">
        <v>3</v>
      </c>
      <c r="F23" s="29" t="s">
        <v>362</v>
      </c>
      <c r="G23" s="29">
        <v>76</v>
      </c>
      <c r="H23" s="29">
        <v>0</v>
      </c>
      <c r="I23" s="29">
        <v>1</v>
      </c>
      <c r="J23" s="29">
        <v>0</v>
      </c>
      <c r="K23" s="29">
        <v>77</v>
      </c>
      <c r="L23" s="30">
        <v>0.98699999999999999</v>
      </c>
      <c r="M23" s="30">
        <v>0</v>
      </c>
      <c r="N23" s="30">
        <v>1.2999999999999999E-2</v>
      </c>
      <c r="O23" s="30">
        <v>0</v>
      </c>
      <c r="P23" s="30">
        <v>0</v>
      </c>
      <c r="Q23" s="30">
        <v>0</v>
      </c>
      <c r="S23" s="108">
        <f>L23+M23+O23</f>
        <v>0.98699999999999999</v>
      </c>
      <c r="U23" s="75">
        <f>IFERROR(_xlfn.PERCENTRANK.INC(S$5:S$288,S23),"-9999")</f>
        <v>0.93600000000000005</v>
      </c>
      <c r="AO23" s="24"/>
    </row>
    <row r="24" spans="1:44" x14ac:dyDescent="0.25">
      <c r="A24" s="49">
        <v>540018</v>
      </c>
      <c r="B24" s="42" t="s">
        <v>35</v>
      </c>
      <c r="C24" s="50" t="s">
        <v>561</v>
      </c>
      <c r="D24" s="42" t="s">
        <v>5</v>
      </c>
      <c r="E24" s="69">
        <v>2</v>
      </c>
      <c r="F24" s="69" t="s">
        <v>373</v>
      </c>
      <c r="G24" s="69">
        <v>1156</v>
      </c>
      <c r="H24" s="69">
        <v>13</v>
      </c>
      <c r="I24" s="69">
        <v>33</v>
      </c>
      <c r="J24" s="69">
        <v>10</v>
      </c>
      <c r="K24" s="69">
        <v>1212</v>
      </c>
      <c r="L24" s="68">
        <v>0.95399999999999996</v>
      </c>
      <c r="M24" s="68">
        <v>2.7E-2</v>
      </c>
      <c r="N24" s="68">
        <v>8.0000000000000002E-3</v>
      </c>
      <c r="O24" s="68">
        <v>5.0000000000000001E-3</v>
      </c>
      <c r="P24" s="68">
        <v>0</v>
      </c>
      <c r="Q24" s="68">
        <v>0</v>
      </c>
      <c r="S24" s="68">
        <f>L24+M24+O24</f>
        <v>0.98599999999999999</v>
      </c>
      <c r="U24" s="75">
        <f>IFERROR(_xlfn.PERCENTRANK.INC(S$5:S$288,S24),"-9999")</f>
        <v>0.93200000000000005</v>
      </c>
      <c r="AO24" s="24"/>
    </row>
    <row r="25" spans="1:44" x14ac:dyDescent="0.25">
      <c r="A25" s="49">
        <v>540041</v>
      </c>
      <c r="B25" s="42" t="s">
        <v>67</v>
      </c>
      <c r="C25" s="42" t="s">
        <v>343</v>
      </c>
      <c r="D25" s="42" t="s">
        <v>5</v>
      </c>
      <c r="E25" s="69">
        <v>4</v>
      </c>
      <c r="F25" s="69" t="s">
        <v>395</v>
      </c>
      <c r="G25" s="69">
        <v>180</v>
      </c>
      <c r="H25" s="69">
        <v>1</v>
      </c>
      <c r="I25" s="69">
        <v>25</v>
      </c>
      <c r="J25" s="69">
        <v>5</v>
      </c>
      <c r="K25" s="69">
        <v>211</v>
      </c>
      <c r="L25" s="68">
        <v>0.85299999999999998</v>
      </c>
      <c r="M25" s="68">
        <v>0.11799999999999999</v>
      </c>
      <c r="N25" s="68">
        <v>2.4E-2</v>
      </c>
      <c r="O25" s="68">
        <v>1.4E-2</v>
      </c>
      <c r="P25" s="68">
        <v>8.9999999999999993E-3</v>
      </c>
      <c r="Q25" s="68">
        <v>8.9999999999999993E-3</v>
      </c>
      <c r="S25" s="68">
        <f>L25+M25+O25</f>
        <v>0.98499999999999999</v>
      </c>
      <c r="U25" s="75">
        <f>IFERROR(_xlfn.PERCENTRANK.INC(S$5:S$288,S25),"-9999")</f>
        <v>0.92900000000000005</v>
      </c>
      <c r="AO25" s="24"/>
    </row>
    <row r="26" spans="1:44" x14ac:dyDescent="0.3">
      <c r="A26" s="46">
        <v>540292</v>
      </c>
      <c r="B26" s="29" t="s">
        <v>144</v>
      </c>
      <c r="C26" s="29" t="s">
        <v>450</v>
      </c>
      <c r="D26" s="29" t="s">
        <v>5</v>
      </c>
      <c r="E26" s="29">
        <v>6</v>
      </c>
      <c r="F26" s="29" t="s">
        <v>451</v>
      </c>
      <c r="G26" s="29">
        <v>52</v>
      </c>
      <c r="H26" s="29">
        <v>0</v>
      </c>
      <c r="I26" s="29">
        <v>1</v>
      </c>
      <c r="J26" s="29">
        <v>3</v>
      </c>
      <c r="K26" s="29">
        <v>56</v>
      </c>
      <c r="L26" s="30">
        <v>0.92900000000000005</v>
      </c>
      <c r="M26" s="30">
        <v>0</v>
      </c>
      <c r="N26" s="30">
        <v>1.7999999999999999E-2</v>
      </c>
      <c r="O26" s="30">
        <v>5.3999999999999999E-2</v>
      </c>
      <c r="P26" s="30">
        <v>3.5999999999999997E-2</v>
      </c>
      <c r="Q26" s="30">
        <v>0</v>
      </c>
      <c r="S26" s="108">
        <f>L26+M26+O26</f>
        <v>0.9830000000000001</v>
      </c>
      <c r="U26" s="75">
        <f>IFERROR(_xlfn.PERCENTRANK.INC(S$5:S$288,S26),"-9999")</f>
        <v>0.92500000000000004</v>
      </c>
      <c r="AO26" s="24"/>
    </row>
    <row r="27" spans="1:44" x14ac:dyDescent="0.3">
      <c r="A27" s="46">
        <v>540083</v>
      </c>
      <c r="B27" s="29" t="s">
        <v>122</v>
      </c>
      <c r="C27" s="29" t="s">
        <v>112</v>
      </c>
      <c r="D27" s="29" t="s">
        <v>5</v>
      </c>
      <c r="E27" s="29">
        <v>3</v>
      </c>
      <c r="F27" s="29" t="s">
        <v>433</v>
      </c>
      <c r="G27" s="29">
        <v>981</v>
      </c>
      <c r="H27" s="29">
        <v>54</v>
      </c>
      <c r="I27" s="29">
        <v>21</v>
      </c>
      <c r="J27" s="29">
        <v>3</v>
      </c>
      <c r="K27" s="29">
        <v>1059</v>
      </c>
      <c r="L27" s="30">
        <v>0.92600000000000005</v>
      </c>
      <c r="M27" s="30">
        <v>5.0999999999999997E-2</v>
      </c>
      <c r="N27" s="30">
        <v>0.02</v>
      </c>
      <c r="O27" s="30">
        <v>3.0000000000000001E-3</v>
      </c>
      <c r="P27" s="30">
        <v>0</v>
      </c>
      <c r="Q27" s="30">
        <v>2E-3</v>
      </c>
      <c r="S27" s="108">
        <f>L27+M27+O27</f>
        <v>0.98000000000000009</v>
      </c>
      <c r="U27" s="75">
        <f>IFERROR(_xlfn.PERCENTRANK.INC(S$5:S$288,S27),"-9999")</f>
        <v>0.92200000000000004</v>
      </c>
      <c r="AO27" s="24"/>
    </row>
    <row r="28" spans="1:44" x14ac:dyDescent="0.3">
      <c r="A28" s="46">
        <v>540106</v>
      </c>
      <c r="B28" s="29" t="s">
        <v>147</v>
      </c>
      <c r="C28" s="29" t="s">
        <v>450</v>
      </c>
      <c r="D28" s="29" t="s">
        <v>5</v>
      </c>
      <c r="E28" s="29">
        <v>6</v>
      </c>
      <c r="F28" s="29" t="s">
        <v>418</v>
      </c>
      <c r="G28" s="29">
        <v>47</v>
      </c>
      <c r="H28" s="29">
        <v>0</v>
      </c>
      <c r="I28" s="29">
        <v>1</v>
      </c>
      <c r="J28" s="29">
        <v>0</v>
      </c>
      <c r="K28" s="29">
        <v>48</v>
      </c>
      <c r="L28" s="30">
        <v>0.97899999999999998</v>
      </c>
      <c r="M28" s="30">
        <v>0</v>
      </c>
      <c r="N28" s="30">
        <v>2.1000000000000001E-2</v>
      </c>
      <c r="O28" s="30">
        <v>0</v>
      </c>
      <c r="P28" s="30">
        <v>0</v>
      </c>
      <c r="Q28" s="30">
        <v>0</v>
      </c>
      <c r="S28" s="108">
        <f>L28+M28+O28</f>
        <v>0.97899999999999998</v>
      </c>
      <c r="U28" s="75">
        <f>IFERROR(_xlfn.PERCENTRANK.INC(S$5:S$288,S28),"-9999")</f>
        <v>0.91500000000000004</v>
      </c>
      <c r="AO28" s="24"/>
    </row>
    <row r="29" spans="1:44" x14ac:dyDescent="0.3">
      <c r="A29" s="46">
        <v>540110</v>
      </c>
      <c r="B29" s="29" t="s">
        <v>159</v>
      </c>
      <c r="C29" s="29" t="s">
        <v>156</v>
      </c>
      <c r="D29" s="29" t="s">
        <v>5</v>
      </c>
      <c r="E29" s="29">
        <v>10</v>
      </c>
      <c r="F29" s="29" t="s">
        <v>455</v>
      </c>
      <c r="G29" s="29">
        <v>140</v>
      </c>
      <c r="H29" s="29">
        <v>0</v>
      </c>
      <c r="I29" s="29">
        <v>3</v>
      </c>
      <c r="J29" s="29">
        <v>0</v>
      </c>
      <c r="K29" s="29">
        <v>143</v>
      </c>
      <c r="L29" s="30">
        <v>0.97899999999999998</v>
      </c>
      <c r="M29" s="30">
        <v>0</v>
      </c>
      <c r="N29" s="30">
        <v>2.1000000000000001E-2</v>
      </c>
      <c r="O29" s="30">
        <v>0</v>
      </c>
      <c r="P29" s="30">
        <v>0</v>
      </c>
      <c r="Q29" s="30">
        <v>0</v>
      </c>
      <c r="S29" s="108">
        <f>L29+M29+O29</f>
        <v>0.97899999999999998</v>
      </c>
      <c r="U29" s="75">
        <f>IFERROR(_xlfn.PERCENTRANK.INC(S$5:S$288,S29),"-9999")</f>
        <v>0.91500000000000004</v>
      </c>
      <c r="AO29" s="24"/>
    </row>
    <row r="30" spans="1:44" x14ac:dyDescent="0.3">
      <c r="A30" s="46">
        <v>540021</v>
      </c>
      <c r="B30" s="29" t="s">
        <v>39</v>
      </c>
      <c r="C30" s="29" t="s">
        <v>40</v>
      </c>
      <c r="D30" s="29" t="s">
        <v>5</v>
      </c>
      <c r="E30" s="29">
        <v>5</v>
      </c>
      <c r="F30" s="29" t="s">
        <v>377</v>
      </c>
      <c r="G30" s="29">
        <v>111</v>
      </c>
      <c r="H30" s="29">
        <v>0</v>
      </c>
      <c r="I30" s="29">
        <v>3</v>
      </c>
      <c r="J30" s="29">
        <v>20</v>
      </c>
      <c r="K30" s="29">
        <v>134</v>
      </c>
      <c r="L30" s="30">
        <v>0.82799999999999996</v>
      </c>
      <c r="M30" s="30">
        <v>0</v>
      </c>
      <c r="N30" s="30">
        <v>2.1999999999999999E-2</v>
      </c>
      <c r="O30" s="30">
        <v>0.14899999999999999</v>
      </c>
      <c r="P30" s="30">
        <v>6.7000000000000004E-2</v>
      </c>
      <c r="Q30" s="30">
        <v>4.4999999999999998E-2</v>
      </c>
      <c r="S30" s="108">
        <f>L30+M30+O30</f>
        <v>0.97699999999999998</v>
      </c>
      <c r="U30" s="75">
        <f>IFERROR(_xlfn.PERCENTRANK.INC(S$5:S$288,S30),"-9999")</f>
        <v>0.91100000000000003</v>
      </c>
      <c r="AO30" s="24"/>
    </row>
    <row r="31" spans="1:44" x14ac:dyDescent="0.3">
      <c r="A31" s="46">
        <v>540287</v>
      </c>
      <c r="B31" s="29" t="s">
        <v>155</v>
      </c>
      <c r="C31" s="29" t="s">
        <v>156</v>
      </c>
      <c r="D31" s="29" t="s">
        <v>5</v>
      </c>
      <c r="E31" s="29">
        <v>10</v>
      </c>
      <c r="F31" s="29" t="s">
        <v>455</v>
      </c>
      <c r="G31" s="29">
        <v>71</v>
      </c>
      <c r="H31" s="29">
        <v>0</v>
      </c>
      <c r="I31" s="29">
        <v>2</v>
      </c>
      <c r="J31" s="29">
        <v>3</v>
      </c>
      <c r="K31" s="29">
        <v>76</v>
      </c>
      <c r="L31" s="30">
        <v>0.93400000000000005</v>
      </c>
      <c r="M31" s="30">
        <v>0</v>
      </c>
      <c r="N31" s="30">
        <v>2.5999999999999999E-2</v>
      </c>
      <c r="O31" s="30">
        <v>3.9E-2</v>
      </c>
      <c r="P31" s="30">
        <v>0</v>
      </c>
      <c r="Q31" s="30">
        <v>1.2999999999999999E-2</v>
      </c>
      <c r="S31" s="108">
        <f>L31+M31+O31</f>
        <v>0.97300000000000009</v>
      </c>
      <c r="U31" s="75">
        <f>IFERROR(_xlfn.PERCENTRANK.INC(S$5:S$288,S31),"-9999")</f>
        <v>0.90800000000000003</v>
      </c>
      <c r="AO31" s="24"/>
    </row>
    <row r="32" spans="1:44" x14ac:dyDescent="0.3">
      <c r="A32" s="46">
        <v>540117</v>
      </c>
      <c r="B32" s="29" t="s">
        <v>173</v>
      </c>
      <c r="C32" s="29" t="s">
        <v>171</v>
      </c>
      <c r="D32" s="29" t="s">
        <v>5</v>
      </c>
      <c r="E32" s="29">
        <v>1</v>
      </c>
      <c r="F32" s="29" t="s">
        <v>467</v>
      </c>
      <c r="G32" s="29">
        <v>257</v>
      </c>
      <c r="H32" s="29">
        <v>0</v>
      </c>
      <c r="I32" s="29">
        <v>9</v>
      </c>
      <c r="J32" s="29">
        <v>12</v>
      </c>
      <c r="K32" s="29">
        <v>278</v>
      </c>
      <c r="L32" s="30">
        <v>0.92400000000000004</v>
      </c>
      <c r="M32" s="30">
        <v>0</v>
      </c>
      <c r="N32" s="30">
        <v>3.2000000000000001E-2</v>
      </c>
      <c r="O32" s="30">
        <v>4.2999999999999997E-2</v>
      </c>
      <c r="P32" s="30">
        <v>1.7999999999999999E-2</v>
      </c>
      <c r="Q32" s="30">
        <v>1.0999999999999999E-2</v>
      </c>
      <c r="S32" s="108">
        <f>L32+M32+O32</f>
        <v>0.96700000000000008</v>
      </c>
      <c r="U32" s="75">
        <f>IFERROR(_xlfn.PERCENTRANK.INC(S$5:S$288,S32),"-9999")</f>
        <v>0.90400000000000003</v>
      </c>
      <c r="AO32" s="24"/>
    </row>
    <row r="33" spans="1:41" x14ac:dyDescent="0.25">
      <c r="A33" s="49">
        <v>540014</v>
      </c>
      <c r="B33" s="42" t="s">
        <v>29</v>
      </c>
      <c r="C33" s="50" t="s">
        <v>565</v>
      </c>
      <c r="D33" s="42" t="s">
        <v>5</v>
      </c>
      <c r="E33" s="69">
        <v>11</v>
      </c>
      <c r="F33" s="69" t="s">
        <v>367</v>
      </c>
      <c r="G33" s="69">
        <v>153</v>
      </c>
      <c r="H33" s="69">
        <v>5</v>
      </c>
      <c r="I33" s="69">
        <v>16</v>
      </c>
      <c r="J33" s="69">
        <v>1</v>
      </c>
      <c r="K33" s="69">
        <v>175</v>
      </c>
      <c r="L33" s="68">
        <v>0.874</v>
      </c>
      <c r="M33" s="68">
        <v>9.0999999999999998E-2</v>
      </c>
      <c r="N33" s="68">
        <v>6.0000000000000001E-3</v>
      </c>
      <c r="O33" s="68">
        <v>0</v>
      </c>
      <c r="P33" s="68">
        <v>6.0000000000000001E-3</v>
      </c>
      <c r="Q33" s="68">
        <v>6.0000000000000001E-3</v>
      </c>
      <c r="S33" s="68">
        <f>L33+M33+O33</f>
        <v>0.96499999999999997</v>
      </c>
      <c r="U33" s="75">
        <f>IFERROR(_xlfn.PERCENTRANK.INC(S$5:S$288,S33),"-9999")</f>
        <v>0.90100000000000002</v>
      </c>
      <c r="AO33" s="24"/>
    </row>
    <row r="34" spans="1:41" x14ac:dyDescent="0.3">
      <c r="A34" s="46">
        <v>540257</v>
      </c>
      <c r="B34" s="29" t="s">
        <v>243</v>
      </c>
      <c r="C34" s="29" t="s">
        <v>239</v>
      </c>
      <c r="D34" s="29" t="s">
        <v>5</v>
      </c>
      <c r="E34" s="29">
        <v>6</v>
      </c>
      <c r="F34" s="29" t="s">
        <v>393</v>
      </c>
      <c r="G34" s="29">
        <v>24</v>
      </c>
      <c r="H34" s="29">
        <v>0</v>
      </c>
      <c r="I34" s="29">
        <v>1</v>
      </c>
      <c r="J34" s="29">
        <v>3</v>
      </c>
      <c r="K34" s="29">
        <v>28</v>
      </c>
      <c r="L34" s="30">
        <v>0.85699999999999998</v>
      </c>
      <c r="M34" s="30">
        <v>0</v>
      </c>
      <c r="N34" s="30">
        <v>3.5999999999999997E-2</v>
      </c>
      <c r="O34" s="30">
        <v>0.107</v>
      </c>
      <c r="P34" s="30">
        <v>0.107</v>
      </c>
      <c r="Q34" s="30">
        <v>0</v>
      </c>
      <c r="S34" s="108">
        <f>L34+M34+O34</f>
        <v>0.96399999999999997</v>
      </c>
      <c r="U34" s="75">
        <f>IFERROR(_xlfn.PERCENTRANK.INC(S$5:S$288,S34),"-9999")</f>
        <v>0.89700000000000002</v>
      </c>
      <c r="AO34" s="24"/>
    </row>
    <row r="35" spans="1:41" x14ac:dyDescent="0.3">
      <c r="A35" s="46">
        <v>540076</v>
      </c>
      <c r="B35" s="29" t="s">
        <v>117</v>
      </c>
      <c r="C35" s="29" t="s">
        <v>112</v>
      </c>
      <c r="D35" s="29" t="s">
        <v>5</v>
      </c>
      <c r="E35" s="29">
        <v>3</v>
      </c>
      <c r="F35" s="29" t="s">
        <v>388</v>
      </c>
      <c r="G35" s="29">
        <v>1018</v>
      </c>
      <c r="H35" s="29">
        <v>1</v>
      </c>
      <c r="I35" s="29">
        <v>46</v>
      </c>
      <c r="J35" s="29">
        <v>2</v>
      </c>
      <c r="K35" s="29">
        <v>1067</v>
      </c>
      <c r="L35" s="30">
        <v>0.95399999999999996</v>
      </c>
      <c r="M35" s="30">
        <v>1E-3</v>
      </c>
      <c r="N35" s="30">
        <v>4.2999999999999997E-2</v>
      </c>
      <c r="O35" s="30">
        <v>2E-3</v>
      </c>
      <c r="P35" s="30">
        <v>0</v>
      </c>
      <c r="Q35" s="30">
        <v>1E-3</v>
      </c>
      <c r="S35" s="108">
        <f>L35+M35+O35</f>
        <v>0.95699999999999996</v>
      </c>
      <c r="U35" s="75">
        <f>IFERROR(_xlfn.PERCENTRANK.INC(S$5:S$288,S35),"-9999")</f>
        <v>0.89</v>
      </c>
      <c r="AO35" s="24"/>
    </row>
    <row r="36" spans="1:41" x14ac:dyDescent="0.3">
      <c r="A36" s="46">
        <v>540125</v>
      </c>
      <c r="B36" s="29" t="s">
        <v>182</v>
      </c>
      <c r="C36" s="29" t="s">
        <v>473</v>
      </c>
      <c r="D36" s="29" t="s">
        <v>5</v>
      </c>
      <c r="E36" s="29">
        <v>1</v>
      </c>
      <c r="F36" s="29" t="s">
        <v>474</v>
      </c>
      <c r="G36" s="29">
        <v>38</v>
      </c>
      <c r="H36" s="29">
        <v>1</v>
      </c>
      <c r="I36" s="29">
        <v>2</v>
      </c>
      <c r="J36" s="29">
        <v>5</v>
      </c>
      <c r="K36" s="29">
        <v>46</v>
      </c>
      <c r="L36" s="30">
        <v>0.82599999999999996</v>
      </c>
      <c r="M36" s="30">
        <v>2.1999999999999999E-2</v>
      </c>
      <c r="N36" s="30">
        <v>4.2999999999999997E-2</v>
      </c>
      <c r="O36" s="30">
        <v>0.109</v>
      </c>
      <c r="P36" s="30">
        <v>4.2999999999999997E-2</v>
      </c>
      <c r="Q36" s="30">
        <v>2.1999999999999999E-2</v>
      </c>
      <c r="S36" s="108">
        <f>L36+M36+O36</f>
        <v>0.95699999999999996</v>
      </c>
      <c r="U36" s="75">
        <f>IFERROR(_xlfn.PERCENTRANK.INC(S$5:S$288,S36),"-9999")</f>
        <v>0.89</v>
      </c>
      <c r="AO36" s="24"/>
    </row>
    <row r="37" spans="1:41" x14ac:dyDescent="0.3">
      <c r="A37" s="46">
        <v>540071</v>
      </c>
      <c r="B37" s="29" t="s">
        <v>113</v>
      </c>
      <c r="C37" s="29" t="s">
        <v>112</v>
      </c>
      <c r="D37" s="29" t="s">
        <v>5</v>
      </c>
      <c r="E37" s="29">
        <v>3</v>
      </c>
      <c r="F37" s="29" t="s">
        <v>382</v>
      </c>
      <c r="G37" s="29">
        <v>127</v>
      </c>
      <c r="H37" s="29">
        <v>1</v>
      </c>
      <c r="I37" s="29">
        <v>6</v>
      </c>
      <c r="J37" s="29">
        <v>2</v>
      </c>
      <c r="K37" s="29">
        <v>136</v>
      </c>
      <c r="L37" s="30">
        <v>0.93400000000000005</v>
      </c>
      <c r="M37" s="30">
        <v>7.0000000000000001E-3</v>
      </c>
      <c r="N37" s="30">
        <v>4.3999999999999997E-2</v>
      </c>
      <c r="O37" s="30">
        <v>1.4999999999999999E-2</v>
      </c>
      <c r="P37" s="30">
        <v>0</v>
      </c>
      <c r="Q37" s="30">
        <v>1.4999999999999999E-2</v>
      </c>
      <c r="S37" s="108">
        <f>L37+M37+O37</f>
        <v>0.95600000000000007</v>
      </c>
      <c r="U37" s="75">
        <f>IFERROR(_xlfn.PERCENTRANK.INC(S$5:S$288,S37),"-9999")</f>
        <v>0.88300000000000001</v>
      </c>
      <c r="AO37" s="24"/>
    </row>
    <row r="38" spans="1:41" x14ac:dyDescent="0.25">
      <c r="A38" s="49">
        <v>540081</v>
      </c>
      <c r="B38" s="42" t="s">
        <v>124</v>
      </c>
      <c r="C38" s="50" t="s">
        <v>563</v>
      </c>
      <c r="D38" s="42" t="s">
        <v>5</v>
      </c>
      <c r="E38" s="69">
        <v>3</v>
      </c>
      <c r="F38" s="69" t="s">
        <v>382</v>
      </c>
      <c r="G38" s="69">
        <v>676</v>
      </c>
      <c r="H38" s="69">
        <v>32</v>
      </c>
      <c r="I38" s="69">
        <v>46</v>
      </c>
      <c r="J38" s="69">
        <v>2</v>
      </c>
      <c r="K38" s="69">
        <v>756</v>
      </c>
      <c r="L38" s="68">
        <v>0.89400000000000002</v>
      </c>
      <c r="M38" s="68">
        <v>6.0999999999999999E-2</v>
      </c>
      <c r="N38" s="68">
        <v>3.0000000000000001E-3</v>
      </c>
      <c r="O38" s="68">
        <v>1E-3</v>
      </c>
      <c r="P38" s="68">
        <v>0</v>
      </c>
      <c r="Q38" s="68">
        <v>0</v>
      </c>
      <c r="S38" s="68">
        <f>L38+M38+O38</f>
        <v>0.95600000000000007</v>
      </c>
      <c r="U38" s="75">
        <f>IFERROR(_xlfn.PERCENTRANK.INC(S$5:S$288,S38),"-9999")</f>
        <v>0.88300000000000001</v>
      </c>
      <c r="AO38" s="24"/>
    </row>
    <row r="39" spans="1:41" x14ac:dyDescent="0.3">
      <c r="A39" s="45">
        <v>540047</v>
      </c>
      <c r="B39" s="40" t="s">
        <v>84</v>
      </c>
      <c r="C39" s="40" t="s">
        <v>82</v>
      </c>
      <c r="D39" s="40" t="s">
        <v>9</v>
      </c>
      <c r="E39" s="40">
        <v>11</v>
      </c>
      <c r="F39" s="40" t="s">
        <v>410</v>
      </c>
      <c r="G39" s="40">
        <v>199</v>
      </c>
      <c r="H39" s="40">
        <v>14</v>
      </c>
      <c r="I39" s="40">
        <v>10</v>
      </c>
      <c r="J39" s="40">
        <v>5</v>
      </c>
      <c r="K39" s="40">
        <v>228</v>
      </c>
      <c r="L39" s="41">
        <v>0.873</v>
      </c>
      <c r="M39" s="41">
        <v>6.0999999999999999E-2</v>
      </c>
      <c r="N39" s="41">
        <v>4.3999999999999997E-2</v>
      </c>
      <c r="O39" s="41">
        <v>2.1999999999999999E-2</v>
      </c>
      <c r="P39" s="41">
        <v>4.0000000000000001E-3</v>
      </c>
      <c r="Q39" s="41">
        <v>8.9999999999999993E-3</v>
      </c>
      <c r="S39" s="109">
        <f>L39+M39+O39</f>
        <v>0.95599999999999996</v>
      </c>
      <c r="U39" s="75">
        <f>IFERROR(_xlfn.PERCENTRANK.INC(S$5:S$288,S39),"-9999")</f>
        <v>0.876</v>
      </c>
      <c r="AO39" s="24"/>
    </row>
    <row r="40" spans="1:41" x14ac:dyDescent="0.3">
      <c r="A40" s="46">
        <v>540131</v>
      </c>
      <c r="B40" s="29" t="s">
        <v>193</v>
      </c>
      <c r="C40" s="29" t="s">
        <v>189</v>
      </c>
      <c r="D40" s="29" t="s">
        <v>5</v>
      </c>
      <c r="E40" s="29">
        <v>8</v>
      </c>
      <c r="F40" s="29" t="s">
        <v>395</v>
      </c>
      <c r="G40" s="29">
        <v>57</v>
      </c>
      <c r="H40" s="29">
        <v>2</v>
      </c>
      <c r="I40" s="29">
        <v>3</v>
      </c>
      <c r="J40" s="29">
        <v>5</v>
      </c>
      <c r="K40" s="29">
        <v>67</v>
      </c>
      <c r="L40" s="30">
        <v>0.85099999999999998</v>
      </c>
      <c r="M40" s="30">
        <v>0.03</v>
      </c>
      <c r="N40" s="30">
        <v>4.4999999999999998E-2</v>
      </c>
      <c r="O40" s="30">
        <v>7.4999999999999997E-2</v>
      </c>
      <c r="P40" s="30">
        <v>1.4999999999999999E-2</v>
      </c>
      <c r="Q40" s="30">
        <v>0.03</v>
      </c>
      <c r="S40" s="108">
        <f>L40+M40+O40</f>
        <v>0.95599999999999996</v>
      </c>
      <c r="U40" s="75">
        <f>IFERROR(_xlfn.PERCENTRANK.INC(S$5:S$288,S40),"-9999")</f>
        <v>0.876</v>
      </c>
      <c r="AO40" s="24"/>
    </row>
    <row r="41" spans="1:41" x14ac:dyDescent="0.3">
      <c r="A41" s="46">
        <v>540123</v>
      </c>
      <c r="B41" s="29" t="s">
        <v>179</v>
      </c>
      <c r="C41" s="29" t="s">
        <v>171</v>
      </c>
      <c r="D41" s="29" t="s">
        <v>5</v>
      </c>
      <c r="E41" s="29">
        <v>1</v>
      </c>
      <c r="F41" s="29" t="s">
        <v>471</v>
      </c>
      <c r="G41" s="29">
        <v>325</v>
      </c>
      <c r="H41" s="29">
        <v>2</v>
      </c>
      <c r="I41" s="29">
        <v>17</v>
      </c>
      <c r="J41" s="29">
        <v>14</v>
      </c>
      <c r="K41" s="29">
        <v>358</v>
      </c>
      <c r="L41" s="30">
        <v>0.90800000000000003</v>
      </c>
      <c r="M41" s="30">
        <v>6.0000000000000001E-3</v>
      </c>
      <c r="N41" s="30">
        <v>4.7E-2</v>
      </c>
      <c r="O41" s="30">
        <v>3.9E-2</v>
      </c>
      <c r="P41" s="30">
        <v>1.0999999999999999E-2</v>
      </c>
      <c r="Q41" s="30">
        <v>8.0000000000000002E-3</v>
      </c>
      <c r="S41" s="108">
        <f>L41+M41+O41</f>
        <v>0.95300000000000007</v>
      </c>
      <c r="U41" s="75">
        <f>IFERROR(_xlfn.PERCENTRANK.INC(S$5:S$288,S41),"-9999")</f>
        <v>0.86899999999999999</v>
      </c>
      <c r="AO41" s="24"/>
    </row>
    <row r="42" spans="1:41" x14ac:dyDescent="0.3">
      <c r="A42" s="46">
        <v>540205</v>
      </c>
      <c r="B42" s="29" t="s">
        <v>312</v>
      </c>
      <c r="C42" s="29" t="s">
        <v>311</v>
      </c>
      <c r="D42" s="29" t="s">
        <v>5</v>
      </c>
      <c r="E42" s="29">
        <v>4</v>
      </c>
      <c r="F42" s="29" t="s">
        <v>397</v>
      </c>
      <c r="G42" s="29">
        <v>19</v>
      </c>
      <c r="H42" s="29">
        <v>1</v>
      </c>
      <c r="I42" s="29">
        <v>1</v>
      </c>
      <c r="J42" s="29">
        <v>0</v>
      </c>
      <c r="K42" s="29">
        <v>21</v>
      </c>
      <c r="L42" s="30">
        <v>0.90500000000000003</v>
      </c>
      <c r="M42" s="30">
        <v>4.8000000000000001E-2</v>
      </c>
      <c r="N42" s="30">
        <v>4.8000000000000001E-2</v>
      </c>
      <c r="O42" s="30">
        <v>0</v>
      </c>
      <c r="P42" s="30">
        <v>0</v>
      </c>
      <c r="Q42" s="30">
        <v>0</v>
      </c>
      <c r="S42" s="108">
        <f>L42+M42+O42</f>
        <v>0.95300000000000007</v>
      </c>
      <c r="U42" s="75">
        <f>IFERROR(_xlfn.PERCENTRANK.INC(S$5:S$288,S42),"-9999")</f>
        <v>0.86899999999999999</v>
      </c>
      <c r="AO42" s="24"/>
    </row>
    <row r="43" spans="1:41" x14ac:dyDescent="0.3">
      <c r="A43" s="46">
        <v>540294</v>
      </c>
      <c r="B43" s="29" t="s">
        <v>51</v>
      </c>
      <c r="C43" s="29" t="s">
        <v>49</v>
      </c>
      <c r="D43" s="29" t="s">
        <v>5</v>
      </c>
      <c r="E43" s="29">
        <v>4</v>
      </c>
      <c r="F43" s="29" t="s">
        <v>383</v>
      </c>
      <c r="G43" s="29">
        <v>39</v>
      </c>
      <c r="H43" s="29">
        <v>0</v>
      </c>
      <c r="I43" s="29">
        <v>2</v>
      </c>
      <c r="J43" s="29">
        <v>0</v>
      </c>
      <c r="K43" s="29">
        <v>41</v>
      </c>
      <c r="L43" s="30">
        <v>0.95099999999999996</v>
      </c>
      <c r="M43" s="30">
        <v>0</v>
      </c>
      <c r="N43" s="30">
        <v>4.9000000000000002E-2</v>
      </c>
      <c r="O43" s="30">
        <v>0</v>
      </c>
      <c r="P43" s="30">
        <v>0</v>
      </c>
      <c r="Q43" s="30">
        <v>0</v>
      </c>
      <c r="S43" s="108">
        <f>L43+M43+O43</f>
        <v>0.95099999999999996</v>
      </c>
      <c r="U43" s="75">
        <f>IFERROR(_xlfn.PERCENTRANK.INC(S$5:S$288,S43),"-9999")</f>
        <v>0.86499999999999999</v>
      </c>
      <c r="AO43" s="24"/>
    </row>
    <row r="44" spans="1:41" x14ac:dyDescent="0.3">
      <c r="A44" s="46">
        <v>540116</v>
      </c>
      <c r="B44" s="29" t="s">
        <v>172</v>
      </c>
      <c r="C44" s="29" t="s">
        <v>171</v>
      </c>
      <c r="D44" s="29" t="s">
        <v>5</v>
      </c>
      <c r="E44" s="29">
        <v>1</v>
      </c>
      <c r="F44" s="29" t="s">
        <v>468</v>
      </c>
      <c r="G44" s="29">
        <v>46</v>
      </c>
      <c r="H44" s="29">
        <v>1</v>
      </c>
      <c r="I44" s="29">
        <v>3</v>
      </c>
      <c r="J44" s="29">
        <v>8</v>
      </c>
      <c r="K44" s="29">
        <v>58</v>
      </c>
      <c r="L44" s="30">
        <v>0.79300000000000004</v>
      </c>
      <c r="M44" s="30">
        <v>1.7000000000000001E-2</v>
      </c>
      <c r="N44" s="30">
        <v>5.1999999999999998E-2</v>
      </c>
      <c r="O44" s="30">
        <v>0.13800000000000001</v>
      </c>
      <c r="P44" s="30">
        <v>6.9000000000000006E-2</v>
      </c>
      <c r="Q44" s="30">
        <v>3.4000000000000002E-2</v>
      </c>
      <c r="S44" s="108">
        <f>L44+M44+O44</f>
        <v>0.94800000000000006</v>
      </c>
      <c r="U44" s="75">
        <f>IFERROR(_xlfn.PERCENTRANK.INC(S$5:S$288,S44),"-9999")</f>
        <v>0.86199999999999999</v>
      </c>
      <c r="AO44" s="24"/>
    </row>
    <row r="45" spans="1:41" x14ac:dyDescent="0.3">
      <c r="A45" s="46">
        <v>540256</v>
      </c>
      <c r="B45" s="29" t="s">
        <v>317</v>
      </c>
      <c r="C45" s="29" t="s">
        <v>549</v>
      </c>
      <c r="D45" s="29" t="s">
        <v>5</v>
      </c>
      <c r="E45" s="29">
        <v>10</v>
      </c>
      <c r="F45" s="29" t="s">
        <v>405</v>
      </c>
      <c r="G45" s="29">
        <v>69</v>
      </c>
      <c r="H45" s="29">
        <v>2</v>
      </c>
      <c r="I45" s="29">
        <v>4</v>
      </c>
      <c r="J45" s="29">
        <v>1</v>
      </c>
      <c r="K45" s="29">
        <v>76</v>
      </c>
      <c r="L45" s="30">
        <v>0.90800000000000003</v>
      </c>
      <c r="M45" s="30">
        <v>2.5999999999999999E-2</v>
      </c>
      <c r="N45" s="30">
        <v>5.2999999999999999E-2</v>
      </c>
      <c r="O45" s="30">
        <v>1.2999999999999999E-2</v>
      </c>
      <c r="P45" s="30">
        <v>0</v>
      </c>
      <c r="Q45" s="30">
        <v>0</v>
      </c>
      <c r="S45" s="108">
        <f>L45+M45+O45</f>
        <v>0.94700000000000006</v>
      </c>
      <c r="U45" s="75">
        <f>IFERROR(_xlfn.PERCENTRANK.INC(S$5:S$288,S45),"-9999")</f>
        <v>0.85799999999999998</v>
      </c>
      <c r="AO45" s="24"/>
    </row>
    <row r="46" spans="1:41" x14ac:dyDescent="0.25">
      <c r="A46" s="49">
        <v>540033</v>
      </c>
      <c r="B46" s="42" t="s">
        <v>50</v>
      </c>
      <c r="C46" s="50" t="s">
        <v>562</v>
      </c>
      <c r="D46" s="42" t="s">
        <v>5</v>
      </c>
      <c r="E46" s="69">
        <v>4</v>
      </c>
      <c r="F46" s="69" t="s">
        <v>382</v>
      </c>
      <c r="G46" s="69">
        <v>53</v>
      </c>
      <c r="H46" s="69">
        <v>3</v>
      </c>
      <c r="I46" s="69">
        <v>13</v>
      </c>
      <c r="J46" s="69">
        <v>5</v>
      </c>
      <c r="K46" s="69">
        <v>74</v>
      </c>
      <c r="L46" s="68">
        <v>0.71599999999999997</v>
      </c>
      <c r="M46" s="68">
        <v>0.17599999999999999</v>
      </c>
      <c r="N46" s="68">
        <v>6.8000000000000005E-2</v>
      </c>
      <c r="O46" s="68">
        <v>5.3999999999999999E-2</v>
      </c>
      <c r="P46" s="68">
        <v>0</v>
      </c>
      <c r="Q46" s="68">
        <v>0</v>
      </c>
      <c r="S46" s="68">
        <f>L46+M46+O46</f>
        <v>0.94599999999999995</v>
      </c>
      <c r="U46" s="75">
        <f>IFERROR(_xlfn.PERCENTRANK.INC(S$5:S$288,S46),"-9999")</f>
        <v>0.85499999999999998</v>
      </c>
      <c r="AO46" s="24"/>
    </row>
    <row r="47" spans="1:41" x14ac:dyDescent="0.3">
      <c r="A47" s="46">
        <v>540015</v>
      </c>
      <c r="B47" s="29" t="s">
        <v>31</v>
      </c>
      <c r="C47" s="29" t="s">
        <v>366</v>
      </c>
      <c r="D47" s="29" t="s">
        <v>5</v>
      </c>
      <c r="E47" s="29">
        <v>11</v>
      </c>
      <c r="F47" s="29" t="s">
        <v>369</v>
      </c>
      <c r="G47" s="29">
        <v>746</v>
      </c>
      <c r="H47" s="29">
        <v>2</v>
      </c>
      <c r="I47" s="29">
        <v>47</v>
      </c>
      <c r="J47" s="29">
        <v>2</v>
      </c>
      <c r="K47" s="29">
        <v>797</v>
      </c>
      <c r="L47" s="30">
        <v>0.93600000000000005</v>
      </c>
      <c r="M47" s="30">
        <v>3.0000000000000001E-3</v>
      </c>
      <c r="N47" s="30">
        <v>5.8999999999999997E-2</v>
      </c>
      <c r="O47" s="30">
        <v>3.0000000000000001E-3</v>
      </c>
      <c r="P47" s="30">
        <v>0</v>
      </c>
      <c r="Q47" s="30">
        <v>0</v>
      </c>
      <c r="S47" s="108">
        <f>L47+M47+O47</f>
        <v>0.94200000000000006</v>
      </c>
      <c r="U47" s="75">
        <f>IFERROR(_xlfn.PERCENTRANK.INC(S$5:S$288,S47),"-9999")</f>
        <v>0.84799999999999998</v>
      </c>
      <c r="AO47" s="24"/>
    </row>
    <row r="48" spans="1:41" x14ac:dyDescent="0.3">
      <c r="A48" s="46">
        <v>540120</v>
      </c>
      <c r="B48" s="29" t="s">
        <v>180</v>
      </c>
      <c r="C48" s="29" t="s">
        <v>171</v>
      </c>
      <c r="D48" s="29" t="s">
        <v>5</v>
      </c>
      <c r="E48" s="29">
        <v>1</v>
      </c>
      <c r="F48" s="29" t="s">
        <v>467</v>
      </c>
      <c r="G48" s="29">
        <v>57</v>
      </c>
      <c r="H48" s="29">
        <v>1</v>
      </c>
      <c r="I48" s="29">
        <v>5</v>
      </c>
      <c r="J48" s="29">
        <v>22</v>
      </c>
      <c r="K48" s="29">
        <v>85</v>
      </c>
      <c r="L48" s="30">
        <v>0.67100000000000004</v>
      </c>
      <c r="M48" s="30">
        <v>1.2E-2</v>
      </c>
      <c r="N48" s="30">
        <v>5.8999999999999997E-2</v>
      </c>
      <c r="O48" s="30">
        <v>0.25900000000000001</v>
      </c>
      <c r="P48" s="30">
        <v>0.16500000000000001</v>
      </c>
      <c r="Q48" s="30">
        <v>4.7E-2</v>
      </c>
      <c r="S48" s="108">
        <f>L48+M48+O48</f>
        <v>0.94200000000000006</v>
      </c>
      <c r="U48" s="75">
        <f>IFERROR(_xlfn.PERCENTRANK.INC(S$5:S$288,S48),"-9999")</f>
        <v>0.84799999999999998</v>
      </c>
      <c r="AO48" s="24"/>
    </row>
    <row r="49" spans="1:44" x14ac:dyDescent="0.3">
      <c r="A49" s="46">
        <v>540115</v>
      </c>
      <c r="B49" s="29" t="s">
        <v>170</v>
      </c>
      <c r="C49" s="29" t="s">
        <v>171</v>
      </c>
      <c r="D49" s="29" t="s">
        <v>5</v>
      </c>
      <c r="E49" s="29">
        <v>1</v>
      </c>
      <c r="F49" s="29" t="s">
        <v>467</v>
      </c>
      <c r="G49" s="29">
        <v>44</v>
      </c>
      <c r="H49" s="29">
        <v>0</v>
      </c>
      <c r="I49" s="29">
        <v>3</v>
      </c>
      <c r="J49" s="29">
        <v>4</v>
      </c>
      <c r="K49" s="29">
        <v>51</v>
      </c>
      <c r="L49" s="30">
        <v>0.86299999999999999</v>
      </c>
      <c r="M49" s="30">
        <v>0</v>
      </c>
      <c r="N49" s="30">
        <v>5.8999999999999997E-2</v>
      </c>
      <c r="O49" s="30">
        <v>7.8E-2</v>
      </c>
      <c r="P49" s="30">
        <v>5.8999999999999997E-2</v>
      </c>
      <c r="Q49" s="30">
        <v>0.02</v>
      </c>
      <c r="S49" s="108">
        <f>L49+M49+O49</f>
        <v>0.94099999999999995</v>
      </c>
      <c r="U49" s="75">
        <f>IFERROR(_xlfn.PERCENTRANK.INC(S$5:S$288,S49),"-9999")</f>
        <v>0.84399999999999997</v>
      </c>
      <c r="AO49" s="24"/>
    </row>
    <row r="50" spans="1:44" x14ac:dyDescent="0.3">
      <c r="A50" s="46">
        <v>540204</v>
      </c>
      <c r="B50" s="29" t="s">
        <v>310</v>
      </c>
      <c r="C50" s="29" t="s">
        <v>311</v>
      </c>
      <c r="D50" s="29" t="s">
        <v>5</v>
      </c>
      <c r="E50" s="29">
        <v>4</v>
      </c>
      <c r="F50" s="29" t="s">
        <v>547</v>
      </c>
      <c r="G50" s="29">
        <v>120</v>
      </c>
      <c r="H50" s="29">
        <v>0</v>
      </c>
      <c r="I50" s="29">
        <v>8</v>
      </c>
      <c r="J50" s="29">
        <v>5</v>
      </c>
      <c r="K50" s="29">
        <v>133</v>
      </c>
      <c r="L50" s="30">
        <v>0.90200000000000002</v>
      </c>
      <c r="M50" s="30">
        <v>0</v>
      </c>
      <c r="N50" s="30">
        <v>0.06</v>
      </c>
      <c r="O50" s="30">
        <v>3.7999999999999999E-2</v>
      </c>
      <c r="P50" s="30">
        <v>0.03</v>
      </c>
      <c r="Q50" s="30">
        <v>8.0000000000000002E-3</v>
      </c>
      <c r="S50" s="108">
        <f>L50+M50+O50</f>
        <v>0.94000000000000006</v>
      </c>
      <c r="U50" s="75">
        <f>IFERROR(_xlfn.PERCENTRANK.INC(S$5:S$288,S50),"-9999")</f>
        <v>0.84</v>
      </c>
      <c r="AO50" s="24"/>
    </row>
    <row r="51" spans="1:44" x14ac:dyDescent="0.3">
      <c r="A51" s="46">
        <v>540121</v>
      </c>
      <c r="B51" s="29" t="s">
        <v>175</v>
      </c>
      <c r="C51" s="29" t="s">
        <v>171</v>
      </c>
      <c r="D51" s="29" t="s">
        <v>5</v>
      </c>
      <c r="E51" s="29">
        <v>1</v>
      </c>
      <c r="F51" s="29" t="s">
        <v>469</v>
      </c>
      <c r="G51" s="29">
        <v>108</v>
      </c>
      <c r="H51" s="29">
        <v>0</v>
      </c>
      <c r="I51" s="29">
        <v>8</v>
      </c>
      <c r="J51" s="29">
        <v>14</v>
      </c>
      <c r="K51" s="29">
        <v>130</v>
      </c>
      <c r="L51" s="30">
        <v>0.83099999999999996</v>
      </c>
      <c r="M51" s="30">
        <v>0</v>
      </c>
      <c r="N51" s="30">
        <v>6.2E-2</v>
      </c>
      <c r="O51" s="30">
        <v>0.108</v>
      </c>
      <c r="P51" s="30">
        <v>4.5999999999999999E-2</v>
      </c>
      <c r="Q51" s="30">
        <v>1.4999999999999999E-2</v>
      </c>
      <c r="R51" s="26"/>
      <c r="S51" s="108">
        <f>L51+M51+O51</f>
        <v>0.93899999999999995</v>
      </c>
      <c r="U51" s="75">
        <f>IFERROR(_xlfn.PERCENTRANK.INC(S$5:S$288,S51),"-9999")</f>
        <v>0.83699999999999997</v>
      </c>
      <c r="AO51" s="24"/>
    </row>
    <row r="52" spans="1:44" s="26" customFormat="1" x14ac:dyDescent="0.3">
      <c r="A52" s="46">
        <v>540122</v>
      </c>
      <c r="B52" s="29" t="s">
        <v>176</v>
      </c>
      <c r="C52" s="29" t="s">
        <v>171</v>
      </c>
      <c r="D52" s="29" t="s">
        <v>5</v>
      </c>
      <c r="E52" s="29">
        <v>1</v>
      </c>
      <c r="F52" s="29" t="s">
        <v>468</v>
      </c>
      <c r="G52" s="29">
        <v>122</v>
      </c>
      <c r="H52" s="29">
        <v>1</v>
      </c>
      <c r="I52" s="29">
        <v>9</v>
      </c>
      <c r="J52" s="29">
        <v>11</v>
      </c>
      <c r="K52" s="29">
        <v>143</v>
      </c>
      <c r="L52" s="30">
        <v>0.85299999999999998</v>
      </c>
      <c r="M52" s="30">
        <v>7.0000000000000001E-3</v>
      </c>
      <c r="N52" s="30">
        <v>6.3E-2</v>
      </c>
      <c r="O52" s="30">
        <v>7.6999999999999999E-2</v>
      </c>
      <c r="P52" s="30">
        <v>4.2000000000000003E-2</v>
      </c>
      <c r="Q52" s="30">
        <v>2.8000000000000001E-2</v>
      </c>
      <c r="R52" s="24"/>
      <c r="S52" s="108">
        <f>L52+M52+O52</f>
        <v>0.93699999999999994</v>
      </c>
      <c r="T52" s="24"/>
      <c r="U52" s="75">
        <f>IFERROR(_xlfn.PERCENTRANK.INC(S$5:S$288,S52),"-9999")</f>
        <v>0.83299999999999996</v>
      </c>
      <c r="V52" s="24"/>
      <c r="W52" s="24"/>
      <c r="X52" s="24"/>
      <c r="Y52" s="24"/>
      <c r="Z52" s="24"/>
      <c r="AA52" s="24"/>
      <c r="AB52" s="24"/>
      <c r="AC52" s="24"/>
      <c r="AD52" s="24"/>
      <c r="AE52" s="24"/>
      <c r="AF52" s="24"/>
      <c r="AG52" s="24"/>
      <c r="AH52" s="24"/>
      <c r="AI52" s="24"/>
      <c r="AJ52" s="24"/>
      <c r="AK52" s="24"/>
      <c r="AL52" s="24"/>
      <c r="AM52" s="24"/>
      <c r="AN52" s="24"/>
      <c r="AO52" s="24"/>
      <c r="AP52" s="24"/>
      <c r="AQ52" s="24"/>
      <c r="AR52" s="24"/>
    </row>
    <row r="53" spans="1:44" x14ac:dyDescent="0.3">
      <c r="A53" s="46">
        <v>540190</v>
      </c>
      <c r="B53" s="29" t="s">
        <v>288</v>
      </c>
      <c r="C53" s="29" t="s">
        <v>534</v>
      </c>
      <c r="D53" s="29" t="s">
        <v>5</v>
      </c>
      <c r="E53" s="29">
        <v>6</v>
      </c>
      <c r="F53" s="29" t="s">
        <v>393</v>
      </c>
      <c r="G53" s="29">
        <v>135</v>
      </c>
      <c r="H53" s="29">
        <v>4</v>
      </c>
      <c r="I53" s="29">
        <v>10</v>
      </c>
      <c r="J53" s="29">
        <v>4</v>
      </c>
      <c r="K53" s="29">
        <v>153</v>
      </c>
      <c r="L53" s="30">
        <v>0.88200000000000001</v>
      </c>
      <c r="M53" s="30">
        <v>2.5999999999999999E-2</v>
      </c>
      <c r="N53" s="30">
        <v>6.5000000000000002E-2</v>
      </c>
      <c r="O53" s="30">
        <v>2.5999999999999999E-2</v>
      </c>
      <c r="P53" s="30">
        <v>0</v>
      </c>
      <c r="Q53" s="30">
        <v>2.5999999999999999E-2</v>
      </c>
      <c r="S53" s="108">
        <f>L53+M53+O53</f>
        <v>0.93400000000000005</v>
      </c>
      <c r="U53" s="75">
        <f>IFERROR(_xlfn.PERCENTRANK.INC(S$5:S$288,S53),"-9999")</f>
        <v>0.83</v>
      </c>
      <c r="AO53" s="24"/>
    </row>
    <row r="54" spans="1:44" x14ac:dyDescent="0.3">
      <c r="A54" s="46">
        <v>540048</v>
      </c>
      <c r="B54" s="29" t="s">
        <v>81</v>
      </c>
      <c r="C54" s="29" t="s">
        <v>82</v>
      </c>
      <c r="D54" s="29" t="s">
        <v>5</v>
      </c>
      <c r="E54" s="29">
        <v>11</v>
      </c>
      <c r="F54" s="29" t="s">
        <v>408</v>
      </c>
      <c r="G54" s="29">
        <v>13</v>
      </c>
      <c r="H54" s="29">
        <v>0</v>
      </c>
      <c r="I54" s="29">
        <v>1</v>
      </c>
      <c r="J54" s="29">
        <v>1</v>
      </c>
      <c r="K54" s="29">
        <v>15</v>
      </c>
      <c r="L54" s="30">
        <v>0.86699999999999999</v>
      </c>
      <c r="M54" s="30">
        <v>0</v>
      </c>
      <c r="N54" s="30">
        <v>6.7000000000000004E-2</v>
      </c>
      <c r="O54" s="30">
        <v>6.7000000000000004E-2</v>
      </c>
      <c r="P54" s="30">
        <v>0</v>
      </c>
      <c r="Q54" s="30">
        <v>0</v>
      </c>
      <c r="S54" s="108">
        <f>L54+M54+O54</f>
        <v>0.93399999999999994</v>
      </c>
      <c r="U54" s="75">
        <f>IFERROR(_xlfn.PERCENTRANK.INC(S$5:S$288,S54),"-9999")</f>
        <v>0.82599999999999996</v>
      </c>
      <c r="AO54" s="24"/>
    </row>
    <row r="55" spans="1:44" x14ac:dyDescent="0.3">
      <c r="A55" s="46">
        <v>540263</v>
      </c>
      <c r="B55" s="29" t="s">
        <v>278</v>
      </c>
      <c r="C55" s="29" t="s">
        <v>273</v>
      </c>
      <c r="D55" s="29" t="s">
        <v>5</v>
      </c>
      <c r="E55" s="29">
        <v>5</v>
      </c>
      <c r="F55" s="29" t="s">
        <v>521</v>
      </c>
      <c r="G55" s="29">
        <v>12</v>
      </c>
      <c r="H55" s="29">
        <v>2</v>
      </c>
      <c r="I55" s="29">
        <v>1</v>
      </c>
      <c r="J55" s="29">
        <v>0</v>
      </c>
      <c r="K55" s="29">
        <v>15</v>
      </c>
      <c r="L55" s="30">
        <v>0.8</v>
      </c>
      <c r="M55" s="30">
        <v>0.13300000000000001</v>
      </c>
      <c r="N55" s="30">
        <v>6.7000000000000004E-2</v>
      </c>
      <c r="O55" s="30">
        <v>0</v>
      </c>
      <c r="P55" s="30">
        <v>0</v>
      </c>
      <c r="Q55" s="30">
        <v>0</v>
      </c>
      <c r="S55" s="108">
        <f>L55+M55+O55</f>
        <v>0.93300000000000005</v>
      </c>
      <c r="U55" s="75">
        <f>IFERROR(_xlfn.PERCENTRANK.INC(S$5:S$288,S55),"-9999")</f>
        <v>0.82299999999999995</v>
      </c>
      <c r="AO55" s="24"/>
    </row>
    <row r="56" spans="1:44" x14ac:dyDescent="0.3">
      <c r="A56" s="46">
        <v>540280</v>
      </c>
      <c r="B56" s="29" t="s">
        <v>55</v>
      </c>
      <c r="C56" s="29" t="s">
        <v>49</v>
      </c>
      <c r="D56" s="29" t="s">
        <v>5</v>
      </c>
      <c r="E56" s="29">
        <v>4</v>
      </c>
      <c r="F56" s="29" t="s">
        <v>381</v>
      </c>
      <c r="G56" s="29">
        <v>41</v>
      </c>
      <c r="H56" s="29">
        <v>0</v>
      </c>
      <c r="I56" s="29">
        <v>3</v>
      </c>
      <c r="J56" s="29">
        <v>0</v>
      </c>
      <c r="K56" s="29">
        <v>44</v>
      </c>
      <c r="L56" s="30">
        <v>0.93200000000000005</v>
      </c>
      <c r="M56" s="30">
        <v>0</v>
      </c>
      <c r="N56" s="30">
        <v>6.8000000000000005E-2</v>
      </c>
      <c r="O56" s="30">
        <v>0</v>
      </c>
      <c r="P56" s="30">
        <v>0</v>
      </c>
      <c r="Q56" s="30">
        <v>0</v>
      </c>
      <c r="S56" s="108">
        <f>L56+M56+O56</f>
        <v>0.93200000000000005</v>
      </c>
      <c r="U56" s="75">
        <f>IFERROR(_xlfn.PERCENTRANK.INC(S$5:S$288,S56),"-9999")</f>
        <v>0.81599999999999995</v>
      </c>
      <c r="AO56" s="24"/>
    </row>
    <row r="57" spans="1:44" x14ac:dyDescent="0.3">
      <c r="A57" s="46">
        <v>540118</v>
      </c>
      <c r="B57" s="29" t="s">
        <v>178</v>
      </c>
      <c r="C57" s="29" t="s">
        <v>171</v>
      </c>
      <c r="D57" s="29" t="s">
        <v>5</v>
      </c>
      <c r="E57" s="29">
        <v>1</v>
      </c>
      <c r="F57" s="29" t="s">
        <v>468</v>
      </c>
      <c r="G57" s="29">
        <v>59</v>
      </c>
      <c r="H57" s="29">
        <v>1</v>
      </c>
      <c r="I57" s="29">
        <v>5</v>
      </c>
      <c r="J57" s="29">
        <v>8</v>
      </c>
      <c r="K57" s="29">
        <v>73</v>
      </c>
      <c r="L57" s="30">
        <v>0.80800000000000005</v>
      </c>
      <c r="M57" s="30">
        <v>1.4E-2</v>
      </c>
      <c r="N57" s="30">
        <v>6.8000000000000005E-2</v>
      </c>
      <c r="O57" s="30">
        <v>0.11</v>
      </c>
      <c r="P57" s="30">
        <v>4.1000000000000002E-2</v>
      </c>
      <c r="Q57" s="30">
        <v>2.7E-2</v>
      </c>
      <c r="S57" s="108">
        <f>L57+M57+O57</f>
        <v>0.93200000000000005</v>
      </c>
      <c r="U57" s="75">
        <f>IFERROR(_xlfn.PERCENTRANK.INC(S$5:S$288,S57),"-9999")</f>
        <v>0.81599999999999995</v>
      </c>
      <c r="AO57" s="24"/>
    </row>
    <row r="58" spans="1:44" x14ac:dyDescent="0.3">
      <c r="A58" s="46">
        <v>540179</v>
      </c>
      <c r="B58" s="29" t="s">
        <v>274</v>
      </c>
      <c r="C58" s="29" t="s">
        <v>273</v>
      </c>
      <c r="D58" s="29" t="s">
        <v>5</v>
      </c>
      <c r="E58" s="29">
        <v>5</v>
      </c>
      <c r="F58" s="29" t="s">
        <v>377</v>
      </c>
      <c r="G58" s="29">
        <v>36</v>
      </c>
      <c r="H58" s="29">
        <v>4</v>
      </c>
      <c r="I58" s="29">
        <v>3</v>
      </c>
      <c r="J58" s="29">
        <v>0</v>
      </c>
      <c r="K58" s="29">
        <v>43</v>
      </c>
      <c r="L58" s="30">
        <v>0.83699999999999997</v>
      </c>
      <c r="M58" s="30">
        <v>9.2999999999999999E-2</v>
      </c>
      <c r="N58" s="30">
        <v>7.0000000000000007E-2</v>
      </c>
      <c r="O58" s="30">
        <v>0</v>
      </c>
      <c r="P58" s="30">
        <v>0</v>
      </c>
      <c r="Q58" s="30">
        <v>0</v>
      </c>
      <c r="S58" s="108">
        <f>L58+M58+O58</f>
        <v>0.92999999999999994</v>
      </c>
      <c r="U58" s="75">
        <f>IFERROR(_xlfn.PERCENTRANK.INC(S$5:S$288,S58),"-9999")</f>
        <v>0.81200000000000006</v>
      </c>
      <c r="AO58" s="24"/>
    </row>
    <row r="59" spans="1:44" x14ac:dyDescent="0.3">
      <c r="A59" s="46">
        <v>540079</v>
      </c>
      <c r="B59" s="29" t="s">
        <v>120</v>
      </c>
      <c r="C59" s="29" t="s">
        <v>112</v>
      </c>
      <c r="D59" s="29" t="s">
        <v>5</v>
      </c>
      <c r="E59" s="29">
        <v>3</v>
      </c>
      <c r="F59" s="29" t="s">
        <v>382</v>
      </c>
      <c r="G59" s="29">
        <v>77</v>
      </c>
      <c r="H59" s="29">
        <v>7</v>
      </c>
      <c r="I59" s="29">
        <v>7</v>
      </c>
      <c r="J59" s="29">
        <v>4</v>
      </c>
      <c r="K59" s="29">
        <v>95</v>
      </c>
      <c r="L59" s="30">
        <v>0.81100000000000005</v>
      </c>
      <c r="M59" s="30">
        <v>7.3999999999999996E-2</v>
      </c>
      <c r="N59" s="30">
        <v>7.3999999999999996E-2</v>
      </c>
      <c r="O59" s="30">
        <v>4.2000000000000003E-2</v>
      </c>
      <c r="P59" s="30">
        <v>3.2000000000000001E-2</v>
      </c>
      <c r="Q59" s="30">
        <v>0</v>
      </c>
      <c r="S59" s="108">
        <f>L59+M59+O59</f>
        <v>0.92700000000000005</v>
      </c>
      <c r="U59" s="75">
        <f>IFERROR(_xlfn.PERCENTRANK.INC(S$5:S$288,S59),"-9999")</f>
        <v>0.80900000000000005</v>
      </c>
      <c r="AO59" s="24"/>
    </row>
    <row r="60" spans="1:44" x14ac:dyDescent="0.3">
      <c r="A60" s="46">
        <v>540242</v>
      </c>
      <c r="B60" s="29" t="s">
        <v>98</v>
      </c>
      <c r="C60" s="29" t="s">
        <v>90</v>
      </c>
      <c r="D60" s="29" t="s">
        <v>5</v>
      </c>
      <c r="E60" s="29">
        <v>6</v>
      </c>
      <c r="F60" s="29" t="s">
        <v>420</v>
      </c>
      <c r="G60" s="29">
        <v>125</v>
      </c>
      <c r="H60" s="29">
        <v>10</v>
      </c>
      <c r="I60" s="29">
        <v>11</v>
      </c>
      <c r="J60" s="29">
        <v>5</v>
      </c>
      <c r="K60" s="29">
        <v>151</v>
      </c>
      <c r="L60" s="30">
        <v>0.82799999999999996</v>
      </c>
      <c r="M60" s="30">
        <v>6.6000000000000003E-2</v>
      </c>
      <c r="N60" s="30">
        <v>7.2999999999999995E-2</v>
      </c>
      <c r="O60" s="30">
        <v>3.3000000000000002E-2</v>
      </c>
      <c r="P60" s="30">
        <v>0</v>
      </c>
      <c r="Q60" s="30">
        <v>1.2999999999999999E-2</v>
      </c>
      <c r="S60" s="108">
        <f>L60+M60+O60</f>
        <v>0.92699999999999994</v>
      </c>
      <c r="U60" s="75">
        <f>IFERROR(_xlfn.PERCENTRANK.INC(S$5:S$288,S60),"-9999")</f>
        <v>0.80500000000000005</v>
      </c>
      <c r="AO60" s="24"/>
    </row>
    <row r="61" spans="1:44" x14ac:dyDescent="0.25">
      <c r="A61" s="49">
        <v>540029</v>
      </c>
      <c r="B61" s="42" t="s">
        <v>58</v>
      </c>
      <c r="C61" s="50" t="s">
        <v>562</v>
      </c>
      <c r="D61" s="42" t="s">
        <v>5</v>
      </c>
      <c r="E61" s="69">
        <v>4</v>
      </c>
      <c r="F61" s="69" t="s">
        <v>388</v>
      </c>
      <c r="G61" s="69">
        <v>50</v>
      </c>
      <c r="H61" s="69">
        <v>0</v>
      </c>
      <c r="I61" s="69">
        <v>12</v>
      </c>
      <c r="J61" s="69">
        <v>6</v>
      </c>
      <c r="K61" s="69">
        <v>68</v>
      </c>
      <c r="L61" s="68">
        <v>0.73499999999999999</v>
      </c>
      <c r="M61" s="68">
        <v>0.17599999999999999</v>
      </c>
      <c r="N61" s="68">
        <v>8.7999999999999995E-2</v>
      </c>
      <c r="O61" s="68">
        <v>1.4999999999999999E-2</v>
      </c>
      <c r="P61" s="68">
        <v>4.3999999999999997E-2</v>
      </c>
      <c r="Q61" s="68">
        <v>4.3999999999999997E-2</v>
      </c>
      <c r="S61" s="68">
        <f>L61+M61+O61</f>
        <v>0.92600000000000005</v>
      </c>
      <c r="U61" s="75">
        <f>IFERROR(_xlfn.PERCENTRANK.INC(S$5:S$288,S61),"-9999")</f>
        <v>0.80200000000000005</v>
      </c>
      <c r="AO61" s="24"/>
    </row>
    <row r="62" spans="1:44" x14ac:dyDescent="0.3">
      <c r="A62" s="46">
        <v>540056</v>
      </c>
      <c r="B62" s="29" t="s">
        <v>91</v>
      </c>
      <c r="C62" s="29" t="s">
        <v>90</v>
      </c>
      <c r="D62" s="29" t="s">
        <v>5</v>
      </c>
      <c r="E62" s="29">
        <v>6</v>
      </c>
      <c r="F62" s="29" t="s">
        <v>416</v>
      </c>
      <c r="G62" s="29">
        <v>418</v>
      </c>
      <c r="H62" s="29">
        <v>3</v>
      </c>
      <c r="I62" s="29">
        <v>35</v>
      </c>
      <c r="J62" s="29">
        <v>0</v>
      </c>
      <c r="K62" s="29">
        <v>456</v>
      </c>
      <c r="L62" s="30">
        <v>0.91700000000000004</v>
      </c>
      <c r="M62" s="30">
        <v>7.0000000000000001E-3</v>
      </c>
      <c r="N62" s="30">
        <v>7.6999999999999999E-2</v>
      </c>
      <c r="O62" s="30">
        <v>0</v>
      </c>
      <c r="P62" s="30">
        <v>0</v>
      </c>
      <c r="Q62" s="30">
        <v>0</v>
      </c>
      <c r="S62" s="108">
        <f>L62+M62+O62</f>
        <v>0.92400000000000004</v>
      </c>
      <c r="U62" s="75">
        <f>IFERROR(_xlfn.PERCENTRANK.INC(S$5:S$288,S62),"-9999")</f>
        <v>0.79800000000000004</v>
      </c>
      <c r="AO62" s="24"/>
    </row>
    <row r="63" spans="1:44" x14ac:dyDescent="0.3">
      <c r="A63" s="46">
        <v>540069</v>
      </c>
      <c r="B63" s="29" t="s">
        <v>109</v>
      </c>
      <c r="C63" s="29" t="s">
        <v>106</v>
      </c>
      <c r="D63" s="29" t="s">
        <v>5</v>
      </c>
      <c r="E63" s="29">
        <v>9</v>
      </c>
      <c r="F63" s="29" t="s">
        <v>428</v>
      </c>
      <c r="G63" s="29">
        <v>56</v>
      </c>
      <c r="H63" s="29">
        <v>0</v>
      </c>
      <c r="I63" s="29">
        <v>5</v>
      </c>
      <c r="J63" s="29">
        <v>5</v>
      </c>
      <c r="K63" s="29">
        <v>66</v>
      </c>
      <c r="L63" s="30">
        <v>0.84799999999999998</v>
      </c>
      <c r="M63" s="30">
        <v>0</v>
      </c>
      <c r="N63" s="30">
        <v>7.5999999999999998E-2</v>
      </c>
      <c r="O63" s="30">
        <v>7.5999999999999998E-2</v>
      </c>
      <c r="P63" s="30">
        <v>0</v>
      </c>
      <c r="Q63" s="30">
        <v>4.4999999999999998E-2</v>
      </c>
      <c r="S63" s="108">
        <f>L63+M63+O63</f>
        <v>0.92399999999999993</v>
      </c>
      <c r="U63" s="75">
        <f>IFERROR(_xlfn.PERCENTRANK.INC(S$5:S$288,S63),"-9999")</f>
        <v>0.79500000000000004</v>
      </c>
      <c r="AO63" s="24"/>
    </row>
    <row r="64" spans="1:44" x14ac:dyDescent="0.3">
      <c r="A64" s="46">
        <v>540174</v>
      </c>
      <c r="B64" s="29" t="s">
        <v>260</v>
      </c>
      <c r="C64" s="29" t="s">
        <v>258</v>
      </c>
      <c r="D64" s="29" t="s">
        <v>5</v>
      </c>
      <c r="E64" s="29">
        <v>1</v>
      </c>
      <c r="F64" s="29" t="s">
        <v>362</v>
      </c>
      <c r="G64" s="29">
        <v>10</v>
      </c>
      <c r="H64" s="29">
        <v>0</v>
      </c>
      <c r="I64" s="29">
        <v>1</v>
      </c>
      <c r="J64" s="29">
        <v>2</v>
      </c>
      <c r="K64" s="29">
        <v>13</v>
      </c>
      <c r="L64" s="30">
        <v>0.76900000000000002</v>
      </c>
      <c r="M64" s="30">
        <v>0</v>
      </c>
      <c r="N64" s="30">
        <v>7.6999999999999999E-2</v>
      </c>
      <c r="O64" s="30">
        <v>0.154</v>
      </c>
      <c r="P64" s="30">
        <v>0</v>
      </c>
      <c r="Q64" s="30">
        <v>0.154</v>
      </c>
      <c r="S64" s="108">
        <f>L64+M64+O64</f>
        <v>0.92300000000000004</v>
      </c>
      <c r="U64" s="75">
        <f>IFERROR(_xlfn.PERCENTRANK.INC(S$5:S$288,S64),"-9999")</f>
        <v>0.78700000000000003</v>
      </c>
      <c r="AO64" s="24"/>
    </row>
    <row r="65" spans="1:44" x14ac:dyDescent="0.3">
      <c r="A65" s="46">
        <v>540189</v>
      </c>
      <c r="B65" s="29" t="s">
        <v>287</v>
      </c>
      <c r="C65" s="29" t="s">
        <v>534</v>
      </c>
      <c r="D65" s="29" t="s">
        <v>5</v>
      </c>
      <c r="E65" s="29">
        <v>6</v>
      </c>
      <c r="F65" s="29" t="s">
        <v>455</v>
      </c>
      <c r="G65" s="29">
        <v>10</v>
      </c>
      <c r="H65" s="29">
        <v>0</v>
      </c>
      <c r="I65" s="29">
        <v>1</v>
      </c>
      <c r="J65" s="29">
        <v>2</v>
      </c>
      <c r="K65" s="29">
        <v>13</v>
      </c>
      <c r="L65" s="30">
        <v>0.76900000000000002</v>
      </c>
      <c r="M65" s="30">
        <v>0</v>
      </c>
      <c r="N65" s="30">
        <v>7.6999999999999999E-2</v>
      </c>
      <c r="O65" s="30">
        <v>0.154</v>
      </c>
      <c r="P65" s="30">
        <v>0</v>
      </c>
      <c r="Q65" s="30">
        <v>7.6999999999999999E-2</v>
      </c>
      <c r="S65" s="108">
        <f>L65+M65+O65</f>
        <v>0.92300000000000004</v>
      </c>
      <c r="U65" s="75">
        <f>IFERROR(_xlfn.PERCENTRANK.INC(S$5:S$288,S65),"-9999")</f>
        <v>0.78700000000000003</v>
      </c>
      <c r="AO65" s="24"/>
    </row>
    <row r="66" spans="1:44" x14ac:dyDescent="0.3">
      <c r="A66" s="46">
        <v>540147</v>
      </c>
      <c r="B66" s="29" t="s">
        <v>215</v>
      </c>
      <c r="C66" s="29" t="s">
        <v>216</v>
      </c>
      <c r="D66" s="29" t="s">
        <v>5</v>
      </c>
      <c r="E66" s="29">
        <v>4</v>
      </c>
      <c r="F66" s="29" t="s">
        <v>395</v>
      </c>
      <c r="G66" s="29">
        <v>243</v>
      </c>
      <c r="H66" s="29">
        <v>1</v>
      </c>
      <c r="I66" s="29">
        <v>22</v>
      </c>
      <c r="J66" s="29">
        <v>22</v>
      </c>
      <c r="K66" s="29">
        <v>288</v>
      </c>
      <c r="L66" s="30">
        <v>0.84399999999999997</v>
      </c>
      <c r="M66" s="30">
        <v>3.0000000000000001E-3</v>
      </c>
      <c r="N66" s="30">
        <v>7.5999999999999998E-2</v>
      </c>
      <c r="O66" s="30">
        <v>7.5999999999999998E-2</v>
      </c>
      <c r="P66" s="30">
        <v>6.2E-2</v>
      </c>
      <c r="Q66" s="30">
        <v>7.0000000000000001E-3</v>
      </c>
      <c r="S66" s="108">
        <f>L66+M66+O66</f>
        <v>0.92299999999999993</v>
      </c>
      <c r="U66" s="75">
        <f>IFERROR(_xlfn.PERCENTRANK.INC(S$5:S$288,S66),"-9999")</f>
        <v>0.78400000000000003</v>
      </c>
      <c r="AO66" s="24"/>
    </row>
    <row r="67" spans="1:44" x14ac:dyDescent="0.3">
      <c r="A67" s="46">
        <v>540151</v>
      </c>
      <c r="B67" s="29" t="s">
        <v>223</v>
      </c>
      <c r="C67" s="29" t="s">
        <v>220</v>
      </c>
      <c r="D67" s="29" t="s">
        <v>5</v>
      </c>
      <c r="E67" s="29">
        <v>10</v>
      </c>
      <c r="F67" s="29" t="s">
        <v>367</v>
      </c>
      <c r="G67" s="29">
        <v>79</v>
      </c>
      <c r="H67" s="29">
        <v>0</v>
      </c>
      <c r="I67" s="29">
        <v>7</v>
      </c>
      <c r="J67" s="29">
        <v>3</v>
      </c>
      <c r="K67" s="29">
        <v>89</v>
      </c>
      <c r="L67" s="30">
        <v>0.88800000000000001</v>
      </c>
      <c r="M67" s="30">
        <v>0</v>
      </c>
      <c r="N67" s="30">
        <v>7.9000000000000001E-2</v>
      </c>
      <c r="O67" s="30">
        <v>3.4000000000000002E-2</v>
      </c>
      <c r="P67" s="30">
        <v>3.4000000000000002E-2</v>
      </c>
      <c r="Q67" s="30">
        <v>0</v>
      </c>
      <c r="S67" s="108">
        <f>L67+M67+O67</f>
        <v>0.92200000000000004</v>
      </c>
      <c r="U67" s="75">
        <f>IFERROR(_xlfn.PERCENTRANK.INC(S$5:S$288,S67),"-9999")</f>
        <v>0.78</v>
      </c>
      <c r="AO67" s="24"/>
    </row>
    <row r="68" spans="1:44" x14ac:dyDescent="0.3">
      <c r="A68" s="46">
        <v>540258</v>
      </c>
      <c r="B68" s="29" t="s">
        <v>318</v>
      </c>
      <c r="C68" s="29" t="s">
        <v>549</v>
      </c>
      <c r="D68" s="29" t="s">
        <v>5</v>
      </c>
      <c r="E68" s="29">
        <v>10</v>
      </c>
      <c r="F68" s="29" t="s">
        <v>405</v>
      </c>
      <c r="G68" s="29">
        <v>28</v>
      </c>
      <c r="H68" s="29">
        <v>1</v>
      </c>
      <c r="I68" s="29">
        <v>3</v>
      </c>
      <c r="J68" s="29">
        <v>6</v>
      </c>
      <c r="K68" s="29">
        <v>38</v>
      </c>
      <c r="L68" s="30">
        <v>0.73699999999999999</v>
      </c>
      <c r="M68" s="30">
        <v>2.5999999999999999E-2</v>
      </c>
      <c r="N68" s="30">
        <v>7.9000000000000001E-2</v>
      </c>
      <c r="O68" s="30">
        <v>0.158</v>
      </c>
      <c r="P68" s="30">
        <v>5.2999999999999999E-2</v>
      </c>
      <c r="Q68" s="30">
        <v>5.2999999999999999E-2</v>
      </c>
      <c r="S68" s="108">
        <f>L68+M68+O68</f>
        <v>0.92100000000000004</v>
      </c>
      <c r="U68" s="75">
        <f>IFERROR(_xlfn.PERCENTRANK.INC(S$5:S$288,S68),"-9999")</f>
        <v>0.77700000000000002</v>
      </c>
      <c r="AO68" s="24"/>
    </row>
    <row r="69" spans="1:44" s="26" customFormat="1" x14ac:dyDescent="0.3">
      <c r="A69" s="45">
        <v>540114</v>
      </c>
      <c r="B69" s="40" t="s">
        <v>181</v>
      </c>
      <c r="C69" s="40" t="s">
        <v>171</v>
      </c>
      <c r="D69" s="40" t="s">
        <v>9</v>
      </c>
      <c r="E69" s="40">
        <v>1</v>
      </c>
      <c r="F69" s="40" t="s">
        <v>470</v>
      </c>
      <c r="G69" s="40">
        <v>1599</v>
      </c>
      <c r="H69" s="40">
        <v>130</v>
      </c>
      <c r="I69" s="40">
        <v>187</v>
      </c>
      <c r="J69" s="40">
        <v>415</v>
      </c>
      <c r="K69" s="40">
        <v>2331</v>
      </c>
      <c r="L69" s="41">
        <v>0.68600000000000005</v>
      </c>
      <c r="M69" s="41">
        <v>5.6000000000000001E-2</v>
      </c>
      <c r="N69" s="41">
        <v>0.08</v>
      </c>
      <c r="O69" s="41">
        <v>0.17799999999999999</v>
      </c>
      <c r="P69" s="41">
        <v>0.14000000000000001</v>
      </c>
      <c r="Q69" s="41">
        <v>1.6E-2</v>
      </c>
      <c r="R69" s="24"/>
      <c r="S69" s="109">
        <f>L69+M69+O69</f>
        <v>0.92000000000000015</v>
      </c>
      <c r="T69" s="24"/>
      <c r="U69" s="75">
        <f>IFERROR(_xlfn.PERCENTRANK.INC(S$5:S$288,S69),"-9999")</f>
        <v>0.77300000000000002</v>
      </c>
      <c r="V69" s="24"/>
      <c r="W69" s="24"/>
      <c r="X69" s="24"/>
      <c r="Y69" s="24"/>
      <c r="Z69" s="24"/>
      <c r="AA69" s="24"/>
      <c r="AB69" s="24"/>
      <c r="AC69" s="24"/>
      <c r="AD69" s="24"/>
      <c r="AE69" s="24"/>
      <c r="AF69" s="24"/>
      <c r="AG69" s="24"/>
      <c r="AH69" s="24"/>
      <c r="AI69" s="24"/>
      <c r="AJ69" s="24"/>
      <c r="AK69" s="24"/>
      <c r="AL69" s="24"/>
      <c r="AM69" s="24"/>
      <c r="AN69" s="24"/>
      <c r="AO69" s="24"/>
      <c r="AP69" s="24"/>
      <c r="AQ69" s="24"/>
      <c r="AR69" s="24"/>
    </row>
    <row r="70" spans="1:44" x14ac:dyDescent="0.3">
      <c r="A70" s="46">
        <v>540058</v>
      </c>
      <c r="B70" s="29" t="s">
        <v>93</v>
      </c>
      <c r="C70" s="29" t="s">
        <v>90</v>
      </c>
      <c r="D70" s="29" t="s">
        <v>5</v>
      </c>
      <c r="E70" s="29">
        <v>6</v>
      </c>
      <c r="F70" s="29" t="s">
        <v>385</v>
      </c>
      <c r="G70" s="29">
        <v>43</v>
      </c>
      <c r="H70" s="29">
        <v>0</v>
      </c>
      <c r="I70" s="29">
        <v>4</v>
      </c>
      <c r="J70" s="29">
        <v>2</v>
      </c>
      <c r="K70" s="29">
        <v>49</v>
      </c>
      <c r="L70" s="30">
        <v>0.878</v>
      </c>
      <c r="M70" s="30">
        <v>0</v>
      </c>
      <c r="N70" s="30">
        <v>8.2000000000000003E-2</v>
      </c>
      <c r="O70" s="30">
        <v>4.1000000000000002E-2</v>
      </c>
      <c r="P70" s="30">
        <v>0</v>
      </c>
      <c r="Q70" s="30">
        <v>0.02</v>
      </c>
      <c r="S70" s="108">
        <f>L70+M70+O70</f>
        <v>0.91900000000000004</v>
      </c>
      <c r="U70" s="75">
        <f>IFERROR(_xlfn.PERCENTRANK.INC(S$5:S$288,S70),"-9999")</f>
        <v>0.77</v>
      </c>
      <c r="AO70" s="24"/>
    </row>
    <row r="71" spans="1:44" x14ac:dyDescent="0.3">
      <c r="A71" s="45">
        <v>540009</v>
      </c>
      <c r="B71" s="40" t="s">
        <v>26</v>
      </c>
      <c r="C71" s="40" t="s">
        <v>22</v>
      </c>
      <c r="D71" s="40" t="s">
        <v>9</v>
      </c>
      <c r="E71" s="40">
        <v>7</v>
      </c>
      <c r="F71" s="40" t="s">
        <v>364</v>
      </c>
      <c r="G71" s="40">
        <v>654</v>
      </c>
      <c r="H71" s="40">
        <v>1</v>
      </c>
      <c r="I71" s="40">
        <v>62</v>
      </c>
      <c r="J71" s="40">
        <v>18</v>
      </c>
      <c r="K71" s="40">
        <v>735</v>
      </c>
      <c r="L71" s="41">
        <v>0.89</v>
      </c>
      <c r="M71" s="41">
        <v>1E-3</v>
      </c>
      <c r="N71" s="41">
        <v>8.4000000000000005E-2</v>
      </c>
      <c r="O71" s="41">
        <v>2.4E-2</v>
      </c>
      <c r="P71" s="41">
        <v>1.6E-2</v>
      </c>
      <c r="Q71" s="41">
        <v>4.0000000000000001E-3</v>
      </c>
      <c r="S71" s="109">
        <f>L71+M71+O71</f>
        <v>0.91500000000000004</v>
      </c>
      <c r="T71" s="26"/>
      <c r="U71" s="75">
        <f>IFERROR(_xlfn.PERCENTRANK.INC(S$5:S$288,S71),"-9999")</f>
        <v>0.76600000000000001</v>
      </c>
      <c r="V71" s="26"/>
      <c r="W71" s="26"/>
      <c r="X71" s="26"/>
      <c r="Y71" s="26"/>
      <c r="Z71" s="26"/>
      <c r="AA71" s="26"/>
      <c r="AB71" s="26"/>
      <c r="AC71" s="26"/>
      <c r="AD71" s="26"/>
      <c r="AE71" s="26"/>
      <c r="AF71" s="26"/>
      <c r="AG71" s="26"/>
      <c r="AH71" s="26"/>
      <c r="AI71" s="26"/>
      <c r="AJ71" s="26"/>
      <c r="AK71" s="26"/>
      <c r="AL71" s="26"/>
      <c r="AM71" s="26"/>
      <c r="AN71" s="26"/>
      <c r="AO71" s="26"/>
      <c r="AP71" s="26"/>
      <c r="AQ71" s="26"/>
      <c r="AR71" s="26"/>
    </row>
    <row r="72" spans="1:44" x14ac:dyDescent="0.3">
      <c r="A72" s="46">
        <v>540103</v>
      </c>
      <c r="B72" s="29" t="s">
        <v>148</v>
      </c>
      <c r="C72" s="29" t="s">
        <v>450</v>
      </c>
      <c r="D72" s="29" t="s">
        <v>5</v>
      </c>
      <c r="E72" s="29">
        <v>6</v>
      </c>
      <c r="F72" s="29" t="s">
        <v>452</v>
      </c>
      <c r="G72" s="29">
        <v>179</v>
      </c>
      <c r="H72" s="29">
        <v>0</v>
      </c>
      <c r="I72" s="29">
        <v>17</v>
      </c>
      <c r="J72" s="29">
        <v>3</v>
      </c>
      <c r="K72" s="29">
        <v>199</v>
      </c>
      <c r="L72" s="30">
        <v>0.89900000000000002</v>
      </c>
      <c r="M72" s="30">
        <v>0</v>
      </c>
      <c r="N72" s="30">
        <v>8.5000000000000006E-2</v>
      </c>
      <c r="O72" s="30">
        <v>1.4999999999999999E-2</v>
      </c>
      <c r="P72" s="30">
        <v>0</v>
      </c>
      <c r="Q72" s="30">
        <v>0.01</v>
      </c>
      <c r="S72" s="108">
        <f>L72+M72+O72</f>
        <v>0.91400000000000003</v>
      </c>
      <c r="U72" s="75">
        <f>IFERROR(_xlfn.PERCENTRANK.INC(S$5:S$288,S72),"-9999")</f>
        <v>0.75900000000000001</v>
      </c>
      <c r="AO72" s="24"/>
    </row>
    <row r="73" spans="1:44" x14ac:dyDescent="0.3">
      <c r="A73" s="46">
        <v>540259</v>
      </c>
      <c r="B73" s="29" t="s">
        <v>299</v>
      </c>
      <c r="C73" s="29" t="s">
        <v>297</v>
      </c>
      <c r="D73" s="29" t="s">
        <v>5</v>
      </c>
      <c r="E73" s="29">
        <v>5</v>
      </c>
      <c r="F73" s="29" t="s">
        <v>540</v>
      </c>
      <c r="G73" s="29">
        <v>44</v>
      </c>
      <c r="H73" s="29">
        <v>0</v>
      </c>
      <c r="I73" s="29">
        <v>5</v>
      </c>
      <c r="J73" s="29">
        <v>9</v>
      </c>
      <c r="K73" s="29">
        <v>58</v>
      </c>
      <c r="L73" s="30">
        <v>0.75900000000000001</v>
      </c>
      <c r="M73" s="30">
        <v>0</v>
      </c>
      <c r="N73" s="30">
        <v>8.5999999999999993E-2</v>
      </c>
      <c r="O73" s="30">
        <v>0.155</v>
      </c>
      <c r="P73" s="30">
        <v>0.10299999999999999</v>
      </c>
      <c r="Q73" s="30">
        <v>1.7000000000000001E-2</v>
      </c>
      <c r="S73" s="108">
        <f>L73+M73+O73</f>
        <v>0.91400000000000003</v>
      </c>
      <c r="U73" s="75">
        <f>IFERROR(_xlfn.PERCENTRANK.INC(S$5:S$288,S73),"-9999")</f>
        <v>0.75900000000000001</v>
      </c>
      <c r="AO73" s="24"/>
    </row>
    <row r="74" spans="1:44" x14ac:dyDescent="0.3">
      <c r="A74" s="46">
        <v>540291</v>
      </c>
      <c r="B74" s="29" t="s">
        <v>177</v>
      </c>
      <c r="C74" s="29" t="s">
        <v>171</v>
      </c>
      <c r="D74" s="29" t="s">
        <v>5</v>
      </c>
      <c r="E74" s="29">
        <v>1</v>
      </c>
      <c r="F74" s="29" t="s">
        <v>470</v>
      </c>
      <c r="G74" s="29">
        <v>32</v>
      </c>
      <c r="H74" s="29">
        <v>9</v>
      </c>
      <c r="I74" s="29">
        <v>5</v>
      </c>
      <c r="J74" s="29">
        <v>9</v>
      </c>
      <c r="K74" s="29">
        <v>55</v>
      </c>
      <c r="L74" s="30">
        <v>0.58199999999999996</v>
      </c>
      <c r="M74" s="30">
        <v>0.16400000000000001</v>
      </c>
      <c r="N74" s="30">
        <v>9.0999999999999998E-2</v>
      </c>
      <c r="O74" s="30">
        <v>0.16400000000000001</v>
      </c>
      <c r="P74" s="30">
        <v>9.0999999999999998E-2</v>
      </c>
      <c r="Q74" s="30">
        <v>5.5E-2</v>
      </c>
      <c r="S74" s="108">
        <f>L74+M74+O74</f>
        <v>0.91</v>
      </c>
      <c r="U74" s="75">
        <f>IFERROR(_xlfn.PERCENTRANK.INC(S$5:S$288,S74),"-9999")</f>
        <v>0.75600000000000001</v>
      </c>
      <c r="AO74" s="24"/>
    </row>
    <row r="75" spans="1:44" x14ac:dyDescent="0.3">
      <c r="A75" s="46">
        <v>540031</v>
      </c>
      <c r="B75" s="29" t="s">
        <v>54</v>
      </c>
      <c r="C75" s="29" t="s">
        <v>49</v>
      </c>
      <c r="D75" s="29" t="s">
        <v>5</v>
      </c>
      <c r="E75" s="29">
        <v>4</v>
      </c>
      <c r="F75" s="29" t="s">
        <v>386</v>
      </c>
      <c r="G75" s="29">
        <v>49</v>
      </c>
      <c r="H75" s="29">
        <v>0</v>
      </c>
      <c r="I75" s="29">
        <v>5</v>
      </c>
      <c r="J75" s="29">
        <v>1</v>
      </c>
      <c r="K75" s="29">
        <v>55</v>
      </c>
      <c r="L75" s="30">
        <v>0.89100000000000001</v>
      </c>
      <c r="M75" s="30">
        <v>0</v>
      </c>
      <c r="N75" s="30">
        <v>9.0999999999999998E-2</v>
      </c>
      <c r="O75" s="30">
        <v>1.7999999999999999E-2</v>
      </c>
      <c r="P75" s="30">
        <v>1.7999999999999999E-2</v>
      </c>
      <c r="Q75" s="30">
        <v>0</v>
      </c>
      <c r="S75" s="108">
        <f>L75+M75+O75</f>
        <v>0.90900000000000003</v>
      </c>
      <c r="U75" s="75">
        <f>IFERROR(_xlfn.PERCENTRANK.INC(S$5:S$288,S75),"-9999")</f>
        <v>0.749</v>
      </c>
      <c r="AO75" s="24"/>
    </row>
    <row r="76" spans="1:44" x14ac:dyDescent="0.3">
      <c r="A76" s="46">
        <v>540054</v>
      </c>
      <c r="B76" s="29" t="s">
        <v>89</v>
      </c>
      <c r="C76" s="29" t="s">
        <v>90</v>
      </c>
      <c r="D76" s="29" t="s">
        <v>5</v>
      </c>
      <c r="E76" s="29">
        <v>6</v>
      </c>
      <c r="F76" s="29" t="s">
        <v>415</v>
      </c>
      <c r="G76" s="29">
        <v>30</v>
      </c>
      <c r="H76" s="29">
        <v>6</v>
      </c>
      <c r="I76" s="29">
        <v>4</v>
      </c>
      <c r="J76" s="29">
        <v>4</v>
      </c>
      <c r="K76" s="29">
        <v>44</v>
      </c>
      <c r="L76" s="30">
        <v>0.68200000000000005</v>
      </c>
      <c r="M76" s="30">
        <v>0.13600000000000001</v>
      </c>
      <c r="N76" s="30">
        <v>9.0999999999999998E-2</v>
      </c>
      <c r="O76" s="30">
        <v>9.0999999999999998E-2</v>
      </c>
      <c r="P76" s="30">
        <v>6.8000000000000005E-2</v>
      </c>
      <c r="Q76" s="30">
        <v>2.3E-2</v>
      </c>
      <c r="S76" s="108">
        <f>L76+M76+O76</f>
        <v>0.90900000000000003</v>
      </c>
      <c r="T76" s="26"/>
      <c r="U76" s="75">
        <f>IFERROR(_xlfn.PERCENTRANK.INC(S$5:S$288,S76),"-9999")</f>
        <v>0.749</v>
      </c>
      <c r="V76" s="26"/>
      <c r="W76" s="26"/>
      <c r="X76" s="26"/>
      <c r="Y76" s="26"/>
      <c r="Z76" s="26"/>
      <c r="AA76" s="26"/>
      <c r="AB76" s="26"/>
      <c r="AC76" s="26"/>
      <c r="AD76" s="26"/>
      <c r="AE76" s="26"/>
      <c r="AF76" s="26"/>
      <c r="AG76" s="26"/>
      <c r="AH76" s="26"/>
      <c r="AI76" s="26"/>
      <c r="AJ76" s="26"/>
      <c r="AK76" s="26"/>
      <c r="AL76" s="26"/>
      <c r="AM76" s="26"/>
      <c r="AN76" s="26"/>
      <c r="AO76" s="26"/>
      <c r="AP76" s="26"/>
      <c r="AQ76" s="26"/>
      <c r="AR76" s="26"/>
    </row>
    <row r="77" spans="1:44" x14ac:dyDescent="0.3">
      <c r="A77" s="46">
        <v>540073</v>
      </c>
      <c r="B77" s="29" t="s">
        <v>126</v>
      </c>
      <c r="C77" s="29" t="s">
        <v>112</v>
      </c>
      <c r="D77" s="29" t="s">
        <v>5</v>
      </c>
      <c r="E77" s="29">
        <v>3</v>
      </c>
      <c r="F77" s="29" t="s">
        <v>436</v>
      </c>
      <c r="G77" s="29">
        <v>1575</v>
      </c>
      <c r="H77" s="29">
        <v>19</v>
      </c>
      <c r="I77" s="29">
        <v>167</v>
      </c>
      <c r="J77" s="29">
        <v>62</v>
      </c>
      <c r="K77" s="29">
        <v>1823</v>
      </c>
      <c r="L77" s="30">
        <v>0.86399999999999999</v>
      </c>
      <c r="M77" s="30">
        <v>0.01</v>
      </c>
      <c r="N77" s="30">
        <v>9.1999999999999998E-2</v>
      </c>
      <c r="O77" s="30">
        <v>3.4000000000000002E-2</v>
      </c>
      <c r="P77" s="30">
        <v>0</v>
      </c>
      <c r="Q77" s="30">
        <v>2.5000000000000001E-2</v>
      </c>
      <c r="S77" s="108">
        <f>L77+M77+O77</f>
        <v>0.90800000000000003</v>
      </c>
      <c r="U77" s="75">
        <f>IFERROR(_xlfn.PERCENTRANK.INC(S$5:S$288,S77),"-9999")</f>
        <v>0.745</v>
      </c>
      <c r="AO77" s="24"/>
    </row>
    <row r="78" spans="1:44" x14ac:dyDescent="0.3">
      <c r="A78" s="46">
        <v>540045</v>
      </c>
      <c r="B78" s="29" t="s">
        <v>71</v>
      </c>
      <c r="C78" s="29" t="s">
        <v>68</v>
      </c>
      <c r="D78" s="29" t="s">
        <v>5</v>
      </c>
      <c r="E78" s="29">
        <v>4</v>
      </c>
      <c r="F78" s="29" t="s">
        <v>398</v>
      </c>
      <c r="G78" s="29">
        <v>261</v>
      </c>
      <c r="H78" s="29">
        <v>11</v>
      </c>
      <c r="I78" s="29">
        <v>28</v>
      </c>
      <c r="J78" s="29">
        <v>2</v>
      </c>
      <c r="K78" s="29">
        <v>302</v>
      </c>
      <c r="L78" s="30">
        <v>0.86399999999999999</v>
      </c>
      <c r="M78" s="30">
        <v>3.5999999999999997E-2</v>
      </c>
      <c r="N78" s="30">
        <v>9.2999999999999999E-2</v>
      </c>
      <c r="O78" s="30">
        <v>7.0000000000000001E-3</v>
      </c>
      <c r="P78" s="30">
        <v>0</v>
      </c>
      <c r="Q78" s="30">
        <v>0</v>
      </c>
      <c r="S78" s="108">
        <f>L78+M78+O78</f>
        <v>0.90700000000000003</v>
      </c>
      <c r="U78" s="75">
        <f>IFERROR(_xlfn.PERCENTRANK.INC(S$5:S$288,S78),"-9999")</f>
        <v>0.73399999999999999</v>
      </c>
      <c r="AO78" s="24"/>
    </row>
    <row r="79" spans="1:44" x14ac:dyDescent="0.3">
      <c r="A79" s="46">
        <v>540232</v>
      </c>
      <c r="B79" s="29" t="s">
        <v>308</v>
      </c>
      <c r="C79" s="29" t="s">
        <v>305</v>
      </c>
      <c r="D79" s="29" t="s">
        <v>5</v>
      </c>
      <c r="E79" s="29">
        <v>2</v>
      </c>
      <c r="F79" s="29" t="s">
        <v>545</v>
      </c>
      <c r="G79" s="29">
        <v>72</v>
      </c>
      <c r="H79" s="29">
        <v>0</v>
      </c>
      <c r="I79" s="29">
        <v>8</v>
      </c>
      <c r="J79" s="29">
        <v>6</v>
      </c>
      <c r="K79" s="29">
        <v>86</v>
      </c>
      <c r="L79" s="30">
        <v>0.83699999999999997</v>
      </c>
      <c r="M79" s="30">
        <v>0</v>
      </c>
      <c r="N79" s="30">
        <v>9.2999999999999999E-2</v>
      </c>
      <c r="O79" s="30">
        <v>7.0000000000000007E-2</v>
      </c>
      <c r="P79" s="30">
        <v>1.2E-2</v>
      </c>
      <c r="Q79" s="30">
        <v>2.3E-2</v>
      </c>
      <c r="S79" s="108">
        <f>L79+M79+O79</f>
        <v>0.90700000000000003</v>
      </c>
      <c r="U79" s="75">
        <f>IFERROR(_xlfn.PERCENTRANK.INC(S$5:S$288,S79),"-9999")</f>
        <v>0.73399999999999999</v>
      </c>
      <c r="AO79" s="24"/>
    </row>
    <row r="80" spans="1:44" x14ac:dyDescent="0.3">
      <c r="A80" s="46">
        <v>540208</v>
      </c>
      <c r="B80" s="29" t="s">
        <v>315</v>
      </c>
      <c r="C80" s="29" t="s">
        <v>549</v>
      </c>
      <c r="D80" s="29" t="s">
        <v>5</v>
      </c>
      <c r="E80" s="29">
        <v>10</v>
      </c>
      <c r="F80" s="29" t="s">
        <v>550</v>
      </c>
      <c r="G80" s="29">
        <v>701</v>
      </c>
      <c r="H80" s="29">
        <v>1</v>
      </c>
      <c r="I80" s="29">
        <v>74</v>
      </c>
      <c r="J80" s="29">
        <v>19</v>
      </c>
      <c r="K80" s="29">
        <v>795</v>
      </c>
      <c r="L80" s="30">
        <v>0.88200000000000001</v>
      </c>
      <c r="M80" s="30">
        <v>1E-3</v>
      </c>
      <c r="N80" s="30">
        <v>9.2999999999999999E-2</v>
      </c>
      <c r="O80" s="30">
        <v>2.4E-2</v>
      </c>
      <c r="P80" s="30">
        <v>0.01</v>
      </c>
      <c r="Q80" s="30">
        <v>1.0999999999999999E-2</v>
      </c>
      <c r="S80" s="108">
        <f>L80+M80+O80</f>
        <v>0.90700000000000003</v>
      </c>
      <c r="U80" s="75">
        <f>IFERROR(_xlfn.PERCENTRANK.INC(S$5:S$288,S80),"-9999")</f>
        <v>0.73399999999999999</v>
      </c>
      <c r="AO80" s="24"/>
    </row>
    <row r="81" spans="1:44" s="26" customFormat="1" x14ac:dyDescent="0.3">
      <c r="A81" s="46">
        <v>540220</v>
      </c>
      <c r="B81" s="29" t="s">
        <v>331</v>
      </c>
      <c r="C81" s="29" t="s">
        <v>330</v>
      </c>
      <c r="D81" s="29" t="s">
        <v>5</v>
      </c>
      <c r="E81" s="29">
        <v>1</v>
      </c>
      <c r="F81" s="29" t="s">
        <v>558</v>
      </c>
      <c r="G81" s="29">
        <v>100</v>
      </c>
      <c r="H81" s="29">
        <v>0</v>
      </c>
      <c r="I81" s="29">
        <v>11</v>
      </c>
      <c r="J81" s="29">
        <v>6</v>
      </c>
      <c r="K81" s="29">
        <v>117</v>
      </c>
      <c r="L81" s="30">
        <v>0.85499999999999998</v>
      </c>
      <c r="M81" s="30">
        <v>0</v>
      </c>
      <c r="N81" s="30">
        <v>9.4E-2</v>
      </c>
      <c r="O81" s="30">
        <v>5.0999999999999997E-2</v>
      </c>
      <c r="P81" s="30">
        <v>2.5999999999999999E-2</v>
      </c>
      <c r="Q81" s="30">
        <v>1.7000000000000001E-2</v>
      </c>
      <c r="R81" s="24"/>
      <c r="S81" s="108">
        <f>L81+M81+O81</f>
        <v>0.90600000000000003</v>
      </c>
      <c r="T81" s="24"/>
      <c r="U81" s="75">
        <f>IFERROR(_xlfn.PERCENTRANK.INC(S$5:S$288,S81),"-9999")</f>
        <v>0.73099999999999998</v>
      </c>
      <c r="V81" s="24"/>
      <c r="W81" s="24"/>
      <c r="X81" s="24"/>
      <c r="Y81" s="24"/>
      <c r="Z81" s="24"/>
      <c r="AA81" s="24"/>
      <c r="AB81" s="24"/>
      <c r="AC81" s="24"/>
      <c r="AD81" s="24"/>
      <c r="AE81" s="24"/>
      <c r="AF81" s="24"/>
      <c r="AG81" s="24"/>
      <c r="AH81" s="24"/>
      <c r="AI81" s="24"/>
      <c r="AJ81" s="24"/>
      <c r="AK81" s="24"/>
      <c r="AL81" s="24"/>
      <c r="AM81" s="24"/>
      <c r="AN81" s="24"/>
      <c r="AO81" s="24"/>
      <c r="AP81" s="24"/>
      <c r="AQ81" s="24"/>
      <c r="AR81" s="24"/>
    </row>
    <row r="82" spans="1:44" x14ac:dyDescent="0.3">
      <c r="A82" s="46">
        <v>540267</v>
      </c>
      <c r="B82" s="29" t="s">
        <v>269</v>
      </c>
      <c r="C82" s="29" t="s">
        <v>264</v>
      </c>
      <c r="D82" s="29" t="s">
        <v>5</v>
      </c>
      <c r="E82" s="29">
        <v>7</v>
      </c>
      <c r="F82" s="29" t="s">
        <v>522</v>
      </c>
      <c r="G82" s="29">
        <v>20</v>
      </c>
      <c r="H82" s="29">
        <v>5</v>
      </c>
      <c r="I82" s="29">
        <v>3</v>
      </c>
      <c r="J82" s="29">
        <v>2</v>
      </c>
      <c r="K82" s="29">
        <v>30</v>
      </c>
      <c r="L82" s="30">
        <v>0.66700000000000004</v>
      </c>
      <c r="M82" s="30">
        <v>0.16700000000000001</v>
      </c>
      <c r="N82" s="30">
        <v>0.1</v>
      </c>
      <c r="O82" s="30">
        <v>6.7000000000000004E-2</v>
      </c>
      <c r="P82" s="30">
        <v>3.3000000000000002E-2</v>
      </c>
      <c r="Q82" s="30">
        <v>3.3000000000000002E-2</v>
      </c>
      <c r="S82" s="108">
        <f>L82+M82+O82</f>
        <v>0.90100000000000002</v>
      </c>
      <c r="U82" s="75">
        <f>IFERROR(_xlfn.PERCENTRANK.INC(S$5:S$288,S82),"-9999")</f>
        <v>0.72699999999999998</v>
      </c>
      <c r="AO82" s="24"/>
    </row>
    <row r="83" spans="1:44" x14ac:dyDescent="0.3">
      <c r="A83" s="46">
        <v>540010</v>
      </c>
      <c r="B83" s="29" t="s">
        <v>21</v>
      </c>
      <c r="C83" s="29" t="s">
        <v>22</v>
      </c>
      <c r="D83" s="29" t="s">
        <v>5</v>
      </c>
      <c r="E83" s="29">
        <v>7</v>
      </c>
      <c r="F83" s="29" t="s">
        <v>364</v>
      </c>
      <c r="G83" s="29">
        <v>18</v>
      </c>
      <c r="H83" s="29">
        <v>0</v>
      </c>
      <c r="I83" s="29">
        <v>2</v>
      </c>
      <c r="J83" s="29">
        <v>0</v>
      </c>
      <c r="K83" s="29">
        <v>20</v>
      </c>
      <c r="L83" s="30">
        <v>0.9</v>
      </c>
      <c r="M83" s="30">
        <v>0</v>
      </c>
      <c r="N83" s="30">
        <v>0.1</v>
      </c>
      <c r="O83" s="30">
        <v>0</v>
      </c>
      <c r="P83" s="30">
        <v>0</v>
      </c>
      <c r="Q83" s="30">
        <v>0</v>
      </c>
      <c r="S83" s="108">
        <f>L83+M83+O83</f>
        <v>0.9</v>
      </c>
      <c r="U83" s="75">
        <f>IFERROR(_xlfn.PERCENTRANK.INC(S$5:S$288,S83),"-9999")</f>
        <v>0.71</v>
      </c>
      <c r="AO83" s="24"/>
    </row>
    <row r="84" spans="1:44" x14ac:dyDescent="0.3">
      <c r="A84" s="46">
        <v>540025</v>
      </c>
      <c r="B84" s="29" t="s">
        <v>45</v>
      </c>
      <c r="C84" s="29" t="s">
        <v>46</v>
      </c>
      <c r="D84" s="29" t="s">
        <v>5</v>
      </c>
      <c r="E84" s="29">
        <v>6</v>
      </c>
      <c r="F84" s="29" t="s">
        <v>377</v>
      </c>
      <c r="G84" s="29">
        <v>18</v>
      </c>
      <c r="H84" s="29">
        <v>0</v>
      </c>
      <c r="I84" s="29">
        <v>2</v>
      </c>
      <c r="J84" s="29">
        <v>0</v>
      </c>
      <c r="K84" s="29">
        <v>20</v>
      </c>
      <c r="L84" s="30">
        <v>0.9</v>
      </c>
      <c r="M84" s="30">
        <v>0</v>
      </c>
      <c r="N84" s="30">
        <v>0.1</v>
      </c>
      <c r="O84" s="30">
        <v>0</v>
      </c>
      <c r="P84" s="30">
        <v>0</v>
      </c>
      <c r="Q84" s="30">
        <v>0</v>
      </c>
      <c r="S84" s="108">
        <f>L84+M84+O84</f>
        <v>0.9</v>
      </c>
      <c r="U84" s="75">
        <f>IFERROR(_xlfn.PERCENTRANK.INC(S$5:S$288,S84),"-9999")</f>
        <v>0.71</v>
      </c>
      <c r="AO84" s="24"/>
    </row>
    <row r="85" spans="1:44" x14ac:dyDescent="0.3">
      <c r="A85" s="46">
        <v>540119</v>
      </c>
      <c r="B85" s="29" t="s">
        <v>174</v>
      </c>
      <c r="C85" s="29" t="s">
        <v>171</v>
      </c>
      <c r="D85" s="29" t="s">
        <v>5</v>
      </c>
      <c r="E85" s="29">
        <v>1</v>
      </c>
      <c r="F85" s="29" t="s">
        <v>467</v>
      </c>
      <c r="G85" s="29">
        <v>72</v>
      </c>
      <c r="H85" s="29">
        <v>0</v>
      </c>
      <c r="I85" s="29">
        <v>9</v>
      </c>
      <c r="J85" s="29">
        <v>9</v>
      </c>
      <c r="K85" s="29">
        <v>90</v>
      </c>
      <c r="L85" s="30">
        <v>0.8</v>
      </c>
      <c r="M85" s="30">
        <v>0</v>
      </c>
      <c r="N85" s="30">
        <v>0.1</v>
      </c>
      <c r="O85" s="30">
        <v>0.1</v>
      </c>
      <c r="P85" s="30">
        <v>6.7000000000000004E-2</v>
      </c>
      <c r="Q85" s="30">
        <v>0</v>
      </c>
      <c r="S85" s="108">
        <f>L85+M85+O85</f>
        <v>0.9</v>
      </c>
      <c r="U85" s="75">
        <f>IFERROR(_xlfn.PERCENTRANK.INC(S$5:S$288,S85),"-9999")</f>
        <v>0.71</v>
      </c>
      <c r="AO85" s="24"/>
    </row>
    <row r="86" spans="1:44" x14ac:dyDescent="0.3">
      <c r="A86" s="46">
        <v>540138</v>
      </c>
      <c r="B86" s="29" t="s">
        <v>200</v>
      </c>
      <c r="C86" s="29" t="s">
        <v>196</v>
      </c>
      <c r="D86" s="29" t="s">
        <v>5</v>
      </c>
      <c r="E86" s="29">
        <v>2</v>
      </c>
      <c r="F86" s="29" t="s">
        <v>483</v>
      </c>
      <c r="G86" s="29">
        <v>32</v>
      </c>
      <c r="H86" s="29">
        <v>0</v>
      </c>
      <c r="I86" s="29">
        <v>4</v>
      </c>
      <c r="J86" s="29">
        <v>4</v>
      </c>
      <c r="K86" s="29">
        <v>40</v>
      </c>
      <c r="L86" s="30">
        <v>0.8</v>
      </c>
      <c r="M86" s="30">
        <v>0</v>
      </c>
      <c r="N86" s="30">
        <v>0.1</v>
      </c>
      <c r="O86" s="30">
        <v>0.1</v>
      </c>
      <c r="P86" s="30">
        <v>0</v>
      </c>
      <c r="Q86" s="30">
        <v>7.4999999999999997E-2</v>
      </c>
      <c r="S86" s="108">
        <f>L86+M86+O86</f>
        <v>0.9</v>
      </c>
      <c r="U86" s="75">
        <f>IFERROR(_xlfn.PERCENTRANK.INC(S$5:S$288,S86),"-9999")</f>
        <v>0.71</v>
      </c>
      <c r="AO86" s="24"/>
    </row>
    <row r="87" spans="1:44" x14ac:dyDescent="0.3">
      <c r="A87" s="46">
        <v>540252</v>
      </c>
      <c r="B87" s="29" t="s">
        <v>213</v>
      </c>
      <c r="C87" s="29" t="s">
        <v>492</v>
      </c>
      <c r="D87" s="29" t="s">
        <v>5</v>
      </c>
      <c r="E87" s="29">
        <v>9</v>
      </c>
      <c r="F87" s="29" t="s">
        <v>493</v>
      </c>
      <c r="G87" s="29">
        <v>27</v>
      </c>
      <c r="H87" s="29">
        <v>0</v>
      </c>
      <c r="I87" s="29">
        <v>3</v>
      </c>
      <c r="J87" s="29">
        <v>0</v>
      </c>
      <c r="K87" s="29">
        <v>30</v>
      </c>
      <c r="L87" s="30">
        <v>0.9</v>
      </c>
      <c r="M87" s="30">
        <v>0</v>
      </c>
      <c r="N87" s="30">
        <v>0.1</v>
      </c>
      <c r="O87" s="30">
        <v>0</v>
      </c>
      <c r="P87" s="30">
        <v>0</v>
      </c>
      <c r="Q87" s="30">
        <v>0</v>
      </c>
      <c r="S87" s="108">
        <f>L87+M87+O87</f>
        <v>0.9</v>
      </c>
      <c r="U87" s="75">
        <f>IFERROR(_xlfn.PERCENTRANK.INC(S$5:S$288,S87),"-9999")</f>
        <v>0.71</v>
      </c>
      <c r="AO87" s="24"/>
    </row>
    <row r="88" spans="1:44" x14ac:dyDescent="0.3">
      <c r="A88" s="46">
        <v>540087</v>
      </c>
      <c r="B88" s="29" t="s">
        <v>130</v>
      </c>
      <c r="C88" s="29" t="s">
        <v>129</v>
      </c>
      <c r="D88" s="29" t="s">
        <v>5</v>
      </c>
      <c r="E88" s="29">
        <v>7</v>
      </c>
      <c r="F88" s="29" t="s">
        <v>382</v>
      </c>
      <c r="G88" s="29">
        <v>306</v>
      </c>
      <c r="H88" s="29">
        <v>1</v>
      </c>
      <c r="I88" s="29">
        <v>36</v>
      </c>
      <c r="J88" s="29">
        <v>7</v>
      </c>
      <c r="K88" s="29">
        <v>350</v>
      </c>
      <c r="L88" s="30">
        <v>0.874</v>
      </c>
      <c r="M88" s="30">
        <v>3.0000000000000001E-3</v>
      </c>
      <c r="N88" s="30">
        <v>0.10299999999999999</v>
      </c>
      <c r="O88" s="30">
        <v>0.02</v>
      </c>
      <c r="P88" s="30">
        <v>6.0000000000000001E-3</v>
      </c>
      <c r="Q88" s="30">
        <v>1.0999999999999999E-2</v>
      </c>
      <c r="S88" s="108">
        <f>L88+M88+O88</f>
        <v>0.89700000000000002</v>
      </c>
      <c r="U88" s="75">
        <f>IFERROR(_xlfn.PERCENTRANK.INC(S$5:S$288,S88),"-9999")</f>
        <v>0.70599999999999996</v>
      </c>
      <c r="AO88" s="24"/>
    </row>
    <row r="89" spans="1:44" x14ac:dyDescent="0.3">
      <c r="A89" s="46">
        <v>540218</v>
      </c>
      <c r="B89" s="29" t="s">
        <v>332</v>
      </c>
      <c r="C89" s="29" t="s">
        <v>330</v>
      </c>
      <c r="D89" s="29" t="s">
        <v>5</v>
      </c>
      <c r="E89" s="29">
        <v>1</v>
      </c>
      <c r="F89" s="29" t="s">
        <v>354</v>
      </c>
      <c r="G89" s="29">
        <v>115</v>
      </c>
      <c r="H89" s="29">
        <v>1</v>
      </c>
      <c r="I89" s="29">
        <v>14</v>
      </c>
      <c r="J89" s="29">
        <v>5</v>
      </c>
      <c r="K89" s="29">
        <v>135</v>
      </c>
      <c r="L89" s="30">
        <v>0.85199999999999998</v>
      </c>
      <c r="M89" s="30">
        <v>7.0000000000000001E-3</v>
      </c>
      <c r="N89" s="30">
        <v>0.104</v>
      </c>
      <c r="O89" s="30">
        <v>3.6999999999999998E-2</v>
      </c>
      <c r="P89" s="30">
        <v>2.1999999999999999E-2</v>
      </c>
      <c r="Q89" s="30">
        <v>1.4999999999999999E-2</v>
      </c>
      <c r="S89" s="108">
        <f>L89+M89+O89</f>
        <v>0.89600000000000002</v>
      </c>
      <c r="U89" s="75">
        <f>IFERROR(_xlfn.PERCENTRANK.INC(S$5:S$288,S89),"-9999")</f>
        <v>0.70299999999999996</v>
      </c>
      <c r="AO89" s="24"/>
    </row>
    <row r="90" spans="1:44" x14ac:dyDescent="0.3">
      <c r="A90" s="46">
        <v>540108</v>
      </c>
      <c r="B90" s="29" t="s">
        <v>160</v>
      </c>
      <c r="C90" s="29" t="s">
        <v>156</v>
      </c>
      <c r="D90" s="29" t="s">
        <v>5</v>
      </c>
      <c r="E90" s="29">
        <v>10</v>
      </c>
      <c r="F90" s="29" t="s">
        <v>458</v>
      </c>
      <c r="G90" s="29">
        <v>285</v>
      </c>
      <c r="H90" s="29">
        <v>0</v>
      </c>
      <c r="I90" s="29">
        <v>34</v>
      </c>
      <c r="J90" s="29">
        <v>1</v>
      </c>
      <c r="K90" s="29">
        <v>320</v>
      </c>
      <c r="L90" s="30">
        <v>0.89100000000000001</v>
      </c>
      <c r="M90" s="30">
        <v>0</v>
      </c>
      <c r="N90" s="30">
        <v>0.106</v>
      </c>
      <c r="O90" s="30">
        <v>3.0000000000000001E-3</v>
      </c>
      <c r="P90" s="30">
        <v>0</v>
      </c>
      <c r="Q90" s="30">
        <v>0</v>
      </c>
      <c r="S90" s="108">
        <f>L90+M90+O90</f>
        <v>0.89400000000000002</v>
      </c>
      <c r="T90" s="26"/>
      <c r="U90" s="75">
        <f>IFERROR(_xlfn.PERCENTRANK.INC(S$5:S$288,S90),"-9999")</f>
        <v>0.69599999999999995</v>
      </c>
      <c r="V90" s="26"/>
      <c r="W90" s="26"/>
      <c r="X90" s="26"/>
      <c r="Y90" s="26"/>
      <c r="Z90" s="26"/>
      <c r="AA90" s="26"/>
      <c r="AB90" s="26"/>
      <c r="AC90" s="26"/>
      <c r="AD90" s="26"/>
      <c r="AE90" s="26"/>
      <c r="AF90" s="26"/>
      <c r="AG90" s="26"/>
      <c r="AH90" s="26"/>
      <c r="AI90" s="26"/>
      <c r="AJ90" s="26"/>
      <c r="AK90" s="26"/>
      <c r="AL90" s="26"/>
      <c r="AM90" s="26"/>
      <c r="AN90" s="26"/>
      <c r="AO90" s="26"/>
      <c r="AP90" s="26"/>
      <c r="AQ90" s="26"/>
      <c r="AR90" s="26"/>
    </row>
    <row r="91" spans="1:44" x14ac:dyDescent="0.3">
      <c r="A91" s="46">
        <v>540159</v>
      </c>
      <c r="B91" s="29" t="s">
        <v>235</v>
      </c>
      <c r="C91" s="29" t="s">
        <v>234</v>
      </c>
      <c r="D91" s="29" t="s">
        <v>5</v>
      </c>
      <c r="E91" s="29">
        <v>4</v>
      </c>
      <c r="F91" s="29" t="s">
        <v>505</v>
      </c>
      <c r="G91" s="29">
        <v>347</v>
      </c>
      <c r="H91" s="29">
        <v>5</v>
      </c>
      <c r="I91" s="29">
        <v>43</v>
      </c>
      <c r="J91" s="29">
        <v>5</v>
      </c>
      <c r="K91" s="29">
        <v>400</v>
      </c>
      <c r="L91" s="30">
        <v>0.86799999999999999</v>
      </c>
      <c r="M91" s="30">
        <v>1.2999999999999999E-2</v>
      </c>
      <c r="N91" s="30">
        <v>0.107</v>
      </c>
      <c r="O91" s="30">
        <v>1.2999999999999999E-2</v>
      </c>
      <c r="P91" s="30">
        <v>7.0000000000000001E-3</v>
      </c>
      <c r="Q91" s="30">
        <v>3.0000000000000001E-3</v>
      </c>
      <c r="S91" s="108">
        <f>L91+M91+O91</f>
        <v>0.89400000000000002</v>
      </c>
      <c r="U91" s="75">
        <f>IFERROR(_xlfn.PERCENTRANK.INC(S$5:S$288,S91),"-9999")</f>
        <v>0.69599999999999995</v>
      </c>
      <c r="AO91" s="24"/>
    </row>
    <row r="92" spans="1:44" x14ac:dyDescent="0.3">
      <c r="A92" s="46">
        <v>540003</v>
      </c>
      <c r="B92" s="29" t="s">
        <v>6</v>
      </c>
      <c r="C92" s="29" t="s">
        <v>4</v>
      </c>
      <c r="D92" s="29" t="s">
        <v>5</v>
      </c>
      <c r="E92" s="29">
        <v>7</v>
      </c>
      <c r="F92" s="29" t="s">
        <v>355</v>
      </c>
      <c r="G92" s="29">
        <v>14</v>
      </c>
      <c r="H92" s="29">
        <v>2</v>
      </c>
      <c r="I92" s="29">
        <v>2</v>
      </c>
      <c r="J92" s="29">
        <v>0</v>
      </c>
      <c r="K92" s="29">
        <v>18</v>
      </c>
      <c r="L92" s="30">
        <v>0.77800000000000002</v>
      </c>
      <c r="M92" s="30">
        <v>0.111</v>
      </c>
      <c r="N92" s="30">
        <v>0.111</v>
      </c>
      <c r="O92" s="30">
        <v>0</v>
      </c>
      <c r="P92" s="30">
        <v>0</v>
      </c>
      <c r="Q92" s="30">
        <v>0</v>
      </c>
      <c r="S92" s="30">
        <f>L92+M92+O92</f>
        <v>0.88900000000000001</v>
      </c>
      <c r="U92" s="75">
        <f>IFERROR(_xlfn.PERCENTRANK.INC(S$5:S$288,S92),"-9999")</f>
        <v>0.69199999999999995</v>
      </c>
      <c r="AO92" s="24"/>
    </row>
    <row r="93" spans="1:44" x14ac:dyDescent="0.3">
      <c r="A93" s="46">
        <v>540150</v>
      </c>
      <c r="B93" s="29" t="s">
        <v>222</v>
      </c>
      <c r="C93" s="29" t="s">
        <v>220</v>
      </c>
      <c r="D93" s="29" t="s">
        <v>5</v>
      </c>
      <c r="E93" s="29">
        <v>10</v>
      </c>
      <c r="F93" s="29" t="s">
        <v>498</v>
      </c>
      <c r="G93" s="29">
        <v>107</v>
      </c>
      <c r="H93" s="29">
        <v>1</v>
      </c>
      <c r="I93" s="29">
        <v>14</v>
      </c>
      <c r="J93" s="29">
        <v>3</v>
      </c>
      <c r="K93" s="29">
        <v>125</v>
      </c>
      <c r="L93" s="30">
        <v>0.85599999999999998</v>
      </c>
      <c r="M93" s="30">
        <v>8.0000000000000002E-3</v>
      </c>
      <c r="N93" s="30">
        <v>0.112</v>
      </c>
      <c r="O93" s="30">
        <v>2.4E-2</v>
      </c>
      <c r="P93" s="30">
        <v>2.4E-2</v>
      </c>
      <c r="Q93" s="30">
        <v>0</v>
      </c>
      <c r="S93" s="108">
        <f>L93+M93+O93</f>
        <v>0.88800000000000001</v>
      </c>
      <c r="U93" s="75">
        <f>IFERROR(_xlfn.PERCENTRANK.INC(S$5:S$288,S93),"-9999")</f>
        <v>0.68899999999999995</v>
      </c>
      <c r="AO93" s="24"/>
    </row>
    <row r="94" spans="1:44" x14ac:dyDescent="0.3">
      <c r="A94" s="46">
        <v>540004</v>
      </c>
      <c r="B94" s="29" t="s">
        <v>7</v>
      </c>
      <c r="C94" s="29" t="s">
        <v>4</v>
      </c>
      <c r="D94" s="29" t="s">
        <v>5</v>
      </c>
      <c r="E94" s="29">
        <v>7</v>
      </c>
      <c r="F94" s="29" t="s">
        <v>356</v>
      </c>
      <c r="G94" s="29">
        <v>237</v>
      </c>
      <c r="H94" s="29">
        <v>2</v>
      </c>
      <c r="I94" s="29">
        <v>31</v>
      </c>
      <c r="J94" s="29">
        <v>4</v>
      </c>
      <c r="K94" s="29">
        <v>274</v>
      </c>
      <c r="L94" s="30">
        <v>0.86499999999999999</v>
      </c>
      <c r="M94" s="30">
        <v>7.0000000000000001E-3</v>
      </c>
      <c r="N94" s="30">
        <v>0.113</v>
      </c>
      <c r="O94" s="30">
        <v>1.4999999999999999E-2</v>
      </c>
      <c r="P94" s="30">
        <v>4.0000000000000001E-3</v>
      </c>
      <c r="Q94" s="30">
        <v>4.0000000000000001E-3</v>
      </c>
      <c r="S94" s="30">
        <f>L94+M94+O94</f>
        <v>0.88700000000000001</v>
      </c>
      <c r="U94" s="75">
        <f>IFERROR(_xlfn.PERCENTRANK.INC(S$5:S$288,S94),"-9999")</f>
        <v>0.67800000000000005</v>
      </c>
      <c r="AO94" s="24"/>
    </row>
    <row r="95" spans="1:44" s="26" customFormat="1" x14ac:dyDescent="0.3">
      <c r="A95" s="46">
        <v>540090</v>
      </c>
      <c r="B95" s="29" t="s">
        <v>134</v>
      </c>
      <c r="C95" s="29" t="s">
        <v>133</v>
      </c>
      <c r="D95" s="29" t="s">
        <v>5</v>
      </c>
      <c r="E95" s="29">
        <v>2</v>
      </c>
      <c r="F95" s="29" t="s">
        <v>440</v>
      </c>
      <c r="G95" s="29">
        <v>38</v>
      </c>
      <c r="H95" s="29">
        <v>0</v>
      </c>
      <c r="I95" s="29">
        <v>5</v>
      </c>
      <c r="J95" s="29">
        <v>1</v>
      </c>
      <c r="K95" s="29">
        <v>44</v>
      </c>
      <c r="L95" s="30">
        <v>0.86399999999999999</v>
      </c>
      <c r="M95" s="30">
        <v>0</v>
      </c>
      <c r="N95" s="30">
        <v>0.114</v>
      </c>
      <c r="O95" s="30">
        <v>2.3E-2</v>
      </c>
      <c r="P95" s="30">
        <v>2.3E-2</v>
      </c>
      <c r="Q95" s="30">
        <v>0</v>
      </c>
      <c r="R95" s="24"/>
      <c r="S95" s="108">
        <f>L95+M95+O95</f>
        <v>0.88700000000000001</v>
      </c>
      <c r="T95" s="24"/>
      <c r="U95" s="75">
        <f>IFERROR(_xlfn.PERCENTRANK.INC(S$5:S$288,S95),"-9999")</f>
        <v>0.67800000000000005</v>
      </c>
      <c r="V95" s="24"/>
      <c r="W95" s="24"/>
      <c r="X95" s="24"/>
      <c r="Y95" s="24"/>
      <c r="Z95" s="24"/>
      <c r="AA95" s="24"/>
      <c r="AB95" s="24"/>
      <c r="AC95" s="24"/>
      <c r="AD95" s="24"/>
      <c r="AE95" s="24"/>
      <c r="AF95" s="24"/>
      <c r="AG95" s="24"/>
      <c r="AH95" s="24"/>
      <c r="AI95" s="24"/>
      <c r="AJ95" s="24"/>
      <c r="AK95" s="24"/>
      <c r="AL95" s="24"/>
      <c r="AM95" s="24"/>
      <c r="AN95" s="24"/>
      <c r="AO95" s="24"/>
      <c r="AP95" s="24"/>
      <c r="AQ95" s="24"/>
      <c r="AR95" s="24"/>
    </row>
    <row r="96" spans="1:44" x14ac:dyDescent="0.3">
      <c r="A96" s="46">
        <v>540156</v>
      </c>
      <c r="B96" s="29" t="s">
        <v>229</v>
      </c>
      <c r="C96" s="29" t="s">
        <v>230</v>
      </c>
      <c r="D96" s="29" t="s">
        <v>5</v>
      </c>
      <c r="E96" s="29">
        <v>5</v>
      </c>
      <c r="F96" s="29" t="s">
        <v>503</v>
      </c>
      <c r="G96" s="29">
        <v>124</v>
      </c>
      <c r="H96" s="29">
        <v>2</v>
      </c>
      <c r="I96" s="29">
        <v>17</v>
      </c>
      <c r="J96" s="29">
        <v>7</v>
      </c>
      <c r="K96" s="29">
        <v>150</v>
      </c>
      <c r="L96" s="30">
        <v>0.82699999999999996</v>
      </c>
      <c r="M96" s="30">
        <v>1.2999999999999999E-2</v>
      </c>
      <c r="N96" s="30">
        <v>0.113</v>
      </c>
      <c r="O96" s="30">
        <v>4.7E-2</v>
      </c>
      <c r="P96" s="30">
        <v>0</v>
      </c>
      <c r="Q96" s="30">
        <v>0.04</v>
      </c>
      <c r="S96" s="108">
        <f>L96+M96+O96</f>
        <v>0.88700000000000001</v>
      </c>
      <c r="U96" s="75">
        <f>IFERROR(_xlfn.PERCENTRANK.INC(S$5:S$288,S96),"-9999")</f>
        <v>0.67800000000000005</v>
      </c>
      <c r="AO96" s="24"/>
    </row>
    <row r="97" spans="1:44" x14ac:dyDescent="0.3">
      <c r="A97" s="45">
        <v>540020</v>
      </c>
      <c r="B97" s="40" t="s">
        <v>41</v>
      </c>
      <c r="C97" s="40" t="s">
        <v>40</v>
      </c>
      <c r="D97" s="40" t="s">
        <v>9</v>
      </c>
      <c r="E97" s="40">
        <v>5</v>
      </c>
      <c r="F97" s="40" t="s">
        <v>377</v>
      </c>
      <c r="G97" s="40">
        <v>353</v>
      </c>
      <c r="H97" s="40">
        <v>2</v>
      </c>
      <c r="I97" s="40">
        <v>56</v>
      </c>
      <c r="J97" s="40">
        <v>78</v>
      </c>
      <c r="K97" s="40">
        <v>489</v>
      </c>
      <c r="L97" s="41">
        <v>0.72199999999999998</v>
      </c>
      <c r="M97" s="41">
        <v>4.0000000000000001E-3</v>
      </c>
      <c r="N97" s="41">
        <v>0.115</v>
      </c>
      <c r="O97" s="41">
        <v>0.16</v>
      </c>
      <c r="P97" s="41">
        <v>0.11899999999999999</v>
      </c>
      <c r="Q97" s="41">
        <v>0.01</v>
      </c>
      <c r="S97" s="109">
        <f>L97+M97+O97</f>
        <v>0.88600000000000001</v>
      </c>
      <c r="U97" s="75">
        <f>IFERROR(_xlfn.PERCENTRANK.INC(S$5:S$288,S97),"-9999")</f>
        <v>0.67400000000000004</v>
      </c>
      <c r="AO97" s="24"/>
    </row>
    <row r="98" spans="1:44" x14ac:dyDescent="0.3">
      <c r="A98" s="46">
        <v>540036</v>
      </c>
      <c r="B98" s="29" t="s">
        <v>61</v>
      </c>
      <c r="C98" s="29" t="s">
        <v>390</v>
      </c>
      <c r="D98" s="29" t="s">
        <v>5</v>
      </c>
      <c r="E98" s="29">
        <v>7</v>
      </c>
      <c r="F98" s="29" t="s">
        <v>362</v>
      </c>
      <c r="G98" s="29">
        <v>113</v>
      </c>
      <c r="H98" s="29">
        <v>1</v>
      </c>
      <c r="I98" s="29">
        <v>15</v>
      </c>
      <c r="J98" s="29">
        <v>1</v>
      </c>
      <c r="K98" s="29">
        <v>130</v>
      </c>
      <c r="L98" s="30">
        <v>0.86899999999999999</v>
      </c>
      <c r="M98" s="30">
        <v>8.0000000000000002E-3</v>
      </c>
      <c r="N98" s="30">
        <v>0.115</v>
      </c>
      <c r="O98" s="30">
        <v>8.0000000000000002E-3</v>
      </c>
      <c r="P98" s="30">
        <v>0</v>
      </c>
      <c r="Q98" s="30">
        <v>0</v>
      </c>
      <c r="S98" s="108">
        <f>L98+M98+O98</f>
        <v>0.88500000000000001</v>
      </c>
      <c r="U98" s="75">
        <f>IFERROR(_xlfn.PERCENTRANK.INC(S$5:S$288,S98),"-9999")</f>
        <v>0.66700000000000004</v>
      </c>
      <c r="AO98" s="24"/>
    </row>
    <row r="99" spans="1:44" x14ac:dyDescent="0.3">
      <c r="A99" s="46">
        <v>540210</v>
      </c>
      <c r="B99" s="29" t="s">
        <v>316</v>
      </c>
      <c r="C99" s="29" t="s">
        <v>549</v>
      </c>
      <c r="D99" s="29" t="s">
        <v>5</v>
      </c>
      <c r="E99" s="29">
        <v>10</v>
      </c>
      <c r="F99" s="29" t="s">
        <v>405</v>
      </c>
      <c r="G99" s="29">
        <v>94</v>
      </c>
      <c r="H99" s="29">
        <v>0</v>
      </c>
      <c r="I99" s="29">
        <v>13</v>
      </c>
      <c r="J99" s="29">
        <v>6</v>
      </c>
      <c r="K99" s="29">
        <v>113</v>
      </c>
      <c r="L99" s="30">
        <v>0.83199999999999996</v>
      </c>
      <c r="M99" s="30">
        <v>0</v>
      </c>
      <c r="N99" s="30">
        <v>0.115</v>
      </c>
      <c r="O99" s="30">
        <v>5.2999999999999999E-2</v>
      </c>
      <c r="P99" s="30">
        <v>3.5000000000000003E-2</v>
      </c>
      <c r="Q99" s="30">
        <v>0</v>
      </c>
      <c r="S99" s="108">
        <f>L99+M99+O99</f>
        <v>0.88500000000000001</v>
      </c>
      <c r="U99" s="75">
        <f>IFERROR(_xlfn.PERCENTRANK.INC(S$5:S$288,S99),"-9999")</f>
        <v>0.66700000000000004</v>
      </c>
      <c r="AO99" s="24"/>
    </row>
    <row r="100" spans="1:44" x14ac:dyDescent="0.3">
      <c r="A100" s="46">
        <v>540082</v>
      </c>
      <c r="B100" s="29" t="s">
        <v>121</v>
      </c>
      <c r="C100" s="29" t="s">
        <v>112</v>
      </c>
      <c r="D100" s="29" t="s">
        <v>5</v>
      </c>
      <c r="E100" s="29">
        <v>3</v>
      </c>
      <c r="F100" s="29" t="s">
        <v>434</v>
      </c>
      <c r="G100" s="29">
        <v>27</v>
      </c>
      <c r="H100" s="29">
        <v>1</v>
      </c>
      <c r="I100" s="29">
        <v>5</v>
      </c>
      <c r="J100" s="29">
        <v>10</v>
      </c>
      <c r="K100" s="29">
        <v>43</v>
      </c>
      <c r="L100" s="30">
        <v>0.628</v>
      </c>
      <c r="M100" s="30">
        <v>2.3E-2</v>
      </c>
      <c r="N100" s="30">
        <v>0.11600000000000001</v>
      </c>
      <c r="O100" s="30">
        <v>0.23300000000000001</v>
      </c>
      <c r="P100" s="30">
        <v>0.23300000000000001</v>
      </c>
      <c r="Q100" s="30">
        <v>0</v>
      </c>
      <c r="S100" s="108">
        <f>L100+M100+O100</f>
        <v>0.88400000000000001</v>
      </c>
      <c r="U100" s="75">
        <f>IFERROR(_xlfn.PERCENTRANK.INC(S$5:S$288,S100),"-9999")</f>
        <v>0.66400000000000003</v>
      </c>
      <c r="AO100" s="24"/>
    </row>
    <row r="101" spans="1:44" x14ac:dyDescent="0.3">
      <c r="A101" s="46">
        <v>540253</v>
      </c>
      <c r="B101" s="29" t="s">
        <v>231</v>
      </c>
      <c r="C101" s="29" t="s">
        <v>230</v>
      </c>
      <c r="D101" s="29" t="s">
        <v>5</v>
      </c>
      <c r="E101" s="29">
        <v>5</v>
      </c>
      <c r="F101" s="29" t="s">
        <v>503</v>
      </c>
      <c r="G101" s="29">
        <v>14</v>
      </c>
      <c r="H101" s="29">
        <v>0</v>
      </c>
      <c r="I101" s="29">
        <v>2</v>
      </c>
      <c r="J101" s="29">
        <v>1</v>
      </c>
      <c r="K101" s="29">
        <v>17</v>
      </c>
      <c r="L101" s="30">
        <v>0.82399999999999995</v>
      </c>
      <c r="M101" s="30">
        <v>0</v>
      </c>
      <c r="N101" s="30">
        <v>0.11799999999999999</v>
      </c>
      <c r="O101" s="30">
        <v>5.8999999999999997E-2</v>
      </c>
      <c r="P101" s="30">
        <v>0</v>
      </c>
      <c r="Q101" s="30">
        <v>5.8999999999999997E-2</v>
      </c>
      <c r="S101" s="108">
        <f>L101+M101+O101</f>
        <v>0.88300000000000001</v>
      </c>
      <c r="U101" s="75">
        <f>IFERROR(_xlfn.PERCENTRANK.INC(S$5:S$288,S101),"-9999")</f>
        <v>0.66</v>
      </c>
      <c r="AO101" s="24"/>
    </row>
    <row r="102" spans="1:44" x14ac:dyDescent="0.3">
      <c r="A102" s="46">
        <v>540262</v>
      </c>
      <c r="B102" s="29" t="s">
        <v>277</v>
      </c>
      <c r="C102" s="29" t="s">
        <v>273</v>
      </c>
      <c r="D102" s="29" t="s">
        <v>5</v>
      </c>
      <c r="E102" s="29">
        <v>5</v>
      </c>
      <c r="F102" s="29" t="s">
        <v>400</v>
      </c>
      <c r="G102" s="29">
        <v>15</v>
      </c>
      <c r="H102" s="29">
        <v>0</v>
      </c>
      <c r="I102" s="29">
        <v>2</v>
      </c>
      <c r="J102" s="29">
        <v>0</v>
      </c>
      <c r="K102" s="29">
        <v>17</v>
      </c>
      <c r="L102" s="30">
        <v>0.88200000000000001</v>
      </c>
      <c r="M102" s="30">
        <v>0</v>
      </c>
      <c r="N102" s="30">
        <v>0.11799999999999999</v>
      </c>
      <c r="O102" s="30">
        <v>0</v>
      </c>
      <c r="P102" s="30">
        <v>0</v>
      </c>
      <c r="Q102" s="30">
        <v>0</v>
      </c>
      <c r="S102" s="108">
        <f>L102+M102+O102</f>
        <v>0.88200000000000001</v>
      </c>
      <c r="U102" s="75">
        <f>IFERROR(_xlfn.PERCENTRANK.INC(S$5:S$288,S102),"-9999")</f>
        <v>0.65700000000000003</v>
      </c>
      <c r="AO102" s="24"/>
    </row>
    <row r="103" spans="1:44" x14ac:dyDescent="0.3">
      <c r="A103" s="46">
        <v>540064</v>
      </c>
      <c r="B103" s="29" t="s">
        <v>103</v>
      </c>
      <c r="C103" s="29" t="s">
        <v>102</v>
      </c>
      <c r="D103" s="29" t="s">
        <v>5</v>
      </c>
      <c r="E103" s="29">
        <v>5</v>
      </c>
      <c r="F103" s="29" t="s">
        <v>423</v>
      </c>
      <c r="G103" s="29">
        <v>3</v>
      </c>
      <c r="H103" s="29">
        <v>0</v>
      </c>
      <c r="I103" s="29">
        <v>2</v>
      </c>
      <c r="J103" s="29">
        <v>12</v>
      </c>
      <c r="K103" s="29">
        <v>17</v>
      </c>
      <c r="L103" s="30">
        <v>0.17599999999999999</v>
      </c>
      <c r="M103" s="30">
        <v>0</v>
      </c>
      <c r="N103" s="30">
        <v>0.11799999999999999</v>
      </c>
      <c r="O103" s="30">
        <v>0.70599999999999996</v>
      </c>
      <c r="P103" s="30">
        <v>0.70599999999999996</v>
      </c>
      <c r="Q103" s="30">
        <v>0</v>
      </c>
      <c r="S103" s="108">
        <f>L103+M103+O103</f>
        <v>0.8819999999999999</v>
      </c>
      <c r="T103" s="26"/>
      <c r="U103" s="75">
        <f>IFERROR(_xlfn.PERCENTRANK.INC(S$5:S$288,S103),"-9999")</f>
        <v>0.65300000000000002</v>
      </c>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row>
    <row r="104" spans="1:44" x14ac:dyDescent="0.3">
      <c r="A104" s="46">
        <v>540223</v>
      </c>
      <c r="B104" s="29" t="s">
        <v>125</v>
      </c>
      <c r="C104" s="29" t="s">
        <v>112</v>
      </c>
      <c r="D104" s="29" t="s">
        <v>5</v>
      </c>
      <c r="E104" s="29">
        <v>3</v>
      </c>
      <c r="F104" s="29" t="s">
        <v>433</v>
      </c>
      <c r="G104" s="29">
        <v>305</v>
      </c>
      <c r="H104" s="29">
        <v>4</v>
      </c>
      <c r="I104" s="29">
        <v>42</v>
      </c>
      <c r="J104" s="29">
        <v>2</v>
      </c>
      <c r="K104" s="29">
        <v>353</v>
      </c>
      <c r="L104" s="30">
        <v>0.86399999999999999</v>
      </c>
      <c r="M104" s="30">
        <v>1.0999999999999999E-2</v>
      </c>
      <c r="N104" s="30">
        <v>0.11899999999999999</v>
      </c>
      <c r="O104" s="30">
        <v>6.0000000000000001E-3</v>
      </c>
      <c r="P104" s="30">
        <v>0</v>
      </c>
      <c r="Q104" s="30">
        <v>6.0000000000000001E-3</v>
      </c>
      <c r="S104" s="108">
        <f>L104+M104+O104</f>
        <v>0.88100000000000001</v>
      </c>
      <c r="U104" s="75">
        <f>IFERROR(_xlfn.PERCENTRANK.INC(S$5:S$288,S104),"-9999")</f>
        <v>0.65</v>
      </c>
      <c r="AO104" s="24"/>
    </row>
    <row r="105" spans="1:44" x14ac:dyDescent="0.3">
      <c r="A105" s="46">
        <v>540008</v>
      </c>
      <c r="B105" s="29" t="s">
        <v>15</v>
      </c>
      <c r="C105" s="29" t="s">
        <v>16</v>
      </c>
      <c r="D105" s="29" t="s">
        <v>5</v>
      </c>
      <c r="E105" s="29">
        <v>3</v>
      </c>
      <c r="F105" s="29" t="s">
        <v>362</v>
      </c>
      <c r="G105" s="29">
        <v>222</v>
      </c>
      <c r="H105" s="29">
        <v>2</v>
      </c>
      <c r="I105" s="29">
        <v>36</v>
      </c>
      <c r="J105" s="29">
        <v>36</v>
      </c>
      <c r="K105" s="29">
        <v>296</v>
      </c>
      <c r="L105" s="30">
        <v>0.75</v>
      </c>
      <c r="M105" s="30">
        <v>7.0000000000000001E-3</v>
      </c>
      <c r="N105" s="30">
        <v>0.122</v>
      </c>
      <c r="O105" s="30">
        <v>0.122</v>
      </c>
      <c r="P105" s="30">
        <v>0.108</v>
      </c>
      <c r="Q105" s="30">
        <v>0.01</v>
      </c>
      <c r="S105" s="108">
        <f>L105+M105+O105</f>
        <v>0.879</v>
      </c>
      <c r="U105" s="75">
        <f>IFERROR(_xlfn.PERCENTRANK.INC(S$5:S$288,S105),"-9999")</f>
        <v>0.64600000000000002</v>
      </c>
      <c r="AO105" s="24"/>
    </row>
    <row r="106" spans="1:44" x14ac:dyDescent="0.3">
      <c r="A106" s="46">
        <v>540077</v>
      </c>
      <c r="B106" s="29" t="s">
        <v>118</v>
      </c>
      <c r="C106" s="29" t="s">
        <v>112</v>
      </c>
      <c r="D106" s="29" t="s">
        <v>5</v>
      </c>
      <c r="E106" s="29">
        <v>3</v>
      </c>
      <c r="F106" s="29" t="s">
        <v>388</v>
      </c>
      <c r="G106" s="29">
        <v>59</v>
      </c>
      <c r="H106" s="29">
        <v>11</v>
      </c>
      <c r="I106" s="29">
        <v>10</v>
      </c>
      <c r="J106" s="29">
        <v>2</v>
      </c>
      <c r="K106" s="29">
        <v>82</v>
      </c>
      <c r="L106" s="30">
        <v>0.72</v>
      </c>
      <c r="M106" s="30">
        <v>0.13400000000000001</v>
      </c>
      <c r="N106" s="30">
        <v>0.122</v>
      </c>
      <c r="O106" s="30">
        <v>2.4E-2</v>
      </c>
      <c r="P106" s="30">
        <v>0</v>
      </c>
      <c r="Q106" s="30">
        <v>0</v>
      </c>
      <c r="S106" s="108">
        <f>L106+M106+O106</f>
        <v>0.878</v>
      </c>
      <c r="T106" s="26"/>
      <c r="U106" s="75">
        <f>IFERROR(_xlfn.PERCENTRANK.INC(S$5:S$288,S106),"-9999")</f>
        <v>0.63900000000000001</v>
      </c>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row>
    <row r="107" spans="1:44" x14ac:dyDescent="0.3">
      <c r="A107" s="46">
        <v>540100</v>
      </c>
      <c r="B107" s="29" t="s">
        <v>151</v>
      </c>
      <c r="C107" s="29" t="s">
        <v>450</v>
      </c>
      <c r="D107" s="29" t="s">
        <v>5</v>
      </c>
      <c r="E107" s="29">
        <v>6</v>
      </c>
      <c r="F107" s="29" t="s">
        <v>418</v>
      </c>
      <c r="G107" s="29">
        <v>27</v>
      </c>
      <c r="H107" s="29">
        <v>1</v>
      </c>
      <c r="I107" s="29">
        <v>4</v>
      </c>
      <c r="J107" s="29">
        <v>1</v>
      </c>
      <c r="K107" s="29">
        <v>33</v>
      </c>
      <c r="L107" s="30">
        <v>0.81799999999999995</v>
      </c>
      <c r="M107" s="30">
        <v>0.03</v>
      </c>
      <c r="N107" s="30">
        <v>0.121</v>
      </c>
      <c r="O107" s="30">
        <v>0.03</v>
      </c>
      <c r="P107" s="30">
        <v>0.03</v>
      </c>
      <c r="Q107" s="30">
        <v>0</v>
      </c>
      <c r="S107" s="108">
        <f>L107+M107+O107</f>
        <v>0.878</v>
      </c>
      <c r="U107" s="75">
        <f>IFERROR(_xlfn.PERCENTRANK.INC(S$5:S$288,S107),"-9999")</f>
        <v>0.63900000000000001</v>
      </c>
      <c r="AO107" s="24"/>
    </row>
    <row r="108" spans="1:44" x14ac:dyDescent="0.3">
      <c r="A108" s="46">
        <v>540005</v>
      </c>
      <c r="B108" s="29" t="s">
        <v>212</v>
      </c>
      <c r="C108" s="29" t="s">
        <v>492</v>
      </c>
      <c r="D108" s="29" t="s">
        <v>5</v>
      </c>
      <c r="E108" s="29">
        <v>9</v>
      </c>
      <c r="F108" s="29" t="s">
        <v>465</v>
      </c>
      <c r="G108" s="29">
        <v>113</v>
      </c>
      <c r="H108" s="29">
        <v>1</v>
      </c>
      <c r="I108" s="29">
        <v>16</v>
      </c>
      <c r="J108" s="29">
        <v>0</v>
      </c>
      <c r="K108" s="29">
        <v>130</v>
      </c>
      <c r="L108" s="30">
        <v>0.86899999999999999</v>
      </c>
      <c r="M108" s="30">
        <v>8.0000000000000002E-3</v>
      </c>
      <c r="N108" s="30">
        <v>0.123</v>
      </c>
      <c r="O108" s="30">
        <v>0</v>
      </c>
      <c r="P108" s="30">
        <v>0</v>
      </c>
      <c r="Q108" s="30">
        <v>0</v>
      </c>
      <c r="S108" s="108">
        <f>L108+M108+O108</f>
        <v>0.877</v>
      </c>
      <c r="U108" s="75">
        <f>IFERROR(_xlfn.PERCENTRANK.INC(S$5:S$288,S108),"-9999")</f>
        <v>0.63600000000000001</v>
      </c>
      <c r="AO108" s="24"/>
    </row>
    <row r="109" spans="1:44" x14ac:dyDescent="0.3">
      <c r="A109" s="46">
        <v>540044</v>
      </c>
      <c r="B109" s="29" t="s">
        <v>70</v>
      </c>
      <c r="C109" s="29" t="s">
        <v>68</v>
      </c>
      <c r="D109" s="29" t="s">
        <v>5</v>
      </c>
      <c r="E109" s="29">
        <v>4</v>
      </c>
      <c r="F109" s="29" t="s">
        <v>397</v>
      </c>
      <c r="G109" s="29">
        <v>38</v>
      </c>
      <c r="H109" s="29">
        <v>7</v>
      </c>
      <c r="I109" s="29">
        <v>7</v>
      </c>
      <c r="J109" s="29">
        <v>4</v>
      </c>
      <c r="K109" s="29">
        <v>56</v>
      </c>
      <c r="L109" s="30">
        <v>0.67900000000000005</v>
      </c>
      <c r="M109" s="30">
        <v>0.125</v>
      </c>
      <c r="N109" s="30">
        <v>0.125</v>
      </c>
      <c r="O109" s="30">
        <v>7.0999999999999994E-2</v>
      </c>
      <c r="P109" s="30">
        <v>0</v>
      </c>
      <c r="Q109" s="30">
        <v>1.7999999999999999E-2</v>
      </c>
      <c r="S109" s="108">
        <f>L109+M109+O109</f>
        <v>0.875</v>
      </c>
      <c r="U109" s="75">
        <f>IFERROR(_xlfn.PERCENTRANK.INC(S$5:S$288,S109),"-9999")</f>
        <v>0.628</v>
      </c>
      <c r="AO109" s="24"/>
    </row>
    <row r="110" spans="1:44" x14ac:dyDescent="0.3">
      <c r="A110" s="46">
        <v>540072</v>
      </c>
      <c r="B110" s="29" t="s">
        <v>114</v>
      </c>
      <c r="C110" s="29" t="s">
        <v>112</v>
      </c>
      <c r="D110" s="29" t="s">
        <v>5</v>
      </c>
      <c r="E110" s="29">
        <v>3</v>
      </c>
      <c r="F110" s="29" t="s">
        <v>388</v>
      </c>
      <c r="G110" s="29">
        <v>82</v>
      </c>
      <c r="H110" s="29">
        <v>8</v>
      </c>
      <c r="I110" s="29">
        <v>15</v>
      </c>
      <c r="J110" s="29">
        <v>15</v>
      </c>
      <c r="K110" s="29">
        <v>120</v>
      </c>
      <c r="L110" s="30">
        <v>0.68300000000000005</v>
      </c>
      <c r="M110" s="30">
        <v>6.7000000000000004E-2</v>
      </c>
      <c r="N110" s="30">
        <v>0.125</v>
      </c>
      <c r="O110" s="30">
        <v>0.125</v>
      </c>
      <c r="P110" s="30">
        <v>0.11700000000000001</v>
      </c>
      <c r="Q110" s="30">
        <v>0</v>
      </c>
      <c r="S110" s="108">
        <f>L110+M110+O110</f>
        <v>0.875</v>
      </c>
      <c r="U110" s="75">
        <f>IFERROR(_xlfn.PERCENTRANK.INC(S$5:S$288,S110),"-9999")</f>
        <v>0.628</v>
      </c>
      <c r="AO110" s="24"/>
    </row>
    <row r="111" spans="1:44" x14ac:dyDescent="0.3">
      <c r="A111" s="46">
        <v>540221</v>
      </c>
      <c r="B111" s="29" t="s">
        <v>306</v>
      </c>
      <c r="C111" s="29" t="s">
        <v>305</v>
      </c>
      <c r="D111" s="29" t="s">
        <v>5</v>
      </c>
      <c r="E111" s="29">
        <v>2</v>
      </c>
      <c r="F111" s="29" t="s">
        <v>545</v>
      </c>
      <c r="G111" s="29">
        <v>74</v>
      </c>
      <c r="H111" s="29">
        <v>0</v>
      </c>
      <c r="I111" s="29">
        <v>11</v>
      </c>
      <c r="J111" s="29">
        <v>2</v>
      </c>
      <c r="K111" s="29">
        <v>87</v>
      </c>
      <c r="L111" s="30">
        <v>0.85099999999999998</v>
      </c>
      <c r="M111" s="30">
        <v>0</v>
      </c>
      <c r="N111" s="30">
        <v>0.126</v>
      </c>
      <c r="O111" s="30">
        <v>2.3E-2</v>
      </c>
      <c r="P111" s="30">
        <v>2.3E-2</v>
      </c>
      <c r="Q111" s="30">
        <v>1.0999999999999999E-2</v>
      </c>
      <c r="S111" s="108">
        <f>L111+M111+O111</f>
        <v>0.874</v>
      </c>
      <c r="U111" s="75">
        <f>IFERROR(_xlfn.PERCENTRANK.INC(S$5:S$288,S111),"-9999")</f>
        <v>0.625</v>
      </c>
      <c r="AO111" s="24"/>
    </row>
    <row r="112" spans="1:44" x14ac:dyDescent="0.3">
      <c r="A112" s="46">
        <v>540043</v>
      </c>
      <c r="B112" s="29" t="s">
        <v>69</v>
      </c>
      <c r="C112" s="29" t="s">
        <v>68</v>
      </c>
      <c r="D112" s="29" t="s">
        <v>5</v>
      </c>
      <c r="E112" s="29">
        <v>4</v>
      </c>
      <c r="F112" s="29" t="s">
        <v>396</v>
      </c>
      <c r="G112" s="29">
        <v>41</v>
      </c>
      <c r="H112" s="29">
        <v>0</v>
      </c>
      <c r="I112" s="29">
        <v>6</v>
      </c>
      <c r="J112" s="29">
        <v>0</v>
      </c>
      <c r="K112" s="29">
        <v>47</v>
      </c>
      <c r="L112" s="30">
        <v>0.872</v>
      </c>
      <c r="M112" s="30">
        <v>0</v>
      </c>
      <c r="N112" s="30">
        <v>0.128</v>
      </c>
      <c r="O112" s="30">
        <v>0</v>
      </c>
      <c r="P112" s="30">
        <v>0</v>
      </c>
      <c r="Q112" s="30">
        <v>0</v>
      </c>
      <c r="S112" s="108">
        <f>L112+M112+O112</f>
        <v>0.872</v>
      </c>
      <c r="U112" s="75">
        <f>IFERROR(_xlfn.PERCENTRANK.INC(S$5:S$288,S112),"-9999")</f>
        <v>0.621</v>
      </c>
      <c r="AO112" s="24"/>
    </row>
    <row r="113" spans="1:44" x14ac:dyDescent="0.3">
      <c r="A113" s="45">
        <v>540026</v>
      </c>
      <c r="B113" s="40" t="s">
        <v>59</v>
      </c>
      <c r="C113" s="40" t="s">
        <v>49</v>
      </c>
      <c r="D113" s="40" t="s">
        <v>9</v>
      </c>
      <c r="E113" s="40">
        <v>4</v>
      </c>
      <c r="F113" s="40" t="s">
        <v>385</v>
      </c>
      <c r="G113" s="40">
        <v>1105</v>
      </c>
      <c r="H113" s="40">
        <v>104</v>
      </c>
      <c r="I113" s="40">
        <v>191</v>
      </c>
      <c r="J113" s="40">
        <v>98</v>
      </c>
      <c r="K113" s="40">
        <v>1498</v>
      </c>
      <c r="L113" s="41">
        <v>0.73799999999999999</v>
      </c>
      <c r="M113" s="41">
        <v>6.9000000000000006E-2</v>
      </c>
      <c r="N113" s="41">
        <v>0.128</v>
      </c>
      <c r="O113" s="41">
        <v>6.5000000000000002E-2</v>
      </c>
      <c r="P113" s="41">
        <v>4.4999999999999998E-2</v>
      </c>
      <c r="Q113" s="41">
        <v>6.0000000000000001E-3</v>
      </c>
      <c r="S113" s="109">
        <f>L113+M113+O113</f>
        <v>0.87199999999999989</v>
      </c>
      <c r="U113" s="75">
        <f>IFERROR(_xlfn.PERCENTRANK.INC(S$5:S$288,S113),"-9999")</f>
        <v>0.61799999999999999</v>
      </c>
      <c r="AO113" s="24"/>
    </row>
    <row r="114" spans="1:44" x14ac:dyDescent="0.3">
      <c r="A114" s="46">
        <v>540168</v>
      </c>
      <c r="B114" s="29" t="s">
        <v>250</v>
      </c>
      <c r="C114" s="29" t="s">
        <v>510</v>
      </c>
      <c r="D114" s="29" t="s">
        <v>5</v>
      </c>
      <c r="E114" s="29">
        <v>3</v>
      </c>
      <c r="F114" s="29" t="s">
        <v>511</v>
      </c>
      <c r="G114" s="29">
        <v>61</v>
      </c>
      <c r="H114" s="29">
        <v>0</v>
      </c>
      <c r="I114" s="29">
        <v>9</v>
      </c>
      <c r="J114" s="29">
        <v>0</v>
      </c>
      <c r="K114" s="29">
        <v>70</v>
      </c>
      <c r="L114" s="30">
        <v>0.871</v>
      </c>
      <c r="M114" s="30">
        <v>0</v>
      </c>
      <c r="N114" s="30">
        <v>0.129</v>
      </c>
      <c r="O114" s="30">
        <v>0</v>
      </c>
      <c r="P114" s="30">
        <v>0</v>
      </c>
      <c r="Q114" s="30">
        <v>0</v>
      </c>
      <c r="S114" s="108">
        <f>L114+M114+O114</f>
        <v>0.871</v>
      </c>
      <c r="U114" s="75">
        <f>IFERROR(_xlfn.PERCENTRANK.INC(S$5:S$288,S114),"-9999")</f>
        <v>0.61399999999999999</v>
      </c>
      <c r="AO114" s="24"/>
    </row>
    <row r="115" spans="1:44" x14ac:dyDescent="0.3">
      <c r="A115" s="46">
        <v>540105</v>
      </c>
      <c r="B115" s="29" t="s">
        <v>150</v>
      </c>
      <c r="C115" s="29" t="s">
        <v>450</v>
      </c>
      <c r="D115" s="29" t="s">
        <v>5</v>
      </c>
      <c r="E115" s="29">
        <v>6</v>
      </c>
      <c r="F115" s="29" t="s">
        <v>418</v>
      </c>
      <c r="G115" s="29">
        <v>20</v>
      </c>
      <c r="H115" s="29">
        <v>0</v>
      </c>
      <c r="I115" s="29">
        <v>3</v>
      </c>
      <c r="J115" s="29">
        <v>0</v>
      </c>
      <c r="K115" s="29">
        <v>23</v>
      </c>
      <c r="L115" s="30">
        <v>0.87</v>
      </c>
      <c r="M115" s="30">
        <v>0</v>
      </c>
      <c r="N115" s="30">
        <v>0.13</v>
      </c>
      <c r="O115" s="30">
        <v>0</v>
      </c>
      <c r="P115" s="30">
        <v>0</v>
      </c>
      <c r="Q115" s="30">
        <v>0</v>
      </c>
      <c r="S115" s="108">
        <f>L115+M115+O115</f>
        <v>0.87</v>
      </c>
      <c r="U115" s="75">
        <f>IFERROR(_xlfn.PERCENTRANK.INC(S$5:S$288,S115),"-9999")</f>
        <v>0.61099999999999999</v>
      </c>
      <c r="AO115" s="24"/>
    </row>
    <row r="116" spans="1:44" x14ac:dyDescent="0.3">
      <c r="A116" s="46">
        <v>540229</v>
      </c>
      <c r="B116" s="29" t="s">
        <v>17</v>
      </c>
      <c r="C116" s="29" t="s">
        <v>16</v>
      </c>
      <c r="D116" s="29" t="s">
        <v>5</v>
      </c>
      <c r="E116" s="29">
        <v>3</v>
      </c>
      <c r="F116" s="29" t="s">
        <v>362</v>
      </c>
      <c r="G116" s="29">
        <v>102</v>
      </c>
      <c r="H116" s="29">
        <v>2</v>
      </c>
      <c r="I116" s="29">
        <v>17</v>
      </c>
      <c r="J116" s="29">
        <v>5</v>
      </c>
      <c r="K116" s="29">
        <v>126</v>
      </c>
      <c r="L116" s="30">
        <v>0.81</v>
      </c>
      <c r="M116" s="30">
        <v>1.6E-2</v>
      </c>
      <c r="N116" s="30">
        <v>0.13500000000000001</v>
      </c>
      <c r="O116" s="30">
        <v>0.04</v>
      </c>
      <c r="P116" s="30">
        <v>8.0000000000000002E-3</v>
      </c>
      <c r="Q116" s="30">
        <v>2.4E-2</v>
      </c>
      <c r="S116" s="108">
        <f>L116+M116+O116</f>
        <v>0.8660000000000001</v>
      </c>
      <c r="U116" s="75">
        <f>IFERROR(_xlfn.PERCENTRANK.INC(S$5:S$288,S116),"-9999")</f>
        <v>0.60699999999999998</v>
      </c>
      <c r="AO116" s="24"/>
    </row>
    <row r="117" spans="1:44" x14ac:dyDescent="0.3">
      <c r="A117" s="45">
        <v>540129</v>
      </c>
      <c r="B117" s="40" t="s">
        <v>194</v>
      </c>
      <c r="C117" s="40" t="s">
        <v>189</v>
      </c>
      <c r="D117" s="40" t="s">
        <v>9</v>
      </c>
      <c r="E117" s="40">
        <v>8</v>
      </c>
      <c r="F117" s="40" t="s">
        <v>395</v>
      </c>
      <c r="G117" s="40">
        <v>474</v>
      </c>
      <c r="H117" s="40">
        <v>15</v>
      </c>
      <c r="I117" s="40">
        <v>95</v>
      </c>
      <c r="J117" s="40">
        <v>124</v>
      </c>
      <c r="K117" s="40">
        <v>708</v>
      </c>
      <c r="L117" s="41">
        <v>0.66900000000000004</v>
      </c>
      <c r="M117" s="41">
        <v>2.1000000000000001E-2</v>
      </c>
      <c r="N117" s="41">
        <v>0.13400000000000001</v>
      </c>
      <c r="O117" s="41">
        <v>0.17499999999999999</v>
      </c>
      <c r="P117" s="41">
        <v>0.13100000000000001</v>
      </c>
      <c r="Q117" s="41">
        <v>6.0000000000000001E-3</v>
      </c>
      <c r="S117" s="109">
        <f>L117+M117+O117</f>
        <v>0.86499999999999999</v>
      </c>
      <c r="U117" s="75">
        <f>IFERROR(_xlfn.PERCENTRANK.INC(S$5:S$288,S117),"-9999")</f>
        <v>0.60399999999999998</v>
      </c>
      <c r="AO117" s="24"/>
    </row>
    <row r="118" spans="1:44" x14ac:dyDescent="0.3">
      <c r="A118" s="46">
        <v>540089</v>
      </c>
      <c r="B118" s="29" t="s">
        <v>132</v>
      </c>
      <c r="C118" s="29" t="s">
        <v>133</v>
      </c>
      <c r="D118" s="29" t="s">
        <v>5</v>
      </c>
      <c r="E118" s="29">
        <v>2</v>
      </c>
      <c r="F118" s="29" t="s">
        <v>440</v>
      </c>
      <c r="G118" s="29">
        <v>98</v>
      </c>
      <c r="H118" s="29">
        <v>0</v>
      </c>
      <c r="I118" s="29">
        <v>16</v>
      </c>
      <c r="J118" s="29">
        <v>1</v>
      </c>
      <c r="K118" s="29">
        <v>115</v>
      </c>
      <c r="L118" s="30">
        <v>0.85199999999999998</v>
      </c>
      <c r="M118" s="30">
        <v>0</v>
      </c>
      <c r="N118" s="30">
        <v>0.13900000000000001</v>
      </c>
      <c r="O118" s="30">
        <v>8.9999999999999993E-3</v>
      </c>
      <c r="P118" s="30">
        <v>8.9999999999999993E-3</v>
      </c>
      <c r="Q118" s="30">
        <v>0</v>
      </c>
      <c r="S118" s="108">
        <f>L118+M118+O118</f>
        <v>0.86099999999999999</v>
      </c>
      <c r="U118" s="75">
        <f>IFERROR(_xlfn.PERCENTRANK.INC(S$5:S$288,S118),"-9999")</f>
        <v>0.6</v>
      </c>
      <c r="AO118" s="24"/>
    </row>
    <row r="119" spans="1:44" x14ac:dyDescent="0.3">
      <c r="A119" s="46">
        <v>540074</v>
      </c>
      <c r="B119" s="29" t="s">
        <v>115</v>
      </c>
      <c r="C119" s="29" t="s">
        <v>112</v>
      </c>
      <c r="D119" s="29" t="s">
        <v>5</v>
      </c>
      <c r="E119" s="29">
        <v>3</v>
      </c>
      <c r="F119" s="29" t="s">
        <v>388</v>
      </c>
      <c r="G119" s="29">
        <v>208</v>
      </c>
      <c r="H119" s="29">
        <v>15</v>
      </c>
      <c r="I119" s="29">
        <v>38</v>
      </c>
      <c r="J119" s="29">
        <v>11</v>
      </c>
      <c r="K119" s="29">
        <v>272</v>
      </c>
      <c r="L119" s="30">
        <v>0.76500000000000001</v>
      </c>
      <c r="M119" s="30">
        <v>5.5E-2</v>
      </c>
      <c r="N119" s="30">
        <v>0.14000000000000001</v>
      </c>
      <c r="O119" s="30">
        <v>0.04</v>
      </c>
      <c r="P119" s="30">
        <v>3.3000000000000002E-2</v>
      </c>
      <c r="Q119" s="30">
        <v>7.0000000000000001E-3</v>
      </c>
      <c r="R119" s="26"/>
      <c r="S119" s="108">
        <f>L119+M119+O119</f>
        <v>0.8600000000000001</v>
      </c>
      <c r="U119" s="75">
        <f>IFERROR(_xlfn.PERCENTRANK.INC(S$5:S$288,S119),"-9999")</f>
        <v>0.59699999999999998</v>
      </c>
      <c r="AO119" s="24"/>
    </row>
    <row r="120" spans="1:44" x14ac:dyDescent="0.3">
      <c r="A120" s="46">
        <v>540197</v>
      </c>
      <c r="B120" s="29" t="s">
        <v>298</v>
      </c>
      <c r="C120" s="29" t="s">
        <v>297</v>
      </c>
      <c r="D120" s="29" t="s">
        <v>5</v>
      </c>
      <c r="E120" s="29">
        <v>5</v>
      </c>
      <c r="F120" s="29" t="s">
        <v>540</v>
      </c>
      <c r="G120" s="29">
        <v>69</v>
      </c>
      <c r="H120" s="29">
        <v>1</v>
      </c>
      <c r="I120" s="29">
        <v>13</v>
      </c>
      <c r="J120" s="29">
        <v>9</v>
      </c>
      <c r="K120" s="29">
        <v>92</v>
      </c>
      <c r="L120" s="30">
        <v>0.75</v>
      </c>
      <c r="M120" s="30">
        <v>1.0999999999999999E-2</v>
      </c>
      <c r="N120" s="30">
        <v>0.14099999999999999</v>
      </c>
      <c r="O120" s="30">
        <v>9.8000000000000004E-2</v>
      </c>
      <c r="P120" s="30">
        <v>3.3000000000000002E-2</v>
      </c>
      <c r="Q120" s="30">
        <v>3.3000000000000002E-2</v>
      </c>
      <c r="S120" s="108">
        <f>L120+M120+O120</f>
        <v>0.85899999999999999</v>
      </c>
      <c r="U120" s="75">
        <f>IFERROR(_xlfn.PERCENTRANK.INC(S$5:S$288,S120),"-9999")</f>
        <v>0.59299999999999997</v>
      </c>
      <c r="AO120" s="24"/>
    </row>
    <row r="121" spans="1:44" x14ac:dyDescent="0.3">
      <c r="A121" s="46">
        <v>540268</v>
      </c>
      <c r="B121" s="29" t="s">
        <v>244</v>
      </c>
      <c r="C121" s="29" t="s">
        <v>239</v>
      </c>
      <c r="D121" s="29" t="s">
        <v>5</v>
      </c>
      <c r="E121" s="29">
        <v>6</v>
      </c>
      <c r="F121" s="29" t="s">
        <v>393</v>
      </c>
      <c r="G121" s="29">
        <v>16</v>
      </c>
      <c r="H121" s="29">
        <v>2</v>
      </c>
      <c r="I121" s="29">
        <v>3</v>
      </c>
      <c r="J121" s="29">
        <v>0</v>
      </c>
      <c r="K121" s="29">
        <v>21</v>
      </c>
      <c r="L121" s="30">
        <v>0.76200000000000001</v>
      </c>
      <c r="M121" s="30">
        <v>9.5000000000000001E-2</v>
      </c>
      <c r="N121" s="30">
        <v>0.14299999999999999</v>
      </c>
      <c r="O121" s="30">
        <v>0</v>
      </c>
      <c r="P121" s="30">
        <v>0</v>
      </c>
      <c r="Q121" s="30">
        <v>0</v>
      </c>
      <c r="S121" s="108">
        <f>L121+M121+O121</f>
        <v>0.85699999999999998</v>
      </c>
      <c r="U121" s="75">
        <f>IFERROR(_xlfn.PERCENTRANK.INC(S$5:S$288,S121),"-9999")</f>
        <v>0.59</v>
      </c>
      <c r="AO121" s="24"/>
    </row>
    <row r="122" spans="1:44" x14ac:dyDescent="0.3">
      <c r="A122" s="46">
        <v>540230</v>
      </c>
      <c r="B122" s="29" t="s">
        <v>18</v>
      </c>
      <c r="C122" s="29" t="s">
        <v>16</v>
      </c>
      <c r="D122" s="29" t="s">
        <v>5</v>
      </c>
      <c r="E122" s="29">
        <v>3</v>
      </c>
      <c r="F122" s="29" t="s">
        <v>362</v>
      </c>
      <c r="G122" s="29">
        <v>107</v>
      </c>
      <c r="H122" s="29">
        <v>0</v>
      </c>
      <c r="I122" s="29">
        <v>19</v>
      </c>
      <c r="J122" s="29">
        <v>6</v>
      </c>
      <c r="K122" s="29">
        <v>132</v>
      </c>
      <c r="L122" s="30">
        <v>0.81100000000000005</v>
      </c>
      <c r="M122" s="30">
        <v>0</v>
      </c>
      <c r="N122" s="30">
        <v>0.14399999999999999</v>
      </c>
      <c r="O122" s="30">
        <v>4.4999999999999998E-2</v>
      </c>
      <c r="P122" s="30">
        <v>3.7999999999999999E-2</v>
      </c>
      <c r="Q122" s="30">
        <v>8.0000000000000002E-3</v>
      </c>
      <c r="S122" s="108">
        <f>L122+M122+O122</f>
        <v>0.85600000000000009</v>
      </c>
      <c r="U122" s="75">
        <f>IFERROR(_xlfn.PERCENTRANK.INC(S$5:S$288,S122),"-9999")</f>
        <v>0.58599999999999997</v>
      </c>
      <c r="AO122" s="24"/>
    </row>
    <row r="123" spans="1:44" x14ac:dyDescent="0.3">
      <c r="A123" s="46">
        <v>540177</v>
      </c>
      <c r="B123" s="29" t="s">
        <v>270</v>
      </c>
      <c r="C123" s="29" t="s">
        <v>264</v>
      </c>
      <c r="D123" s="29" t="s">
        <v>5</v>
      </c>
      <c r="E123" s="29">
        <v>7</v>
      </c>
      <c r="F123" s="29" t="s">
        <v>523</v>
      </c>
      <c r="G123" s="29">
        <v>160</v>
      </c>
      <c r="H123" s="29">
        <v>8</v>
      </c>
      <c r="I123" s="29">
        <v>33</v>
      </c>
      <c r="J123" s="29">
        <v>26</v>
      </c>
      <c r="K123" s="29">
        <v>227</v>
      </c>
      <c r="L123" s="30">
        <v>0.70499999999999996</v>
      </c>
      <c r="M123" s="30">
        <v>3.5000000000000003E-2</v>
      </c>
      <c r="N123" s="30">
        <v>0.14499999999999999</v>
      </c>
      <c r="O123" s="30">
        <v>0.115</v>
      </c>
      <c r="P123" s="30">
        <v>0.11</v>
      </c>
      <c r="Q123" s="30">
        <v>0</v>
      </c>
      <c r="S123" s="108">
        <f>L123+M123+O123</f>
        <v>0.85499999999999998</v>
      </c>
      <c r="U123" s="75">
        <f>IFERROR(_xlfn.PERCENTRANK.INC(S$5:S$288,S123),"-9999")</f>
        <v>0.57899999999999996</v>
      </c>
      <c r="AO123" s="24"/>
    </row>
    <row r="124" spans="1:44" x14ac:dyDescent="0.3">
      <c r="A124" s="46">
        <v>540185</v>
      </c>
      <c r="B124" s="29" t="s">
        <v>282</v>
      </c>
      <c r="C124" s="29" t="s">
        <v>281</v>
      </c>
      <c r="D124" s="29" t="s">
        <v>5</v>
      </c>
      <c r="E124" s="29">
        <v>5</v>
      </c>
      <c r="F124" s="29" t="s">
        <v>530</v>
      </c>
      <c r="G124" s="29">
        <v>187</v>
      </c>
      <c r="H124" s="29">
        <v>0</v>
      </c>
      <c r="I124" s="29">
        <v>32</v>
      </c>
      <c r="J124" s="29">
        <v>1</v>
      </c>
      <c r="K124" s="29">
        <v>220</v>
      </c>
      <c r="L124" s="30">
        <v>0.85</v>
      </c>
      <c r="M124" s="30">
        <v>0</v>
      </c>
      <c r="N124" s="30">
        <v>0.14499999999999999</v>
      </c>
      <c r="O124" s="30">
        <v>5.0000000000000001E-3</v>
      </c>
      <c r="P124" s="30">
        <v>0</v>
      </c>
      <c r="Q124" s="30">
        <v>5.0000000000000001E-3</v>
      </c>
      <c r="S124" s="108">
        <f>L124+M124+O124</f>
        <v>0.85499999999999998</v>
      </c>
      <c r="U124" s="75">
        <f>IFERROR(_xlfn.PERCENTRANK.INC(S$5:S$288,S124),"-9999")</f>
        <v>0.57899999999999996</v>
      </c>
      <c r="AO124" s="24"/>
    </row>
    <row r="125" spans="1:44" x14ac:dyDescent="0.3">
      <c r="A125" s="46">
        <v>540013</v>
      </c>
      <c r="B125" s="29" t="s">
        <v>28</v>
      </c>
      <c r="C125" s="29" t="s">
        <v>366</v>
      </c>
      <c r="D125" s="29" t="s">
        <v>5</v>
      </c>
      <c r="E125" s="29">
        <v>11</v>
      </c>
      <c r="F125" s="29" t="s">
        <v>368</v>
      </c>
      <c r="G125" s="29">
        <v>70</v>
      </c>
      <c r="H125" s="29">
        <v>0</v>
      </c>
      <c r="I125" s="29">
        <v>12</v>
      </c>
      <c r="J125" s="29">
        <v>0</v>
      </c>
      <c r="K125" s="29">
        <v>82</v>
      </c>
      <c r="L125" s="30">
        <v>0.85399999999999998</v>
      </c>
      <c r="M125" s="30">
        <v>0</v>
      </c>
      <c r="N125" s="30">
        <v>0.14599999999999999</v>
      </c>
      <c r="O125" s="30">
        <v>0</v>
      </c>
      <c r="P125" s="30">
        <v>0</v>
      </c>
      <c r="Q125" s="30">
        <v>0</v>
      </c>
      <c r="S125" s="108">
        <f>L125+M125+O125</f>
        <v>0.85399999999999998</v>
      </c>
      <c r="U125" s="75">
        <f>IFERROR(_xlfn.PERCENTRANK.INC(S$5:S$288,S125),"-9999")</f>
        <v>0.57499999999999996</v>
      </c>
      <c r="AO125" s="24"/>
    </row>
    <row r="126" spans="1:44" x14ac:dyDescent="0.3">
      <c r="A126" s="46">
        <v>540182</v>
      </c>
      <c r="B126" s="29" t="s">
        <v>276</v>
      </c>
      <c r="C126" s="29" t="s">
        <v>273</v>
      </c>
      <c r="D126" s="29" t="s">
        <v>5</v>
      </c>
      <c r="E126" s="29">
        <v>5</v>
      </c>
      <c r="F126" s="29" t="s">
        <v>526</v>
      </c>
      <c r="G126" s="29">
        <v>25</v>
      </c>
      <c r="H126" s="29">
        <v>2</v>
      </c>
      <c r="I126" s="29">
        <v>5</v>
      </c>
      <c r="J126" s="29">
        <v>1</v>
      </c>
      <c r="K126" s="29">
        <v>33</v>
      </c>
      <c r="L126" s="30">
        <v>0.75800000000000001</v>
      </c>
      <c r="M126" s="30">
        <v>6.0999999999999999E-2</v>
      </c>
      <c r="N126" s="30">
        <v>0.152</v>
      </c>
      <c r="O126" s="30">
        <v>0.03</v>
      </c>
      <c r="P126" s="30">
        <v>0</v>
      </c>
      <c r="Q126" s="30">
        <v>0.03</v>
      </c>
      <c r="S126" s="108">
        <f>L126+M126+O126</f>
        <v>0.84899999999999998</v>
      </c>
      <c r="U126" s="75">
        <f>IFERROR(_xlfn.PERCENTRANK.INC(S$5:S$288,S126),"-9999")</f>
        <v>0.57199999999999995</v>
      </c>
      <c r="AO126" s="24"/>
    </row>
    <row r="127" spans="1:44" s="26" customFormat="1" x14ac:dyDescent="0.3">
      <c r="A127" s="46">
        <v>540163</v>
      </c>
      <c r="B127" s="29" t="s">
        <v>242</v>
      </c>
      <c r="C127" s="29" t="s">
        <v>239</v>
      </c>
      <c r="D127" s="29" t="s">
        <v>5</v>
      </c>
      <c r="E127" s="29">
        <v>6</v>
      </c>
      <c r="F127" s="29" t="s">
        <v>354</v>
      </c>
      <c r="G127" s="29">
        <v>57</v>
      </c>
      <c r="H127" s="29">
        <v>49</v>
      </c>
      <c r="I127" s="29">
        <v>19</v>
      </c>
      <c r="J127" s="29">
        <v>0</v>
      </c>
      <c r="K127" s="29">
        <v>125</v>
      </c>
      <c r="L127" s="30">
        <v>0.45600000000000002</v>
      </c>
      <c r="M127" s="30">
        <v>0.39200000000000002</v>
      </c>
      <c r="N127" s="30">
        <v>0.152</v>
      </c>
      <c r="O127" s="30">
        <v>0</v>
      </c>
      <c r="P127" s="30">
        <v>0</v>
      </c>
      <c r="Q127" s="30">
        <v>0</v>
      </c>
      <c r="R127" s="24"/>
      <c r="S127" s="108">
        <f>L127+M127+O127</f>
        <v>0.84800000000000009</v>
      </c>
      <c r="T127" s="24"/>
      <c r="U127" s="75">
        <f>IFERROR(_xlfn.PERCENTRANK.INC(S$5:S$288,S127),"-9999")</f>
        <v>0.56499999999999995</v>
      </c>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row>
    <row r="128" spans="1:44" x14ac:dyDescent="0.3">
      <c r="A128" s="46">
        <v>540212</v>
      </c>
      <c r="B128" s="29" t="s">
        <v>320</v>
      </c>
      <c r="C128" s="29" t="s">
        <v>321</v>
      </c>
      <c r="D128" s="29" t="s">
        <v>5</v>
      </c>
      <c r="E128" s="29">
        <v>5</v>
      </c>
      <c r="F128" s="29" t="s">
        <v>552</v>
      </c>
      <c r="G128" s="29">
        <v>53</v>
      </c>
      <c r="H128" s="29">
        <v>0</v>
      </c>
      <c r="I128" s="29">
        <v>10</v>
      </c>
      <c r="J128" s="29">
        <v>3</v>
      </c>
      <c r="K128" s="29">
        <v>66</v>
      </c>
      <c r="L128" s="30">
        <v>0.80300000000000005</v>
      </c>
      <c r="M128" s="30">
        <v>0</v>
      </c>
      <c r="N128" s="30">
        <v>0.152</v>
      </c>
      <c r="O128" s="30">
        <v>4.4999999999999998E-2</v>
      </c>
      <c r="P128" s="30">
        <v>1.4999999999999999E-2</v>
      </c>
      <c r="Q128" s="30">
        <v>0</v>
      </c>
      <c r="S128" s="108">
        <f>L128+M128+O128</f>
        <v>0.84800000000000009</v>
      </c>
      <c r="U128" s="75">
        <f>IFERROR(_xlfn.PERCENTRANK.INC(S$5:S$288,S128),"-9999")</f>
        <v>0.56499999999999995</v>
      </c>
      <c r="AO128" s="24"/>
    </row>
    <row r="129" spans="1:44" x14ac:dyDescent="0.3">
      <c r="A129" s="45">
        <v>540224</v>
      </c>
      <c r="B129" s="40" t="s">
        <v>279</v>
      </c>
      <c r="C129" s="40" t="s">
        <v>273</v>
      </c>
      <c r="D129" s="40" t="s">
        <v>9</v>
      </c>
      <c r="E129" s="40">
        <v>5</v>
      </c>
      <c r="F129" s="40" t="s">
        <v>527</v>
      </c>
      <c r="G129" s="40">
        <v>300</v>
      </c>
      <c r="H129" s="40">
        <v>28</v>
      </c>
      <c r="I129" s="40">
        <v>60</v>
      </c>
      <c r="J129" s="40">
        <v>7</v>
      </c>
      <c r="K129" s="40">
        <v>395</v>
      </c>
      <c r="L129" s="41">
        <v>0.75900000000000001</v>
      </c>
      <c r="M129" s="41">
        <v>7.0999999999999994E-2</v>
      </c>
      <c r="N129" s="41">
        <v>0.152</v>
      </c>
      <c r="O129" s="41">
        <v>1.7999999999999999E-2</v>
      </c>
      <c r="P129" s="41">
        <v>1.4999999999999999E-2</v>
      </c>
      <c r="Q129" s="41">
        <v>0</v>
      </c>
      <c r="S129" s="109">
        <f>L129+M129+O129</f>
        <v>0.84799999999999998</v>
      </c>
      <c r="U129" s="75">
        <f>IFERROR(_xlfn.PERCENTRANK.INC(S$5:S$288,S129),"-9999")</f>
        <v>0.55800000000000005</v>
      </c>
      <c r="AO129" s="24"/>
    </row>
    <row r="130" spans="1:44" x14ac:dyDescent="0.3">
      <c r="A130" s="45">
        <v>540277</v>
      </c>
      <c r="B130" s="40" t="s">
        <v>301</v>
      </c>
      <c r="C130" s="40" t="s">
        <v>297</v>
      </c>
      <c r="D130" s="40" t="s">
        <v>9</v>
      </c>
      <c r="E130" s="40">
        <v>5</v>
      </c>
      <c r="F130" s="40" t="s">
        <v>540</v>
      </c>
      <c r="G130" s="40">
        <v>466</v>
      </c>
      <c r="H130" s="40">
        <v>10</v>
      </c>
      <c r="I130" s="40">
        <v>102</v>
      </c>
      <c r="J130" s="40">
        <v>94</v>
      </c>
      <c r="K130" s="40">
        <v>672</v>
      </c>
      <c r="L130" s="41">
        <v>0.69299999999999995</v>
      </c>
      <c r="M130" s="41">
        <v>1.4999999999999999E-2</v>
      </c>
      <c r="N130" s="41">
        <v>0.152</v>
      </c>
      <c r="O130" s="41">
        <v>0.14000000000000001</v>
      </c>
      <c r="P130" s="41">
        <v>0.10100000000000001</v>
      </c>
      <c r="Q130" s="41">
        <v>8.9999999999999993E-3</v>
      </c>
      <c r="S130" s="109">
        <f>L130+M130+O130</f>
        <v>0.84799999999999998</v>
      </c>
      <c r="U130" s="75">
        <f>IFERROR(_xlfn.PERCENTRANK.INC(S$5:S$288,S130),"-9999")</f>
        <v>0.55800000000000005</v>
      </c>
      <c r="AO130" s="24"/>
    </row>
    <row r="131" spans="1:44" x14ac:dyDescent="0.3">
      <c r="A131" s="46">
        <v>540075</v>
      </c>
      <c r="B131" s="29" t="s">
        <v>116</v>
      </c>
      <c r="C131" s="29" t="s">
        <v>112</v>
      </c>
      <c r="D131" s="29" t="s">
        <v>5</v>
      </c>
      <c r="E131" s="29">
        <v>3</v>
      </c>
      <c r="F131" s="29" t="s">
        <v>432</v>
      </c>
      <c r="G131" s="29">
        <v>249</v>
      </c>
      <c r="H131" s="29">
        <v>3</v>
      </c>
      <c r="I131" s="29">
        <v>47</v>
      </c>
      <c r="J131" s="29">
        <v>3</v>
      </c>
      <c r="K131" s="29">
        <v>302</v>
      </c>
      <c r="L131" s="30">
        <v>0.82499999999999996</v>
      </c>
      <c r="M131" s="30">
        <v>0.01</v>
      </c>
      <c r="N131" s="30">
        <v>0.156</v>
      </c>
      <c r="O131" s="30">
        <v>0.01</v>
      </c>
      <c r="P131" s="30">
        <v>3.0000000000000001E-3</v>
      </c>
      <c r="Q131" s="30">
        <v>3.0000000000000001E-3</v>
      </c>
      <c r="S131" s="108">
        <f>L131+M131+O131</f>
        <v>0.84499999999999997</v>
      </c>
      <c r="U131" s="75">
        <f>IFERROR(_xlfn.PERCENTRANK.INC(S$5:S$288,S131),"-9999")</f>
        <v>0.55400000000000005</v>
      </c>
      <c r="AO131" s="24"/>
    </row>
    <row r="132" spans="1:44" x14ac:dyDescent="0.3">
      <c r="A132" s="46">
        <v>540078</v>
      </c>
      <c r="B132" s="29" t="s">
        <v>119</v>
      </c>
      <c r="C132" s="29" t="s">
        <v>112</v>
      </c>
      <c r="D132" s="29" t="s">
        <v>5</v>
      </c>
      <c r="E132" s="29">
        <v>3</v>
      </c>
      <c r="F132" s="29" t="s">
        <v>433</v>
      </c>
      <c r="G132" s="29">
        <v>59</v>
      </c>
      <c r="H132" s="29">
        <v>0</v>
      </c>
      <c r="I132" s="29">
        <v>13</v>
      </c>
      <c r="J132" s="29">
        <v>11</v>
      </c>
      <c r="K132" s="29">
        <v>83</v>
      </c>
      <c r="L132" s="30">
        <v>0.71099999999999997</v>
      </c>
      <c r="M132" s="30">
        <v>0</v>
      </c>
      <c r="N132" s="30">
        <v>0.157</v>
      </c>
      <c r="O132" s="30">
        <v>0.13300000000000001</v>
      </c>
      <c r="P132" s="30">
        <v>9.6000000000000002E-2</v>
      </c>
      <c r="Q132" s="30">
        <v>2.4E-2</v>
      </c>
      <c r="S132" s="108">
        <f>L132+M132+O132</f>
        <v>0.84399999999999997</v>
      </c>
      <c r="U132" s="75">
        <f>IFERROR(_xlfn.PERCENTRANK.INC(S$5:S$288,S132),"-9999")</f>
        <v>0.55100000000000005</v>
      </c>
      <c r="AO132" s="24"/>
    </row>
    <row r="133" spans="1:44" x14ac:dyDescent="0.3">
      <c r="A133" s="45">
        <v>540188</v>
      </c>
      <c r="B133" s="40" t="s">
        <v>289</v>
      </c>
      <c r="C133" s="40" t="s">
        <v>534</v>
      </c>
      <c r="D133" s="40" t="s">
        <v>9</v>
      </c>
      <c r="E133" s="40">
        <v>6</v>
      </c>
      <c r="F133" s="40" t="s">
        <v>357</v>
      </c>
      <c r="G133" s="40">
        <v>169</v>
      </c>
      <c r="H133" s="40">
        <v>23</v>
      </c>
      <c r="I133" s="40">
        <v>41</v>
      </c>
      <c r="J133" s="40">
        <v>28</v>
      </c>
      <c r="K133" s="40">
        <v>261</v>
      </c>
      <c r="L133" s="41">
        <v>0.64800000000000002</v>
      </c>
      <c r="M133" s="41">
        <v>8.7999999999999995E-2</v>
      </c>
      <c r="N133" s="41">
        <v>0.157</v>
      </c>
      <c r="O133" s="41">
        <v>0.107</v>
      </c>
      <c r="P133" s="41">
        <v>6.9000000000000006E-2</v>
      </c>
      <c r="Q133" s="41">
        <v>8.0000000000000002E-3</v>
      </c>
      <c r="S133" s="109">
        <f>L133+M133+O133</f>
        <v>0.84299999999999997</v>
      </c>
      <c r="U133" s="75">
        <f>IFERROR(_xlfn.PERCENTRANK.INC(S$5:S$288,S133),"-9999")</f>
        <v>0.54700000000000004</v>
      </c>
      <c r="AO133" s="24"/>
    </row>
    <row r="134" spans="1:44" s="26" customFormat="1" x14ac:dyDescent="0.3">
      <c r="A134" s="46">
        <v>540171</v>
      </c>
      <c r="B134" s="29" t="s">
        <v>259</v>
      </c>
      <c r="C134" s="29" t="s">
        <v>258</v>
      </c>
      <c r="D134" s="29" t="s">
        <v>5</v>
      </c>
      <c r="E134" s="29">
        <v>1</v>
      </c>
      <c r="F134" s="29" t="s">
        <v>405</v>
      </c>
      <c r="G134" s="29">
        <v>24</v>
      </c>
      <c r="H134" s="29">
        <v>4</v>
      </c>
      <c r="I134" s="29">
        <v>6</v>
      </c>
      <c r="J134" s="29">
        <v>4</v>
      </c>
      <c r="K134" s="29">
        <v>38</v>
      </c>
      <c r="L134" s="30">
        <v>0.63200000000000001</v>
      </c>
      <c r="M134" s="30">
        <v>0.105</v>
      </c>
      <c r="N134" s="30">
        <v>0.158</v>
      </c>
      <c r="O134" s="30">
        <v>0.105</v>
      </c>
      <c r="P134" s="30">
        <v>2.5999999999999999E-2</v>
      </c>
      <c r="Q134" s="30">
        <v>2.5999999999999999E-2</v>
      </c>
      <c r="R134" s="24"/>
      <c r="S134" s="108">
        <f>L134+M134+O134</f>
        <v>0.84199999999999997</v>
      </c>
      <c r="T134" s="24"/>
      <c r="U134" s="75">
        <f>IFERROR(_xlfn.PERCENTRANK.INC(S$5:S$288,S134),"-9999")</f>
        <v>0.54400000000000004</v>
      </c>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row>
    <row r="135" spans="1:44" x14ac:dyDescent="0.3">
      <c r="A135" s="45">
        <v>540011</v>
      </c>
      <c r="B135" s="40" t="s">
        <v>34</v>
      </c>
      <c r="C135" s="40" t="s">
        <v>366</v>
      </c>
      <c r="D135" s="40" t="s">
        <v>9</v>
      </c>
      <c r="E135" s="40">
        <v>11</v>
      </c>
      <c r="F135" s="40" t="s">
        <v>370</v>
      </c>
      <c r="G135" s="40">
        <v>126</v>
      </c>
      <c r="H135" s="40">
        <v>8</v>
      </c>
      <c r="I135" s="40">
        <v>26</v>
      </c>
      <c r="J135" s="40">
        <v>4</v>
      </c>
      <c r="K135" s="40">
        <v>164</v>
      </c>
      <c r="L135" s="41">
        <v>0.76800000000000002</v>
      </c>
      <c r="M135" s="41">
        <v>4.9000000000000002E-2</v>
      </c>
      <c r="N135" s="41">
        <v>0.159</v>
      </c>
      <c r="O135" s="41">
        <v>2.4E-2</v>
      </c>
      <c r="P135" s="41">
        <v>1.7999999999999999E-2</v>
      </c>
      <c r="Q135" s="41">
        <v>0</v>
      </c>
      <c r="S135" s="109">
        <f>L135+M135+O135</f>
        <v>0.84100000000000008</v>
      </c>
      <c r="U135" s="75">
        <f>IFERROR(_xlfn.PERCENTRANK.INC(S$5:S$288,S135),"-9999")</f>
        <v>0.54</v>
      </c>
      <c r="AO135" s="24"/>
    </row>
    <row r="136" spans="1:44" x14ac:dyDescent="0.3">
      <c r="A136" s="46">
        <v>540170</v>
      </c>
      <c r="B136" s="29" t="s">
        <v>257</v>
      </c>
      <c r="C136" s="29" t="s">
        <v>258</v>
      </c>
      <c r="D136" s="29" t="s">
        <v>5</v>
      </c>
      <c r="E136" s="29">
        <v>1</v>
      </c>
      <c r="F136" s="29" t="s">
        <v>517</v>
      </c>
      <c r="G136" s="29">
        <v>19</v>
      </c>
      <c r="H136" s="29">
        <v>1</v>
      </c>
      <c r="I136" s="29">
        <v>4</v>
      </c>
      <c r="J136" s="29">
        <v>1</v>
      </c>
      <c r="K136" s="29">
        <v>25</v>
      </c>
      <c r="L136" s="30">
        <v>0.76</v>
      </c>
      <c r="M136" s="30">
        <v>0.04</v>
      </c>
      <c r="N136" s="30">
        <v>0.16</v>
      </c>
      <c r="O136" s="30">
        <v>0.04</v>
      </c>
      <c r="P136" s="30">
        <v>0</v>
      </c>
      <c r="Q136" s="30">
        <v>0</v>
      </c>
      <c r="S136" s="108">
        <f>L136+M136+O136</f>
        <v>0.84000000000000008</v>
      </c>
      <c r="U136" s="75">
        <f>IFERROR(_xlfn.PERCENTRANK.INC(S$5:S$288,S136),"-9999")</f>
        <v>0.53300000000000003</v>
      </c>
      <c r="AO136" s="24"/>
    </row>
    <row r="137" spans="1:44" x14ac:dyDescent="0.3">
      <c r="A137" s="46">
        <v>540199</v>
      </c>
      <c r="B137" s="29" t="s">
        <v>302</v>
      </c>
      <c r="C137" s="29" t="s">
        <v>543</v>
      </c>
      <c r="D137" s="29" t="s">
        <v>5</v>
      </c>
      <c r="E137" s="29">
        <v>7</v>
      </c>
      <c r="F137" s="29" t="s">
        <v>356</v>
      </c>
      <c r="G137" s="29">
        <v>509</v>
      </c>
      <c r="H137" s="29">
        <v>2</v>
      </c>
      <c r="I137" s="29">
        <v>101</v>
      </c>
      <c r="J137" s="29">
        <v>18</v>
      </c>
      <c r="K137" s="29">
        <v>630</v>
      </c>
      <c r="L137" s="30">
        <v>0.80800000000000005</v>
      </c>
      <c r="M137" s="30">
        <v>3.0000000000000001E-3</v>
      </c>
      <c r="N137" s="30">
        <v>0.16</v>
      </c>
      <c r="O137" s="30">
        <v>2.9000000000000001E-2</v>
      </c>
      <c r="P137" s="30">
        <v>2.9000000000000001E-2</v>
      </c>
      <c r="Q137" s="30">
        <v>0</v>
      </c>
      <c r="S137" s="108">
        <f>L137+M137+O137</f>
        <v>0.84000000000000008</v>
      </c>
      <c r="U137" s="75">
        <f>IFERROR(_xlfn.PERCENTRANK.INC(S$5:S$288,S137),"-9999")</f>
        <v>0.53300000000000003</v>
      </c>
      <c r="AO137" s="24"/>
    </row>
    <row r="138" spans="1:44" x14ac:dyDescent="0.3">
      <c r="A138" s="46">
        <v>540219</v>
      </c>
      <c r="B138" s="29" t="s">
        <v>329</v>
      </c>
      <c r="C138" s="29" t="s">
        <v>330</v>
      </c>
      <c r="D138" s="29" t="s">
        <v>5</v>
      </c>
      <c r="E138" s="29">
        <v>1</v>
      </c>
      <c r="F138" s="29" t="s">
        <v>557</v>
      </c>
      <c r="G138" s="29">
        <v>206</v>
      </c>
      <c r="H138" s="29">
        <v>41</v>
      </c>
      <c r="I138" s="29">
        <v>52</v>
      </c>
      <c r="J138" s="29">
        <v>19</v>
      </c>
      <c r="K138" s="29">
        <v>318</v>
      </c>
      <c r="L138" s="30">
        <v>0.64800000000000002</v>
      </c>
      <c r="M138" s="30">
        <v>0.129</v>
      </c>
      <c r="N138" s="30">
        <v>0.16400000000000001</v>
      </c>
      <c r="O138" s="30">
        <v>0.06</v>
      </c>
      <c r="P138" s="30">
        <v>5.7000000000000002E-2</v>
      </c>
      <c r="Q138" s="30">
        <v>0</v>
      </c>
      <c r="S138" s="108">
        <f>L138+M138+O138</f>
        <v>0.83699999999999997</v>
      </c>
      <c r="U138" s="75">
        <f>IFERROR(_xlfn.PERCENTRANK.INC(S$5:S$288,S138),"-9999")</f>
        <v>0.53</v>
      </c>
      <c r="AO138" s="24"/>
    </row>
    <row r="139" spans="1:44" x14ac:dyDescent="0.3">
      <c r="A139" s="46">
        <v>540055</v>
      </c>
      <c r="B139" s="29" t="s">
        <v>99</v>
      </c>
      <c r="C139" s="29" t="s">
        <v>90</v>
      </c>
      <c r="D139" s="29" t="s">
        <v>5</v>
      </c>
      <c r="E139" s="29">
        <v>6</v>
      </c>
      <c r="F139" s="29" t="s">
        <v>385</v>
      </c>
      <c r="G139" s="29">
        <v>121</v>
      </c>
      <c r="H139" s="29">
        <v>5</v>
      </c>
      <c r="I139" s="29">
        <v>26</v>
      </c>
      <c r="J139" s="29">
        <v>4</v>
      </c>
      <c r="K139" s="29">
        <v>156</v>
      </c>
      <c r="L139" s="30">
        <v>0.77600000000000002</v>
      </c>
      <c r="M139" s="30">
        <v>3.2000000000000001E-2</v>
      </c>
      <c r="N139" s="30">
        <v>0.16700000000000001</v>
      </c>
      <c r="O139" s="30">
        <v>2.5999999999999999E-2</v>
      </c>
      <c r="P139" s="30">
        <v>1.2999999999999999E-2</v>
      </c>
      <c r="Q139" s="30">
        <v>1.2999999999999999E-2</v>
      </c>
      <c r="S139" s="108">
        <f>L139+M139+O139</f>
        <v>0.83400000000000007</v>
      </c>
      <c r="U139" s="75">
        <f>IFERROR(_xlfn.PERCENTRANK.INC(S$5:S$288,S139),"-9999")</f>
        <v>0.52600000000000002</v>
      </c>
      <c r="AO139" s="24"/>
    </row>
    <row r="140" spans="1:44" x14ac:dyDescent="0.3">
      <c r="A140" s="46">
        <v>545539</v>
      </c>
      <c r="B140" s="29" t="s">
        <v>141</v>
      </c>
      <c r="C140" s="29" t="s">
        <v>137</v>
      </c>
      <c r="D140" s="29" t="s">
        <v>5</v>
      </c>
      <c r="E140" s="29">
        <v>2</v>
      </c>
      <c r="F140" s="29" t="s">
        <v>447</v>
      </c>
      <c r="G140" s="29">
        <v>15</v>
      </c>
      <c r="H140" s="29">
        <v>0</v>
      </c>
      <c r="I140" s="29">
        <v>3</v>
      </c>
      <c r="J140" s="29">
        <v>0</v>
      </c>
      <c r="K140" s="29">
        <v>18</v>
      </c>
      <c r="L140" s="30">
        <v>0.83299999999999996</v>
      </c>
      <c r="M140" s="30">
        <v>0</v>
      </c>
      <c r="N140" s="30">
        <v>0.16700000000000001</v>
      </c>
      <c r="O140" s="30">
        <v>0</v>
      </c>
      <c r="P140" s="30">
        <v>0</v>
      </c>
      <c r="Q140" s="30">
        <v>0</v>
      </c>
      <c r="S140" s="108">
        <f>L140+M140+O140</f>
        <v>0.83299999999999996</v>
      </c>
      <c r="U140" s="75">
        <f>IFERROR(_xlfn.PERCENTRANK.INC(S$5:S$288,S140),"-9999")</f>
        <v>0.51900000000000002</v>
      </c>
      <c r="AO140" s="24"/>
    </row>
    <row r="141" spans="1:44" x14ac:dyDescent="0.3">
      <c r="A141" s="46">
        <v>540195</v>
      </c>
      <c r="B141" s="29" t="s">
        <v>296</v>
      </c>
      <c r="C141" s="29" t="s">
        <v>297</v>
      </c>
      <c r="D141" s="29" t="s">
        <v>5</v>
      </c>
      <c r="E141" s="29">
        <v>5</v>
      </c>
      <c r="F141" s="29" t="s">
        <v>540</v>
      </c>
      <c r="G141" s="29">
        <v>7</v>
      </c>
      <c r="H141" s="29">
        <v>2</v>
      </c>
      <c r="I141" s="29">
        <v>2</v>
      </c>
      <c r="J141" s="29">
        <v>1</v>
      </c>
      <c r="K141" s="29">
        <v>12</v>
      </c>
      <c r="L141" s="30">
        <v>0.58299999999999996</v>
      </c>
      <c r="M141" s="30">
        <v>0.16700000000000001</v>
      </c>
      <c r="N141" s="30">
        <v>0.16700000000000001</v>
      </c>
      <c r="O141" s="30">
        <v>8.3000000000000004E-2</v>
      </c>
      <c r="P141" s="30">
        <v>8.3000000000000004E-2</v>
      </c>
      <c r="Q141" s="30">
        <v>0</v>
      </c>
      <c r="S141" s="108">
        <f>L141+M141+O141</f>
        <v>0.83299999999999996</v>
      </c>
      <c r="U141" s="75">
        <f>IFERROR(_xlfn.PERCENTRANK.INC(S$5:S$288,S141),"-9999")</f>
        <v>0.51900000000000002</v>
      </c>
      <c r="AO141" s="24"/>
    </row>
    <row r="142" spans="1:44" x14ac:dyDescent="0.3">
      <c r="A142" s="46">
        <v>540057</v>
      </c>
      <c r="B142" s="29" t="s">
        <v>92</v>
      </c>
      <c r="C142" s="29" t="s">
        <v>90</v>
      </c>
      <c r="D142" s="29" t="s">
        <v>5</v>
      </c>
      <c r="E142" s="29">
        <v>6</v>
      </c>
      <c r="F142" s="29" t="s">
        <v>385</v>
      </c>
      <c r="G142" s="29">
        <v>55</v>
      </c>
      <c r="H142" s="29">
        <v>1</v>
      </c>
      <c r="I142" s="29">
        <v>12</v>
      </c>
      <c r="J142" s="29">
        <v>3</v>
      </c>
      <c r="K142" s="29">
        <v>71</v>
      </c>
      <c r="L142" s="30">
        <v>0.77500000000000002</v>
      </c>
      <c r="M142" s="30">
        <v>1.4E-2</v>
      </c>
      <c r="N142" s="30">
        <v>0.16900000000000001</v>
      </c>
      <c r="O142" s="30">
        <v>4.2000000000000003E-2</v>
      </c>
      <c r="P142" s="30">
        <v>2.8000000000000001E-2</v>
      </c>
      <c r="Q142" s="30">
        <v>1.4E-2</v>
      </c>
      <c r="S142" s="108">
        <f>L142+M142+O142</f>
        <v>0.83100000000000007</v>
      </c>
      <c r="U142" s="75">
        <f>IFERROR(_xlfn.PERCENTRANK.INC(S$5:S$288,S142),"-9999")</f>
        <v>0.51500000000000001</v>
      </c>
      <c r="AO142" s="24"/>
    </row>
    <row r="143" spans="1:44" x14ac:dyDescent="0.3">
      <c r="A143" s="46">
        <v>540272</v>
      </c>
      <c r="B143" s="29" t="s">
        <v>204</v>
      </c>
      <c r="C143" s="29" t="s">
        <v>203</v>
      </c>
      <c r="D143" s="29" t="s">
        <v>5</v>
      </c>
      <c r="E143" s="29">
        <v>6</v>
      </c>
      <c r="F143" s="29" t="s">
        <v>370</v>
      </c>
      <c r="G143" s="29">
        <v>20</v>
      </c>
      <c r="H143" s="29">
        <v>0</v>
      </c>
      <c r="I143" s="29">
        <v>5</v>
      </c>
      <c r="J143" s="29">
        <v>4</v>
      </c>
      <c r="K143" s="29">
        <v>29</v>
      </c>
      <c r="L143" s="30">
        <v>0.69</v>
      </c>
      <c r="M143" s="30">
        <v>0</v>
      </c>
      <c r="N143" s="30">
        <v>0.17199999999999999</v>
      </c>
      <c r="O143" s="30">
        <v>0.13800000000000001</v>
      </c>
      <c r="P143" s="30">
        <v>0.13800000000000001</v>
      </c>
      <c r="Q143" s="30">
        <v>0</v>
      </c>
      <c r="S143" s="108">
        <f>L143+M143+O143</f>
        <v>0.82799999999999996</v>
      </c>
      <c r="U143" s="75">
        <f>IFERROR(_xlfn.PERCENTRANK.INC(S$5:S$288,S143),"-9999")</f>
        <v>0.50800000000000001</v>
      </c>
      <c r="AO143" s="24"/>
    </row>
    <row r="144" spans="1:44" x14ac:dyDescent="0.3">
      <c r="A144" s="45">
        <v>540153</v>
      </c>
      <c r="B144" s="40" t="s">
        <v>228</v>
      </c>
      <c r="C144" s="40" t="s">
        <v>227</v>
      </c>
      <c r="D144" s="40" t="s">
        <v>9</v>
      </c>
      <c r="E144" s="40">
        <v>8</v>
      </c>
      <c r="F144" s="40" t="s">
        <v>357</v>
      </c>
      <c r="G144" s="40">
        <v>265</v>
      </c>
      <c r="H144" s="40">
        <v>46</v>
      </c>
      <c r="I144" s="40">
        <v>79</v>
      </c>
      <c r="J144" s="40">
        <v>67</v>
      </c>
      <c r="K144" s="40">
        <v>457</v>
      </c>
      <c r="L144" s="41">
        <v>0.57999999999999996</v>
      </c>
      <c r="M144" s="41">
        <v>0.10100000000000001</v>
      </c>
      <c r="N144" s="41">
        <v>0.17299999999999999</v>
      </c>
      <c r="O144" s="41">
        <v>0.14699999999999999</v>
      </c>
      <c r="P144" s="41">
        <v>8.1000000000000003E-2</v>
      </c>
      <c r="Q144" s="41">
        <v>4.8000000000000001E-2</v>
      </c>
      <c r="S144" s="109">
        <f>L144+M144+O144</f>
        <v>0.82799999999999996</v>
      </c>
      <c r="U144" s="75">
        <f>IFERROR(_xlfn.PERCENTRANK.INC(S$5:S$288,S144),"-9999")</f>
        <v>0.50800000000000001</v>
      </c>
      <c r="AO144" s="24"/>
    </row>
    <row r="145" spans="1:41" x14ac:dyDescent="0.3">
      <c r="A145" s="45">
        <v>540053</v>
      </c>
      <c r="B145" s="40" t="s">
        <v>100</v>
      </c>
      <c r="C145" s="40" t="s">
        <v>90</v>
      </c>
      <c r="D145" s="40" t="s">
        <v>9</v>
      </c>
      <c r="E145" s="40">
        <v>6</v>
      </c>
      <c r="F145" s="40" t="s">
        <v>421</v>
      </c>
      <c r="G145" s="40">
        <v>677</v>
      </c>
      <c r="H145" s="40">
        <v>64</v>
      </c>
      <c r="I145" s="40">
        <v>176</v>
      </c>
      <c r="J145" s="40">
        <v>97</v>
      </c>
      <c r="K145" s="40">
        <v>1014</v>
      </c>
      <c r="L145" s="41">
        <v>0.66800000000000004</v>
      </c>
      <c r="M145" s="41">
        <v>6.3E-2</v>
      </c>
      <c r="N145" s="41">
        <v>0.17399999999999999</v>
      </c>
      <c r="O145" s="41">
        <v>9.6000000000000002E-2</v>
      </c>
      <c r="P145" s="41">
        <v>6.0999999999999999E-2</v>
      </c>
      <c r="Q145" s="41">
        <v>1.2E-2</v>
      </c>
      <c r="S145" s="109">
        <f>L145+M145+O145</f>
        <v>0.82700000000000007</v>
      </c>
      <c r="U145" s="75">
        <f>IFERROR(_xlfn.PERCENTRANK.INC(S$5:S$288,S145),"-9999")</f>
        <v>0.501</v>
      </c>
      <c r="AO145" s="24"/>
    </row>
    <row r="146" spans="1:41" x14ac:dyDescent="0.3">
      <c r="A146" s="46">
        <v>540184</v>
      </c>
      <c r="B146" s="29" t="s">
        <v>280</v>
      </c>
      <c r="C146" s="29" t="s">
        <v>281</v>
      </c>
      <c r="D146" s="29" t="s">
        <v>5</v>
      </c>
      <c r="E146" s="29">
        <v>5</v>
      </c>
      <c r="F146" s="29" t="s">
        <v>529</v>
      </c>
      <c r="G146" s="29">
        <v>23</v>
      </c>
      <c r="H146" s="29">
        <v>0</v>
      </c>
      <c r="I146" s="29">
        <v>5</v>
      </c>
      <c r="J146" s="29">
        <v>1</v>
      </c>
      <c r="K146" s="29">
        <v>29</v>
      </c>
      <c r="L146" s="30">
        <v>0.79300000000000004</v>
      </c>
      <c r="M146" s="30">
        <v>0</v>
      </c>
      <c r="N146" s="30">
        <v>0.17199999999999999</v>
      </c>
      <c r="O146" s="30">
        <v>3.4000000000000002E-2</v>
      </c>
      <c r="P146" s="30">
        <v>0</v>
      </c>
      <c r="Q146" s="30">
        <v>3.4000000000000002E-2</v>
      </c>
      <c r="S146" s="108">
        <f>L146+M146+O146</f>
        <v>0.82700000000000007</v>
      </c>
      <c r="U146" s="75">
        <f>IFERROR(_xlfn.PERCENTRANK.INC(S$5:S$288,S146),"-9999")</f>
        <v>0.501</v>
      </c>
      <c r="AO146" s="24"/>
    </row>
    <row r="147" spans="1:41" x14ac:dyDescent="0.3">
      <c r="A147" s="46">
        <v>540028</v>
      </c>
      <c r="B147" s="29" t="s">
        <v>52</v>
      </c>
      <c r="C147" s="29" t="s">
        <v>49</v>
      </c>
      <c r="D147" s="29" t="s">
        <v>5</v>
      </c>
      <c r="E147" s="29">
        <v>4</v>
      </c>
      <c r="F147" s="29" t="s">
        <v>384</v>
      </c>
      <c r="G147" s="29">
        <v>15</v>
      </c>
      <c r="H147" s="29">
        <v>0</v>
      </c>
      <c r="I147" s="29">
        <v>4</v>
      </c>
      <c r="J147" s="29">
        <v>4</v>
      </c>
      <c r="K147" s="29">
        <v>23</v>
      </c>
      <c r="L147" s="30">
        <v>0.65200000000000002</v>
      </c>
      <c r="M147" s="30">
        <v>0</v>
      </c>
      <c r="N147" s="30">
        <v>0.17399999999999999</v>
      </c>
      <c r="O147" s="30">
        <v>0.17399999999999999</v>
      </c>
      <c r="P147" s="30">
        <v>0.17399999999999999</v>
      </c>
      <c r="Q147" s="30">
        <v>0</v>
      </c>
      <c r="S147" s="108">
        <f>L147+M147+O147</f>
        <v>0.82600000000000007</v>
      </c>
      <c r="U147" s="75">
        <f>IFERROR(_xlfn.PERCENTRANK.INC(S$5:S$288,S147),"-9999")</f>
        <v>0.498</v>
      </c>
      <c r="AO147" s="24"/>
    </row>
    <row r="148" spans="1:41" x14ac:dyDescent="0.3">
      <c r="A148" s="46">
        <v>540059</v>
      </c>
      <c r="B148" s="29" t="s">
        <v>94</v>
      </c>
      <c r="C148" s="29" t="s">
        <v>90</v>
      </c>
      <c r="D148" s="29" t="s">
        <v>5</v>
      </c>
      <c r="E148" s="29">
        <v>6</v>
      </c>
      <c r="F148" s="29" t="s">
        <v>417</v>
      </c>
      <c r="G148" s="29">
        <v>51</v>
      </c>
      <c r="H148" s="29">
        <v>6</v>
      </c>
      <c r="I148" s="29">
        <v>12</v>
      </c>
      <c r="J148" s="29">
        <v>0</v>
      </c>
      <c r="K148" s="29">
        <v>69</v>
      </c>
      <c r="L148" s="30">
        <v>0.73899999999999999</v>
      </c>
      <c r="M148" s="30">
        <v>8.6999999999999994E-2</v>
      </c>
      <c r="N148" s="30">
        <v>0.17399999999999999</v>
      </c>
      <c r="O148" s="30">
        <v>0</v>
      </c>
      <c r="P148" s="30">
        <v>0</v>
      </c>
      <c r="Q148" s="30">
        <v>0</v>
      </c>
      <c r="S148" s="108">
        <f>L148+M148+O148</f>
        <v>0.82599999999999996</v>
      </c>
      <c r="U148" s="75">
        <f>IFERROR(_xlfn.PERCENTRANK.INC(S$5:S$288,S148),"-9999")</f>
        <v>0.49399999999999999</v>
      </c>
      <c r="AO148" s="24"/>
    </row>
    <row r="149" spans="1:41" x14ac:dyDescent="0.3">
      <c r="A149" s="46">
        <v>540032</v>
      </c>
      <c r="B149" s="29" t="s">
        <v>48</v>
      </c>
      <c r="C149" s="29" t="s">
        <v>49</v>
      </c>
      <c r="D149" s="29" t="s">
        <v>5</v>
      </c>
      <c r="E149" s="29">
        <v>4</v>
      </c>
      <c r="F149" s="29" t="s">
        <v>381</v>
      </c>
      <c r="G149" s="29">
        <v>29</v>
      </c>
      <c r="H149" s="29">
        <v>0</v>
      </c>
      <c r="I149" s="29">
        <v>7</v>
      </c>
      <c r="J149" s="29">
        <v>3</v>
      </c>
      <c r="K149" s="29">
        <v>39</v>
      </c>
      <c r="L149" s="30">
        <v>0.74399999999999999</v>
      </c>
      <c r="M149" s="30">
        <v>0</v>
      </c>
      <c r="N149" s="30">
        <v>0.17899999999999999</v>
      </c>
      <c r="O149" s="30">
        <v>7.6999999999999999E-2</v>
      </c>
      <c r="P149" s="30">
        <v>0</v>
      </c>
      <c r="Q149" s="30">
        <v>5.0999999999999997E-2</v>
      </c>
      <c r="S149" s="108">
        <f>L149+M149+O149</f>
        <v>0.82099999999999995</v>
      </c>
      <c r="U149" s="75">
        <f>IFERROR(_xlfn.PERCENTRANK.INC(S$5:S$288,S149),"-9999")</f>
        <v>0.49099999999999999</v>
      </c>
      <c r="AO149" s="24"/>
    </row>
    <row r="150" spans="1:41" x14ac:dyDescent="0.3">
      <c r="A150" s="46">
        <v>540061</v>
      </c>
      <c r="B150" s="29" t="s">
        <v>96</v>
      </c>
      <c r="C150" s="29" t="s">
        <v>90</v>
      </c>
      <c r="D150" s="29" t="s">
        <v>5</v>
      </c>
      <c r="E150" s="29">
        <v>6</v>
      </c>
      <c r="F150" s="29" t="s">
        <v>419</v>
      </c>
      <c r="G150" s="29">
        <v>17</v>
      </c>
      <c r="H150" s="29">
        <v>1</v>
      </c>
      <c r="I150" s="29">
        <v>4</v>
      </c>
      <c r="J150" s="29">
        <v>0</v>
      </c>
      <c r="K150" s="29">
        <v>22</v>
      </c>
      <c r="L150" s="30">
        <v>0.77300000000000002</v>
      </c>
      <c r="M150" s="30">
        <v>4.4999999999999998E-2</v>
      </c>
      <c r="N150" s="30">
        <v>0.182</v>
      </c>
      <c r="O150" s="30">
        <v>0</v>
      </c>
      <c r="P150" s="30">
        <v>0</v>
      </c>
      <c r="Q150" s="30">
        <v>0</v>
      </c>
      <c r="S150" s="108">
        <f>L150+M150+O150</f>
        <v>0.81800000000000006</v>
      </c>
      <c r="U150" s="75">
        <f>IFERROR(_xlfn.PERCENTRANK.INC(S$5:S$288,S150),"-9999")</f>
        <v>0.48699999999999999</v>
      </c>
      <c r="AO150" s="24"/>
    </row>
    <row r="151" spans="1:41" x14ac:dyDescent="0.3">
      <c r="A151" s="45">
        <v>540007</v>
      </c>
      <c r="B151" s="40" t="s">
        <v>20</v>
      </c>
      <c r="C151" s="40" t="s">
        <v>16</v>
      </c>
      <c r="D151" s="40" t="s">
        <v>9</v>
      </c>
      <c r="E151" s="40">
        <v>3</v>
      </c>
      <c r="F151" s="40" t="s">
        <v>362</v>
      </c>
      <c r="G151" s="40">
        <v>2184</v>
      </c>
      <c r="H151" s="40">
        <v>147</v>
      </c>
      <c r="I151" s="40">
        <v>610</v>
      </c>
      <c r="J151" s="40">
        <v>354</v>
      </c>
      <c r="K151" s="40">
        <v>3295</v>
      </c>
      <c r="L151" s="41">
        <v>0.66300000000000003</v>
      </c>
      <c r="M151" s="41">
        <v>4.4999999999999998E-2</v>
      </c>
      <c r="N151" s="41">
        <v>0.185</v>
      </c>
      <c r="O151" s="41">
        <v>0.107</v>
      </c>
      <c r="P151" s="41">
        <v>9.0999999999999998E-2</v>
      </c>
      <c r="Q151" s="41">
        <v>6.0000000000000001E-3</v>
      </c>
      <c r="S151" s="109">
        <f>L151+M151+O151</f>
        <v>0.81500000000000006</v>
      </c>
      <c r="U151" s="75">
        <f>IFERROR(_xlfn.PERCENTRANK.INC(S$5:S$288,S151),"-9999")</f>
        <v>0.48399999999999999</v>
      </c>
      <c r="AO151" s="24"/>
    </row>
    <row r="152" spans="1:41" x14ac:dyDescent="0.3">
      <c r="A152" s="45">
        <v>540024</v>
      </c>
      <c r="B152" s="40" t="s">
        <v>47</v>
      </c>
      <c r="C152" s="40" t="s">
        <v>46</v>
      </c>
      <c r="D152" s="40" t="s">
        <v>9</v>
      </c>
      <c r="E152" s="40">
        <v>6</v>
      </c>
      <c r="F152" s="40" t="s">
        <v>377</v>
      </c>
      <c r="G152" s="40">
        <v>518</v>
      </c>
      <c r="H152" s="40">
        <v>9</v>
      </c>
      <c r="I152" s="40">
        <v>139</v>
      </c>
      <c r="J152" s="40">
        <v>82</v>
      </c>
      <c r="K152" s="40">
        <v>748</v>
      </c>
      <c r="L152" s="41">
        <v>0.69299999999999995</v>
      </c>
      <c r="M152" s="41">
        <v>1.2E-2</v>
      </c>
      <c r="N152" s="41">
        <v>0.186</v>
      </c>
      <c r="O152" s="41">
        <v>0.11</v>
      </c>
      <c r="P152" s="41">
        <v>8.4000000000000005E-2</v>
      </c>
      <c r="Q152" s="41">
        <v>3.0000000000000001E-3</v>
      </c>
      <c r="S152" s="109">
        <f>L152+M152+O152</f>
        <v>0.81499999999999995</v>
      </c>
      <c r="U152" s="75">
        <f>IFERROR(_xlfn.PERCENTRANK.INC(S$5:S$288,S152),"-9999")</f>
        <v>0.48</v>
      </c>
      <c r="AO152" s="24"/>
    </row>
    <row r="153" spans="1:41" x14ac:dyDescent="0.3">
      <c r="A153" s="46">
        <v>540286</v>
      </c>
      <c r="B153" s="29" t="s">
        <v>261</v>
      </c>
      <c r="C153" s="29" t="s">
        <v>258</v>
      </c>
      <c r="D153" s="29" t="s">
        <v>5</v>
      </c>
      <c r="E153" s="29">
        <v>1</v>
      </c>
      <c r="F153" s="29" t="s">
        <v>518</v>
      </c>
      <c r="G153" s="29">
        <v>50</v>
      </c>
      <c r="H153" s="29">
        <v>1</v>
      </c>
      <c r="I153" s="29">
        <v>13</v>
      </c>
      <c r="J153" s="29">
        <v>6</v>
      </c>
      <c r="K153" s="29">
        <v>70</v>
      </c>
      <c r="L153" s="30">
        <v>0.71399999999999997</v>
      </c>
      <c r="M153" s="30">
        <v>1.4E-2</v>
      </c>
      <c r="N153" s="30">
        <v>0.186</v>
      </c>
      <c r="O153" s="30">
        <v>8.5999999999999993E-2</v>
      </c>
      <c r="P153" s="30">
        <v>1.4E-2</v>
      </c>
      <c r="Q153" s="30">
        <v>2.9000000000000001E-2</v>
      </c>
      <c r="S153" s="108">
        <f>L153+M153+O153</f>
        <v>0.81399999999999995</v>
      </c>
      <c r="U153" s="75">
        <f>IFERROR(_xlfn.PERCENTRANK.INC(S$5:S$288,S153),"-9999")</f>
        <v>0.47699999999999998</v>
      </c>
      <c r="AO153" s="24"/>
    </row>
    <row r="154" spans="1:41" x14ac:dyDescent="0.3">
      <c r="A154" s="45">
        <v>540217</v>
      </c>
      <c r="B154" s="40" t="s">
        <v>333</v>
      </c>
      <c r="C154" s="40" t="s">
        <v>330</v>
      </c>
      <c r="D154" s="40" t="s">
        <v>9</v>
      </c>
      <c r="E154" s="40">
        <v>1</v>
      </c>
      <c r="F154" s="40" t="s">
        <v>559</v>
      </c>
      <c r="G154" s="40">
        <v>1367</v>
      </c>
      <c r="H154" s="40">
        <v>165</v>
      </c>
      <c r="I154" s="40">
        <v>404</v>
      </c>
      <c r="J154" s="40">
        <v>217</v>
      </c>
      <c r="K154" s="40">
        <v>2153</v>
      </c>
      <c r="L154" s="41">
        <v>0.63500000000000001</v>
      </c>
      <c r="M154" s="41">
        <v>7.6999999999999999E-2</v>
      </c>
      <c r="N154" s="41">
        <v>0.188</v>
      </c>
      <c r="O154" s="41">
        <v>0.10100000000000001</v>
      </c>
      <c r="P154" s="41">
        <v>8.6999999999999994E-2</v>
      </c>
      <c r="Q154" s="41">
        <v>3.0000000000000001E-3</v>
      </c>
      <c r="S154" s="109">
        <f>L154+M154+O154</f>
        <v>0.81299999999999994</v>
      </c>
      <c r="U154" s="75">
        <f>IFERROR(_xlfn.PERCENTRANK.INC(S$5:S$288,S154),"-9999")</f>
        <v>0.47299999999999998</v>
      </c>
      <c r="AO154" s="24"/>
    </row>
    <row r="155" spans="1:41" x14ac:dyDescent="0.3">
      <c r="A155" s="46">
        <v>540158</v>
      </c>
      <c r="B155" s="29" t="s">
        <v>233</v>
      </c>
      <c r="C155" s="29" t="s">
        <v>234</v>
      </c>
      <c r="D155" s="29" t="s">
        <v>5</v>
      </c>
      <c r="E155" s="29">
        <v>4</v>
      </c>
      <c r="F155" s="29" t="s">
        <v>397</v>
      </c>
      <c r="G155" s="29">
        <v>10</v>
      </c>
      <c r="H155" s="29">
        <v>2</v>
      </c>
      <c r="I155" s="29">
        <v>3</v>
      </c>
      <c r="J155" s="29">
        <v>1</v>
      </c>
      <c r="K155" s="29">
        <v>16</v>
      </c>
      <c r="L155" s="30">
        <v>0.625</v>
      </c>
      <c r="M155" s="30">
        <v>0.125</v>
      </c>
      <c r="N155" s="30">
        <v>0.188</v>
      </c>
      <c r="O155" s="30">
        <v>6.2E-2</v>
      </c>
      <c r="P155" s="30">
        <v>0</v>
      </c>
      <c r="Q155" s="30">
        <v>6.2E-2</v>
      </c>
      <c r="S155" s="108">
        <f>L155+M155+O155</f>
        <v>0.81200000000000006</v>
      </c>
      <c r="U155" s="75">
        <f>IFERROR(_xlfn.PERCENTRANK.INC(S$5:S$288,S155),"-9999")</f>
        <v>0.46899999999999997</v>
      </c>
      <c r="AO155" s="24"/>
    </row>
    <row r="156" spans="1:41" x14ac:dyDescent="0.3">
      <c r="A156" s="46">
        <v>540037</v>
      </c>
      <c r="B156" s="29" t="s">
        <v>60</v>
      </c>
      <c r="C156" s="29" t="s">
        <v>390</v>
      </c>
      <c r="D156" s="29" t="s">
        <v>5</v>
      </c>
      <c r="E156" s="29">
        <v>7</v>
      </c>
      <c r="F156" s="29" t="s">
        <v>362</v>
      </c>
      <c r="G156" s="29">
        <v>16</v>
      </c>
      <c r="H156" s="29">
        <v>0</v>
      </c>
      <c r="I156" s="29">
        <v>4</v>
      </c>
      <c r="J156" s="29">
        <v>1</v>
      </c>
      <c r="K156" s="29">
        <v>21</v>
      </c>
      <c r="L156" s="30">
        <v>0.76200000000000001</v>
      </c>
      <c r="M156" s="30">
        <v>0</v>
      </c>
      <c r="N156" s="30">
        <v>0.19</v>
      </c>
      <c r="O156" s="30">
        <v>4.8000000000000001E-2</v>
      </c>
      <c r="P156" s="30">
        <v>0</v>
      </c>
      <c r="Q156" s="30">
        <v>0</v>
      </c>
      <c r="S156" s="108">
        <f>L156+M156+O156</f>
        <v>0.81</v>
      </c>
      <c r="U156" s="75">
        <f>IFERROR(_xlfn.PERCENTRANK.INC(S$5:S$288,S156),"-9999")</f>
        <v>0.46200000000000002</v>
      </c>
      <c r="AO156" s="24"/>
    </row>
    <row r="157" spans="1:41" x14ac:dyDescent="0.3">
      <c r="A157" s="46">
        <v>540279</v>
      </c>
      <c r="B157" s="29" t="s">
        <v>123</v>
      </c>
      <c r="C157" s="29" t="s">
        <v>112</v>
      </c>
      <c r="D157" s="29" t="s">
        <v>5</v>
      </c>
      <c r="E157" s="29">
        <v>3</v>
      </c>
      <c r="F157" s="29" t="s">
        <v>435</v>
      </c>
      <c r="G157" s="29">
        <v>15</v>
      </c>
      <c r="H157" s="29">
        <v>1</v>
      </c>
      <c r="I157" s="29">
        <v>4</v>
      </c>
      <c r="J157" s="29">
        <v>1</v>
      </c>
      <c r="K157" s="29">
        <v>21</v>
      </c>
      <c r="L157" s="30">
        <v>0.71399999999999997</v>
      </c>
      <c r="M157" s="30">
        <v>4.8000000000000001E-2</v>
      </c>
      <c r="N157" s="30">
        <v>0.19</v>
      </c>
      <c r="O157" s="30">
        <v>4.8000000000000001E-2</v>
      </c>
      <c r="P157" s="30">
        <v>4.8000000000000001E-2</v>
      </c>
      <c r="Q157" s="30">
        <v>0</v>
      </c>
      <c r="S157" s="108">
        <f>L157+M157+O157</f>
        <v>0.81</v>
      </c>
      <c r="U157" s="75">
        <f>IFERROR(_xlfn.PERCENTRANK.INC(S$5:S$288,S157),"-9999")</f>
        <v>0.46200000000000002</v>
      </c>
      <c r="AO157" s="24"/>
    </row>
    <row r="158" spans="1:41" x14ac:dyDescent="0.3">
      <c r="A158" s="45">
        <v>540175</v>
      </c>
      <c r="B158" s="40" t="s">
        <v>271</v>
      </c>
      <c r="C158" s="40" t="s">
        <v>264</v>
      </c>
      <c r="D158" s="40" t="s">
        <v>9</v>
      </c>
      <c r="E158" s="40">
        <v>7</v>
      </c>
      <c r="F158" s="40" t="s">
        <v>395</v>
      </c>
      <c r="G158" s="40">
        <v>1030</v>
      </c>
      <c r="H158" s="40">
        <v>130</v>
      </c>
      <c r="I158" s="40">
        <v>297</v>
      </c>
      <c r="J158" s="40">
        <v>96</v>
      </c>
      <c r="K158" s="40">
        <v>1553</v>
      </c>
      <c r="L158" s="41">
        <v>0.66300000000000003</v>
      </c>
      <c r="M158" s="41">
        <v>8.4000000000000005E-2</v>
      </c>
      <c r="N158" s="41">
        <v>0.191</v>
      </c>
      <c r="O158" s="41">
        <v>6.2E-2</v>
      </c>
      <c r="P158" s="41">
        <v>3.9E-2</v>
      </c>
      <c r="Q158" s="41">
        <v>0.01</v>
      </c>
      <c r="S158" s="109">
        <f>L158+M158+O158</f>
        <v>0.80899999999999994</v>
      </c>
      <c r="U158" s="75">
        <f>IFERROR(_xlfn.PERCENTRANK.INC(S$5:S$288,S158),"-9999")</f>
        <v>0.45900000000000002</v>
      </c>
      <c r="AO158" s="24"/>
    </row>
    <row r="159" spans="1:41" x14ac:dyDescent="0.3">
      <c r="A159" s="46">
        <v>540162</v>
      </c>
      <c r="B159" s="29" t="s">
        <v>241</v>
      </c>
      <c r="C159" s="29" t="s">
        <v>239</v>
      </c>
      <c r="D159" s="29" t="s">
        <v>5</v>
      </c>
      <c r="E159" s="29">
        <v>6</v>
      </c>
      <c r="F159" s="29" t="s">
        <v>393</v>
      </c>
      <c r="G159" s="29">
        <v>23</v>
      </c>
      <c r="H159" s="29">
        <v>0</v>
      </c>
      <c r="I159" s="29">
        <v>6</v>
      </c>
      <c r="J159" s="29">
        <v>2</v>
      </c>
      <c r="K159" s="29">
        <v>31</v>
      </c>
      <c r="L159" s="30">
        <v>0.74199999999999999</v>
      </c>
      <c r="M159" s="30">
        <v>0</v>
      </c>
      <c r="N159" s="30">
        <v>0.19400000000000001</v>
      </c>
      <c r="O159" s="30">
        <v>6.5000000000000002E-2</v>
      </c>
      <c r="P159" s="30">
        <v>3.2000000000000001E-2</v>
      </c>
      <c r="Q159" s="30">
        <v>0</v>
      </c>
      <c r="S159" s="108">
        <f>L159+M159+O159</f>
        <v>0.80699999999999994</v>
      </c>
      <c r="U159" s="75">
        <f>IFERROR(_xlfn.PERCENTRANK.INC(S$5:S$288,S159),"-9999")</f>
        <v>0.45500000000000002</v>
      </c>
      <c r="AO159" s="24"/>
    </row>
    <row r="160" spans="1:41" x14ac:dyDescent="0.3">
      <c r="A160" s="46">
        <v>540135</v>
      </c>
      <c r="B160" s="29" t="s">
        <v>197</v>
      </c>
      <c r="C160" s="29" t="s">
        <v>196</v>
      </c>
      <c r="D160" s="29" t="s">
        <v>5</v>
      </c>
      <c r="E160" s="29">
        <v>2</v>
      </c>
      <c r="F160" s="29" t="s">
        <v>480</v>
      </c>
      <c r="G160" s="29">
        <v>36</v>
      </c>
      <c r="H160" s="29">
        <v>7</v>
      </c>
      <c r="I160" s="29">
        <v>18</v>
      </c>
      <c r="J160" s="29">
        <v>31</v>
      </c>
      <c r="K160" s="29">
        <v>92</v>
      </c>
      <c r="L160" s="30">
        <v>0.39100000000000001</v>
      </c>
      <c r="M160" s="30">
        <v>7.5999999999999998E-2</v>
      </c>
      <c r="N160" s="30">
        <v>0.19600000000000001</v>
      </c>
      <c r="O160" s="30">
        <v>0.33700000000000002</v>
      </c>
      <c r="P160" s="30">
        <v>0.13</v>
      </c>
      <c r="Q160" s="30">
        <v>1.0999999999999999E-2</v>
      </c>
      <c r="S160" s="108">
        <f>L160+M160+O160</f>
        <v>0.80400000000000005</v>
      </c>
      <c r="U160" s="75">
        <f>IFERROR(_xlfn.PERCENTRANK.INC(S$5:S$288,S160),"-9999")</f>
        <v>0.45200000000000001</v>
      </c>
      <c r="AO160" s="24"/>
    </row>
    <row r="161" spans="1:41" x14ac:dyDescent="0.3">
      <c r="A161" s="46">
        <v>540214</v>
      </c>
      <c r="B161" s="29" t="s">
        <v>327</v>
      </c>
      <c r="C161" s="29" t="s">
        <v>324</v>
      </c>
      <c r="D161" s="29" t="s">
        <v>5</v>
      </c>
      <c r="E161" s="29">
        <v>5</v>
      </c>
      <c r="F161" s="29" t="s">
        <v>356</v>
      </c>
      <c r="G161" s="29">
        <v>223</v>
      </c>
      <c r="H161" s="29">
        <v>1</v>
      </c>
      <c r="I161" s="29">
        <v>58</v>
      </c>
      <c r="J161" s="29">
        <v>14</v>
      </c>
      <c r="K161" s="29">
        <v>296</v>
      </c>
      <c r="L161" s="30">
        <v>0.753</v>
      </c>
      <c r="M161" s="30">
        <v>3.0000000000000001E-3</v>
      </c>
      <c r="N161" s="30">
        <v>0.19600000000000001</v>
      </c>
      <c r="O161" s="30">
        <v>4.7E-2</v>
      </c>
      <c r="P161" s="30">
        <v>4.1000000000000002E-2</v>
      </c>
      <c r="Q161" s="30">
        <v>0</v>
      </c>
      <c r="S161" s="108">
        <f>L161+M161+O161</f>
        <v>0.80300000000000005</v>
      </c>
      <c r="U161" s="75">
        <f>IFERROR(_xlfn.PERCENTRANK.INC(S$5:S$288,S161),"-9999")</f>
        <v>0.44800000000000001</v>
      </c>
      <c r="AO161" s="24"/>
    </row>
    <row r="162" spans="1:41" x14ac:dyDescent="0.3">
      <c r="A162" s="46">
        <v>540006</v>
      </c>
      <c r="B162" s="29" t="s">
        <v>10</v>
      </c>
      <c r="C162" s="29" t="s">
        <v>11</v>
      </c>
      <c r="D162" s="29" t="s">
        <v>5</v>
      </c>
      <c r="E162" s="29">
        <v>9</v>
      </c>
      <c r="F162" s="29" t="s">
        <v>359</v>
      </c>
      <c r="G162" s="29">
        <v>59</v>
      </c>
      <c r="H162" s="29">
        <v>1</v>
      </c>
      <c r="I162" s="29">
        <v>15</v>
      </c>
      <c r="J162" s="29">
        <v>0</v>
      </c>
      <c r="K162" s="29">
        <v>75</v>
      </c>
      <c r="L162" s="30">
        <v>0.78700000000000003</v>
      </c>
      <c r="M162" s="30">
        <v>1.2999999999999999E-2</v>
      </c>
      <c r="N162" s="30">
        <v>0.2</v>
      </c>
      <c r="O162" s="30">
        <v>0</v>
      </c>
      <c r="P162" s="30">
        <v>0</v>
      </c>
      <c r="Q162" s="30">
        <v>0</v>
      </c>
      <c r="S162" s="108">
        <f>L162+M162+O162</f>
        <v>0.8</v>
      </c>
      <c r="U162" s="75">
        <f>IFERROR(_xlfn.PERCENTRANK.INC(S$5:S$288,S162),"-9999")</f>
        <v>0.441</v>
      </c>
      <c r="AO162" s="24"/>
    </row>
    <row r="163" spans="1:41" x14ac:dyDescent="0.3">
      <c r="A163" s="46">
        <v>540012</v>
      </c>
      <c r="B163" s="29" t="s">
        <v>27</v>
      </c>
      <c r="C163" s="29" t="s">
        <v>366</v>
      </c>
      <c r="D163" s="29" t="s">
        <v>5</v>
      </c>
      <c r="E163" s="29">
        <v>11</v>
      </c>
      <c r="F163" s="29" t="s">
        <v>367</v>
      </c>
      <c r="G163" s="29">
        <v>3</v>
      </c>
      <c r="H163" s="29">
        <v>0</v>
      </c>
      <c r="I163" s="29">
        <v>1</v>
      </c>
      <c r="J163" s="29">
        <v>1</v>
      </c>
      <c r="K163" s="29">
        <v>5</v>
      </c>
      <c r="L163" s="30">
        <v>0.6</v>
      </c>
      <c r="M163" s="30">
        <v>0</v>
      </c>
      <c r="N163" s="30">
        <v>0.2</v>
      </c>
      <c r="O163" s="30">
        <v>0.2</v>
      </c>
      <c r="P163" s="30">
        <v>0.2</v>
      </c>
      <c r="Q163" s="30">
        <v>0</v>
      </c>
      <c r="S163" s="108">
        <f>L163+M163+O163</f>
        <v>0.8</v>
      </c>
      <c r="U163" s="75">
        <f>IFERROR(_xlfn.PERCENTRANK.INC(S$5:S$288,S163),"-9999")</f>
        <v>0.441</v>
      </c>
      <c r="AO163" s="24"/>
    </row>
    <row r="164" spans="1:41" x14ac:dyDescent="0.3">
      <c r="A164" s="45">
        <v>540169</v>
      </c>
      <c r="B164" s="40" t="s">
        <v>262</v>
      </c>
      <c r="C164" s="40" t="s">
        <v>258</v>
      </c>
      <c r="D164" s="40" t="s">
        <v>9</v>
      </c>
      <c r="E164" s="40">
        <v>1</v>
      </c>
      <c r="F164" s="40" t="s">
        <v>519</v>
      </c>
      <c r="G164" s="40">
        <v>1479</v>
      </c>
      <c r="H164" s="40">
        <v>81</v>
      </c>
      <c r="I164" s="40">
        <v>470</v>
      </c>
      <c r="J164" s="40">
        <v>290</v>
      </c>
      <c r="K164" s="40">
        <v>2320</v>
      </c>
      <c r="L164" s="41">
        <v>0.63700000000000001</v>
      </c>
      <c r="M164" s="41">
        <v>3.5000000000000003E-2</v>
      </c>
      <c r="N164" s="41">
        <v>0.20300000000000001</v>
      </c>
      <c r="O164" s="41">
        <v>0.125</v>
      </c>
      <c r="P164" s="41">
        <v>6.3E-2</v>
      </c>
      <c r="Q164" s="41">
        <v>1.4999999999999999E-2</v>
      </c>
      <c r="S164" s="109">
        <f>L164+M164+O164</f>
        <v>0.79700000000000004</v>
      </c>
      <c r="U164" s="75">
        <f>IFERROR(_xlfn.PERCENTRANK.INC(S$5:S$288,S164),"-9999")</f>
        <v>0.438</v>
      </c>
      <c r="AO164" s="24"/>
    </row>
    <row r="165" spans="1:41" x14ac:dyDescent="0.3">
      <c r="A165" s="46">
        <v>540019</v>
      </c>
      <c r="B165" s="29" t="s">
        <v>37</v>
      </c>
      <c r="C165" s="29" t="s">
        <v>372</v>
      </c>
      <c r="D165" s="29" t="s">
        <v>5</v>
      </c>
      <c r="E165" s="29">
        <v>2</v>
      </c>
      <c r="F165" s="29" t="s">
        <v>375</v>
      </c>
      <c r="G165" s="29">
        <v>338</v>
      </c>
      <c r="H165" s="29">
        <v>5</v>
      </c>
      <c r="I165" s="29">
        <v>88</v>
      </c>
      <c r="J165" s="29">
        <v>0</v>
      </c>
      <c r="K165" s="29">
        <v>431</v>
      </c>
      <c r="L165" s="30">
        <v>0.78400000000000003</v>
      </c>
      <c r="M165" s="30">
        <v>1.2E-2</v>
      </c>
      <c r="N165" s="30">
        <v>0.20399999999999999</v>
      </c>
      <c r="O165" s="30">
        <v>0</v>
      </c>
      <c r="P165" s="30">
        <v>0</v>
      </c>
      <c r="Q165" s="30">
        <v>0</v>
      </c>
      <c r="S165" s="108">
        <f>L165+M165+O165</f>
        <v>0.79600000000000004</v>
      </c>
      <c r="U165" s="75">
        <f>IFERROR(_xlfn.PERCENTRANK.INC(S$5:S$288,S165),"-9999")</f>
        <v>0.434</v>
      </c>
      <c r="AO165" s="24"/>
    </row>
    <row r="166" spans="1:41" x14ac:dyDescent="0.3">
      <c r="A166" s="45">
        <v>540001</v>
      </c>
      <c r="B166" s="40" t="s">
        <v>8</v>
      </c>
      <c r="C166" s="40" t="s">
        <v>4</v>
      </c>
      <c r="D166" s="40" t="s">
        <v>9</v>
      </c>
      <c r="E166" s="40">
        <v>7</v>
      </c>
      <c r="F166" s="40" t="s">
        <v>357</v>
      </c>
      <c r="G166" s="40">
        <v>259</v>
      </c>
      <c r="H166" s="40">
        <v>20</v>
      </c>
      <c r="I166" s="40">
        <v>83</v>
      </c>
      <c r="J166" s="40">
        <v>41</v>
      </c>
      <c r="K166" s="40">
        <v>403</v>
      </c>
      <c r="L166" s="41">
        <v>0.64300000000000002</v>
      </c>
      <c r="M166" s="41">
        <v>0.05</v>
      </c>
      <c r="N166" s="41">
        <v>0.20599999999999999</v>
      </c>
      <c r="O166" s="41">
        <v>0.10199999999999999</v>
      </c>
      <c r="P166" s="41">
        <v>0.04</v>
      </c>
      <c r="Q166" s="41">
        <v>1.4999999999999999E-2</v>
      </c>
      <c r="S166" s="41">
        <f>L166+M166+O166</f>
        <v>0.79500000000000004</v>
      </c>
      <c r="U166" s="75">
        <f>IFERROR(_xlfn.PERCENTRANK.INC(S$5:S$288,S166),"-9999")</f>
        <v>0.42699999999999999</v>
      </c>
      <c r="AO166" s="24"/>
    </row>
    <row r="167" spans="1:41" x14ac:dyDescent="0.3">
      <c r="A167" s="45">
        <v>540207</v>
      </c>
      <c r="B167" s="40" t="s">
        <v>319</v>
      </c>
      <c r="C167" s="40" t="s">
        <v>549</v>
      </c>
      <c r="D167" s="40" t="s">
        <v>9</v>
      </c>
      <c r="E167" s="40">
        <v>10</v>
      </c>
      <c r="F167" s="40" t="s">
        <v>499</v>
      </c>
      <c r="G167" s="40">
        <v>674</v>
      </c>
      <c r="H167" s="40">
        <v>64</v>
      </c>
      <c r="I167" s="40">
        <v>226</v>
      </c>
      <c r="J167" s="40">
        <v>139</v>
      </c>
      <c r="K167" s="40">
        <v>1103</v>
      </c>
      <c r="L167" s="41">
        <v>0.61099999999999999</v>
      </c>
      <c r="M167" s="41">
        <v>5.8000000000000003E-2</v>
      </c>
      <c r="N167" s="41">
        <v>0.20499999999999999</v>
      </c>
      <c r="O167" s="41">
        <v>0.126</v>
      </c>
      <c r="P167" s="41">
        <v>5.2999999999999999E-2</v>
      </c>
      <c r="Q167" s="41">
        <v>6.0000000000000001E-3</v>
      </c>
      <c r="S167" s="109">
        <f>L167+M167+O167</f>
        <v>0.79500000000000004</v>
      </c>
      <c r="U167" s="75">
        <f>IFERROR(_xlfn.PERCENTRANK.INC(S$5:S$288,S167),"-9999")</f>
        <v>0.42699999999999999</v>
      </c>
      <c r="AO167" s="24"/>
    </row>
    <row r="168" spans="1:41" x14ac:dyDescent="0.3">
      <c r="A168" s="45">
        <v>540097</v>
      </c>
      <c r="B168" s="40" t="s">
        <v>154</v>
      </c>
      <c r="C168" s="40" t="s">
        <v>450</v>
      </c>
      <c r="D168" s="40" t="s">
        <v>9</v>
      </c>
      <c r="E168" s="40">
        <v>6</v>
      </c>
      <c r="F168" s="40" t="s">
        <v>421</v>
      </c>
      <c r="G168" s="40">
        <v>831</v>
      </c>
      <c r="H168" s="40">
        <v>33</v>
      </c>
      <c r="I168" s="40">
        <v>237</v>
      </c>
      <c r="J168" s="40">
        <v>51</v>
      </c>
      <c r="K168" s="40">
        <v>1152</v>
      </c>
      <c r="L168" s="41">
        <v>0.72099999999999997</v>
      </c>
      <c r="M168" s="41">
        <v>2.9000000000000001E-2</v>
      </c>
      <c r="N168" s="41">
        <v>0.20599999999999999</v>
      </c>
      <c r="O168" s="41">
        <v>4.3999999999999997E-2</v>
      </c>
      <c r="P168" s="41">
        <v>0.04</v>
      </c>
      <c r="Q168" s="41">
        <v>3.0000000000000001E-3</v>
      </c>
      <c r="S168" s="109">
        <f>L168+M168+O168</f>
        <v>0.79400000000000004</v>
      </c>
      <c r="U168" s="75">
        <f>IFERROR(_xlfn.PERCENTRANK.INC(S$5:S$288,S168),"-9999")</f>
        <v>0.42399999999999999</v>
      </c>
      <c r="AO168" s="24"/>
    </row>
    <row r="169" spans="1:41" x14ac:dyDescent="0.3">
      <c r="A169" s="45">
        <v>540203</v>
      </c>
      <c r="B169" s="40" t="s">
        <v>314</v>
      </c>
      <c r="C169" s="40" t="s">
        <v>311</v>
      </c>
      <c r="D169" s="40" t="s">
        <v>9</v>
      </c>
      <c r="E169" s="40">
        <v>4</v>
      </c>
      <c r="F169" s="40" t="s">
        <v>547</v>
      </c>
      <c r="G169" s="40">
        <v>641</v>
      </c>
      <c r="H169" s="40">
        <v>33</v>
      </c>
      <c r="I169" s="40">
        <v>194</v>
      </c>
      <c r="J169" s="40">
        <v>67</v>
      </c>
      <c r="K169" s="40">
        <v>935</v>
      </c>
      <c r="L169" s="41">
        <v>0.68600000000000005</v>
      </c>
      <c r="M169" s="41">
        <v>3.5000000000000003E-2</v>
      </c>
      <c r="N169" s="41">
        <v>0.20699999999999999</v>
      </c>
      <c r="O169" s="41">
        <v>7.1999999999999995E-2</v>
      </c>
      <c r="P169" s="41">
        <v>4.4999999999999998E-2</v>
      </c>
      <c r="Q169" s="41">
        <v>5.0000000000000001E-3</v>
      </c>
      <c r="S169" s="109">
        <f>L169+M169+O169</f>
        <v>0.79300000000000004</v>
      </c>
      <c r="U169" s="75">
        <f>IFERROR(_xlfn.PERCENTRANK.INC(S$5:S$288,S169),"-9999")</f>
        <v>0.42</v>
      </c>
      <c r="AO169" s="24"/>
    </row>
    <row r="170" spans="1:41" x14ac:dyDescent="0.3">
      <c r="A170" s="46">
        <v>540023</v>
      </c>
      <c r="B170" s="29" t="s">
        <v>42</v>
      </c>
      <c r="C170" s="29" t="s">
        <v>43</v>
      </c>
      <c r="D170" s="29" t="s">
        <v>5</v>
      </c>
      <c r="E170" s="29">
        <v>3</v>
      </c>
      <c r="F170" s="29" t="s">
        <v>377</v>
      </c>
      <c r="G170" s="29">
        <v>38</v>
      </c>
      <c r="H170" s="29">
        <v>0</v>
      </c>
      <c r="I170" s="29">
        <v>12</v>
      </c>
      <c r="J170" s="29">
        <v>7</v>
      </c>
      <c r="K170" s="29">
        <v>57</v>
      </c>
      <c r="L170" s="30">
        <v>0.66700000000000004</v>
      </c>
      <c r="M170" s="30">
        <v>0</v>
      </c>
      <c r="N170" s="30">
        <v>0.21099999999999999</v>
      </c>
      <c r="O170" s="30">
        <v>0.123</v>
      </c>
      <c r="P170" s="30">
        <v>0.123</v>
      </c>
      <c r="Q170" s="30">
        <v>0</v>
      </c>
      <c r="S170" s="108">
        <f>L170+M170+O170</f>
        <v>0.79</v>
      </c>
      <c r="U170" s="75">
        <f>IFERROR(_xlfn.PERCENTRANK.INC(S$5:S$288,S170),"-9999")</f>
        <v>0.41599999999999998</v>
      </c>
      <c r="AO170" s="24"/>
    </row>
    <row r="171" spans="1:41" x14ac:dyDescent="0.3">
      <c r="A171" s="46">
        <v>540098</v>
      </c>
      <c r="B171" s="29" t="s">
        <v>149</v>
      </c>
      <c r="C171" s="29" t="s">
        <v>450</v>
      </c>
      <c r="D171" s="29" t="s">
        <v>5</v>
      </c>
      <c r="E171" s="29">
        <v>6</v>
      </c>
      <c r="F171" s="29" t="s">
        <v>418</v>
      </c>
      <c r="G171" s="29">
        <v>22</v>
      </c>
      <c r="H171" s="29">
        <v>0</v>
      </c>
      <c r="I171" s="29">
        <v>6</v>
      </c>
      <c r="J171" s="29">
        <v>0</v>
      </c>
      <c r="K171" s="29">
        <v>28</v>
      </c>
      <c r="L171" s="30">
        <v>0.78600000000000003</v>
      </c>
      <c r="M171" s="30">
        <v>0</v>
      </c>
      <c r="N171" s="30">
        <v>0.214</v>
      </c>
      <c r="O171" s="30">
        <v>0</v>
      </c>
      <c r="P171" s="30">
        <v>0</v>
      </c>
      <c r="Q171" s="30">
        <v>0</v>
      </c>
      <c r="S171" s="108">
        <f>L171+M171+O171</f>
        <v>0.78600000000000003</v>
      </c>
      <c r="U171" s="75">
        <f>IFERROR(_xlfn.PERCENTRANK.INC(S$5:S$288,S171),"-9999")</f>
        <v>0.41299999999999998</v>
      </c>
      <c r="AO171" s="24"/>
    </row>
    <row r="172" spans="1:41" x14ac:dyDescent="0.3">
      <c r="A172" s="45">
        <v>540146</v>
      </c>
      <c r="B172" s="40" t="s">
        <v>218</v>
      </c>
      <c r="C172" s="40" t="s">
        <v>216</v>
      </c>
      <c r="D172" s="40" t="s">
        <v>9</v>
      </c>
      <c r="E172" s="40">
        <v>4</v>
      </c>
      <c r="F172" s="40" t="s">
        <v>495</v>
      </c>
      <c r="G172" s="40">
        <v>469</v>
      </c>
      <c r="H172" s="40">
        <v>7</v>
      </c>
      <c r="I172" s="40">
        <v>145</v>
      </c>
      <c r="J172" s="40">
        <v>54</v>
      </c>
      <c r="K172" s="40">
        <v>675</v>
      </c>
      <c r="L172" s="41">
        <v>0.69499999999999995</v>
      </c>
      <c r="M172" s="41">
        <v>0.01</v>
      </c>
      <c r="N172" s="41">
        <v>0.215</v>
      </c>
      <c r="O172" s="41">
        <v>0.08</v>
      </c>
      <c r="P172" s="41">
        <v>5.1999999999999998E-2</v>
      </c>
      <c r="Q172" s="41">
        <v>4.0000000000000001E-3</v>
      </c>
      <c r="S172" s="109">
        <f>L172+M172+O172</f>
        <v>0.78499999999999992</v>
      </c>
      <c r="U172" s="75">
        <f>IFERROR(_xlfn.PERCENTRANK.INC(S$5:S$288,S172),"-9999")</f>
        <v>0.40899999999999997</v>
      </c>
      <c r="AO172" s="24"/>
    </row>
    <row r="173" spans="1:41" x14ac:dyDescent="0.3">
      <c r="A173" s="45">
        <v>540035</v>
      </c>
      <c r="B173" s="40" t="s">
        <v>62</v>
      </c>
      <c r="C173" s="40" t="s">
        <v>390</v>
      </c>
      <c r="D173" s="40" t="s">
        <v>9</v>
      </c>
      <c r="E173" s="40">
        <v>7</v>
      </c>
      <c r="F173" s="40" t="s">
        <v>362</v>
      </c>
      <c r="G173" s="40">
        <v>274</v>
      </c>
      <c r="H173" s="40">
        <v>1</v>
      </c>
      <c r="I173" s="40">
        <v>78</v>
      </c>
      <c r="J173" s="40">
        <v>6</v>
      </c>
      <c r="K173" s="40">
        <v>359</v>
      </c>
      <c r="L173" s="41">
        <v>0.76300000000000001</v>
      </c>
      <c r="M173" s="41">
        <v>3.0000000000000001E-3</v>
      </c>
      <c r="N173" s="41">
        <v>0.217</v>
      </c>
      <c r="O173" s="41">
        <v>1.7000000000000001E-2</v>
      </c>
      <c r="P173" s="41">
        <v>1.4E-2</v>
      </c>
      <c r="Q173" s="41">
        <v>3.0000000000000001E-3</v>
      </c>
      <c r="S173" s="109">
        <f>L173+M173+O173</f>
        <v>0.78300000000000003</v>
      </c>
      <c r="U173" s="75">
        <f>IFERROR(_xlfn.PERCENTRANK.INC(S$5:S$288,S173),"-9999")</f>
        <v>0.39900000000000002</v>
      </c>
      <c r="AO173" s="24"/>
    </row>
    <row r="174" spans="1:41" x14ac:dyDescent="0.3">
      <c r="A174" s="46">
        <v>540240</v>
      </c>
      <c r="B174" s="29" t="s">
        <v>63</v>
      </c>
      <c r="C174" s="29" t="s">
        <v>64</v>
      </c>
      <c r="D174" s="29" t="s">
        <v>5</v>
      </c>
      <c r="E174" s="29">
        <v>8</v>
      </c>
      <c r="F174" s="29" t="s">
        <v>381</v>
      </c>
      <c r="G174" s="29">
        <v>18</v>
      </c>
      <c r="H174" s="29">
        <v>0</v>
      </c>
      <c r="I174" s="29">
        <v>5</v>
      </c>
      <c r="J174" s="29">
        <v>0</v>
      </c>
      <c r="K174" s="29">
        <v>23</v>
      </c>
      <c r="L174" s="30">
        <v>0.78300000000000003</v>
      </c>
      <c r="M174" s="30">
        <v>0</v>
      </c>
      <c r="N174" s="30">
        <v>0.217</v>
      </c>
      <c r="O174" s="30">
        <v>0</v>
      </c>
      <c r="P174" s="30">
        <v>0</v>
      </c>
      <c r="Q174" s="30">
        <v>0</v>
      </c>
      <c r="S174" s="108">
        <f>L174+M174+O174</f>
        <v>0.78300000000000003</v>
      </c>
      <c r="U174" s="75">
        <f>IFERROR(_xlfn.PERCENTRANK.INC(S$5:S$288,S174),"-9999")</f>
        <v>0.39900000000000002</v>
      </c>
      <c r="AO174" s="24"/>
    </row>
    <row r="175" spans="1:41" x14ac:dyDescent="0.3">
      <c r="A175" s="46">
        <v>540215</v>
      </c>
      <c r="B175" s="29" t="s">
        <v>325</v>
      </c>
      <c r="C175" s="29" t="s">
        <v>324</v>
      </c>
      <c r="D175" s="29" t="s">
        <v>5</v>
      </c>
      <c r="E175" s="29">
        <v>5</v>
      </c>
      <c r="F175" s="29" t="s">
        <v>512</v>
      </c>
      <c r="G175" s="29">
        <v>240</v>
      </c>
      <c r="H175" s="29">
        <v>2</v>
      </c>
      <c r="I175" s="29">
        <v>69</v>
      </c>
      <c r="J175" s="29">
        <v>8</v>
      </c>
      <c r="K175" s="29">
        <v>319</v>
      </c>
      <c r="L175" s="30">
        <v>0.752</v>
      </c>
      <c r="M175" s="30">
        <v>6.0000000000000001E-3</v>
      </c>
      <c r="N175" s="30">
        <v>0.216</v>
      </c>
      <c r="O175" s="30">
        <v>2.5000000000000001E-2</v>
      </c>
      <c r="P175" s="30">
        <v>1.6E-2</v>
      </c>
      <c r="Q175" s="30">
        <v>0</v>
      </c>
      <c r="S175" s="108">
        <f>L175+M175+O175</f>
        <v>0.78300000000000003</v>
      </c>
      <c r="U175" s="75">
        <f>IFERROR(_xlfn.PERCENTRANK.INC(S$5:S$288,S175),"-9999")</f>
        <v>0.39900000000000002</v>
      </c>
      <c r="AO175" s="24"/>
    </row>
    <row r="176" spans="1:41" x14ac:dyDescent="0.3">
      <c r="A176" s="45">
        <v>540051</v>
      </c>
      <c r="B176" s="40" t="s">
        <v>88</v>
      </c>
      <c r="C176" s="40" t="s">
        <v>86</v>
      </c>
      <c r="D176" s="40" t="s">
        <v>9</v>
      </c>
      <c r="E176" s="40">
        <v>8</v>
      </c>
      <c r="F176" s="40" t="s">
        <v>413</v>
      </c>
      <c r="G176" s="40">
        <v>287</v>
      </c>
      <c r="H176" s="40">
        <v>58</v>
      </c>
      <c r="I176" s="40">
        <v>113</v>
      </c>
      <c r="J176" s="40">
        <v>60</v>
      </c>
      <c r="K176" s="40">
        <v>518</v>
      </c>
      <c r="L176" s="41">
        <v>0.55400000000000005</v>
      </c>
      <c r="M176" s="41">
        <v>0.112</v>
      </c>
      <c r="N176" s="41">
        <v>0.218</v>
      </c>
      <c r="O176" s="41">
        <v>0.11600000000000001</v>
      </c>
      <c r="P176" s="41">
        <v>5.1999999999999998E-2</v>
      </c>
      <c r="Q176" s="41">
        <v>0.01</v>
      </c>
      <c r="S176" s="109">
        <f>L176+M176+O176</f>
        <v>0.78200000000000003</v>
      </c>
      <c r="U176" s="75">
        <f>IFERROR(_xlfn.PERCENTRANK.INC(S$5:S$288,S176),"-9999")</f>
        <v>0.39500000000000002</v>
      </c>
      <c r="AO176" s="24"/>
    </row>
    <row r="177" spans="1:44" x14ac:dyDescent="0.3">
      <c r="A177" s="46">
        <v>540178</v>
      </c>
      <c r="B177" s="29" t="s">
        <v>265</v>
      </c>
      <c r="C177" s="29" t="s">
        <v>264</v>
      </c>
      <c r="D177" s="29" t="s">
        <v>5</v>
      </c>
      <c r="E177" s="29">
        <v>7</v>
      </c>
      <c r="F177" s="29" t="s">
        <v>397</v>
      </c>
      <c r="G177" s="29">
        <v>18</v>
      </c>
      <c r="H177" s="29">
        <v>4</v>
      </c>
      <c r="I177" s="29">
        <v>9</v>
      </c>
      <c r="J177" s="29">
        <v>10</v>
      </c>
      <c r="K177" s="29">
        <v>41</v>
      </c>
      <c r="L177" s="30">
        <v>0.439</v>
      </c>
      <c r="M177" s="30">
        <v>9.8000000000000004E-2</v>
      </c>
      <c r="N177" s="30">
        <v>0.22</v>
      </c>
      <c r="O177" s="30">
        <v>0.24399999999999999</v>
      </c>
      <c r="P177" s="30">
        <v>0.122</v>
      </c>
      <c r="Q177" s="30">
        <v>9.8000000000000004E-2</v>
      </c>
      <c r="S177" s="108">
        <f>L177+M177+O177</f>
        <v>0.78100000000000003</v>
      </c>
      <c r="U177" s="75">
        <f>IFERROR(_xlfn.PERCENTRANK.INC(S$5:S$288,S177),"-9999")</f>
        <v>0.39200000000000002</v>
      </c>
      <c r="AO177" s="24"/>
    </row>
    <row r="178" spans="1:44" x14ac:dyDescent="0.3">
      <c r="A178" s="46">
        <v>540165</v>
      </c>
      <c r="B178" s="29" t="s">
        <v>255</v>
      </c>
      <c r="C178" s="29" t="s">
        <v>510</v>
      </c>
      <c r="D178" s="29" t="s">
        <v>5</v>
      </c>
      <c r="E178" s="29">
        <v>3</v>
      </c>
      <c r="F178" s="29" t="s">
        <v>512</v>
      </c>
      <c r="G178" s="29">
        <v>65</v>
      </c>
      <c r="H178" s="29">
        <v>9</v>
      </c>
      <c r="I178" s="29">
        <v>22</v>
      </c>
      <c r="J178" s="29">
        <v>4</v>
      </c>
      <c r="K178" s="29">
        <v>100</v>
      </c>
      <c r="L178" s="30">
        <v>0.65</v>
      </c>
      <c r="M178" s="30">
        <v>0.09</v>
      </c>
      <c r="N178" s="30">
        <v>0.22</v>
      </c>
      <c r="O178" s="30">
        <v>0.04</v>
      </c>
      <c r="P178" s="30">
        <v>0.02</v>
      </c>
      <c r="Q178" s="30">
        <v>0</v>
      </c>
      <c r="S178" s="108">
        <f>L178+M178+O178</f>
        <v>0.78</v>
      </c>
      <c r="U178" s="75">
        <f>IFERROR(_xlfn.PERCENTRANK.INC(S$5:S$288,S178),"-9999")</f>
        <v>0.38800000000000001</v>
      </c>
      <c r="AO178" s="24"/>
    </row>
    <row r="179" spans="1:44" x14ac:dyDescent="0.3">
      <c r="A179" s="46">
        <v>540066</v>
      </c>
      <c r="B179" s="29" t="s">
        <v>110</v>
      </c>
      <c r="C179" s="29" t="s">
        <v>106</v>
      </c>
      <c r="D179" s="29" t="s">
        <v>5</v>
      </c>
      <c r="E179" s="29">
        <v>9</v>
      </c>
      <c r="F179" s="29" t="s">
        <v>429</v>
      </c>
      <c r="G179" s="29">
        <v>20</v>
      </c>
      <c r="H179" s="29">
        <v>0</v>
      </c>
      <c r="I179" s="29">
        <v>6</v>
      </c>
      <c r="J179" s="29">
        <v>1</v>
      </c>
      <c r="K179" s="29">
        <v>27</v>
      </c>
      <c r="L179" s="30">
        <v>0.74099999999999999</v>
      </c>
      <c r="M179" s="30">
        <v>0</v>
      </c>
      <c r="N179" s="30">
        <v>0.222</v>
      </c>
      <c r="O179" s="30">
        <v>3.6999999999999998E-2</v>
      </c>
      <c r="P179" s="30">
        <v>0</v>
      </c>
      <c r="Q179" s="30">
        <v>3.6999999999999998E-2</v>
      </c>
      <c r="S179" s="108">
        <f>L179+M179+O179</f>
        <v>0.77800000000000002</v>
      </c>
      <c r="U179" s="75">
        <f>IFERROR(_xlfn.PERCENTRANK.INC(S$5:S$288,S179),"-9999")</f>
        <v>0.38100000000000001</v>
      </c>
      <c r="AO179" s="24"/>
    </row>
    <row r="180" spans="1:44" x14ac:dyDescent="0.3">
      <c r="A180" s="46">
        <v>540127</v>
      </c>
      <c r="B180" s="29" t="s">
        <v>183</v>
      </c>
      <c r="C180" s="29" t="s">
        <v>473</v>
      </c>
      <c r="D180" s="29" t="s">
        <v>5</v>
      </c>
      <c r="E180" s="29">
        <v>1</v>
      </c>
      <c r="F180" s="29" t="s">
        <v>370</v>
      </c>
      <c r="G180" s="29">
        <v>17</v>
      </c>
      <c r="H180" s="29">
        <v>3</v>
      </c>
      <c r="I180" s="29">
        <v>6</v>
      </c>
      <c r="J180" s="29">
        <v>1</v>
      </c>
      <c r="K180" s="29">
        <v>27</v>
      </c>
      <c r="L180" s="30">
        <v>0.63</v>
      </c>
      <c r="M180" s="30">
        <v>0.111</v>
      </c>
      <c r="N180" s="30">
        <v>0.222</v>
      </c>
      <c r="O180" s="30">
        <v>3.6999999999999998E-2</v>
      </c>
      <c r="P180" s="30">
        <v>3.6999999999999998E-2</v>
      </c>
      <c r="Q180" s="30">
        <v>0</v>
      </c>
      <c r="S180" s="108">
        <f>L180+M180+O180</f>
        <v>0.77800000000000002</v>
      </c>
      <c r="U180" s="75">
        <f>IFERROR(_xlfn.PERCENTRANK.INC(S$5:S$288,S180),"-9999")</f>
        <v>0.38100000000000001</v>
      </c>
      <c r="AO180" s="24"/>
    </row>
    <row r="181" spans="1:44" x14ac:dyDescent="0.3">
      <c r="A181" s="46">
        <v>540109</v>
      </c>
      <c r="B181" s="29" t="s">
        <v>158</v>
      </c>
      <c r="C181" s="29" t="s">
        <v>156</v>
      </c>
      <c r="D181" s="29" t="s">
        <v>5</v>
      </c>
      <c r="E181" s="29">
        <v>10</v>
      </c>
      <c r="F181" s="29" t="s">
        <v>457</v>
      </c>
      <c r="G181" s="29">
        <v>31</v>
      </c>
      <c r="H181" s="29">
        <v>0</v>
      </c>
      <c r="I181" s="29">
        <v>9</v>
      </c>
      <c r="J181" s="29">
        <v>0</v>
      </c>
      <c r="K181" s="29">
        <v>40</v>
      </c>
      <c r="L181" s="30">
        <v>0.77500000000000002</v>
      </c>
      <c r="M181" s="30">
        <v>0</v>
      </c>
      <c r="N181" s="30">
        <v>0.22500000000000001</v>
      </c>
      <c r="O181" s="30">
        <v>0</v>
      </c>
      <c r="P181" s="30">
        <v>0</v>
      </c>
      <c r="Q181" s="30">
        <v>0</v>
      </c>
      <c r="S181" s="108">
        <f>L181+M181+O181</f>
        <v>0.77500000000000002</v>
      </c>
      <c r="U181" s="75">
        <f>IFERROR(_xlfn.PERCENTRANK.INC(S$5:S$288,S181),"-9999")</f>
        <v>0.378</v>
      </c>
      <c r="AO181" s="24"/>
    </row>
    <row r="182" spans="1:44" x14ac:dyDescent="0.3">
      <c r="A182" s="46">
        <v>540143</v>
      </c>
      <c r="B182" s="29" t="s">
        <v>209</v>
      </c>
      <c r="C182" s="29" t="s">
        <v>488</v>
      </c>
      <c r="D182" s="29" t="s">
        <v>5</v>
      </c>
      <c r="E182" s="29">
        <v>1</v>
      </c>
      <c r="F182" s="29" t="s">
        <v>354</v>
      </c>
      <c r="G182" s="29">
        <v>23</v>
      </c>
      <c r="H182" s="29">
        <v>1</v>
      </c>
      <c r="I182" s="29">
        <v>7</v>
      </c>
      <c r="J182" s="29">
        <v>0</v>
      </c>
      <c r="K182" s="29">
        <v>31</v>
      </c>
      <c r="L182" s="30">
        <v>0.74199999999999999</v>
      </c>
      <c r="M182" s="30">
        <v>3.2000000000000001E-2</v>
      </c>
      <c r="N182" s="30">
        <v>0.22600000000000001</v>
      </c>
      <c r="O182" s="30">
        <v>0</v>
      </c>
      <c r="P182" s="30">
        <v>0</v>
      </c>
      <c r="Q182" s="30">
        <v>0</v>
      </c>
      <c r="S182" s="108">
        <f>L182+M182+O182</f>
        <v>0.77400000000000002</v>
      </c>
      <c r="U182" s="75">
        <f>IFERROR(_xlfn.PERCENTRANK.INC(S$5:S$288,S182),"-9999")</f>
        <v>0.374</v>
      </c>
      <c r="AO182" s="24"/>
    </row>
    <row r="183" spans="1:44" x14ac:dyDescent="0.3">
      <c r="A183" s="46">
        <v>540104</v>
      </c>
      <c r="B183" s="29" t="s">
        <v>145</v>
      </c>
      <c r="C183" s="29" t="s">
        <v>450</v>
      </c>
      <c r="D183" s="29" t="s">
        <v>5</v>
      </c>
      <c r="E183" s="29">
        <v>6</v>
      </c>
      <c r="F183" s="29" t="s">
        <v>418</v>
      </c>
      <c r="G183" s="29">
        <v>17</v>
      </c>
      <c r="H183" s="29">
        <v>0</v>
      </c>
      <c r="I183" s="29">
        <v>5</v>
      </c>
      <c r="J183" s="29">
        <v>0</v>
      </c>
      <c r="K183" s="29">
        <v>22</v>
      </c>
      <c r="L183" s="30">
        <v>0.77300000000000002</v>
      </c>
      <c r="M183" s="30">
        <v>0</v>
      </c>
      <c r="N183" s="30">
        <v>0.22700000000000001</v>
      </c>
      <c r="O183" s="30">
        <v>0</v>
      </c>
      <c r="P183" s="30">
        <v>0</v>
      </c>
      <c r="Q183" s="30">
        <v>0</v>
      </c>
      <c r="S183" s="108">
        <f>L183+M183+O183</f>
        <v>0.77300000000000002</v>
      </c>
      <c r="U183" s="75">
        <f>IFERROR(_xlfn.PERCENTRANK.INC(S$5:S$288,S183),"-9999")</f>
        <v>0.36699999999999999</v>
      </c>
      <c r="AO183" s="24"/>
    </row>
    <row r="184" spans="1:44" x14ac:dyDescent="0.3">
      <c r="A184" s="46">
        <v>540265</v>
      </c>
      <c r="B184" s="29" t="s">
        <v>267</v>
      </c>
      <c r="C184" s="29" t="s">
        <v>264</v>
      </c>
      <c r="D184" s="29" t="s">
        <v>5</v>
      </c>
      <c r="E184" s="29">
        <v>7</v>
      </c>
      <c r="F184" s="29" t="s">
        <v>400</v>
      </c>
      <c r="G184" s="29">
        <v>15</v>
      </c>
      <c r="H184" s="29">
        <v>0</v>
      </c>
      <c r="I184" s="29">
        <v>5</v>
      </c>
      <c r="J184" s="29">
        <v>2</v>
      </c>
      <c r="K184" s="29">
        <v>22</v>
      </c>
      <c r="L184" s="30">
        <v>0.68200000000000005</v>
      </c>
      <c r="M184" s="30">
        <v>0</v>
      </c>
      <c r="N184" s="30">
        <v>0.22700000000000001</v>
      </c>
      <c r="O184" s="30">
        <v>9.0999999999999998E-2</v>
      </c>
      <c r="P184" s="30">
        <v>0</v>
      </c>
      <c r="Q184" s="30">
        <v>4.4999999999999998E-2</v>
      </c>
      <c r="S184" s="108">
        <f>L184+M184+O184</f>
        <v>0.77300000000000002</v>
      </c>
      <c r="U184" s="75">
        <f>IFERROR(_xlfn.PERCENTRANK.INC(S$5:S$288,S184),"-9999")</f>
        <v>0.36699999999999999</v>
      </c>
      <c r="AO184" s="24"/>
    </row>
    <row r="185" spans="1:44" x14ac:dyDescent="0.3">
      <c r="A185" s="45">
        <v>540198</v>
      </c>
      <c r="B185" s="40" t="s">
        <v>303</v>
      </c>
      <c r="C185" s="40" t="s">
        <v>543</v>
      </c>
      <c r="D185" s="40" t="s">
        <v>9</v>
      </c>
      <c r="E185" s="40">
        <v>7</v>
      </c>
      <c r="F185" s="40" t="s">
        <v>357</v>
      </c>
      <c r="G185" s="40">
        <v>522</v>
      </c>
      <c r="H185" s="40">
        <v>67</v>
      </c>
      <c r="I185" s="40">
        <v>187</v>
      </c>
      <c r="J185" s="40">
        <v>26</v>
      </c>
      <c r="K185" s="40">
        <v>802</v>
      </c>
      <c r="L185" s="41">
        <v>0.65100000000000002</v>
      </c>
      <c r="M185" s="41">
        <v>8.4000000000000005E-2</v>
      </c>
      <c r="N185" s="41">
        <v>0.23300000000000001</v>
      </c>
      <c r="O185" s="41">
        <v>3.2000000000000001E-2</v>
      </c>
      <c r="P185" s="41">
        <v>1.4999999999999999E-2</v>
      </c>
      <c r="Q185" s="41">
        <v>5.0000000000000001E-3</v>
      </c>
      <c r="S185" s="109">
        <f>L185+M185+O185</f>
        <v>0.76700000000000002</v>
      </c>
      <c r="U185" s="75">
        <f>IFERROR(_xlfn.PERCENTRANK.INC(S$5:S$288,S185),"-9999")</f>
        <v>0.36299999999999999</v>
      </c>
      <c r="AO185" s="24"/>
    </row>
    <row r="186" spans="1:44" x14ac:dyDescent="0.3">
      <c r="A186" s="46">
        <v>540049</v>
      </c>
      <c r="B186" s="29" t="s">
        <v>83</v>
      </c>
      <c r="C186" s="29" t="s">
        <v>82</v>
      </c>
      <c r="D186" s="29" t="s">
        <v>5</v>
      </c>
      <c r="E186" s="29">
        <v>11</v>
      </c>
      <c r="F186" s="29" t="s">
        <v>409</v>
      </c>
      <c r="G186" s="29">
        <v>128</v>
      </c>
      <c r="H186" s="29">
        <v>0</v>
      </c>
      <c r="I186" s="29">
        <v>41</v>
      </c>
      <c r="J186" s="29">
        <v>5</v>
      </c>
      <c r="K186" s="29">
        <v>174</v>
      </c>
      <c r="L186" s="30">
        <v>0.73599999999999999</v>
      </c>
      <c r="M186" s="30">
        <v>0</v>
      </c>
      <c r="N186" s="30">
        <v>0.23599999999999999</v>
      </c>
      <c r="O186" s="30">
        <v>2.9000000000000001E-2</v>
      </c>
      <c r="P186" s="30">
        <v>6.0000000000000001E-3</v>
      </c>
      <c r="Q186" s="30">
        <v>6.0000000000000001E-3</v>
      </c>
      <c r="S186" s="108">
        <f>L186+M186+O186</f>
        <v>0.76500000000000001</v>
      </c>
      <c r="U186" s="75">
        <f>IFERROR(_xlfn.PERCENTRANK.INC(S$5:S$288,S186),"-9999")</f>
        <v>0.35599999999999998</v>
      </c>
      <c r="AO186" s="24"/>
    </row>
    <row r="187" spans="1:44" s="26" customFormat="1" x14ac:dyDescent="0.3">
      <c r="A187" s="46">
        <v>540141</v>
      </c>
      <c r="B187" s="29" t="s">
        <v>206</v>
      </c>
      <c r="C187" s="29" t="s">
        <v>203</v>
      </c>
      <c r="D187" s="29" t="s">
        <v>5</v>
      </c>
      <c r="E187" s="29">
        <v>6</v>
      </c>
      <c r="F187" s="29" t="s">
        <v>354</v>
      </c>
      <c r="G187" s="29">
        <v>101</v>
      </c>
      <c r="H187" s="29">
        <v>0</v>
      </c>
      <c r="I187" s="29">
        <v>40</v>
      </c>
      <c r="J187" s="29">
        <v>29</v>
      </c>
      <c r="K187" s="29">
        <v>170</v>
      </c>
      <c r="L187" s="30">
        <v>0.59399999999999997</v>
      </c>
      <c r="M187" s="30">
        <v>0</v>
      </c>
      <c r="N187" s="30">
        <v>0.23499999999999999</v>
      </c>
      <c r="O187" s="30">
        <v>0.17100000000000001</v>
      </c>
      <c r="P187" s="30">
        <v>0.14699999999999999</v>
      </c>
      <c r="Q187" s="30">
        <v>1.2E-2</v>
      </c>
      <c r="R187" s="24"/>
      <c r="S187" s="108">
        <f>L187+M187+O187</f>
        <v>0.76500000000000001</v>
      </c>
      <c r="T187" s="24"/>
      <c r="U187" s="75">
        <f>IFERROR(_xlfn.PERCENTRANK.INC(S$5:S$288,S187),"-9999")</f>
        <v>0.35599999999999998</v>
      </c>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row>
    <row r="188" spans="1:44" x14ac:dyDescent="0.3">
      <c r="A188" s="46">
        <v>540046</v>
      </c>
      <c r="B188" s="29" t="s">
        <v>77</v>
      </c>
      <c r="C188" s="29" t="s">
        <v>78</v>
      </c>
      <c r="D188" s="29" t="s">
        <v>5</v>
      </c>
      <c r="E188" s="29">
        <v>8</v>
      </c>
      <c r="F188" s="29" t="s">
        <v>405</v>
      </c>
      <c r="G188" s="29">
        <v>29</v>
      </c>
      <c r="H188" s="29">
        <v>0</v>
      </c>
      <c r="I188" s="29">
        <v>9</v>
      </c>
      <c r="J188" s="29">
        <v>0</v>
      </c>
      <c r="K188" s="29">
        <v>38</v>
      </c>
      <c r="L188" s="30">
        <v>0.76300000000000001</v>
      </c>
      <c r="M188" s="30">
        <v>0</v>
      </c>
      <c r="N188" s="30">
        <v>0.23699999999999999</v>
      </c>
      <c r="O188" s="30">
        <v>0</v>
      </c>
      <c r="P188" s="30">
        <v>0</v>
      </c>
      <c r="Q188" s="30">
        <v>0</v>
      </c>
      <c r="S188" s="108">
        <f>L188+M188+O188</f>
        <v>0.76300000000000001</v>
      </c>
      <c r="U188" s="75">
        <f>IFERROR(_xlfn.PERCENTRANK.INC(S$5:S$288,S188),"-9999")</f>
        <v>0.34899999999999998</v>
      </c>
      <c r="AO188" s="24"/>
    </row>
    <row r="189" spans="1:44" x14ac:dyDescent="0.3">
      <c r="A189" s="46">
        <v>545537</v>
      </c>
      <c r="B189" s="29" t="s">
        <v>140</v>
      </c>
      <c r="C189" s="29" t="s">
        <v>137</v>
      </c>
      <c r="D189" s="29" t="s">
        <v>5</v>
      </c>
      <c r="E189" s="29">
        <v>2</v>
      </c>
      <c r="F189" s="29" t="s">
        <v>446</v>
      </c>
      <c r="G189" s="29">
        <v>113</v>
      </c>
      <c r="H189" s="29">
        <v>6</v>
      </c>
      <c r="I189" s="29">
        <v>39</v>
      </c>
      <c r="J189" s="29">
        <v>6</v>
      </c>
      <c r="K189" s="29">
        <v>164</v>
      </c>
      <c r="L189" s="30">
        <v>0.68899999999999995</v>
      </c>
      <c r="M189" s="30">
        <v>3.6999999999999998E-2</v>
      </c>
      <c r="N189" s="30">
        <v>0.23799999999999999</v>
      </c>
      <c r="O189" s="30">
        <v>3.6999999999999998E-2</v>
      </c>
      <c r="P189" s="30">
        <v>1.7999999999999999E-2</v>
      </c>
      <c r="Q189" s="30">
        <v>1.7999999999999999E-2</v>
      </c>
      <c r="S189" s="108">
        <f>L189+M189+O189</f>
        <v>0.76300000000000001</v>
      </c>
      <c r="U189" s="75">
        <f>IFERROR(_xlfn.PERCENTRANK.INC(S$5:S$288,S189),"-9999")</f>
        <v>0.34899999999999998</v>
      </c>
      <c r="AO189" s="24"/>
    </row>
    <row r="190" spans="1:44" x14ac:dyDescent="0.3">
      <c r="A190" s="45">
        <v>540085</v>
      </c>
      <c r="B190" s="40" t="s">
        <v>131</v>
      </c>
      <c r="C190" s="40" t="s">
        <v>129</v>
      </c>
      <c r="D190" s="40" t="s">
        <v>9</v>
      </c>
      <c r="E190" s="40">
        <v>7</v>
      </c>
      <c r="F190" s="40" t="s">
        <v>357</v>
      </c>
      <c r="G190" s="40">
        <v>455</v>
      </c>
      <c r="H190" s="40">
        <v>3</v>
      </c>
      <c r="I190" s="40">
        <v>165</v>
      </c>
      <c r="J190" s="40">
        <v>66</v>
      </c>
      <c r="K190" s="40">
        <v>689</v>
      </c>
      <c r="L190" s="41">
        <v>0.66</v>
      </c>
      <c r="M190" s="41">
        <v>4.0000000000000001E-3</v>
      </c>
      <c r="N190" s="41">
        <v>0.23899999999999999</v>
      </c>
      <c r="O190" s="41">
        <v>9.6000000000000002E-2</v>
      </c>
      <c r="P190" s="41">
        <v>6.5000000000000002E-2</v>
      </c>
      <c r="Q190" s="41">
        <v>7.0000000000000001E-3</v>
      </c>
      <c r="S190" s="109">
        <f>L190+M190+O190</f>
        <v>0.76</v>
      </c>
      <c r="U190" s="75">
        <f>IFERROR(_xlfn.PERCENTRANK.INC(S$5:S$288,S190),"-9999")</f>
        <v>0.34599999999999997</v>
      </c>
      <c r="AO190" s="24"/>
    </row>
    <row r="191" spans="1:44" x14ac:dyDescent="0.3">
      <c r="A191" s="45">
        <v>540278</v>
      </c>
      <c r="B191" s="40" t="s">
        <v>211</v>
      </c>
      <c r="C191" s="40" t="s">
        <v>488</v>
      </c>
      <c r="D191" s="40" t="s">
        <v>9</v>
      </c>
      <c r="E191" s="40">
        <v>1</v>
      </c>
      <c r="F191" s="40" t="s">
        <v>490</v>
      </c>
      <c r="G191" s="40">
        <v>269</v>
      </c>
      <c r="H191" s="40">
        <v>25</v>
      </c>
      <c r="I191" s="40">
        <v>106</v>
      </c>
      <c r="J191" s="40">
        <v>35</v>
      </c>
      <c r="K191" s="40">
        <v>435</v>
      </c>
      <c r="L191" s="41">
        <v>0.61799999999999999</v>
      </c>
      <c r="M191" s="41">
        <v>5.7000000000000002E-2</v>
      </c>
      <c r="N191" s="41">
        <v>0.24399999999999999</v>
      </c>
      <c r="O191" s="41">
        <v>0.08</v>
      </c>
      <c r="P191" s="41">
        <v>3.6999999999999998E-2</v>
      </c>
      <c r="Q191" s="41">
        <v>1.0999999999999999E-2</v>
      </c>
      <c r="S191" s="109">
        <f>L191+M191+O191</f>
        <v>0.755</v>
      </c>
      <c r="U191" s="75">
        <f>IFERROR(_xlfn.PERCENTRANK.INC(S$5:S$288,S191),"-9999")</f>
        <v>0.34200000000000003</v>
      </c>
      <c r="AO191" s="24"/>
    </row>
    <row r="192" spans="1:44" x14ac:dyDescent="0.3">
      <c r="A192" s="46">
        <v>540113</v>
      </c>
      <c r="B192" s="29" t="s">
        <v>163</v>
      </c>
      <c r="C192" s="29" t="s">
        <v>164</v>
      </c>
      <c r="D192" s="29" t="s">
        <v>5</v>
      </c>
      <c r="E192" s="29">
        <v>2</v>
      </c>
      <c r="F192" s="29" t="s">
        <v>462</v>
      </c>
      <c r="G192" s="29">
        <v>24</v>
      </c>
      <c r="H192" s="29">
        <v>0</v>
      </c>
      <c r="I192" s="29">
        <v>8</v>
      </c>
      <c r="J192" s="29">
        <v>0</v>
      </c>
      <c r="K192" s="29">
        <v>32</v>
      </c>
      <c r="L192" s="30">
        <v>0.75</v>
      </c>
      <c r="M192" s="30">
        <v>0</v>
      </c>
      <c r="N192" s="30">
        <v>0.25</v>
      </c>
      <c r="O192" s="30">
        <v>0</v>
      </c>
      <c r="P192" s="30">
        <v>0</v>
      </c>
      <c r="Q192" s="30">
        <v>0</v>
      </c>
      <c r="S192" s="108">
        <f>L192+M192+O192</f>
        <v>0.75</v>
      </c>
      <c r="T192" s="26"/>
      <c r="U192" s="75">
        <f>IFERROR(_xlfn.PERCENTRANK.INC(S$5:S$288,S192),"-9999")</f>
        <v>0.33200000000000002</v>
      </c>
      <c r="V192" s="26"/>
      <c r="W192" s="26"/>
      <c r="X192" s="26"/>
      <c r="Y192" s="26"/>
      <c r="Z192" s="26"/>
      <c r="AA192" s="26"/>
      <c r="AB192" s="26"/>
      <c r="AC192" s="26"/>
      <c r="AD192" s="26"/>
      <c r="AE192" s="26"/>
      <c r="AF192" s="26"/>
      <c r="AG192" s="26"/>
      <c r="AH192" s="26"/>
      <c r="AI192" s="26"/>
      <c r="AJ192" s="26"/>
      <c r="AK192" s="26"/>
      <c r="AL192" s="26"/>
      <c r="AM192" s="26"/>
      <c r="AN192" s="26"/>
      <c r="AO192" s="26"/>
      <c r="AP192" s="26"/>
      <c r="AQ192" s="26"/>
      <c r="AR192" s="26"/>
    </row>
    <row r="193" spans="1:41" x14ac:dyDescent="0.3">
      <c r="A193" s="46">
        <v>540176</v>
      </c>
      <c r="B193" s="29" t="s">
        <v>263</v>
      </c>
      <c r="C193" s="29" t="s">
        <v>264</v>
      </c>
      <c r="D193" s="29" t="s">
        <v>5</v>
      </c>
      <c r="E193" s="29">
        <v>7</v>
      </c>
      <c r="F193" s="29" t="s">
        <v>521</v>
      </c>
      <c r="G193" s="29">
        <v>28</v>
      </c>
      <c r="H193" s="29">
        <v>1</v>
      </c>
      <c r="I193" s="29">
        <v>10</v>
      </c>
      <c r="J193" s="29">
        <v>1</v>
      </c>
      <c r="K193" s="29">
        <v>40</v>
      </c>
      <c r="L193" s="30">
        <v>0.7</v>
      </c>
      <c r="M193" s="30">
        <v>2.5000000000000001E-2</v>
      </c>
      <c r="N193" s="30">
        <v>0.25</v>
      </c>
      <c r="O193" s="30">
        <v>2.5000000000000001E-2</v>
      </c>
      <c r="P193" s="30">
        <v>2.5000000000000001E-2</v>
      </c>
      <c r="Q193" s="30">
        <v>0</v>
      </c>
      <c r="S193" s="108">
        <f>L193+M193+O193</f>
        <v>0.75</v>
      </c>
      <c r="U193" s="75">
        <f>IFERROR(_xlfn.PERCENTRANK.INC(S$5:S$288,S193),"-9999")</f>
        <v>0.33200000000000002</v>
      </c>
      <c r="AO193" s="24"/>
    </row>
    <row r="194" spans="1:41" x14ac:dyDescent="0.25">
      <c r="A194" s="49">
        <v>540196</v>
      </c>
      <c r="B194" s="42" t="s">
        <v>300</v>
      </c>
      <c r="C194" s="50" t="s">
        <v>564</v>
      </c>
      <c r="D194" s="42" t="s">
        <v>5</v>
      </c>
      <c r="E194" s="69">
        <v>5</v>
      </c>
      <c r="F194" s="69" t="s">
        <v>541</v>
      </c>
      <c r="G194" s="69">
        <v>4</v>
      </c>
      <c r="H194" s="69">
        <v>1</v>
      </c>
      <c r="I194" s="69">
        <v>1</v>
      </c>
      <c r="J194" s="69">
        <v>2</v>
      </c>
      <c r="K194" s="69">
        <v>8</v>
      </c>
      <c r="L194" s="68">
        <v>0.5</v>
      </c>
      <c r="M194" s="68">
        <v>0.125</v>
      </c>
      <c r="N194" s="68">
        <v>0.25</v>
      </c>
      <c r="O194" s="68">
        <v>0.125</v>
      </c>
      <c r="P194" s="68">
        <v>0.125</v>
      </c>
      <c r="Q194" s="68">
        <v>0.125</v>
      </c>
      <c r="S194" s="68">
        <f>L194+M194+O194</f>
        <v>0.75</v>
      </c>
      <c r="U194" s="75">
        <f>IFERROR(_xlfn.PERCENTRANK.INC(S$5:S$288,S194),"-9999")</f>
        <v>0.33200000000000002</v>
      </c>
      <c r="AO194" s="24"/>
    </row>
    <row r="195" spans="1:41" x14ac:dyDescent="0.3">
      <c r="A195" s="45">
        <v>540283</v>
      </c>
      <c r="B195" s="40" t="s">
        <v>237</v>
      </c>
      <c r="C195" s="40" t="s">
        <v>234</v>
      </c>
      <c r="D195" s="40" t="s">
        <v>9</v>
      </c>
      <c r="E195" s="40">
        <v>4</v>
      </c>
      <c r="F195" s="40" t="s">
        <v>505</v>
      </c>
      <c r="G195" s="40">
        <v>357</v>
      </c>
      <c r="H195" s="40">
        <v>38</v>
      </c>
      <c r="I195" s="40">
        <v>144</v>
      </c>
      <c r="J195" s="40">
        <v>29</v>
      </c>
      <c r="K195" s="40">
        <v>568</v>
      </c>
      <c r="L195" s="41">
        <v>0.629</v>
      </c>
      <c r="M195" s="41">
        <v>6.7000000000000004E-2</v>
      </c>
      <c r="N195" s="41">
        <v>0.254</v>
      </c>
      <c r="O195" s="41">
        <v>5.0999999999999997E-2</v>
      </c>
      <c r="P195" s="41">
        <v>0.03</v>
      </c>
      <c r="Q195" s="41">
        <v>5.0000000000000001E-3</v>
      </c>
      <c r="S195" s="109">
        <f>L195+M195+O195</f>
        <v>0.747</v>
      </c>
      <c r="U195" s="75">
        <f>IFERROR(_xlfn.PERCENTRANK.INC(S$5:S$288,S195),"-9999")</f>
        <v>0.32800000000000001</v>
      </c>
      <c r="AO195" s="24"/>
    </row>
    <row r="196" spans="1:41" x14ac:dyDescent="0.3">
      <c r="A196" s="45">
        <v>540149</v>
      </c>
      <c r="B196" s="40" t="s">
        <v>225</v>
      </c>
      <c r="C196" s="40" t="s">
        <v>220</v>
      </c>
      <c r="D196" s="40" t="s">
        <v>9</v>
      </c>
      <c r="E196" s="40">
        <v>10</v>
      </c>
      <c r="F196" s="40" t="s">
        <v>499</v>
      </c>
      <c r="G196" s="40">
        <v>239</v>
      </c>
      <c r="H196" s="40">
        <v>11</v>
      </c>
      <c r="I196" s="40">
        <v>96</v>
      </c>
      <c r="J196" s="40">
        <v>27</v>
      </c>
      <c r="K196" s="40">
        <v>373</v>
      </c>
      <c r="L196" s="41">
        <v>0.64100000000000001</v>
      </c>
      <c r="M196" s="41">
        <v>2.9000000000000001E-2</v>
      </c>
      <c r="N196" s="41">
        <v>0.25700000000000001</v>
      </c>
      <c r="O196" s="41">
        <v>7.1999999999999995E-2</v>
      </c>
      <c r="P196" s="41">
        <v>6.7000000000000004E-2</v>
      </c>
      <c r="Q196" s="41">
        <v>3.0000000000000001E-3</v>
      </c>
      <c r="R196" s="26"/>
      <c r="S196" s="109">
        <f>L196+M196+O196</f>
        <v>0.74199999999999999</v>
      </c>
      <c r="U196" s="75">
        <f>IFERROR(_xlfn.PERCENTRANK.INC(S$5:S$288,S196),"-9999")</f>
        <v>0.32500000000000001</v>
      </c>
      <c r="AO196" s="24"/>
    </row>
    <row r="197" spans="1:41" x14ac:dyDescent="0.3">
      <c r="A197" s="46">
        <v>540099</v>
      </c>
      <c r="B197" s="29" t="s">
        <v>152</v>
      </c>
      <c r="C197" s="29" t="s">
        <v>450</v>
      </c>
      <c r="D197" s="29" t="s">
        <v>5</v>
      </c>
      <c r="E197" s="29">
        <v>6</v>
      </c>
      <c r="F197" s="29" t="s">
        <v>453</v>
      </c>
      <c r="G197" s="29">
        <v>37</v>
      </c>
      <c r="H197" s="29">
        <v>0</v>
      </c>
      <c r="I197" s="29">
        <v>13</v>
      </c>
      <c r="J197" s="29">
        <v>0</v>
      </c>
      <c r="K197" s="29">
        <v>50</v>
      </c>
      <c r="L197" s="30">
        <v>0.74</v>
      </c>
      <c r="M197" s="30">
        <v>0</v>
      </c>
      <c r="N197" s="30">
        <v>0.26</v>
      </c>
      <c r="O197" s="30">
        <v>0</v>
      </c>
      <c r="P197" s="30">
        <v>0</v>
      </c>
      <c r="Q197" s="30">
        <v>0</v>
      </c>
      <c r="S197" s="108">
        <f>L197+M197+O197</f>
        <v>0.74</v>
      </c>
      <c r="U197" s="75">
        <f>IFERROR(_xlfn.PERCENTRANK.INC(S$5:S$288,S197),"-9999")</f>
        <v>0.32100000000000001</v>
      </c>
      <c r="AO197" s="24"/>
    </row>
    <row r="198" spans="1:41" x14ac:dyDescent="0.3">
      <c r="A198" s="45">
        <v>540124</v>
      </c>
      <c r="B198" s="40" t="s">
        <v>187</v>
      </c>
      <c r="C198" s="40" t="s">
        <v>473</v>
      </c>
      <c r="D198" s="40" t="s">
        <v>9</v>
      </c>
      <c r="E198" s="40">
        <v>1</v>
      </c>
      <c r="F198" s="40" t="s">
        <v>467</v>
      </c>
      <c r="G198" s="40">
        <v>1382</v>
      </c>
      <c r="H198" s="40">
        <v>46</v>
      </c>
      <c r="I198" s="40">
        <v>584</v>
      </c>
      <c r="J198" s="40">
        <v>224</v>
      </c>
      <c r="K198" s="40">
        <v>2236</v>
      </c>
      <c r="L198" s="41">
        <v>0.61799999999999999</v>
      </c>
      <c r="M198" s="41">
        <v>2.1000000000000001E-2</v>
      </c>
      <c r="N198" s="41">
        <v>0.26100000000000001</v>
      </c>
      <c r="O198" s="41">
        <v>0.1</v>
      </c>
      <c r="P198" s="41">
        <v>8.8999999999999996E-2</v>
      </c>
      <c r="Q198" s="41">
        <v>7.0000000000000001E-3</v>
      </c>
      <c r="S198" s="109">
        <f>L198+M198+O198</f>
        <v>0.73899999999999999</v>
      </c>
      <c r="U198" s="75">
        <f>IFERROR(_xlfn.PERCENTRANK.INC(S$5:S$288,S198),"-9999")</f>
        <v>0.318</v>
      </c>
      <c r="AO198" s="24"/>
    </row>
    <row r="199" spans="1:41" x14ac:dyDescent="0.3">
      <c r="A199" s="45">
        <v>540226</v>
      </c>
      <c r="B199" s="40" t="s">
        <v>80</v>
      </c>
      <c r="C199" s="40" t="s">
        <v>78</v>
      </c>
      <c r="D199" s="40" t="s">
        <v>9</v>
      </c>
      <c r="E199" s="40">
        <v>8</v>
      </c>
      <c r="F199" s="40" t="s">
        <v>393</v>
      </c>
      <c r="G199" s="40">
        <v>733</v>
      </c>
      <c r="H199" s="40">
        <v>15</v>
      </c>
      <c r="I199" s="40">
        <v>294</v>
      </c>
      <c r="J199" s="40">
        <v>69</v>
      </c>
      <c r="K199" s="40">
        <v>1111</v>
      </c>
      <c r="L199" s="41">
        <v>0.66</v>
      </c>
      <c r="M199" s="41">
        <v>1.4E-2</v>
      </c>
      <c r="N199" s="41">
        <v>0.26500000000000001</v>
      </c>
      <c r="O199" s="41">
        <v>6.2E-2</v>
      </c>
      <c r="P199" s="41">
        <v>1.7999999999999999E-2</v>
      </c>
      <c r="Q199" s="41">
        <v>1E-3</v>
      </c>
      <c r="S199" s="109">
        <f>L199+M199+O199</f>
        <v>0.73599999999999999</v>
      </c>
      <c r="U199" s="75">
        <f>IFERROR(_xlfn.PERCENTRANK.INC(S$5:S$288,S199),"-9999")</f>
        <v>0.314</v>
      </c>
      <c r="AO199" s="24"/>
    </row>
    <row r="200" spans="1:41" x14ac:dyDescent="0.3">
      <c r="A200" s="45">
        <v>540070</v>
      </c>
      <c r="B200" s="40" t="s">
        <v>127</v>
      </c>
      <c r="C200" s="40" t="s">
        <v>112</v>
      </c>
      <c r="D200" s="40" t="s">
        <v>9</v>
      </c>
      <c r="E200" s="40">
        <v>3</v>
      </c>
      <c r="F200" s="40" t="s">
        <v>437</v>
      </c>
      <c r="G200" s="40">
        <v>5643</v>
      </c>
      <c r="H200" s="40">
        <v>145</v>
      </c>
      <c r="I200" s="40">
        <v>2279</v>
      </c>
      <c r="J200" s="40">
        <v>509</v>
      </c>
      <c r="K200" s="40">
        <v>8576</v>
      </c>
      <c r="L200" s="41">
        <v>0.65800000000000003</v>
      </c>
      <c r="M200" s="41">
        <v>1.7000000000000001E-2</v>
      </c>
      <c r="N200" s="41">
        <v>0.26600000000000001</v>
      </c>
      <c r="O200" s="41">
        <v>5.8999999999999997E-2</v>
      </c>
      <c r="P200" s="41">
        <v>4.2999999999999997E-2</v>
      </c>
      <c r="Q200" s="41">
        <v>4.0000000000000001E-3</v>
      </c>
      <c r="S200" s="109">
        <f>L200+M200+O200</f>
        <v>0.73399999999999999</v>
      </c>
      <c r="U200" s="75">
        <f>IFERROR(_xlfn.PERCENTRANK.INC(S$5:S$288,S200),"-9999")</f>
        <v>0.31</v>
      </c>
      <c r="AO200" s="24"/>
    </row>
    <row r="201" spans="1:41" x14ac:dyDescent="0.3">
      <c r="A201" s="45">
        <v>540160</v>
      </c>
      <c r="B201" s="40" t="s">
        <v>249</v>
      </c>
      <c r="C201" s="40" t="s">
        <v>239</v>
      </c>
      <c r="D201" s="40" t="s">
        <v>9</v>
      </c>
      <c r="E201" s="40">
        <v>6</v>
      </c>
      <c r="F201" s="40" t="s">
        <v>508</v>
      </c>
      <c r="G201" s="40">
        <v>300</v>
      </c>
      <c r="H201" s="40">
        <v>28</v>
      </c>
      <c r="I201" s="40">
        <v>135</v>
      </c>
      <c r="J201" s="40">
        <v>39</v>
      </c>
      <c r="K201" s="40">
        <v>502</v>
      </c>
      <c r="L201" s="41">
        <v>0.59799999999999998</v>
      </c>
      <c r="M201" s="41">
        <v>5.6000000000000001E-2</v>
      </c>
      <c r="N201" s="41">
        <v>0.26900000000000002</v>
      </c>
      <c r="O201" s="41">
        <v>7.8E-2</v>
      </c>
      <c r="P201" s="41">
        <v>0.03</v>
      </c>
      <c r="Q201" s="41">
        <v>2.8000000000000001E-2</v>
      </c>
      <c r="S201" s="109">
        <f>L201+M201+O201</f>
        <v>0.73199999999999998</v>
      </c>
      <c r="U201" s="75">
        <f>IFERROR(_xlfn.PERCENTRANK.INC(S$5:S$288,S201),"-9999")</f>
        <v>0.307</v>
      </c>
      <c r="AO201" s="24"/>
    </row>
    <row r="202" spans="1:41" x14ac:dyDescent="0.3">
      <c r="A202" s="45">
        <v>540139</v>
      </c>
      <c r="B202" s="40" t="s">
        <v>208</v>
      </c>
      <c r="C202" s="40" t="s">
        <v>203</v>
      </c>
      <c r="D202" s="40" t="s">
        <v>9</v>
      </c>
      <c r="E202" s="40">
        <v>6</v>
      </c>
      <c r="F202" s="40" t="s">
        <v>434</v>
      </c>
      <c r="G202" s="40">
        <v>536</v>
      </c>
      <c r="H202" s="40">
        <v>72</v>
      </c>
      <c r="I202" s="40">
        <v>251</v>
      </c>
      <c r="J202" s="40">
        <v>75</v>
      </c>
      <c r="K202" s="40">
        <v>934</v>
      </c>
      <c r="L202" s="41">
        <v>0.57399999999999995</v>
      </c>
      <c r="M202" s="41">
        <v>7.6999999999999999E-2</v>
      </c>
      <c r="N202" s="41">
        <v>0.26900000000000002</v>
      </c>
      <c r="O202" s="41">
        <v>0.08</v>
      </c>
      <c r="P202" s="41">
        <v>5.5E-2</v>
      </c>
      <c r="Q202" s="41">
        <v>6.0000000000000001E-3</v>
      </c>
      <c r="S202" s="109">
        <f>L202+M202+O202</f>
        <v>0.73099999999999987</v>
      </c>
      <c r="U202" s="75">
        <f>IFERROR(_xlfn.PERCENTRANK.INC(S$5:S$288,S202),"-9999")</f>
        <v>0.30299999999999999</v>
      </c>
      <c r="AO202" s="24"/>
    </row>
    <row r="203" spans="1:41" x14ac:dyDescent="0.3">
      <c r="A203" s="46">
        <v>540060</v>
      </c>
      <c r="B203" s="29" t="s">
        <v>95</v>
      </c>
      <c r="C203" s="29" t="s">
        <v>90</v>
      </c>
      <c r="D203" s="29" t="s">
        <v>5</v>
      </c>
      <c r="E203" s="29">
        <v>6</v>
      </c>
      <c r="F203" s="29" t="s">
        <v>418</v>
      </c>
      <c r="G203" s="29">
        <v>47</v>
      </c>
      <c r="H203" s="29">
        <v>13</v>
      </c>
      <c r="I203" s="29">
        <v>23</v>
      </c>
      <c r="J203" s="29">
        <v>1</v>
      </c>
      <c r="K203" s="29">
        <v>84</v>
      </c>
      <c r="L203" s="30">
        <v>0.56000000000000005</v>
      </c>
      <c r="M203" s="30">
        <v>0.155</v>
      </c>
      <c r="N203" s="30">
        <v>0.27400000000000002</v>
      </c>
      <c r="O203" s="30">
        <v>1.2E-2</v>
      </c>
      <c r="P203" s="30">
        <v>0</v>
      </c>
      <c r="Q203" s="30">
        <v>1.2E-2</v>
      </c>
      <c r="S203" s="108">
        <f>L203+M203+O203</f>
        <v>0.72700000000000009</v>
      </c>
      <c r="U203" s="75">
        <f>IFERROR(_xlfn.PERCENTRANK.INC(S$5:S$288,S203),"-9999")</f>
        <v>0.3</v>
      </c>
      <c r="AO203" s="24"/>
    </row>
    <row r="204" spans="1:41" x14ac:dyDescent="0.3">
      <c r="A204" s="45">
        <v>540063</v>
      </c>
      <c r="B204" s="40" t="s">
        <v>104</v>
      </c>
      <c r="C204" s="40" t="s">
        <v>102</v>
      </c>
      <c r="D204" s="40" t="s">
        <v>9</v>
      </c>
      <c r="E204" s="40">
        <v>5</v>
      </c>
      <c r="F204" s="40" t="s">
        <v>424</v>
      </c>
      <c r="G204" s="40">
        <v>497</v>
      </c>
      <c r="H204" s="40">
        <v>5</v>
      </c>
      <c r="I204" s="40">
        <v>246</v>
      </c>
      <c r="J204" s="40">
        <v>143</v>
      </c>
      <c r="K204" s="40">
        <v>891</v>
      </c>
      <c r="L204" s="41">
        <v>0.55800000000000005</v>
      </c>
      <c r="M204" s="41">
        <v>6.0000000000000001E-3</v>
      </c>
      <c r="N204" s="41">
        <v>0.27600000000000002</v>
      </c>
      <c r="O204" s="41">
        <v>0.16</v>
      </c>
      <c r="P204" s="41">
        <v>0.14699999999999999</v>
      </c>
      <c r="Q204" s="41">
        <v>1E-3</v>
      </c>
      <c r="S204" s="109">
        <f>L204+M204+O204</f>
        <v>0.72400000000000009</v>
      </c>
      <c r="U204" s="75">
        <f>IFERROR(_xlfn.PERCENTRANK.INC(S$5:S$288,S204),"-9999")</f>
        <v>0.29299999999999998</v>
      </c>
      <c r="AO204" s="24"/>
    </row>
    <row r="205" spans="1:41" x14ac:dyDescent="0.3">
      <c r="A205" s="45">
        <v>540107</v>
      </c>
      <c r="B205" s="40" t="s">
        <v>162</v>
      </c>
      <c r="C205" s="40" t="s">
        <v>156</v>
      </c>
      <c r="D205" s="40" t="s">
        <v>9</v>
      </c>
      <c r="E205" s="40">
        <v>10</v>
      </c>
      <c r="F205" s="40" t="s">
        <v>460</v>
      </c>
      <c r="G205" s="40">
        <v>458</v>
      </c>
      <c r="H205" s="40">
        <v>19</v>
      </c>
      <c r="I205" s="40">
        <v>191</v>
      </c>
      <c r="J205" s="40">
        <v>22</v>
      </c>
      <c r="K205" s="40">
        <v>690</v>
      </c>
      <c r="L205" s="41">
        <v>0.66400000000000003</v>
      </c>
      <c r="M205" s="41">
        <v>2.8000000000000001E-2</v>
      </c>
      <c r="N205" s="41">
        <v>0.27700000000000002</v>
      </c>
      <c r="O205" s="41">
        <v>3.2000000000000001E-2</v>
      </c>
      <c r="P205" s="41">
        <v>2.5000000000000001E-2</v>
      </c>
      <c r="Q205" s="41">
        <v>0</v>
      </c>
      <c r="S205" s="109">
        <f>L205+M205+O205</f>
        <v>0.72400000000000009</v>
      </c>
      <c r="U205" s="75">
        <f>IFERROR(_xlfn.PERCENTRANK.INC(S$5:S$288,S205),"-9999")</f>
        <v>0.29299999999999998</v>
      </c>
      <c r="AO205" s="24"/>
    </row>
    <row r="206" spans="1:41" x14ac:dyDescent="0.3">
      <c r="A206" s="45">
        <v>540282</v>
      </c>
      <c r="B206" s="40" t="s">
        <v>14</v>
      </c>
      <c r="C206" s="40" t="s">
        <v>11</v>
      </c>
      <c r="D206" s="40" t="s">
        <v>9</v>
      </c>
      <c r="E206" s="40">
        <v>9</v>
      </c>
      <c r="F206" s="40" t="s">
        <v>360</v>
      </c>
      <c r="G206" s="40">
        <v>367</v>
      </c>
      <c r="H206" s="40">
        <v>33</v>
      </c>
      <c r="I206" s="40">
        <v>174</v>
      </c>
      <c r="J206" s="40">
        <v>56</v>
      </c>
      <c r="K206" s="40">
        <v>630</v>
      </c>
      <c r="L206" s="41">
        <v>0.58299999999999996</v>
      </c>
      <c r="M206" s="41">
        <v>5.1999999999999998E-2</v>
      </c>
      <c r="N206" s="41">
        <v>0.27600000000000002</v>
      </c>
      <c r="O206" s="41">
        <v>8.8999999999999996E-2</v>
      </c>
      <c r="P206" s="41">
        <v>8.6999999999999994E-2</v>
      </c>
      <c r="Q206" s="41">
        <v>0</v>
      </c>
      <c r="S206" s="109">
        <f>L206+M206+O206</f>
        <v>0.72399999999999998</v>
      </c>
      <c r="U206" s="75">
        <f>IFERROR(_xlfn.PERCENTRANK.INC(S$5:S$288,S206),"-9999")</f>
        <v>0.28899999999999998</v>
      </c>
      <c r="AO206" s="24"/>
    </row>
    <row r="207" spans="1:41" x14ac:dyDescent="0.3">
      <c r="A207" s="46">
        <v>540017</v>
      </c>
      <c r="B207" s="29" t="s">
        <v>36</v>
      </c>
      <c r="C207" s="29" t="s">
        <v>372</v>
      </c>
      <c r="D207" s="29" t="s">
        <v>5</v>
      </c>
      <c r="E207" s="29">
        <v>2</v>
      </c>
      <c r="F207" s="29" t="s">
        <v>374</v>
      </c>
      <c r="G207" s="29">
        <v>30</v>
      </c>
      <c r="H207" s="29">
        <v>1</v>
      </c>
      <c r="I207" s="29">
        <v>12</v>
      </c>
      <c r="J207" s="29">
        <v>0</v>
      </c>
      <c r="K207" s="29">
        <v>43</v>
      </c>
      <c r="L207" s="30">
        <v>0.69799999999999995</v>
      </c>
      <c r="M207" s="30">
        <v>2.3E-2</v>
      </c>
      <c r="N207" s="30">
        <v>0.27900000000000003</v>
      </c>
      <c r="O207" s="30">
        <v>0</v>
      </c>
      <c r="P207" s="30">
        <v>0</v>
      </c>
      <c r="Q207" s="30">
        <v>0</v>
      </c>
      <c r="S207" s="108">
        <f>L207+M207+O207</f>
        <v>0.72099999999999997</v>
      </c>
      <c r="U207" s="75">
        <f>IFERROR(_xlfn.PERCENTRANK.INC(S$5:S$288,S207),"-9999")</f>
        <v>0.28199999999999997</v>
      </c>
      <c r="AO207" s="24"/>
    </row>
    <row r="208" spans="1:41" x14ac:dyDescent="0.3">
      <c r="A208" s="45">
        <v>540183</v>
      </c>
      <c r="B208" s="40" t="s">
        <v>283</v>
      </c>
      <c r="C208" s="40" t="s">
        <v>281</v>
      </c>
      <c r="D208" s="40" t="s">
        <v>9</v>
      </c>
      <c r="E208" s="40">
        <v>5</v>
      </c>
      <c r="F208" s="40" t="s">
        <v>521</v>
      </c>
      <c r="G208" s="40">
        <v>472</v>
      </c>
      <c r="H208" s="40">
        <v>86</v>
      </c>
      <c r="I208" s="40">
        <v>231</v>
      </c>
      <c r="J208" s="40">
        <v>39</v>
      </c>
      <c r="K208" s="40">
        <v>828</v>
      </c>
      <c r="L208" s="41">
        <v>0.56999999999999995</v>
      </c>
      <c r="M208" s="41">
        <v>0.104</v>
      </c>
      <c r="N208" s="41">
        <v>0.27900000000000003</v>
      </c>
      <c r="O208" s="41">
        <v>4.7E-2</v>
      </c>
      <c r="P208" s="41">
        <v>2.3E-2</v>
      </c>
      <c r="Q208" s="41">
        <v>1.0999999999999999E-2</v>
      </c>
      <c r="S208" s="109">
        <f>L208+M208+O208</f>
        <v>0.72099999999999997</v>
      </c>
      <c r="U208" s="75">
        <f>IFERROR(_xlfn.PERCENTRANK.INC(S$5:S$288,S208),"-9999")</f>
        <v>0.28199999999999997</v>
      </c>
      <c r="AO208" s="24"/>
    </row>
    <row r="209" spans="1:44" x14ac:dyDescent="0.3">
      <c r="A209" s="45">
        <v>540040</v>
      </c>
      <c r="B209" s="40" t="s">
        <v>76</v>
      </c>
      <c r="C209" s="40" t="s">
        <v>68</v>
      </c>
      <c r="D209" s="40" t="s">
        <v>9</v>
      </c>
      <c r="E209" s="40">
        <v>4</v>
      </c>
      <c r="F209" s="40" t="s">
        <v>403</v>
      </c>
      <c r="G209" s="40">
        <v>596</v>
      </c>
      <c r="H209" s="40">
        <v>115</v>
      </c>
      <c r="I209" s="40">
        <v>280</v>
      </c>
      <c r="J209" s="40">
        <v>9</v>
      </c>
      <c r="K209" s="40">
        <v>1000</v>
      </c>
      <c r="L209" s="41">
        <v>0.59599999999999997</v>
      </c>
      <c r="M209" s="41">
        <v>0.115</v>
      </c>
      <c r="N209" s="41">
        <v>0.28000000000000003</v>
      </c>
      <c r="O209" s="41">
        <v>8.9999999999999993E-3</v>
      </c>
      <c r="P209" s="41">
        <v>0</v>
      </c>
      <c r="Q209" s="41">
        <v>5.0000000000000001E-3</v>
      </c>
      <c r="S209" s="109">
        <f>L209+M209+O209</f>
        <v>0.72</v>
      </c>
      <c r="U209" s="75">
        <f>IFERROR(_xlfn.PERCENTRANK.INC(S$5:S$288,S209),"-9999")</f>
        <v>0.27900000000000003</v>
      </c>
      <c r="AO209" s="24"/>
    </row>
    <row r="210" spans="1:44" x14ac:dyDescent="0.3">
      <c r="A210" s="46">
        <v>540194</v>
      </c>
      <c r="B210" s="29" t="s">
        <v>292</v>
      </c>
      <c r="C210" s="29" t="s">
        <v>536</v>
      </c>
      <c r="D210" s="29" t="s">
        <v>5</v>
      </c>
      <c r="E210" s="29">
        <v>7</v>
      </c>
      <c r="F210" s="29" t="s">
        <v>538</v>
      </c>
      <c r="G210" s="29">
        <v>175</v>
      </c>
      <c r="H210" s="29">
        <v>1</v>
      </c>
      <c r="I210" s="29">
        <v>71</v>
      </c>
      <c r="J210" s="29">
        <v>2</v>
      </c>
      <c r="K210" s="29">
        <v>249</v>
      </c>
      <c r="L210" s="30">
        <v>0.70299999999999996</v>
      </c>
      <c r="M210" s="30">
        <v>4.0000000000000001E-3</v>
      </c>
      <c r="N210" s="30">
        <v>0.28499999999999998</v>
      </c>
      <c r="O210" s="30">
        <v>8.0000000000000002E-3</v>
      </c>
      <c r="P210" s="30">
        <v>8.0000000000000002E-3</v>
      </c>
      <c r="Q210" s="30">
        <v>0</v>
      </c>
      <c r="S210" s="108">
        <f>L210+M210+O210</f>
        <v>0.71499999999999997</v>
      </c>
      <c r="U210" s="75">
        <f>IFERROR(_xlfn.PERCENTRANK.INC(S$5:S$288,S210),"-9999")</f>
        <v>0.27500000000000002</v>
      </c>
      <c r="AO210" s="24"/>
    </row>
    <row r="211" spans="1:44" x14ac:dyDescent="0.3">
      <c r="A211" s="46">
        <v>540276</v>
      </c>
      <c r="B211" s="29" t="s">
        <v>79</v>
      </c>
      <c r="C211" s="29" t="s">
        <v>78</v>
      </c>
      <c r="D211" s="29" t="s">
        <v>5</v>
      </c>
      <c r="E211" s="29">
        <v>8</v>
      </c>
      <c r="F211" s="29" t="s">
        <v>406</v>
      </c>
      <c r="G211" s="29">
        <v>5</v>
      </c>
      <c r="H211" s="29">
        <v>0</v>
      </c>
      <c r="I211" s="29">
        <v>2</v>
      </c>
      <c r="J211" s="29">
        <v>0</v>
      </c>
      <c r="K211" s="29">
        <v>7</v>
      </c>
      <c r="L211" s="30">
        <v>0.71399999999999997</v>
      </c>
      <c r="M211" s="30">
        <v>0</v>
      </c>
      <c r="N211" s="30">
        <v>0.28599999999999998</v>
      </c>
      <c r="O211" s="30">
        <v>0</v>
      </c>
      <c r="P211" s="30">
        <v>0</v>
      </c>
      <c r="Q211" s="30">
        <v>0</v>
      </c>
      <c r="S211" s="108">
        <f>L211+M211+O211</f>
        <v>0.71399999999999997</v>
      </c>
      <c r="U211" s="75">
        <f>IFERROR(_xlfn.PERCENTRANK.INC(S$5:S$288,S211),"-9999")</f>
        <v>0.27200000000000002</v>
      </c>
      <c r="AO211" s="24"/>
    </row>
    <row r="212" spans="1:44" x14ac:dyDescent="0.3">
      <c r="A212" s="45">
        <v>540200</v>
      </c>
      <c r="B212" s="40" t="s">
        <v>309</v>
      </c>
      <c r="C212" s="40" t="s">
        <v>305</v>
      </c>
      <c r="D212" s="40" t="s">
        <v>9</v>
      </c>
      <c r="E212" s="40">
        <v>2</v>
      </c>
      <c r="F212" s="40" t="s">
        <v>441</v>
      </c>
      <c r="G212" s="40">
        <v>1224</v>
      </c>
      <c r="H212" s="40">
        <v>95</v>
      </c>
      <c r="I212" s="40">
        <v>639</v>
      </c>
      <c r="J212" s="40">
        <v>226</v>
      </c>
      <c r="K212" s="40">
        <v>2184</v>
      </c>
      <c r="L212" s="41">
        <v>0.56000000000000005</v>
      </c>
      <c r="M212" s="41">
        <v>4.2999999999999997E-2</v>
      </c>
      <c r="N212" s="41">
        <v>0.29299999999999998</v>
      </c>
      <c r="O212" s="41">
        <v>0.10299999999999999</v>
      </c>
      <c r="P212" s="41">
        <v>6.5000000000000002E-2</v>
      </c>
      <c r="Q212" s="41">
        <v>7.0000000000000001E-3</v>
      </c>
      <c r="S212" s="109">
        <f>L212+M212+O212</f>
        <v>0.70600000000000007</v>
      </c>
      <c r="U212" s="75">
        <f>IFERROR(_xlfn.PERCENTRANK.INC(S$5:S$288,S212),"-9999")</f>
        <v>0.26800000000000002</v>
      </c>
      <c r="AO212" s="24"/>
    </row>
    <row r="213" spans="1:44" x14ac:dyDescent="0.3">
      <c r="A213" s="46">
        <v>540101</v>
      </c>
      <c r="B213" s="29" t="s">
        <v>146</v>
      </c>
      <c r="C213" s="29" t="s">
        <v>450</v>
      </c>
      <c r="D213" s="29" t="s">
        <v>5</v>
      </c>
      <c r="E213" s="29">
        <v>6</v>
      </c>
      <c r="F213" s="29" t="s">
        <v>418</v>
      </c>
      <c r="G213" s="29">
        <v>36</v>
      </c>
      <c r="H213" s="29">
        <v>0</v>
      </c>
      <c r="I213" s="29">
        <v>15</v>
      </c>
      <c r="J213" s="29">
        <v>0</v>
      </c>
      <c r="K213" s="29">
        <v>51</v>
      </c>
      <c r="L213" s="30">
        <v>0.70599999999999996</v>
      </c>
      <c r="M213" s="30">
        <v>0</v>
      </c>
      <c r="N213" s="30">
        <v>0.29399999999999998</v>
      </c>
      <c r="O213" s="30">
        <v>0</v>
      </c>
      <c r="P213" s="30">
        <v>0</v>
      </c>
      <c r="Q213" s="30">
        <v>0</v>
      </c>
      <c r="S213" s="108">
        <f>L213+M213+O213</f>
        <v>0.70599999999999996</v>
      </c>
      <c r="U213" s="75">
        <f>IFERROR(_xlfn.PERCENTRANK.INC(S$5:S$288,S213),"-9999")</f>
        <v>0.26500000000000001</v>
      </c>
      <c r="AO213" s="24"/>
    </row>
    <row r="214" spans="1:44" x14ac:dyDescent="0.3">
      <c r="A214" s="45">
        <v>540022</v>
      </c>
      <c r="B214" s="40" t="s">
        <v>44</v>
      </c>
      <c r="C214" s="40" t="s">
        <v>43</v>
      </c>
      <c r="D214" s="40" t="s">
        <v>9</v>
      </c>
      <c r="E214" s="40">
        <v>3</v>
      </c>
      <c r="F214" s="40" t="s">
        <v>377</v>
      </c>
      <c r="G214" s="40">
        <v>529</v>
      </c>
      <c r="H214" s="40">
        <v>12</v>
      </c>
      <c r="I214" s="40">
        <v>290</v>
      </c>
      <c r="J214" s="40">
        <v>153</v>
      </c>
      <c r="K214" s="40">
        <v>984</v>
      </c>
      <c r="L214" s="41">
        <v>0.53800000000000003</v>
      </c>
      <c r="M214" s="41">
        <v>1.2E-2</v>
      </c>
      <c r="N214" s="41">
        <v>0.29499999999999998</v>
      </c>
      <c r="O214" s="41">
        <v>0.155</v>
      </c>
      <c r="P214" s="41">
        <v>0.109</v>
      </c>
      <c r="Q214" s="41">
        <v>5.0000000000000001E-3</v>
      </c>
      <c r="S214" s="109">
        <f>L214+M214+O214</f>
        <v>0.70500000000000007</v>
      </c>
      <c r="U214" s="75">
        <f>IFERROR(_xlfn.PERCENTRANK.INC(S$5:S$288,S214),"-9999")</f>
        <v>0.26100000000000001</v>
      </c>
      <c r="AO214" s="24"/>
    </row>
    <row r="215" spans="1:44" x14ac:dyDescent="0.3">
      <c r="A215" s="45">
        <v>540211</v>
      </c>
      <c r="B215" s="40" t="s">
        <v>322</v>
      </c>
      <c r="C215" s="40" t="s">
        <v>321</v>
      </c>
      <c r="D215" s="40" t="s">
        <v>9</v>
      </c>
      <c r="E215" s="40">
        <v>5</v>
      </c>
      <c r="F215" s="40" t="s">
        <v>405</v>
      </c>
      <c r="G215" s="40">
        <v>297</v>
      </c>
      <c r="H215" s="40">
        <v>0</v>
      </c>
      <c r="I215" s="40">
        <v>135</v>
      </c>
      <c r="J215" s="40">
        <v>24</v>
      </c>
      <c r="K215" s="40">
        <v>456</v>
      </c>
      <c r="L215" s="41">
        <v>0.65100000000000002</v>
      </c>
      <c r="M215" s="41">
        <v>0</v>
      </c>
      <c r="N215" s="41">
        <v>0.29599999999999999</v>
      </c>
      <c r="O215" s="41">
        <v>5.2999999999999999E-2</v>
      </c>
      <c r="P215" s="41">
        <v>2.4E-2</v>
      </c>
      <c r="Q215" s="41">
        <v>7.0000000000000001E-3</v>
      </c>
      <c r="S215" s="109">
        <f>L215+M215+O215</f>
        <v>0.70400000000000007</v>
      </c>
      <c r="U215" s="75">
        <f>IFERROR(_xlfn.PERCENTRANK.INC(S$5:S$288,S215),"-9999")</f>
        <v>0.25700000000000001</v>
      </c>
      <c r="AO215" s="24"/>
    </row>
    <row r="216" spans="1:44" x14ac:dyDescent="0.3">
      <c r="A216" s="45">
        <v>540225</v>
      </c>
      <c r="B216" s="40" t="s">
        <v>232</v>
      </c>
      <c r="C216" s="40" t="s">
        <v>230</v>
      </c>
      <c r="D216" s="40" t="s">
        <v>9</v>
      </c>
      <c r="E216" s="40">
        <v>5</v>
      </c>
      <c r="F216" s="40" t="s">
        <v>503</v>
      </c>
      <c r="G216" s="40">
        <v>148</v>
      </c>
      <c r="H216" s="40">
        <v>27</v>
      </c>
      <c r="I216" s="40">
        <v>84</v>
      </c>
      <c r="J216" s="40">
        <v>20</v>
      </c>
      <c r="K216" s="40">
        <v>279</v>
      </c>
      <c r="L216" s="41">
        <v>0.53</v>
      </c>
      <c r="M216" s="41">
        <v>9.7000000000000003E-2</v>
      </c>
      <c r="N216" s="41">
        <v>0.30099999999999999</v>
      </c>
      <c r="O216" s="41">
        <v>7.1999999999999995E-2</v>
      </c>
      <c r="P216" s="41">
        <v>3.2000000000000001E-2</v>
      </c>
      <c r="Q216" s="41">
        <v>4.0000000000000001E-3</v>
      </c>
      <c r="S216" s="109">
        <f>L216+M216+O216</f>
        <v>0.69899999999999995</v>
      </c>
      <c r="U216" s="75">
        <f>IFERROR(_xlfn.PERCENTRANK.INC(S$5:S$288,S216),"-9999")</f>
        <v>0.254</v>
      </c>
      <c r="AO216" s="24"/>
    </row>
    <row r="217" spans="1:44" x14ac:dyDescent="0.3">
      <c r="A217" s="45">
        <v>540144</v>
      </c>
      <c r="B217" s="40" t="s">
        <v>214</v>
      </c>
      <c r="C217" s="40" t="s">
        <v>492</v>
      </c>
      <c r="D217" s="40" t="s">
        <v>9</v>
      </c>
      <c r="E217" s="40">
        <v>9</v>
      </c>
      <c r="F217" s="40" t="s">
        <v>357</v>
      </c>
      <c r="G217" s="40">
        <v>314</v>
      </c>
      <c r="H217" s="40">
        <v>14</v>
      </c>
      <c r="I217" s="40">
        <v>147</v>
      </c>
      <c r="J217" s="40">
        <v>10</v>
      </c>
      <c r="K217" s="40">
        <v>485</v>
      </c>
      <c r="L217" s="41">
        <v>0.64700000000000002</v>
      </c>
      <c r="M217" s="41">
        <v>2.9000000000000001E-2</v>
      </c>
      <c r="N217" s="41">
        <v>0.30299999999999999</v>
      </c>
      <c r="O217" s="41">
        <v>2.1000000000000001E-2</v>
      </c>
      <c r="P217" s="41">
        <v>1.6E-2</v>
      </c>
      <c r="Q217" s="41">
        <v>0</v>
      </c>
      <c r="S217" s="109">
        <f>L217+M217+O217</f>
        <v>0.69700000000000006</v>
      </c>
      <c r="U217" s="75">
        <f>IFERROR(_xlfn.PERCENTRANK.INC(S$5:S$288,S217),"-9999")</f>
        <v>0.25</v>
      </c>
      <c r="AO217" s="24"/>
    </row>
    <row r="218" spans="1:44" x14ac:dyDescent="0.3">
      <c r="A218" s="46">
        <v>540231</v>
      </c>
      <c r="B218" s="29" t="s">
        <v>307</v>
      </c>
      <c r="C218" s="29" t="s">
        <v>305</v>
      </c>
      <c r="D218" s="29" t="s">
        <v>5</v>
      </c>
      <c r="E218" s="29">
        <v>2</v>
      </c>
      <c r="F218" s="29" t="s">
        <v>375</v>
      </c>
      <c r="G218" s="29">
        <v>146</v>
      </c>
      <c r="H218" s="29">
        <v>0</v>
      </c>
      <c r="I218" s="29">
        <v>67</v>
      </c>
      <c r="J218" s="29">
        <v>4</v>
      </c>
      <c r="K218" s="29">
        <v>217</v>
      </c>
      <c r="L218" s="30">
        <v>0.67300000000000004</v>
      </c>
      <c r="M218" s="30">
        <v>0</v>
      </c>
      <c r="N218" s="30">
        <v>0.309</v>
      </c>
      <c r="O218" s="30">
        <v>1.7999999999999999E-2</v>
      </c>
      <c r="P218" s="30">
        <v>1.4E-2</v>
      </c>
      <c r="Q218" s="30">
        <v>1.7999999999999999E-2</v>
      </c>
      <c r="S218" s="108">
        <f>L218+M218+O218</f>
        <v>0.69100000000000006</v>
      </c>
      <c r="U218" s="75">
        <f>IFERROR(_xlfn.PERCENTRANK.INC(S$5:S$288,S218),"-9999")</f>
        <v>0.247</v>
      </c>
      <c r="AO218" s="24"/>
    </row>
    <row r="219" spans="1:44" x14ac:dyDescent="0.3">
      <c r="A219" s="45">
        <v>540191</v>
      </c>
      <c r="B219" s="40" t="s">
        <v>295</v>
      </c>
      <c r="C219" s="40" t="s">
        <v>536</v>
      </c>
      <c r="D219" s="40" t="s">
        <v>9</v>
      </c>
      <c r="E219" s="40">
        <v>7</v>
      </c>
      <c r="F219" s="40" t="s">
        <v>357</v>
      </c>
      <c r="G219" s="40">
        <v>200</v>
      </c>
      <c r="H219" s="40">
        <v>25</v>
      </c>
      <c r="I219" s="40">
        <v>107</v>
      </c>
      <c r="J219" s="40">
        <v>13</v>
      </c>
      <c r="K219" s="40">
        <v>345</v>
      </c>
      <c r="L219" s="41">
        <v>0.57999999999999996</v>
      </c>
      <c r="M219" s="41">
        <v>7.1999999999999995E-2</v>
      </c>
      <c r="N219" s="41">
        <v>0.31</v>
      </c>
      <c r="O219" s="41">
        <v>3.7999999999999999E-2</v>
      </c>
      <c r="P219" s="41">
        <v>1.7000000000000001E-2</v>
      </c>
      <c r="Q219" s="41">
        <v>6.0000000000000001E-3</v>
      </c>
      <c r="S219" s="109">
        <f>L219+M219+O219</f>
        <v>0.69</v>
      </c>
      <c r="U219" s="75">
        <f>IFERROR(_xlfn.PERCENTRANK.INC(S$5:S$288,S219),"-9999")</f>
        <v>0.24299999999999999</v>
      </c>
      <c r="AO219" s="24"/>
    </row>
    <row r="220" spans="1:44" x14ac:dyDescent="0.3">
      <c r="A220" s="46">
        <v>540052</v>
      </c>
      <c r="B220" s="29" t="s">
        <v>87</v>
      </c>
      <c r="C220" s="29" t="s">
        <v>86</v>
      </c>
      <c r="D220" s="29" t="s">
        <v>5</v>
      </c>
      <c r="E220" s="29">
        <v>8</v>
      </c>
      <c r="F220" s="29" t="s">
        <v>412</v>
      </c>
      <c r="G220" s="29">
        <v>33</v>
      </c>
      <c r="H220" s="29">
        <v>0</v>
      </c>
      <c r="I220" s="29">
        <v>24</v>
      </c>
      <c r="J220" s="29">
        <v>20</v>
      </c>
      <c r="K220" s="29">
        <v>77</v>
      </c>
      <c r="L220" s="30">
        <v>0.42899999999999999</v>
      </c>
      <c r="M220" s="30">
        <v>0</v>
      </c>
      <c r="N220" s="30">
        <v>0.312</v>
      </c>
      <c r="O220" s="30">
        <v>0.26</v>
      </c>
      <c r="P220" s="30">
        <v>0.20799999999999999</v>
      </c>
      <c r="Q220" s="30">
        <v>1.2999999999999999E-2</v>
      </c>
      <c r="R220" s="26"/>
      <c r="S220" s="108">
        <f>L220+M220+O220</f>
        <v>0.68900000000000006</v>
      </c>
      <c r="U220" s="75">
        <f>IFERROR(_xlfn.PERCENTRANK.INC(S$5:S$288,S220),"-9999")</f>
        <v>0.24</v>
      </c>
      <c r="AO220" s="24"/>
    </row>
    <row r="221" spans="1:44" x14ac:dyDescent="0.3">
      <c r="A221" s="46">
        <v>540002</v>
      </c>
      <c r="B221" s="29" t="s">
        <v>3</v>
      </c>
      <c r="C221" s="29" t="s">
        <v>4</v>
      </c>
      <c r="D221" s="29" t="s">
        <v>5</v>
      </c>
      <c r="E221" s="29">
        <v>7</v>
      </c>
      <c r="F221" s="29" t="s">
        <v>354</v>
      </c>
      <c r="G221" s="29">
        <v>70</v>
      </c>
      <c r="H221" s="29">
        <v>0</v>
      </c>
      <c r="I221" s="29">
        <v>34</v>
      </c>
      <c r="J221" s="29">
        <v>5</v>
      </c>
      <c r="K221" s="29">
        <v>109</v>
      </c>
      <c r="L221" s="30">
        <v>0.64200000000000002</v>
      </c>
      <c r="M221" s="30">
        <v>0</v>
      </c>
      <c r="N221" s="30">
        <v>0.312</v>
      </c>
      <c r="O221" s="30">
        <v>4.5999999999999999E-2</v>
      </c>
      <c r="P221" s="30">
        <v>8.9999999999999993E-3</v>
      </c>
      <c r="Q221" s="30">
        <v>0</v>
      </c>
      <c r="S221" s="30">
        <f>L221+M221+O221</f>
        <v>0.68800000000000006</v>
      </c>
      <c r="T221" s="35"/>
      <c r="U221" s="75">
        <f>IFERROR(_xlfn.PERCENTRANK.INC(S$5:S$288,S221),"-9999")</f>
        <v>0.23599999999999999</v>
      </c>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row>
    <row r="222" spans="1:44" x14ac:dyDescent="0.3">
      <c r="A222" s="46">
        <v>540202</v>
      </c>
      <c r="B222" s="29" t="s">
        <v>304</v>
      </c>
      <c r="C222" s="29" t="s">
        <v>305</v>
      </c>
      <c r="D222" s="29" t="s">
        <v>5</v>
      </c>
      <c r="E222" s="29">
        <v>2</v>
      </c>
      <c r="F222" s="29" t="s">
        <v>530</v>
      </c>
      <c r="G222" s="29">
        <v>51</v>
      </c>
      <c r="H222" s="29">
        <v>0</v>
      </c>
      <c r="I222" s="29">
        <v>26</v>
      </c>
      <c r="J222" s="29">
        <v>6</v>
      </c>
      <c r="K222" s="29">
        <v>83</v>
      </c>
      <c r="L222" s="30">
        <v>0.61399999999999999</v>
      </c>
      <c r="M222" s="30">
        <v>0</v>
      </c>
      <c r="N222" s="30">
        <v>0.313</v>
      </c>
      <c r="O222" s="30">
        <v>7.1999999999999995E-2</v>
      </c>
      <c r="P222" s="30">
        <v>7.1999999999999995E-2</v>
      </c>
      <c r="Q222" s="30">
        <v>0</v>
      </c>
      <c r="S222" s="108">
        <f>L222+M222+O222</f>
        <v>0.68599999999999994</v>
      </c>
      <c r="U222" s="75">
        <f>IFERROR(_xlfn.PERCENTRANK.INC(S$5:S$288,S222),"-9999")</f>
        <v>0.23300000000000001</v>
      </c>
      <c r="AO222" s="24"/>
    </row>
    <row r="223" spans="1:44" x14ac:dyDescent="0.3">
      <c r="A223" s="46">
        <v>540111</v>
      </c>
      <c r="B223" s="29" t="s">
        <v>161</v>
      </c>
      <c r="C223" s="29" t="s">
        <v>156</v>
      </c>
      <c r="D223" s="29" t="s">
        <v>5</v>
      </c>
      <c r="E223" s="29">
        <v>10</v>
      </c>
      <c r="F223" s="29" t="s">
        <v>459</v>
      </c>
      <c r="G223" s="29">
        <v>222</v>
      </c>
      <c r="H223" s="29">
        <v>8</v>
      </c>
      <c r="I223" s="29">
        <v>118</v>
      </c>
      <c r="J223" s="29">
        <v>24</v>
      </c>
      <c r="K223" s="29">
        <v>372</v>
      </c>
      <c r="L223" s="30">
        <v>0.59699999999999998</v>
      </c>
      <c r="M223" s="30">
        <v>2.1999999999999999E-2</v>
      </c>
      <c r="N223" s="30">
        <v>0.317</v>
      </c>
      <c r="O223" s="30">
        <v>6.5000000000000002E-2</v>
      </c>
      <c r="P223" s="30">
        <v>6.5000000000000002E-2</v>
      </c>
      <c r="Q223" s="30">
        <v>0</v>
      </c>
      <c r="S223" s="108">
        <f>L223+M223+O223</f>
        <v>0.68399999999999994</v>
      </c>
      <c r="U223" s="75">
        <f>IFERROR(_xlfn.PERCENTRANK.INC(S$5:S$288,S223),"-9999")</f>
        <v>0.22900000000000001</v>
      </c>
      <c r="AO223" s="24"/>
    </row>
    <row r="224" spans="1:44" x14ac:dyDescent="0.3">
      <c r="A224" s="46">
        <v>540068</v>
      </c>
      <c r="B224" s="29" t="s">
        <v>108</v>
      </c>
      <c r="C224" s="29" t="s">
        <v>106</v>
      </c>
      <c r="D224" s="29" t="s">
        <v>5</v>
      </c>
      <c r="E224" s="29">
        <v>9</v>
      </c>
      <c r="F224" s="29" t="s">
        <v>427</v>
      </c>
      <c r="G224" s="29">
        <v>53</v>
      </c>
      <c r="H224" s="29">
        <v>0</v>
      </c>
      <c r="I224" s="29">
        <v>26</v>
      </c>
      <c r="J224" s="29">
        <v>1</v>
      </c>
      <c r="K224" s="29">
        <v>80</v>
      </c>
      <c r="L224" s="30">
        <v>0.66200000000000003</v>
      </c>
      <c r="M224" s="30">
        <v>0</v>
      </c>
      <c r="N224" s="30">
        <v>0.32500000000000001</v>
      </c>
      <c r="O224" s="30">
        <v>1.2999999999999999E-2</v>
      </c>
      <c r="P224" s="30">
        <v>1.2999999999999999E-2</v>
      </c>
      <c r="Q224" s="30">
        <v>0</v>
      </c>
      <c r="S224" s="108">
        <f>L224+M224+O224</f>
        <v>0.67500000000000004</v>
      </c>
      <c r="U224" s="75">
        <f>IFERROR(_xlfn.PERCENTRANK.INC(S$5:S$288,S224),"-9999")</f>
        <v>0.22600000000000001</v>
      </c>
      <c r="AO224" s="24"/>
    </row>
    <row r="225" spans="1:44" x14ac:dyDescent="0.3">
      <c r="A225" s="46">
        <v>540180</v>
      </c>
      <c r="B225" s="29" t="s">
        <v>275</v>
      </c>
      <c r="C225" s="29" t="s">
        <v>273</v>
      </c>
      <c r="D225" s="29" t="s">
        <v>5</v>
      </c>
      <c r="E225" s="29">
        <v>5</v>
      </c>
      <c r="F225" s="29" t="s">
        <v>397</v>
      </c>
      <c r="G225" s="29">
        <v>10</v>
      </c>
      <c r="H225" s="29">
        <v>1</v>
      </c>
      <c r="I225" s="29">
        <v>6</v>
      </c>
      <c r="J225" s="29">
        <v>1</v>
      </c>
      <c r="K225" s="29">
        <v>18</v>
      </c>
      <c r="L225" s="30">
        <v>0.55600000000000005</v>
      </c>
      <c r="M225" s="30">
        <v>5.6000000000000001E-2</v>
      </c>
      <c r="N225" s="30">
        <v>0.33300000000000002</v>
      </c>
      <c r="O225" s="30">
        <v>5.6000000000000001E-2</v>
      </c>
      <c r="P225" s="30">
        <v>0</v>
      </c>
      <c r="Q225" s="30">
        <v>0</v>
      </c>
      <c r="S225" s="108">
        <f>L225+M225+O225</f>
        <v>0.66800000000000015</v>
      </c>
      <c r="U225" s="75">
        <f>IFERROR(_xlfn.PERCENTRANK.INC(S$5:S$288,S225),"-9999")</f>
        <v>0.222</v>
      </c>
      <c r="AO225" s="24"/>
    </row>
    <row r="226" spans="1:44" x14ac:dyDescent="0.3">
      <c r="A226" s="45">
        <v>540065</v>
      </c>
      <c r="B226" s="40" t="s">
        <v>111</v>
      </c>
      <c r="C226" s="40" t="s">
        <v>106</v>
      </c>
      <c r="D226" s="40" t="s">
        <v>9</v>
      </c>
      <c r="E226" s="40">
        <v>9</v>
      </c>
      <c r="F226" s="40" t="s">
        <v>430</v>
      </c>
      <c r="G226" s="40">
        <v>308</v>
      </c>
      <c r="H226" s="40">
        <v>16</v>
      </c>
      <c r="I226" s="40">
        <v>175</v>
      </c>
      <c r="J226" s="40">
        <v>27</v>
      </c>
      <c r="K226" s="40">
        <v>526</v>
      </c>
      <c r="L226" s="41">
        <v>0.58599999999999997</v>
      </c>
      <c r="M226" s="41">
        <v>0.03</v>
      </c>
      <c r="N226" s="41">
        <v>0.33300000000000002</v>
      </c>
      <c r="O226" s="41">
        <v>5.0999999999999997E-2</v>
      </c>
      <c r="P226" s="41">
        <v>4.9000000000000002E-2</v>
      </c>
      <c r="Q226" s="41">
        <v>0</v>
      </c>
      <c r="S226" s="109">
        <f>L226+M226+O226</f>
        <v>0.66700000000000004</v>
      </c>
      <c r="U226" s="75">
        <f>IFERROR(_xlfn.PERCENTRANK.INC(S$5:S$288,S226),"-9999")</f>
        <v>0.219</v>
      </c>
      <c r="AO226" s="24"/>
    </row>
    <row r="227" spans="1:44" x14ac:dyDescent="0.3">
      <c r="A227" s="46">
        <v>540154</v>
      </c>
      <c r="B227" s="29" t="s">
        <v>226</v>
      </c>
      <c r="C227" s="29" t="s">
        <v>227</v>
      </c>
      <c r="D227" s="29" t="s">
        <v>5</v>
      </c>
      <c r="E227" s="29">
        <v>8</v>
      </c>
      <c r="F227" s="29" t="s">
        <v>501</v>
      </c>
      <c r="G227" s="29">
        <v>8</v>
      </c>
      <c r="H227" s="29">
        <v>0</v>
      </c>
      <c r="I227" s="29">
        <v>5</v>
      </c>
      <c r="J227" s="29">
        <v>2</v>
      </c>
      <c r="K227" s="29">
        <v>15</v>
      </c>
      <c r="L227" s="30">
        <v>0.53300000000000003</v>
      </c>
      <c r="M227" s="30">
        <v>0</v>
      </c>
      <c r="N227" s="30">
        <v>0.33300000000000002</v>
      </c>
      <c r="O227" s="30">
        <v>0.13300000000000001</v>
      </c>
      <c r="P227" s="30">
        <v>0</v>
      </c>
      <c r="Q227" s="30">
        <v>0.13300000000000001</v>
      </c>
      <c r="S227" s="108">
        <f>L227+M227+O227</f>
        <v>0.66600000000000004</v>
      </c>
      <c r="U227" s="75">
        <f>IFERROR(_xlfn.PERCENTRANK.INC(S$5:S$288,S227),"-9999")</f>
        <v>0.21199999999999999</v>
      </c>
      <c r="AO227" s="24"/>
    </row>
    <row r="228" spans="1:44" x14ac:dyDescent="0.3">
      <c r="A228" s="46">
        <v>540187</v>
      </c>
      <c r="B228" s="29" t="s">
        <v>284</v>
      </c>
      <c r="C228" s="29" t="s">
        <v>285</v>
      </c>
      <c r="D228" s="29" t="s">
        <v>5</v>
      </c>
      <c r="E228" s="29">
        <v>1</v>
      </c>
      <c r="F228" s="29" t="s">
        <v>354</v>
      </c>
      <c r="G228" s="29">
        <v>24</v>
      </c>
      <c r="H228" s="29">
        <v>0</v>
      </c>
      <c r="I228" s="29">
        <v>13</v>
      </c>
      <c r="J228" s="29">
        <v>2</v>
      </c>
      <c r="K228" s="29">
        <v>39</v>
      </c>
      <c r="L228" s="30">
        <v>0.61499999999999999</v>
      </c>
      <c r="M228" s="30">
        <v>0</v>
      </c>
      <c r="N228" s="30">
        <v>0.33300000000000002</v>
      </c>
      <c r="O228" s="30">
        <v>5.0999999999999997E-2</v>
      </c>
      <c r="P228" s="30">
        <v>0</v>
      </c>
      <c r="Q228" s="30">
        <v>2.5999999999999999E-2</v>
      </c>
      <c r="S228" s="108">
        <f>L228+M228+O228</f>
        <v>0.66600000000000004</v>
      </c>
      <c r="U228" s="75">
        <f>IFERROR(_xlfn.PERCENTRANK.INC(S$5:S$288,S228),"-9999")</f>
        <v>0.21199999999999999</v>
      </c>
      <c r="AO228" s="24"/>
    </row>
    <row r="229" spans="1:44" x14ac:dyDescent="0.3">
      <c r="A229" s="46">
        <v>540248</v>
      </c>
      <c r="B229" s="29" t="s">
        <v>168</v>
      </c>
      <c r="C229" s="29" t="s">
        <v>164</v>
      </c>
      <c r="D229" s="29" t="s">
        <v>5</v>
      </c>
      <c r="E229" s="29">
        <v>2</v>
      </c>
      <c r="F229" s="29" t="s">
        <v>416</v>
      </c>
      <c r="G229" s="29">
        <v>49</v>
      </c>
      <c r="H229" s="29">
        <v>6</v>
      </c>
      <c r="I229" s="29">
        <v>39</v>
      </c>
      <c r="J229" s="29">
        <v>21</v>
      </c>
      <c r="K229" s="29">
        <v>115</v>
      </c>
      <c r="L229" s="30">
        <v>0.42599999999999999</v>
      </c>
      <c r="M229" s="30">
        <v>5.1999999999999998E-2</v>
      </c>
      <c r="N229" s="30">
        <v>0.33900000000000002</v>
      </c>
      <c r="O229" s="30">
        <v>0.183</v>
      </c>
      <c r="P229" s="30">
        <v>0.17399999999999999</v>
      </c>
      <c r="Q229" s="30">
        <v>0</v>
      </c>
      <c r="S229" s="108">
        <f>L229+M229+O229</f>
        <v>0.66100000000000003</v>
      </c>
      <c r="U229" s="75">
        <f>IFERROR(_xlfn.PERCENTRANK.INC(S$5:S$288,S229),"-9999")</f>
        <v>0.20799999999999999</v>
      </c>
      <c r="AO229" s="24"/>
    </row>
    <row r="230" spans="1:44" x14ac:dyDescent="0.3">
      <c r="A230" s="46">
        <v>540250</v>
      </c>
      <c r="B230" s="29" t="s">
        <v>167</v>
      </c>
      <c r="C230" s="29" t="s">
        <v>164</v>
      </c>
      <c r="D230" s="29" t="s">
        <v>5</v>
      </c>
      <c r="E230" s="29">
        <v>2</v>
      </c>
      <c r="F230" s="29" t="s">
        <v>464</v>
      </c>
      <c r="G230" s="29">
        <v>44</v>
      </c>
      <c r="H230" s="29">
        <v>1</v>
      </c>
      <c r="I230" s="29">
        <v>27</v>
      </c>
      <c r="J230" s="29">
        <v>7</v>
      </c>
      <c r="K230" s="29">
        <v>79</v>
      </c>
      <c r="L230" s="30">
        <v>0.55700000000000005</v>
      </c>
      <c r="M230" s="30">
        <v>1.2999999999999999E-2</v>
      </c>
      <c r="N230" s="30">
        <v>0.34200000000000003</v>
      </c>
      <c r="O230" s="30">
        <v>8.8999999999999996E-2</v>
      </c>
      <c r="P230" s="30">
        <v>8.8999999999999996E-2</v>
      </c>
      <c r="Q230" s="30">
        <v>0</v>
      </c>
      <c r="S230" s="108">
        <f>L230+M230+O230</f>
        <v>0.65900000000000003</v>
      </c>
      <c r="U230" s="75">
        <f>IFERROR(_xlfn.PERCENTRANK.INC(S$5:S$288,S230),"-9999")</f>
        <v>0.20399999999999999</v>
      </c>
      <c r="AO230" s="24"/>
    </row>
    <row r="231" spans="1:44" x14ac:dyDescent="0.3">
      <c r="A231" s="45">
        <v>540016</v>
      </c>
      <c r="B231" s="40" t="s">
        <v>38</v>
      </c>
      <c r="C231" s="40" t="s">
        <v>372</v>
      </c>
      <c r="D231" s="40" t="s">
        <v>9</v>
      </c>
      <c r="E231" s="40">
        <v>2</v>
      </c>
      <c r="F231" s="40" t="s">
        <v>375</v>
      </c>
      <c r="G231" s="40">
        <v>1173</v>
      </c>
      <c r="H231" s="40">
        <v>65</v>
      </c>
      <c r="I231" s="40">
        <v>652</v>
      </c>
      <c r="J231" s="40">
        <v>15</v>
      </c>
      <c r="K231" s="40">
        <v>1905</v>
      </c>
      <c r="L231" s="41">
        <v>0.61599999999999999</v>
      </c>
      <c r="M231" s="41">
        <v>3.4000000000000002E-2</v>
      </c>
      <c r="N231" s="41">
        <v>0.34200000000000003</v>
      </c>
      <c r="O231" s="41">
        <v>8.0000000000000002E-3</v>
      </c>
      <c r="P231" s="41">
        <v>7.0000000000000001E-3</v>
      </c>
      <c r="Q231" s="41">
        <v>1E-3</v>
      </c>
      <c r="S231" s="109">
        <f>L231+M231+O231</f>
        <v>0.65800000000000003</v>
      </c>
      <c r="U231" s="75">
        <f>IFERROR(_xlfn.PERCENTRANK.INC(S$5:S$288,S231),"-9999")</f>
        <v>0.20100000000000001</v>
      </c>
      <c r="AO231" s="24"/>
    </row>
    <row r="232" spans="1:44" x14ac:dyDescent="0.3">
      <c r="A232" s="46">
        <v>540206</v>
      </c>
      <c r="B232" s="29" t="s">
        <v>313</v>
      </c>
      <c r="C232" s="29" t="s">
        <v>311</v>
      </c>
      <c r="D232" s="29" t="s">
        <v>5</v>
      </c>
      <c r="E232" s="29">
        <v>4</v>
      </c>
      <c r="F232" s="29" t="s">
        <v>397</v>
      </c>
      <c r="G232" s="29">
        <v>23</v>
      </c>
      <c r="H232" s="29">
        <v>0</v>
      </c>
      <c r="I232" s="29">
        <v>12</v>
      </c>
      <c r="J232" s="29">
        <v>0</v>
      </c>
      <c r="K232" s="29">
        <v>35</v>
      </c>
      <c r="L232" s="30">
        <v>0.65700000000000003</v>
      </c>
      <c r="M232" s="30">
        <v>0</v>
      </c>
      <c r="N232" s="30">
        <v>0.34300000000000003</v>
      </c>
      <c r="O232" s="30">
        <v>0</v>
      </c>
      <c r="P232" s="30">
        <v>0</v>
      </c>
      <c r="Q232" s="30">
        <v>0</v>
      </c>
      <c r="S232" s="108">
        <f>L232+M232+O232</f>
        <v>0.65700000000000003</v>
      </c>
      <c r="U232" s="75">
        <f>IFERROR(_xlfn.PERCENTRANK.INC(S$5:S$288,S232),"-9999")</f>
        <v>0.19700000000000001</v>
      </c>
      <c r="AO232" s="24"/>
    </row>
    <row r="233" spans="1:44" x14ac:dyDescent="0.3">
      <c r="A233" s="46">
        <v>540086</v>
      </c>
      <c r="B233" s="29" t="s">
        <v>128</v>
      </c>
      <c r="C233" s="29" t="s">
        <v>129</v>
      </c>
      <c r="D233" s="29" t="s">
        <v>5</v>
      </c>
      <c r="E233" s="29">
        <v>7</v>
      </c>
      <c r="F233" s="29" t="s">
        <v>400</v>
      </c>
      <c r="G233" s="29">
        <v>18</v>
      </c>
      <c r="H233" s="29">
        <v>0</v>
      </c>
      <c r="I233" s="29">
        <v>11</v>
      </c>
      <c r="J233" s="29">
        <v>3</v>
      </c>
      <c r="K233" s="29">
        <v>32</v>
      </c>
      <c r="L233" s="30">
        <v>0.56200000000000006</v>
      </c>
      <c r="M233" s="30">
        <v>0</v>
      </c>
      <c r="N233" s="30">
        <v>0.34399999999999997</v>
      </c>
      <c r="O233" s="30">
        <v>9.4E-2</v>
      </c>
      <c r="P233" s="30">
        <v>6.2E-2</v>
      </c>
      <c r="Q233" s="30">
        <v>0</v>
      </c>
      <c r="S233" s="108">
        <f>L233+M233+O233</f>
        <v>0.65600000000000003</v>
      </c>
      <c r="U233" s="75">
        <f>IFERROR(_xlfn.PERCENTRANK.INC(S$5:S$288,S233),"-9999")</f>
        <v>0.19400000000000001</v>
      </c>
      <c r="AO233" s="24"/>
    </row>
    <row r="234" spans="1:44" x14ac:dyDescent="0.3">
      <c r="A234" s="46">
        <v>540166</v>
      </c>
      <c r="B234" s="29" t="s">
        <v>251</v>
      </c>
      <c r="C234" s="29" t="s">
        <v>510</v>
      </c>
      <c r="D234" s="29" t="s">
        <v>5</v>
      </c>
      <c r="E234" s="29">
        <v>3</v>
      </c>
      <c r="F234" s="29" t="s">
        <v>512</v>
      </c>
      <c r="G234" s="29">
        <v>161</v>
      </c>
      <c r="H234" s="29">
        <v>12</v>
      </c>
      <c r="I234" s="29">
        <v>107</v>
      </c>
      <c r="J234" s="29">
        <v>29</v>
      </c>
      <c r="K234" s="29">
        <v>309</v>
      </c>
      <c r="L234" s="30">
        <v>0.52100000000000002</v>
      </c>
      <c r="M234" s="30">
        <v>3.9E-2</v>
      </c>
      <c r="N234" s="30">
        <v>0.34599999999999997</v>
      </c>
      <c r="O234" s="30">
        <v>9.4E-2</v>
      </c>
      <c r="P234" s="30">
        <v>8.4000000000000005E-2</v>
      </c>
      <c r="Q234" s="30">
        <v>0</v>
      </c>
      <c r="S234" s="108">
        <f>L234+M234+O234</f>
        <v>0.65400000000000003</v>
      </c>
      <c r="U234" s="75">
        <f>IFERROR(_xlfn.PERCENTRANK.INC(S$5:S$288,S234),"-9999")</f>
        <v>0.19</v>
      </c>
      <c r="AO234" s="24"/>
    </row>
    <row r="235" spans="1:44" x14ac:dyDescent="0.3">
      <c r="A235" s="45">
        <v>540088</v>
      </c>
      <c r="B235" s="40" t="s">
        <v>135</v>
      </c>
      <c r="C235" s="40" t="s">
        <v>133</v>
      </c>
      <c r="D235" s="40" t="s">
        <v>9</v>
      </c>
      <c r="E235" s="40">
        <v>2</v>
      </c>
      <c r="F235" s="40" t="s">
        <v>441</v>
      </c>
      <c r="G235" s="40">
        <v>1442</v>
      </c>
      <c r="H235" s="40">
        <v>21</v>
      </c>
      <c r="I235" s="40">
        <v>880</v>
      </c>
      <c r="J235" s="40">
        <v>200</v>
      </c>
      <c r="K235" s="40">
        <v>2543</v>
      </c>
      <c r="L235" s="41">
        <v>0.56699999999999995</v>
      </c>
      <c r="M235" s="41">
        <v>8.0000000000000002E-3</v>
      </c>
      <c r="N235" s="41">
        <v>0.34599999999999997</v>
      </c>
      <c r="O235" s="41">
        <v>7.9000000000000001E-2</v>
      </c>
      <c r="P235" s="41">
        <v>4.8000000000000001E-2</v>
      </c>
      <c r="Q235" s="41">
        <v>3.0000000000000001E-3</v>
      </c>
      <c r="S235" s="109">
        <f>L235+M235+O235</f>
        <v>0.65399999999999991</v>
      </c>
      <c r="U235" s="75">
        <f>IFERROR(_xlfn.PERCENTRANK.INC(S$5:S$288,S235),"-9999")</f>
        <v>0.187</v>
      </c>
      <c r="AO235" s="24"/>
    </row>
    <row r="236" spans="1:44" x14ac:dyDescent="0.3">
      <c r="A236" s="46">
        <v>540039</v>
      </c>
      <c r="B236" s="29" t="s">
        <v>65</v>
      </c>
      <c r="C236" s="29" t="s">
        <v>64</v>
      </c>
      <c r="D236" s="29" t="s">
        <v>5</v>
      </c>
      <c r="E236" s="29">
        <v>8</v>
      </c>
      <c r="F236" s="29" t="s">
        <v>392</v>
      </c>
      <c r="G236" s="29">
        <v>14</v>
      </c>
      <c r="H236" s="29">
        <v>0</v>
      </c>
      <c r="I236" s="29">
        <v>8</v>
      </c>
      <c r="J236" s="29">
        <v>1</v>
      </c>
      <c r="K236" s="29">
        <v>23</v>
      </c>
      <c r="L236" s="30">
        <v>0.60899999999999999</v>
      </c>
      <c r="M236" s="30">
        <v>0</v>
      </c>
      <c r="N236" s="30">
        <v>0.34799999999999998</v>
      </c>
      <c r="O236" s="30">
        <v>4.2999999999999997E-2</v>
      </c>
      <c r="P236" s="30">
        <v>0</v>
      </c>
      <c r="Q236" s="30">
        <v>0</v>
      </c>
      <c r="S236" s="108">
        <f>L236+M236+O236</f>
        <v>0.65200000000000002</v>
      </c>
      <c r="U236" s="75">
        <f>IFERROR(_xlfn.PERCENTRANK.INC(S$5:S$288,S236),"-9999")</f>
        <v>0.183</v>
      </c>
      <c r="AO236" s="24"/>
    </row>
    <row r="237" spans="1:44" x14ac:dyDescent="0.3">
      <c r="A237" s="46">
        <v>540216</v>
      </c>
      <c r="B237" s="29" t="s">
        <v>323</v>
      </c>
      <c r="C237" s="29" t="s">
        <v>324</v>
      </c>
      <c r="D237" s="29" t="s">
        <v>5</v>
      </c>
      <c r="E237" s="29">
        <v>5</v>
      </c>
      <c r="F237" s="29" t="s">
        <v>554</v>
      </c>
      <c r="G237" s="29">
        <v>59</v>
      </c>
      <c r="H237" s="29">
        <v>0</v>
      </c>
      <c r="I237" s="29">
        <v>36</v>
      </c>
      <c r="J237" s="29">
        <v>5</v>
      </c>
      <c r="K237" s="29">
        <v>100</v>
      </c>
      <c r="L237" s="30">
        <v>0.59</v>
      </c>
      <c r="M237" s="30">
        <v>0</v>
      </c>
      <c r="N237" s="30">
        <v>0.36</v>
      </c>
      <c r="O237" s="30">
        <v>0.05</v>
      </c>
      <c r="P237" s="30">
        <v>0.02</v>
      </c>
      <c r="Q237" s="30">
        <v>0.01</v>
      </c>
      <c r="R237" s="26"/>
      <c r="S237" s="108">
        <f>L237+M237+O237</f>
        <v>0.64</v>
      </c>
      <c r="T237" s="26"/>
      <c r="U237" s="75">
        <f>IFERROR(_xlfn.PERCENTRANK.INC(S$5:S$288,S237),"-9999")</f>
        <v>0.18</v>
      </c>
      <c r="V237" s="26"/>
      <c r="W237" s="26"/>
      <c r="X237" s="26"/>
      <c r="Y237" s="26"/>
      <c r="Z237" s="26"/>
      <c r="AA237" s="26"/>
      <c r="AB237" s="26"/>
      <c r="AC237" s="26"/>
      <c r="AD237" s="26"/>
      <c r="AE237" s="26"/>
      <c r="AF237" s="26"/>
      <c r="AG237" s="26"/>
      <c r="AH237" s="26"/>
      <c r="AI237" s="26"/>
      <c r="AJ237" s="26"/>
      <c r="AK237" s="26"/>
      <c r="AL237" s="26"/>
      <c r="AM237" s="26"/>
      <c r="AN237" s="26"/>
      <c r="AO237" s="26"/>
      <c r="AP237" s="26"/>
      <c r="AQ237" s="26"/>
      <c r="AR237" s="26"/>
    </row>
    <row r="238" spans="1:44" x14ac:dyDescent="0.3">
      <c r="A238" s="45">
        <v>540186</v>
      </c>
      <c r="B238" s="40" t="s">
        <v>286</v>
      </c>
      <c r="C238" s="40" t="s">
        <v>285</v>
      </c>
      <c r="D238" s="40" t="s">
        <v>9</v>
      </c>
      <c r="E238" s="40">
        <v>1</v>
      </c>
      <c r="F238" s="40" t="s">
        <v>532</v>
      </c>
      <c r="G238" s="40">
        <v>472</v>
      </c>
      <c r="H238" s="40">
        <v>63</v>
      </c>
      <c r="I238" s="40">
        <v>338</v>
      </c>
      <c r="J238" s="40">
        <v>51</v>
      </c>
      <c r="K238" s="40">
        <v>924</v>
      </c>
      <c r="L238" s="41">
        <v>0.51100000000000001</v>
      </c>
      <c r="M238" s="41">
        <v>6.8000000000000005E-2</v>
      </c>
      <c r="N238" s="41">
        <v>0.36599999999999999</v>
      </c>
      <c r="O238" s="41">
        <v>5.5E-2</v>
      </c>
      <c r="P238" s="41">
        <v>2.1000000000000001E-2</v>
      </c>
      <c r="Q238" s="41">
        <v>4.0000000000000001E-3</v>
      </c>
      <c r="S238" s="109">
        <f>L238+M238+O238</f>
        <v>0.63400000000000001</v>
      </c>
      <c r="U238" s="75">
        <f>IFERROR(_xlfn.PERCENTRANK.INC(S$5:S$288,S238),"-9999")</f>
        <v>0.17599999999999999</v>
      </c>
      <c r="AO238" s="24"/>
    </row>
    <row r="239" spans="1:44" x14ac:dyDescent="0.3">
      <c r="A239" s="45">
        <v>540213</v>
      </c>
      <c r="B239" s="40" t="s">
        <v>328</v>
      </c>
      <c r="C239" s="40" t="s">
        <v>324</v>
      </c>
      <c r="D239" s="40" t="s">
        <v>9</v>
      </c>
      <c r="E239" s="40">
        <v>5</v>
      </c>
      <c r="F239" s="40" t="s">
        <v>518</v>
      </c>
      <c r="G239" s="40">
        <v>795</v>
      </c>
      <c r="H239" s="40">
        <v>25</v>
      </c>
      <c r="I239" s="40">
        <v>597</v>
      </c>
      <c r="J239" s="40">
        <v>142</v>
      </c>
      <c r="K239" s="40">
        <v>1559</v>
      </c>
      <c r="L239" s="41">
        <v>0.51</v>
      </c>
      <c r="M239" s="41">
        <v>1.6E-2</v>
      </c>
      <c r="N239" s="41">
        <v>0.38300000000000001</v>
      </c>
      <c r="O239" s="41">
        <v>9.0999999999999998E-2</v>
      </c>
      <c r="P239" s="41">
        <v>8.5000000000000006E-2</v>
      </c>
      <c r="Q239" s="41">
        <v>1E-3</v>
      </c>
      <c r="S239" s="109">
        <f>L239+M239+O239</f>
        <v>0.61699999999999999</v>
      </c>
      <c r="U239" s="75">
        <f>IFERROR(_xlfn.PERCENTRANK.INC(S$5:S$288,S239),"-9999")</f>
        <v>0.17299999999999999</v>
      </c>
      <c r="AO239" s="24"/>
    </row>
    <row r="240" spans="1:44" x14ac:dyDescent="0.3">
      <c r="A240" s="45">
        <v>545536</v>
      </c>
      <c r="B240" s="40" t="s">
        <v>142</v>
      </c>
      <c r="C240" s="40" t="s">
        <v>137</v>
      </c>
      <c r="D240" s="40" t="s">
        <v>9</v>
      </c>
      <c r="E240" s="40">
        <v>2</v>
      </c>
      <c r="F240" s="40" t="s">
        <v>448</v>
      </c>
      <c r="G240" s="40">
        <v>2455</v>
      </c>
      <c r="H240" s="40">
        <v>379</v>
      </c>
      <c r="I240" s="40">
        <v>2008</v>
      </c>
      <c r="J240" s="40">
        <v>377</v>
      </c>
      <c r="K240" s="40">
        <v>5219</v>
      </c>
      <c r="L240" s="41">
        <v>0.47</v>
      </c>
      <c r="M240" s="41">
        <v>7.2999999999999995E-2</v>
      </c>
      <c r="N240" s="41">
        <v>0.38500000000000001</v>
      </c>
      <c r="O240" s="41">
        <v>7.1999999999999995E-2</v>
      </c>
      <c r="P240" s="41">
        <v>5.6000000000000001E-2</v>
      </c>
      <c r="Q240" s="41">
        <v>8.0000000000000002E-3</v>
      </c>
      <c r="S240" s="109">
        <f>L240+M240+O240</f>
        <v>0.61499999999999988</v>
      </c>
      <c r="U240" s="75">
        <f>IFERROR(_xlfn.PERCENTRANK.INC(S$5:S$288,S240),"-9999")</f>
        <v>0.16900000000000001</v>
      </c>
      <c r="AO240" s="24"/>
    </row>
    <row r="241" spans="1:41" x14ac:dyDescent="0.3">
      <c r="A241" s="46">
        <v>540148</v>
      </c>
      <c r="B241" s="29" t="s">
        <v>217</v>
      </c>
      <c r="C241" s="29" t="s">
        <v>216</v>
      </c>
      <c r="D241" s="29" t="s">
        <v>5</v>
      </c>
      <c r="E241" s="29">
        <v>4</v>
      </c>
      <c r="F241" s="29" t="s">
        <v>397</v>
      </c>
      <c r="G241" s="29">
        <v>20</v>
      </c>
      <c r="H241" s="29">
        <v>0</v>
      </c>
      <c r="I241" s="29">
        <v>14</v>
      </c>
      <c r="J241" s="29">
        <v>2</v>
      </c>
      <c r="K241" s="29">
        <v>36</v>
      </c>
      <c r="L241" s="30">
        <v>0.55600000000000005</v>
      </c>
      <c r="M241" s="30">
        <v>0</v>
      </c>
      <c r="N241" s="30">
        <v>0.38900000000000001</v>
      </c>
      <c r="O241" s="30">
        <v>5.6000000000000001E-2</v>
      </c>
      <c r="P241" s="30">
        <v>2.8000000000000001E-2</v>
      </c>
      <c r="Q241" s="30">
        <v>0</v>
      </c>
      <c r="S241" s="108">
        <f>L241+M241+O241</f>
        <v>0.6120000000000001</v>
      </c>
      <c r="U241" s="75">
        <f>IFERROR(_xlfn.PERCENTRANK.INC(S$5:S$288,S241),"-9999")</f>
        <v>0.16600000000000001</v>
      </c>
      <c r="AO241" s="24"/>
    </row>
    <row r="242" spans="1:41" x14ac:dyDescent="0.3">
      <c r="A242" s="45">
        <v>540164</v>
      </c>
      <c r="B242" s="40" t="s">
        <v>256</v>
      </c>
      <c r="C242" s="40" t="s">
        <v>510</v>
      </c>
      <c r="D242" s="40" t="s">
        <v>9</v>
      </c>
      <c r="E242" s="40">
        <v>3</v>
      </c>
      <c r="F242" s="40" t="s">
        <v>515</v>
      </c>
      <c r="G242" s="40">
        <v>812</v>
      </c>
      <c r="H242" s="40">
        <v>98</v>
      </c>
      <c r="I242" s="40">
        <v>753</v>
      </c>
      <c r="J242" s="40">
        <v>213</v>
      </c>
      <c r="K242" s="40">
        <v>1876</v>
      </c>
      <c r="L242" s="41">
        <v>0.433</v>
      </c>
      <c r="M242" s="41">
        <v>5.1999999999999998E-2</v>
      </c>
      <c r="N242" s="41">
        <v>0.40100000000000002</v>
      </c>
      <c r="O242" s="41">
        <v>0.114</v>
      </c>
      <c r="P242" s="41">
        <v>0.109</v>
      </c>
      <c r="Q242" s="41">
        <v>1E-3</v>
      </c>
      <c r="S242" s="109">
        <f>L242+M242+O242</f>
        <v>0.59899999999999998</v>
      </c>
      <c r="U242" s="75">
        <f>IFERROR(_xlfn.PERCENTRANK.INC(S$5:S$288,S242),"-9999")</f>
        <v>0.16200000000000001</v>
      </c>
      <c r="AO242" s="24"/>
    </row>
    <row r="243" spans="1:41" x14ac:dyDescent="0.3">
      <c r="A243" s="46">
        <v>540193</v>
      </c>
      <c r="B243" s="29" t="s">
        <v>290</v>
      </c>
      <c r="C243" s="29" t="s">
        <v>536</v>
      </c>
      <c r="D243" s="29" t="s">
        <v>5</v>
      </c>
      <c r="E243" s="29">
        <v>7</v>
      </c>
      <c r="F243" s="29" t="s">
        <v>393</v>
      </c>
      <c r="G243" s="29">
        <v>10</v>
      </c>
      <c r="H243" s="29">
        <v>0</v>
      </c>
      <c r="I243" s="29">
        <v>7</v>
      </c>
      <c r="J243" s="29">
        <v>0</v>
      </c>
      <c r="K243" s="29">
        <v>17</v>
      </c>
      <c r="L243" s="30">
        <v>0.58799999999999997</v>
      </c>
      <c r="M243" s="30">
        <v>0</v>
      </c>
      <c r="N243" s="30">
        <v>0.41199999999999998</v>
      </c>
      <c r="O243" s="30">
        <v>0</v>
      </c>
      <c r="P243" s="30">
        <v>0</v>
      </c>
      <c r="Q243" s="30">
        <v>0</v>
      </c>
      <c r="S243" s="108">
        <f>L243+M243+O243</f>
        <v>0.58799999999999997</v>
      </c>
      <c r="U243" s="75">
        <f>IFERROR(_xlfn.PERCENTRANK.INC(S$5:S$288,S243),"-9999")</f>
        <v>0.159</v>
      </c>
      <c r="AO243" s="24"/>
    </row>
    <row r="244" spans="1:41" x14ac:dyDescent="0.3">
      <c r="A244" s="45">
        <v>540112</v>
      </c>
      <c r="B244" s="40" t="s">
        <v>169</v>
      </c>
      <c r="C244" s="40" t="s">
        <v>164</v>
      </c>
      <c r="D244" s="40" t="s">
        <v>9</v>
      </c>
      <c r="E244" s="40">
        <v>2</v>
      </c>
      <c r="F244" s="40" t="s">
        <v>465</v>
      </c>
      <c r="G244" s="40">
        <v>443</v>
      </c>
      <c r="H244" s="40">
        <v>16</v>
      </c>
      <c r="I244" s="40">
        <v>445</v>
      </c>
      <c r="J244" s="40">
        <v>151</v>
      </c>
      <c r="K244" s="40">
        <v>1055</v>
      </c>
      <c r="L244" s="41">
        <v>0.42</v>
      </c>
      <c r="M244" s="41">
        <v>1.4999999999999999E-2</v>
      </c>
      <c r="N244" s="41">
        <v>0.42199999999999999</v>
      </c>
      <c r="O244" s="41">
        <v>0.14299999999999999</v>
      </c>
      <c r="P244" s="41">
        <v>0.13600000000000001</v>
      </c>
      <c r="Q244" s="41">
        <v>0</v>
      </c>
      <c r="S244" s="109">
        <f>L244+M244+O244</f>
        <v>0.57799999999999996</v>
      </c>
      <c r="U244" s="75">
        <f>IFERROR(_xlfn.PERCENTRANK.INC(S$5:S$288,S244),"-9999")</f>
        <v>0.155</v>
      </c>
      <c r="AO244" s="24"/>
    </row>
    <row r="245" spans="1:41" x14ac:dyDescent="0.3">
      <c r="A245" s="45">
        <v>540038</v>
      </c>
      <c r="B245" s="40" t="s">
        <v>66</v>
      </c>
      <c r="C245" s="40" t="s">
        <v>64</v>
      </c>
      <c r="D245" s="40" t="s">
        <v>9</v>
      </c>
      <c r="E245" s="40">
        <v>8</v>
      </c>
      <c r="F245" s="40" t="s">
        <v>393</v>
      </c>
      <c r="G245" s="40">
        <v>147</v>
      </c>
      <c r="H245" s="40">
        <v>1</v>
      </c>
      <c r="I245" s="40">
        <v>115</v>
      </c>
      <c r="J245" s="40">
        <v>9</v>
      </c>
      <c r="K245" s="40">
        <v>272</v>
      </c>
      <c r="L245" s="41">
        <v>0.54</v>
      </c>
      <c r="M245" s="41">
        <v>4.0000000000000001E-3</v>
      </c>
      <c r="N245" s="41">
        <v>0.42299999999999999</v>
      </c>
      <c r="O245" s="41">
        <v>3.3000000000000002E-2</v>
      </c>
      <c r="P245" s="41">
        <v>1.4999999999999999E-2</v>
      </c>
      <c r="Q245" s="41">
        <v>4.0000000000000001E-3</v>
      </c>
      <c r="R245" s="26"/>
      <c r="S245" s="109">
        <f>L245+M245+O245</f>
        <v>0.57700000000000007</v>
      </c>
      <c r="U245" s="75">
        <f>IFERROR(_xlfn.PERCENTRANK.INC(S$5:S$288,S245),"-9999")</f>
        <v>0.151</v>
      </c>
      <c r="AO245" s="24"/>
    </row>
    <row r="246" spans="1:41" x14ac:dyDescent="0.3">
      <c r="A246" s="45">
        <v>540133</v>
      </c>
      <c r="B246" s="40" t="s">
        <v>201</v>
      </c>
      <c r="C246" s="40" t="s">
        <v>196</v>
      </c>
      <c r="D246" s="40" t="s">
        <v>9</v>
      </c>
      <c r="E246" s="40">
        <v>2</v>
      </c>
      <c r="F246" s="40" t="s">
        <v>484</v>
      </c>
      <c r="G246" s="40">
        <v>1053</v>
      </c>
      <c r="H246" s="40">
        <v>229</v>
      </c>
      <c r="I246" s="40">
        <v>1392</v>
      </c>
      <c r="J246" s="40">
        <v>563</v>
      </c>
      <c r="K246" s="40">
        <v>3237</v>
      </c>
      <c r="L246" s="41">
        <v>0.32500000000000001</v>
      </c>
      <c r="M246" s="41">
        <v>7.0999999999999994E-2</v>
      </c>
      <c r="N246" s="41">
        <v>0.43</v>
      </c>
      <c r="O246" s="41">
        <v>0.17399999999999999</v>
      </c>
      <c r="P246" s="41">
        <v>0.121</v>
      </c>
      <c r="Q246" s="41">
        <v>1.6E-2</v>
      </c>
      <c r="S246" s="109">
        <f>L246+M246+O246</f>
        <v>0.57000000000000006</v>
      </c>
      <c r="U246" s="75">
        <f>IFERROR(_xlfn.PERCENTRANK.INC(S$5:S$288,S246),"-9999")</f>
        <v>0.14799999999999999</v>
      </c>
      <c r="AO246" s="24"/>
    </row>
    <row r="247" spans="1:41" x14ac:dyDescent="0.3">
      <c r="A247" s="46">
        <v>540095</v>
      </c>
      <c r="B247" s="29" t="s">
        <v>138</v>
      </c>
      <c r="C247" s="29" t="s">
        <v>137</v>
      </c>
      <c r="D247" s="29" t="s">
        <v>5</v>
      </c>
      <c r="E247" s="29">
        <v>2</v>
      </c>
      <c r="F247" s="29" t="s">
        <v>444</v>
      </c>
      <c r="G247" s="29">
        <v>17</v>
      </c>
      <c r="H247" s="29">
        <v>0</v>
      </c>
      <c r="I247" s="29">
        <v>13</v>
      </c>
      <c r="J247" s="29">
        <v>0</v>
      </c>
      <c r="K247" s="29">
        <v>30</v>
      </c>
      <c r="L247" s="30">
        <v>0.56699999999999995</v>
      </c>
      <c r="M247" s="30">
        <v>0</v>
      </c>
      <c r="N247" s="30">
        <v>0.433</v>
      </c>
      <c r="O247" s="30">
        <v>0</v>
      </c>
      <c r="P247" s="30">
        <v>0</v>
      </c>
      <c r="Q247" s="30">
        <v>0</v>
      </c>
      <c r="S247" s="108">
        <f>L247+M247+O247</f>
        <v>0.56699999999999995</v>
      </c>
      <c r="U247" s="75">
        <f>IFERROR(_xlfn.PERCENTRANK.INC(S$5:S$288,S247),"-9999")</f>
        <v>0.14399999999999999</v>
      </c>
      <c r="AO247" s="24"/>
    </row>
    <row r="248" spans="1:41" x14ac:dyDescent="0.3">
      <c r="A248" s="46">
        <v>540128</v>
      </c>
      <c r="B248" s="29" t="s">
        <v>184</v>
      </c>
      <c r="C248" s="29" t="s">
        <v>473</v>
      </c>
      <c r="D248" s="29" t="s">
        <v>5</v>
      </c>
      <c r="E248" s="29">
        <v>1</v>
      </c>
      <c r="F248" s="29" t="s">
        <v>475</v>
      </c>
      <c r="G248" s="29">
        <v>124</v>
      </c>
      <c r="H248" s="29">
        <v>8</v>
      </c>
      <c r="I248" s="29">
        <v>105</v>
      </c>
      <c r="J248" s="29">
        <v>4</v>
      </c>
      <c r="K248" s="29">
        <v>241</v>
      </c>
      <c r="L248" s="30">
        <v>0.51500000000000001</v>
      </c>
      <c r="M248" s="30">
        <v>3.3000000000000002E-2</v>
      </c>
      <c r="N248" s="30">
        <v>0.436</v>
      </c>
      <c r="O248" s="30">
        <v>1.7000000000000001E-2</v>
      </c>
      <c r="P248" s="30">
        <v>4.0000000000000001E-3</v>
      </c>
      <c r="Q248" s="30">
        <v>8.0000000000000002E-3</v>
      </c>
      <c r="S248" s="108">
        <f>L248+M248+O248</f>
        <v>0.56500000000000006</v>
      </c>
      <c r="U248" s="75">
        <f>IFERROR(_xlfn.PERCENTRANK.INC(S$5:S$288,S248),"-9999")</f>
        <v>0.14099999999999999</v>
      </c>
      <c r="AO248" s="24"/>
    </row>
    <row r="249" spans="1:41" x14ac:dyDescent="0.3">
      <c r="A249" s="46">
        <v>540161</v>
      </c>
      <c r="B249" s="29" t="s">
        <v>240</v>
      </c>
      <c r="C249" s="29" t="s">
        <v>239</v>
      </c>
      <c r="D249" s="29" t="s">
        <v>5</v>
      </c>
      <c r="E249" s="29">
        <v>6</v>
      </c>
      <c r="F249" s="29" t="s">
        <v>393</v>
      </c>
      <c r="G249" s="29">
        <v>25</v>
      </c>
      <c r="H249" s="29">
        <v>0</v>
      </c>
      <c r="I249" s="29">
        <v>22</v>
      </c>
      <c r="J249" s="29">
        <v>2</v>
      </c>
      <c r="K249" s="29">
        <v>49</v>
      </c>
      <c r="L249" s="30">
        <v>0.51</v>
      </c>
      <c r="M249" s="30">
        <v>0</v>
      </c>
      <c r="N249" s="30">
        <v>0.44900000000000001</v>
      </c>
      <c r="O249" s="30">
        <v>4.1000000000000002E-2</v>
      </c>
      <c r="P249" s="30">
        <v>4.1000000000000002E-2</v>
      </c>
      <c r="Q249" s="30">
        <v>0</v>
      </c>
      <c r="S249" s="108">
        <f>L249+M249+O249</f>
        <v>0.55100000000000005</v>
      </c>
      <c r="U249" s="75">
        <f>IFERROR(_xlfn.PERCENTRANK.INC(S$5:S$288,S249),"-9999")</f>
        <v>0.13700000000000001</v>
      </c>
      <c r="AO249" s="24"/>
    </row>
    <row r="250" spans="1:41" x14ac:dyDescent="0.3">
      <c r="A250" s="46">
        <v>540247</v>
      </c>
      <c r="B250" s="29" t="s">
        <v>165</v>
      </c>
      <c r="C250" s="29" t="s">
        <v>164</v>
      </c>
      <c r="D250" s="29" t="s">
        <v>5</v>
      </c>
      <c r="E250" s="29">
        <v>2</v>
      </c>
      <c r="F250" s="29" t="s">
        <v>416</v>
      </c>
      <c r="G250" s="29">
        <v>83</v>
      </c>
      <c r="H250" s="29">
        <v>0</v>
      </c>
      <c r="I250" s="29">
        <v>95</v>
      </c>
      <c r="J250" s="29">
        <v>30</v>
      </c>
      <c r="K250" s="29">
        <v>208</v>
      </c>
      <c r="L250" s="30">
        <v>0.39900000000000002</v>
      </c>
      <c r="M250" s="30">
        <v>0</v>
      </c>
      <c r="N250" s="30">
        <v>0.45700000000000002</v>
      </c>
      <c r="O250" s="30">
        <v>0.14399999999999999</v>
      </c>
      <c r="P250" s="30">
        <v>0.125</v>
      </c>
      <c r="Q250" s="30">
        <v>0</v>
      </c>
      <c r="S250" s="108">
        <f>L250+M250+O250</f>
        <v>0.54300000000000004</v>
      </c>
      <c r="U250" s="75">
        <f>IFERROR(_xlfn.PERCENTRANK.INC(S$5:S$288,S250),"-9999")</f>
        <v>0.13400000000000001</v>
      </c>
      <c r="AO250" s="24"/>
    </row>
    <row r="251" spans="1:41" x14ac:dyDescent="0.3">
      <c r="A251" s="46">
        <v>540249</v>
      </c>
      <c r="B251" s="29" t="s">
        <v>166</v>
      </c>
      <c r="C251" s="29" t="s">
        <v>164</v>
      </c>
      <c r="D251" s="29" t="s">
        <v>5</v>
      </c>
      <c r="E251" s="29">
        <v>2</v>
      </c>
      <c r="F251" s="29" t="s">
        <v>463</v>
      </c>
      <c r="G251" s="29">
        <v>32</v>
      </c>
      <c r="H251" s="29">
        <v>8</v>
      </c>
      <c r="I251" s="29">
        <v>39</v>
      </c>
      <c r="J251" s="29">
        <v>2</v>
      </c>
      <c r="K251" s="29">
        <v>81</v>
      </c>
      <c r="L251" s="30">
        <v>0.39500000000000002</v>
      </c>
      <c r="M251" s="30">
        <v>9.9000000000000005E-2</v>
      </c>
      <c r="N251" s="30">
        <v>0.48099999999999998</v>
      </c>
      <c r="O251" s="30">
        <v>2.5000000000000001E-2</v>
      </c>
      <c r="P251" s="30">
        <v>1.2E-2</v>
      </c>
      <c r="Q251" s="30">
        <v>1.2E-2</v>
      </c>
      <c r="S251" s="108">
        <f>L251+M251+O251</f>
        <v>0.51900000000000002</v>
      </c>
      <c r="U251" s="75">
        <f>IFERROR(_xlfn.PERCENTRANK.INC(S$5:S$288,S251),"-9999")</f>
        <v>0.13</v>
      </c>
      <c r="AO251" s="24"/>
    </row>
    <row r="252" spans="1:41" x14ac:dyDescent="0.3">
      <c r="A252" s="46">
        <v>540285</v>
      </c>
      <c r="B252" s="29" t="s">
        <v>186</v>
      </c>
      <c r="C252" s="29" t="s">
        <v>473</v>
      </c>
      <c r="D252" s="29" t="s">
        <v>5</v>
      </c>
      <c r="E252" s="29">
        <v>1</v>
      </c>
      <c r="F252" s="29" t="s">
        <v>476</v>
      </c>
      <c r="G252" s="29">
        <v>0</v>
      </c>
      <c r="H252" s="29">
        <v>0</v>
      </c>
      <c r="I252" s="29">
        <v>1</v>
      </c>
      <c r="J252" s="29">
        <v>1</v>
      </c>
      <c r="K252" s="29">
        <v>2</v>
      </c>
      <c r="L252" s="30">
        <v>0</v>
      </c>
      <c r="M252" s="30">
        <v>0</v>
      </c>
      <c r="N252" s="30">
        <v>0.5</v>
      </c>
      <c r="O252" s="30">
        <v>0.5</v>
      </c>
      <c r="P252" s="30">
        <v>0</v>
      </c>
      <c r="Q252" s="30">
        <v>0</v>
      </c>
      <c r="S252" s="108">
        <f>L252+M252+O252</f>
        <v>0.5</v>
      </c>
      <c r="U252" s="75">
        <f>IFERROR(_xlfn.PERCENTRANK.INC(S$5:S$288,S252),"-9999")</f>
        <v>0.123</v>
      </c>
      <c r="AO252" s="24"/>
    </row>
    <row r="253" spans="1:41" x14ac:dyDescent="0.3">
      <c r="A253" s="46">
        <v>540274</v>
      </c>
      <c r="B253" s="29" t="s">
        <v>205</v>
      </c>
      <c r="C253" s="29" t="s">
        <v>203</v>
      </c>
      <c r="D253" s="29" t="s">
        <v>5</v>
      </c>
      <c r="E253" s="29">
        <v>6</v>
      </c>
      <c r="F253" s="29" t="s">
        <v>398</v>
      </c>
      <c r="G253" s="29">
        <v>10</v>
      </c>
      <c r="H253" s="29">
        <v>0</v>
      </c>
      <c r="I253" s="29">
        <v>15</v>
      </c>
      <c r="J253" s="29">
        <v>5</v>
      </c>
      <c r="K253" s="29">
        <v>30</v>
      </c>
      <c r="L253" s="30">
        <v>0.33300000000000002</v>
      </c>
      <c r="M253" s="30">
        <v>0</v>
      </c>
      <c r="N253" s="30">
        <v>0.5</v>
      </c>
      <c r="O253" s="30">
        <v>0.16700000000000001</v>
      </c>
      <c r="P253" s="30">
        <v>0.16700000000000001</v>
      </c>
      <c r="Q253" s="30">
        <v>0</v>
      </c>
      <c r="S253" s="108">
        <f>L253+M253+O253</f>
        <v>0.5</v>
      </c>
      <c r="U253" s="75">
        <f>IFERROR(_xlfn.PERCENTRANK.INC(S$5:S$288,S253),"-9999")</f>
        <v>0.123</v>
      </c>
      <c r="AO253" s="24"/>
    </row>
    <row r="254" spans="1:41" x14ac:dyDescent="0.3">
      <c r="A254" s="46">
        <v>545538</v>
      </c>
      <c r="B254" s="29" t="s">
        <v>199</v>
      </c>
      <c r="C254" s="29" t="s">
        <v>196</v>
      </c>
      <c r="D254" s="29" t="s">
        <v>5</v>
      </c>
      <c r="E254" s="29">
        <v>2</v>
      </c>
      <c r="F254" s="29" t="s">
        <v>482</v>
      </c>
      <c r="G254" s="29">
        <v>13</v>
      </c>
      <c r="H254" s="29">
        <v>0</v>
      </c>
      <c r="I254" s="29">
        <v>24</v>
      </c>
      <c r="J254" s="29">
        <v>10</v>
      </c>
      <c r="K254" s="29">
        <v>47</v>
      </c>
      <c r="L254" s="30">
        <v>0.27700000000000002</v>
      </c>
      <c r="M254" s="30">
        <v>0</v>
      </c>
      <c r="N254" s="30">
        <v>0.51100000000000001</v>
      </c>
      <c r="O254" s="30">
        <v>0.21299999999999999</v>
      </c>
      <c r="P254" s="30">
        <v>0.14899999999999999</v>
      </c>
      <c r="Q254" s="30">
        <v>4.2999999999999997E-2</v>
      </c>
      <c r="S254" s="108">
        <f>L254+M254+O254</f>
        <v>0.49</v>
      </c>
      <c r="U254" s="75">
        <f>IFERROR(_xlfn.PERCENTRANK.INC(S$5:S$288,S254),"-9999")</f>
        <v>0.12</v>
      </c>
      <c r="AO254" s="24"/>
    </row>
    <row r="255" spans="1:41" x14ac:dyDescent="0.3">
      <c r="A255" s="46">
        <v>540134</v>
      </c>
      <c r="B255" s="29" t="s">
        <v>195</v>
      </c>
      <c r="C255" s="29" t="s">
        <v>196</v>
      </c>
      <c r="D255" s="29" t="s">
        <v>5</v>
      </c>
      <c r="E255" s="29">
        <v>2</v>
      </c>
      <c r="F255" s="29" t="s">
        <v>479</v>
      </c>
      <c r="G255" s="29">
        <v>49</v>
      </c>
      <c r="H255" s="29">
        <v>2</v>
      </c>
      <c r="I255" s="29">
        <v>65</v>
      </c>
      <c r="J255" s="29">
        <v>10</v>
      </c>
      <c r="K255" s="29">
        <v>126</v>
      </c>
      <c r="L255" s="30">
        <v>0.38900000000000001</v>
      </c>
      <c r="M255" s="30">
        <v>1.6E-2</v>
      </c>
      <c r="N255" s="30">
        <v>0.51600000000000001</v>
      </c>
      <c r="O255" s="30">
        <v>7.9000000000000001E-2</v>
      </c>
      <c r="P255" s="30">
        <v>4.8000000000000001E-2</v>
      </c>
      <c r="Q255" s="30">
        <v>2.4E-2</v>
      </c>
      <c r="S255" s="108">
        <f>L255+M255+O255</f>
        <v>0.48400000000000004</v>
      </c>
      <c r="U255" s="75">
        <f>IFERROR(_xlfn.PERCENTRANK.INC(S$5:S$288,S255),"-9999")</f>
        <v>0.11600000000000001</v>
      </c>
      <c r="AO255" s="24"/>
    </row>
    <row r="256" spans="1:41" x14ac:dyDescent="0.3">
      <c r="A256" s="46">
        <v>540271</v>
      </c>
      <c r="B256" s="29" t="s">
        <v>254</v>
      </c>
      <c r="C256" s="29" t="s">
        <v>510</v>
      </c>
      <c r="D256" s="29" t="s">
        <v>5</v>
      </c>
      <c r="E256" s="29">
        <v>3</v>
      </c>
      <c r="F256" s="29" t="s">
        <v>512</v>
      </c>
      <c r="G256" s="29">
        <v>41</v>
      </c>
      <c r="H256" s="29">
        <v>38</v>
      </c>
      <c r="I256" s="29">
        <v>103</v>
      </c>
      <c r="J256" s="29">
        <v>0</v>
      </c>
      <c r="K256" s="29">
        <v>182</v>
      </c>
      <c r="L256" s="30">
        <v>0.22500000000000001</v>
      </c>
      <c r="M256" s="30">
        <v>0.20899999999999999</v>
      </c>
      <c r="N256" s="30">
        <v>0.56599999999999995</v>
      </c>
      <c r="O256" s="30">
        <v>0</v>
      </c>
      <c r="P256" s="30">
        <v>0</v>
      </c>
      <c r="Q256" s="30">
        <v>0</v>
      </c>
      <c r="S256" s="108">
        <f>L256+M256+O256</f>
        <v>0.434</v>
      </c>
      <c r="U256" s="75">
        <f>IFERROR(_xlfn.PERCENTRANK.INC(S$5:S$288,S256),"-9999")</f>
        <v>0.113</v>
      </c>
      <c r="AO256" s="24"/>
    </row>
    <row r="257" spans="1:44" x14ac:dyDescent="0.3">
      <c r="A257" s="46">
        <v>540136</v>
      </c>
      <c r="B257" s="29" t="s">
        <v>198</v>
      </c>
      <c r="C257" s="29" t="s">
        <v>196</v>
      </c>
      <c r="D257" s="29" t="s">
        <v>5</v>
      </c>
      <c r="E257" s="29">
        <v>2</v>
      </c>
      <c r="F257" s="29" t="s">
        <v>481</v>
      </c>
      <c r="G257" s="29">
        <v>26</v>
      </c>
      <c r="H257" s="29">
        <v>0</v>
      </c>
      <c r="I257" s="29">
        <v>46</v>
      </c>
      <c r="J257" s="29">
        <v>8</v>
      </c>
      <c r="K257" s="29">
        <v>80</v>
      </c>
      <c r="L257" s="30">
        <v>0.32500000000000001</v>
      </c>
      <c r="M257" s="30">
        <v>0</v>
      </c>
      <c r="N257" s="30">
        <v>0.57499999999999996</v>
      </c>
      <c r="O257" s="30">
        <v>0.1</v>
      </c>
      <c r="P257" s="30">
        <v>6.2E-2</v>
      </c>
      <c r="Q257" s="30">
        <v>0</v>
      </c>
      <c r="S257" s="108">
        <f>L257+M257+O257</f>
        <v>0.42500000000000004</v>
      </c>
      <c r="U257" s="75">
        <f>IFERROR(_xlfn.PERCENTRANK.INC(S$5:S$288,S257),"-9999")</f>
        <v>0.109</v>
      </c>
      <c r="AO257" s="24"/>
    </row>
    <row r="258" spans="1:44" x14ac:dyDescent="0.3">
      <c r="A258" s="46">
        <v>540092</v>
      </c>
      <c r="B258" s="29" t="s">
        <v>136</v>
      </c>
      <c r="C258" s="29" t="s">
        <v>137</v>
      </c>
      <c r="D258" s="29" t="s">
        <v>5</v>
      </c>
      <c r="E258" s="29">
        <v>2</v>
      </c>
      <c r="F258" s="29" t="s">
        <v>443</v>
      </c>
      <c r="G258" s="29">
        <v>18</v>
      </c>
      <c r="H258" s="29">
        <v>4</v>
      </c>
      <c r="I258" s="29">
        <v>44</v>
      </c>
      <c r="J258" s="29">
        <v>4</v>
      </c>
      <c r="K258" s="29">
        <v>70</v>
      </c>
      <c r="L258" s="30">
        <v>0.25700000000000001</v>
      </c>
      <c r="M258" s="30">
        <v>5.7000000000000002E-2</v>
      </c>
      <c r="N258" s="30">
        <v>0.629</v>
      </c>
      <c r="O258" s="30">
        <v>5.7000000000000002E-2</v>
      </c>
      <c r="P258" s="30">
        <v>2.9000000000000001E-2</v>
      </c>
      <c r="Q258" s="30">
        <v>0</v>
      </c>
      <c r="S258" s="108">
        <f>L258+M258+O258</f>
        <v>0.371</v>
      </c>
      <c r="U258" s="75">
        <f>IFERROR(_xlfn.PERCENTRANK.INC(S$5:S$288,S258),"-9999")</f>
        <v>0.106</v>
      </c>
      <c r="AO258" s="24"/>
    </row>
    <row r="259" spans="1:44" x14ac:dyDescent="0.3">
      <c r="A259" s="46">
        <v>540192</v>
      </c>
      <c r="B259" s="29" t="s">
        <v>291</v>
      </c>
      <c r="C259" s="29" t="s">
        <v>536</v>
      </c>
      <c r="D259" s="29" t="s">
        <v>5</v>
      </c>
      <c r="E259" s="29">
        <v>7</v>
      </c>
      <c r="F259" s="29" t="s">
        <v>537</v>
      </c>
      <c r="G259" s="29">
        <v>3</v>
      </c>
      <c r="H259" s="29">
        <v>1</v>
      </c>
      <c r="I259" s="29">
        <v>8</v>
      </c>
      <c r="J259" s="29">
        <v>0</v>
      </c>
      <c r="K259" s="29">
        <v>12</v>
      </c>
      <c r="L259" s="30">
        <v>0.25</v>
      </c>
      <c r="M259" s="30">
        <v>8.3000000000000004E-2</v>
      </c>
      <c r="N259" s="30">
        <v>0.66700000000000004</v>
      </c>
      <c r="O259" s="30">
        <v>0</v>
      </c>
      <c r="P259" s="30">
        <v>0</v>
      </c>
      <c r="Q259" s="30">
        <v>0</v>
      </c>
      <c r="S259" s="108">
        <f>L259+M259+O259</f>
        <v>0.33300000000000002</v>
      </c>
      <c r="U259" s="75">
        <f>IFERROR(_xlfn.PERCENTRANK.INC(S$5:S$288,S259),"-9999")</f>
        <v>0.10199999999999999</v>
      </c>
      <c r="AO259" s="24"/>
    </row>
    <row r="260" spans="1:44" x14ac:dyDescent="0.3">
      <c r="A260" s="46">
        <v>540167</v>
      </c>
      <c r="B260" s="29" t="s">
        <v>252</v>
      </c>
      <c r="C260" s="29" t="s">
        <v>510</v>
      </c>
      <c r="D260" s="29" t="s">
        <v>5</v>
      </c>
      <c r="E260" s="29">
        <v>3</v>
      </c>
      <c r="F260" s="29" t="s">
        <v>513</v>
      </c>
      <c r="G260" s="29">
        <v>6</v>
      </c>
      <c r="H260" s="29">
        <v>5</v>
      </c>
      <c r="I260" s="29">
        <v>30</v>
      </c>
      <c r="J260" s="29">
        <v>0</v>
      </c>
      <c r="K260" s="29">
        <v>41</v>
      </c>
      <c r="L260" s="30">
        <v>0.14599999999999999</v>
      </c>
      <c r="M260" s="30">
        <v>0.122</v>
      </c>
      <c r="N260" s="30">
        <v>0.73199999999999998</v>
      </c>
      <c r="O260" s="30">
        <v>0</v>
      </c>
      <c r="P260" s="30">
        <v>0</v>
      </c>
      <c r="Q260" s="30">
        <v>0</v>
      </c>
      <c r="S260" s="108">
        <f>L260+M260+O260</f>
        <v>0.26800000000000002</v>
      </c>
      <c r="U260" s="75">
        <f>IFERROR(_xlfn.PERCENTRANK.INC(S$5:S$288,S260),"-9999")</f>
        <v>9.8000000000000004E-2</v>
      </c>
      <c r="AO260" s="24"/>
    </row>
    <row r="261" spans="1:44" x14ac:dyDescent="0.3">
      <c r="A261" s="46">
        <v>540241</v>
      </c>
      <c r="B261" s="29" t="s">
        <v>101</v>
      </c>
      <c r="C261" s="29" t="s">
        <v>102</v>
      </c>
      <c r="D261" s="29" t="s">
        <v>5</v>
      </c>
      <c r="E261" s="29">
        <v>5</v>
      </c>
      <c r="F261" s="29" t="s">
        <v>377</v>
      </c>
      <c r="G261" s="29">
        <v>27</v>
      </c>
      <c r="H261" s="29">
        <v>10</v>
      </c>
      <c r="I261" s="29">
        <v>113</v>
      </c>
      <c r="J261" s="29">
        <v>1</v>
      </c>
      <c r="K261" s="29">
        <v>151</v>
      </c>
      <c r="L261" s="30">
        <v>0.17899999999999999</v>
      </c>
      <c r="M261" s="30">
        <v>6.6000000000000003E-2</v>
      </c>
      <c r="N261" s="30">
        <v>0.748</v>
      </c>
      <c r="O261" s="30">
        <v>7.0000000000000001E-3</v>
      </c>
      <c r="P261" s="30">
        <v>0</v>
      </c>
      <c r="Q261" s="30">
        <v>0</v>
      </c>
      <c r="S261" s="108">
        <f>L261+M261+O261</f>
        <v>0.252</v>
      </c>
      <c r="U261" s="75">
        <f>IFERROR(_xlfn.PERCENTRANK.INC(S$5:S$288,S261),"-9999")</f>
        <v>9.5000000000000001E-2</v>
      </c>
      <c r="AO261" s="24"/>
    </row>
    <row r="262" spans="1:44" x14ac:dyDescent="0.3">
      <c r="A262" s="46">
        <v>545535</v>
      </c>
      <c r="B262" s="29" t="s">
        <v>139</v>
      </c>
      <c r="C262" s="29" t="s">
        <v>137</v>
      </c>
      <c r="D262" s="29" t="s">
        <v>5</v>
      </c>
      <c r="E262" s="29">
        <v>2</v>
      </c>
      <c r="F262" s="29" t="s">
        <v>445</v>
      </c>
      <c r="G262" s="29">
        <v>1</v>
      </c>
      <c r="H262" s="29">
        <v>0</v>
      </c>
      <c r="I262" s="29">
        <v>3</v>
      </c>
      <c r="J262" s="29">
        <v>0</v>
      </c>
      <c r="K262" s="29">
        <v>4</v>
      </c>
      <c r="L262" s="30">
        <v>0.25</v>
      </c>
      <c r="M262" s="30">
        <v>0</v>
      </c>
      <c r="N262" s="30">
        <v>0.75</v>
      </c>
      <c r="O262" s="30">
        <v>0</v>
      </c>
      <c r="P262" s="30">
        <v>0</v>
      </c>
      <c r="Q262" s="30">
        <v>0</v>
      </c>
      <c r="S262" s="108">
        <f>L262+M262+O262</f>
        <v>0.25</v>
      </c>
      <c r="U262" s="75">
        <f>IFERROR(_xlfn.PERCENTRANK.INC(S$5:S$288,S262),"-9999")</f>
        <v>9.0999999999999998E-2</v>
      </c>
      <c r="AO262" s="24"/>
    </row>
    <row r="263" spans="1:44" x14ac:dyDescent="0.3">
      <c r="A263" s="46">
        <v>540222</v>
      </c>
      <c r="B263" s="29" t="s">
        <v>253</v>
      </c>
      <c r="C263" s="29" t="s">
        <v>510</v>
      </c>
      <c r="D263" s="29" t="s">
        <v>5</v>
      </c>
      <c r="E263" s="29">
        <v>3</v>
      </c>
      <c r="F263" s="29" t="s">
        <v>514</v>
      </c>
      <c r="G263" s="29">
        <v>1</v>
      </c>
      <c r="H263" s="29">
        <v>0</v>
      </c>
      <c r="I263" s="29">
        <v>6</v>
      </c>
      <c r="J263" s="29">
        <v>0</v>
      </c>
      <c r="K263" s="29">
        <v>7</v>
      </c>
      <c r="L263" s="30">
        <v>0.14299999999999999</v>
      </c>
      <c r="M263" s="30">
        <v>0</v>
      </c>
      <c r="N263" s="30">
        <v>0.85699999999999998</v>
      </c>
      <c r="O263" s="30">
        <v>0</v>
      </c>
      <c r="P263" s="30">
        <v>0</v>
      </c>
      <c r="Q263" s="30">
        <v>0</v>
      </c>
      <c r="S263" s="108">
        <f>L263+M263+O263</f>
        <v>0.14299999999999999</v>
      </c>
      <c r="U263" s="75">
        <f>IFERROR(_xlfn.PERCENTRANK.INC(S$5:S$288,S263),"-9999")</f>
        <v>8.7999999999999995E-2</v>
      </c>
      <c r="AO263" s="24"/>
    </row>
    <row r="264" spans="1:44" x14ac:dyDescent="0.3">
      <c r="A264" s="46">
        <v>540273</v>
      </c>
      <c r="B264" s="29" t="s">
        <v>207</v>
      </c>
      <c r="C264" s="29" t="s">
        <v>203</v>
      </c>
      <c r="D264" s="29" t="s">
        <v>5</v>
      </c>
      <c r="E264" s="29">
        <v>6</v>
      </c>
      <c r="F264" s="29" t="s">
        <v>398</v>
      </c>
      <c r="G264" s="29">
        <v>1</v>
      </c>
      <c r="H264" s="29">
        <v>0</v>
      </c>
      <c r="I264" s="29">
        <v>16</v>
      </c>
      <c r="J264" s="29">
        <v>0</v>
      </c>
      <c r="K264" s="29">
        <v>17</v>
      </c>
      <c r="L264" s="30">
        <v>5.8999999999999997E-2</v>
      </c>
      <c r="M264" s="30">
        <v>0</v>
      </c>
      <c r="N264" s="30">
        <v>0.94099999999999995</v>
      </c>
      <c r="O264" s="30">
        <v>0</v>
      </c>
      <c r="P264" s="30">
        <v>0</v>
      </c>
      <c r="Q264" s="30">
        <v>0</v>
      </c>
      <c r="S264" s="108">
        <f>L264+M264+O264</f>
        <v>5.8999999999999997E-2</v>
      </c>
      <c r="U264" s="75">
        <f>IFERROR(_xlfn.PERCENTRANK.INC(S$5:S$288,S264),"-9999")</f>
        <v>8.4000000000000005E-2</v>
      </c>
      <c r="AO264" s="24"/>
    </row>
    <row r="265" spans="1:44" x14ac:dyDescent="0.3">
      <c r="A265" s="46">
        <v>545550</v>
      </c>
      <c r="B265" s="29" t="s">
        <v>12</v>
      </c>
      <c r="C265" s="29" t="s">
        <v>11</v>
      </c>
      <c r="D265" s="29" t="s">
        <v>5</v>
      </c>
      <c r="E265" s="29">
        <v>9</v>
      </c>
      <c r="F265" s="29" t="s">
        <v>360</v>
      </c>
      <c r="G265" s="29" t="s">
        <v>13</v>
      </c>
      <c r="H265" s="29" t="s">
        <v>13</v>
      </c>
      <c r="I265" s="29" t="s">
        <v>13</v>
      </c>
      <c r="J265" s="29" t="s">
        <v>13</v>
      </c>
      <c r="K265" s="29" t="s">
        <v>13</v>
      </c>
      <c r="L265" s="30" t="s">
        <v>13</v>
      </c>
      <c r="M265" s="30" t="s">
        <v>13</v>
      </c>
      <c r="N265" s="30" t="s">
        <v>13</v>
      </c>
      <c r="O265" s="30" t="s">
        <v>13</v>
      </c>
      <c r="P265" s="30" t="s">
        <v>13</v>
      </c>
      <c r="Q265" s="30" t="s">
        <v>13</v>
      </c>
      <c r="S265" s="108">
        <v>0</v>
      </c>
      <c r="U265" s="75">
        <f>IFERROR(_xlfn.PERCENTRANK.INC(S$5:S$288,S265),"-9999")</f>
        <v>0</v>
      </c>
      <c r="AO265" s="24"/>
    </row>
    <row r="266" spans="1:44" x14ac:dyDescent="0.3">
      <c r="A266" s="46">
        <v>540235</v>
      </c>
      <c r="B266" s="29" t="s">
        <v>23</v>
      </c>
      <c r="C266" s="29" t="s">
        <v>22</v>
      </c>
      <c r="D266" s="29" t="s">
        <v>5</v>
      </c>
      <c r="E266" s="29">
        <v>7</v>
      </c>
      <c r="F266" s="29" t="s">
        <v>364</v>
      </c>
      <c r="G266" s="29" t="s">
        <v>13</v>
      </c>
      <c r="H266" s="29" t="s">
        <v>13</v>
      </c>
      <c r="I266" s="29" t="s">
        <v>13</v>
      </c>
      <c r="J266" s="29" t="s">
        <v>13</v>
      </c>
      <c r="K266" s="29" t="s">
        <v>13</v>
      </c>
      <c r="L266" s="30" t="s">
        <v>13</v>
      </c>
      <c r="M266" s="30" t="s">
        <v>13</v>
      </c>
      <c r="N266" s="30" t="s">
        <v>13</v>
      </c>
      <c r="O266" s="30" t="s">
        <v>13</v>
      </c>
      <c r="P266" s="30" t="s">
        <v>13</v>
      </c>
      <c r="Q266" s="30" t="s">
        <v>13</v>
      </c>
      <c r="S266" s="108">
        <v>0</v>
      </c>
      <c r="U266" s="75">
        <f>IFERROR(_xlfn.PERCENTRANK.INC(S$5:S$288,S266),"-9999")</f>
        <v>0</v>
      </c>
      <c r="AO266" s="24"/>
    </row>
    <row r="267" spans="1:44" x14ac:dyDescent="0.3">
      <c r="A267" s="46">
        <v>540084</v>
      </c>
      <c r="B267" s="29" t="s">
        <v>33</v>
      </c>
      <c r="C267" s="29" t="s">
        <v>366</v>
      </c>
      <c r="D267" s="29" t="s">
        <v>5</v>
      </c>
      <c r="E267" s="29">
        <v>11</v>
      </c>
      <c r="F267" s="29" t="s">
        <v>370</v>
      </c>
      <c r="G267" s="29" t="s">
        <v>13</v>
      </c>
      <c r="H267" s="29" t="s">
        <v>13</v>
      </c>
      <c r="I267" s="29" t="s">
        <v>13</v>
      </c>
      <c r="J267" s="29" t="s">
        <v>13</v>
      </c>
      <c r="K267" s="29" t="s">
        <v>13</v>
      </c>
      <c r="L267" s="30" t="s">
        <v>13</v>
      </c>
      <c r="M267" s="30" t="s">
        <v>13</v>
      </c>
      <c r="N267" s="30" t="s">
        <v>13</v>
      </c>
      <c r="O267" s="30" t="s">
        <v>13</v>
      </c>
      <c r="P267" s="30" t="s">
        <v>13</v>
      </c>
      <c r="Q267" s="30" t="s">
        <v>13</v>
      </c>
      <c r="S267" s="108">
        <v>0</v>
      </c>
      <c r="U267" s="75">
        <f>IFERROR(_xlfn.PERCENTRANK.INC(S$5:S$288,S267),"-9999")</f>
        <v>0</v>
      </c>
      <c r="AO267" s="24"/>
    </row>
    <row r="268" spans="1:44" x14ac:dyDescent="0.3">
      <c r="A268" s="46">
        <v>540293</v>
      </c>
      <c r="B268" s="29" t="s">
        <v>56</v>
      </c>
      <c r="C268" s="29" t="s">
        <v>49</v>
      </c>
      <c r="D268" s="29" t="s">
        <v>5</v>
      </c>
      <c r="E268" s="29">
        <v>4</v>
      </c>
      <c r="F268" s="29" t="s">
        <v>385</v>
      </c>
      <c r="G268" s="29" t="s">
        <v>13</v>
      </c>
      <c r="H268" s="29" t="s">
        <v>13</v>
      </c>
      <c r="I268" s="29" t="s">
        <v>13</v>
      </c>
      <c r="J268" s="29" t="s">
        <v>13</v>
      </c>
      <c r="K268" s="29" t="s">
        <v>13</v>
      </c>
      <c r="L268" s="30" t="s">
        <v>13</v>
      </c>
      <c r="M268" s="30" t="s">
        <v>13</v>
      </c>
      <c r="N268" s="30" t="s">
        <v>13</v>
      </c>
      <c r="O268" s="30" t="s">
        <v>13</v>
      </c>
      <c r="P268" s="30" t="s">
        <v>13</v>
      </c>
      <c r="Q268" s="30" t="s">
        <v>13</v>
      </c>
      <c r="S268" s="108">
        <v>0</v>
      </c>
      <c r="U268" s="75">
        <f>IFERROR(_xlfn.PERCENTRANK.INC(S$5:S$288,S268),"-9999")</f>
        <v>0</v>
      </c>
      <c r="AO268" s="24"/>
    </row>
    <row r="269" spans="1:44" x14ac:dyDescent="0.3">
      <c r="A269" s="46">
        <v>540050</v>
      </c>
      <c r="B269" s="29" t="s">
        <v>53</v>
      </c>
      <c r="C269" s="29" t="s">
        <v>49</v>
      </c>
      <c r="D269" s="29" t="s">
        <v>5</v>
      </c>
      <c r="E269" s="29">
        <v>4</v>
      </c>
      <c r="F269" s="29" t="s">
        <v>385</v>
      </c>
      <c r="G269" s="29" t="s">
        <v>13</v>
      </c>
      <c r="H269" s="29" t="s">
        <v>13</v>
      </c>
      <c r="I269" s="29" t="s">
        <v>13</v>
      </c>
      <c r="J269" s="29" t="s">
        <v>13</v>
      </c>
      <c r="K269" s="29" t="s">
        <v>13</v>
      </c>
      <c r="L269" s="30" t="s">
        <v>13</v>
      </c>
      <c r="M269" s="30" t="s">
        <v>13</v>
      </c>
      <c r="N269" s="30" t="s">
        <v>13</v>
      </c>
      <c r="O269" s="30" t="s">
        <v>13</v>
      </c>
      <c r="P269" s="30" t="s">
        <v>13</v>
      </c>
      <c r="Q269" s="30" t="s">
        <v>13</v>
      </c>
      <c r="S269" s="108">
        <v>0</v>
      </c>
      <c r="U269" s="75">
        <f>IFERROR(_xlfn.PERCENTRANK.INC(S$5:S$288,S269),"-9999")</f>
        <v>0</v>
      </c>
      <c r="AO269" s="24"/>
    </row>
    <row r="270" spans="1:44" x14ac:dyDescent="0.3">
      <c r="A270" s="46">
        <v>540243</v>
      </c>
      <c r="B270" s="29" t="s">
        <v>73</v>
      </c>
      <c r="C270" s="29" t="s">
        <v>68</v>
      </c>
      <c r="D270" s="29" t="s">
        <v>5</v>
      </c>
      <c r="E270" s="29">
        <v>4</v>
      </c>
      <c r="F270" s="29" t="s">
        <v>400</v>
      </c>
      <c r="G270" s="29">
        <v>0</v>
      </c>
      <c r="H270" s="29">
        <v>0</v>
      </c>
      <c r="I270" s="29">
        <v>3</v>
      </c>
      <c r="J270" s="29">
        <v>0</v>
      </c>
      <c r="K270" s="29">
        <v>3</v>
      </c>
      <c r="L270" s="30">
        <v>0</v>
      </c>
      <c r="M270" s="30">
        <v>0</v>
      </c>
      <c r="N270" s="30">
        <v>1</v>
      </c>
      <c r="O270" s="30">
        <v>0</v>
      </c>
      <c r="P270" s="30">
        <v>0</v>
      </c>
      <c r="Q270" s="30">
        <v>0</v>
      </c>
      <c r="S270" s="108">
        <f>L270+M270+O270</f>
        <v>0</v>
      </c>
      <c r="T270" s="26"/>
      <c r="U270" s="75">
        <f>IFERROR(_xlfn.PERCENTRANK.INC(S$5:S$288,S270),"-9999")</f>
        <v>0</v>
      </c>
      <c r="V270" s="26"/>
      <c r="W270" s="26"/>
      <c r="X270" s="26"/>
      <c r="Y270" s="26"/>
      <c r="Z270" s="26"/>
      <c r="AA270" s="26"/>
      <c r="AB270" s="26"/>
      <c r="AC270" s="26"/>
      <c r="AD270" s="26"/>
      <c r="AE270" s="26"/>
      <c r="AF270" s="26"/>
      <c r="AG270" s="26"/>
      <c r="AH270" s="26"/>
      <c r="AI270" s="26"/>
      <c r="AJ270" s="26"/>
      <c r="AK270" s="26"/>
      <c r="AL270" s="26"/>
      <c r="AM270" s="26"/>
      <c r="AN270" s="26"/>
      <c r="AO270" s="26"/>
      <c r="AP270" s="26"/>
      <c r="AQ270" s="26"/>
      <c r="AR270" s="26"/>
    </row>
    <row r="271" spans="1:44" x14ac:dyDescent="0.3">
      <c r="A271" s="46">
        <v>540281</v>
      </c>
      <c r="B271" s="29" t="s">
        <v>75</v>
      </c>
      <c r="C271" s="29" t="s">
        <v>68</v>
      </c>
      <c r="D271" s="29" t="s">
        <v>5</v>
      </c>
      <c r="E271" s="29">
        <v>4</v>
      </c>
      <c r="F271" s="29" t="s">
        <v>402</v>
      </c>
      <c r="G271" s="29" t="s">
        <v>13</v>
      </c>
      <c r="H271" s="29" t="s">
        <v>13</v>
      </c>
      <c r="I271" s="29" t="s">
        <v>13</v>
      </c>
      <c r="J271" s="29" t="s">
        <v>13</v>
      </c>
      <c r="K271" s="29" t="s">
        <v>13</v>
      </c>
      <c r="L271" s="30" t="s">
        <v>13</v>
      </c>
      <c r="M271" s="30" t="s">
        <v>13</v>
      </c>
      <c r="N271" s="30" t="s">
        <v>13</v>
      </c>
      <c r="O271" s="30" t="s">
        <v>13</v>
      </c>
      <c r="P271" s="30" t="s">
        <v>13</v>
      </c>
      <c r="Q271" s="30" t="s">
        <v>13</v>
      </c>
      <c r="S271" s="108">
        <v>0</v>
      </c>
      <c r="U271" s="75">
        <f>IFERROR(_xlfn.PERCENTRANK.INC(S$5:S$288,S271),"-9999")</f>
        <v>0</v>
      </c>
      <c r="AO271" s="24"/>
    </row>
    <row r="272" spans="1:44" x14ac:dyDescent="0.3">
      <c r="A272" s="46">
        <v>540244</v>
      </c>
      <c r="B272" s="29" t="s">
        <v>74</v>
      </c>
      <c r="C272" s="29" t="s">
        <v>68</v>
      </c>
      <c r="D272" s="29" t="s">
        <v>5</v>
      </c>
      <c r="E272" s="29">
        <v>4</v>
      </c>
      <c r="F272" s="29" t="s">
        <v>401</v>
      </c>
      <c r="G272" s="29" t="s">
        <v>13</v>
      </c>
      <c r="H272" s="29" t="s">
        <v>13</v>
      </c>
      <c r="I272" s="29" t="s">
        <v>13</v>
      </c>
      <c r="J272" s="29" t="s">
        <v>13</v>
      </c>
      <c r="K272" s="29" t="s">
        <v>13</v>
      </c>
      <c r="L272" s="30" t="s">
        <v>13</v>
      </c>
      <c r="M272" s="30" t="s">
        <v>13</v>
      </c>
      <c r="N272" s="30" t="s">
        <v>13</v>
      </c>
      <c r="O272" s="30" t="s">
        <v>13</v>
      </c>
      <c r="P272" s="30" t="s">
        <v>13</v>
      </c>
      <c r="Q272" s="30" t="s">
        <v>13</v>
      </c>
      <c r="S272" s="108">
        <v>0</v>
      </c>
      <c r="U272" s="75">
        <f>IFERROR(_xlfn.PERCENTRANK.INC(S$5:S$288,S272),"-9999")</f>
        <v>0</v>
      </c>
      <c r="AO272" s="24"/>
    </row>
    <row r="273" spans="1:44" x14ac:dyDescent="0.3">
      <c r="A273" s="46">
        <v>545556</v>
      </c>
      <c r="B273" s="29" t="s">
        <v>143</v>
      </c>
      <c r="C273" s="29" t="s">
        <v>450</v>
      </c>
      <c r="D273" s="29" t="s">
        <v>5</v>
      </c>
      <c r="E273" s="29">
        <v>6</v>
      </c>
      <c r="F273" s="29" t="s">
        <v>451</v>
      </c>
      <c r="G273" s="29" t="s">
        <v>13</v>
      </c>
      <c r="H273" s="29" t="s">
        <v>13</v>
      </c>
      <c r="I273" s="29" t="s">
        <v>13</v>
      </c>
      <c r="J273" s="29" t="s">
        <v>13</v>
      </c>
      <c r="K273" s="29" t="s">
        <v>13</v>
      </c>
      <c r="L273" s="30" t="s">
        <v>13</v>
      </c>
      <c r="M273" s="30" t="s">
        <v>13</v>
      </c>
      <c r="N273" s="30" t="s">
        <v>13</v>
      </c>
      <c r="O273" s="30" t="s">
        <v>13</v>
      </c>
      <c r="P273" s="30" t="s">
        <v>13</v>
      </c>
      <c r="Q273" s="30" t="s">
        <v>13</v>
      </c>
      <c r="R273" s="26"/>
      <c r="S273" s="108">
        <v>0</v>
      </c>
      <c r="U273" s="75">
        <f>IFERROR(_xlfn.PERCENTRANK.INC(S$5:S$288,S273),"-9999")</f>
        <v>0</v>
      </c>
      <c r="AO273" s="24"/>
    </row>
    <row r="274" spans="1:44" x14ac:dyDescent="0.3">
      <c r="A274" s="46">
        <v>540172</v>
      </c>
      <c r="B274" s="29" t="s">
        <v>185</v>
      </c>
      <c r="C274" s="29" t="s">
        <v>473</v>
      </c>
      <c r="D274" s="29" t="s">
        <v>5</v>
      </c>
      <c r="E274" s="29">
        <v>1</v>
      </c>
      <c r="F274" s="29" t="s">
        <v>476</v>
      </c>
      <c r="G274" s="29" t="s">
        <v>13</v>
      </c>
      <c r="H274" s="29" t="s">
        <v>13</v>
      </c>
      <c r="I274" s="29" t="s">
        <v>13</v>
      </c>
      <c r="J274" s="29" t="s">
        <v>13</v>
      </c>
      <c r="K274" s="29" t="s">
        <v>13</v>
      </c>
      <c r="L274" s="30" t="s">
        <v>13</v>
      </c>
      <c r="M274" s="30" t="s">
        <v>13</v>
      </c>
      <c r="N274" s="30" t="s">
        <v>13</v>
      </c>
      <c r="O274" s="30" t="s">
        <v>13</v>
      </c>
      <c r="P274" s="30" t="s">
        <v>13</v>
      </c>
      <c r="Q274" s="30" t="s">
        <v>13</v>
      </c>
      <c r="S274" s="108">
        <v>0</v>
      </c>
      <c r="U274" s="75">
        <f>IFERROR(_xlfn.PERCENTRANK.INC(S$5:S$288,S274),"-9999")</f>
        <v>0</v>
      </c>
      <c r="AO274" s="24"/>
    </row>
    <row r="275" spans="1:44" s="26" customFormat="1" x14ac:dyDescent="0.3">
      <c r="A275" s="46">
        <v>545555</v>
      </c>
      <c r="B275" s="29" t="s">
        <v>190</v>
      </c>
      <c r="C275" s="29" t="s">
        <v>189</v>
      </c>
      <c r="D275" s="29" t="s">
        <v>5</v>
      </c>
      <c r="E275" s="29">
        <v>8</v>
      </c>
      <c r="F275" s="29" t="s">
        <v>395</v>
      </c>
      <c r="G275" s="29" t="s">
        <v>13</v>
      </c>
      <c r="H275" s="29" t="s">
        <v>13</v>
      </c>
      <c r="I275" s="29" t="s">
        <v>13</v>
      </c>
      <c r="J275" s="29" t="s">
        <v>13</v>
      </c>
      <c r="K275" s="29" t="s">
        <v>13</v>
      </c>
      <c r="L275" s="30" t="s">
        <v>13</v>
      </c>
      <c r="M275" s="30" t="s">
        <v>13</v>
      </c>
      <c r="N275" s="30" t="s">
        <v>13</v>
      </c>
      <c r="O275" s="30" t="s">
        <v>13</v>
      </c>
      <c r="P275" s="30" t="s">
        <v>13</v>
      </c>
      <c r="Q275" s="30" t="s">
        <v>13</v>
      </c>
      <c r="R275" s="24"/>
      <c r="S275" s="108">
        <v>0</v>
      </c>
      <c r="T275" s="24"/>
      <c r="U275" s="75">
        <f>IFERROR(_xlfn.PERCENTRANK.INC(S$5:S$288,S275),"-9999")</f>
        <v>0</v>
      </c>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row>
    <row r="276" spans="1:44" x14ac:dyDescent="0.3">
      <c r="A276" s="46">
        <v>540091</v>
      </c>
      <c r="B276" s="29" t="s">
        <v>192</v>
      </c>
      <c r="C276" s="29" t="s">
        <v>189</v>
      </c>
      <c r="D276" s="29" t="s">
        <v>5</v>
      </c>
      <c r="E276" s="29">
        <v>8</v>
      </c>
      <c r="F276" s="29" t="s">
        <v>395</v>
      </c>
      <c r="G276" s="29" t="s">
        <v>13</v>
      </c>
      <c r="H276" s="29" t="s">
        <v>13</v>
      </c>
      <c r="I276" s="29" t="s">
        <v>13</v>
      </c>
      <c r="J276" s="29" t="s">
        <v>13</v>
      </c>
      <c r="K276" s="29" t="s">
        <v>13</v>
      </c>
      <c r="L276" s="30" t="s">
        <v>13</v>
      </c>
      <c r="M276" s="30" t="s">
        <v>13</v>
      </c>
      <c r="N276" s="30" t="s">
        <v>13</v>
      </c>
      <c r="O276" s="30" t="s">
        <v>13</v>
      </c>
      <c r="P276" s="30" t="s">
        <v>13</v>
      </c>
      <c r="Q276" s="30" t="s">
        <v>13</v>
      </c>
      <c r="S276" s="108">
        <v>0</v>
      </c>
      <c r="U276" s="75">
        <f>IFERROR(_xlfn.PERCENTRANK.INC(S$5:S$288,S276),"-9999")</f>
        <v>0</v>
      </c>
      <c r="AO276" s="24"/>
    </row>
    <row r="277" spans="1:44" x14ac:dyDescent="0.3">
      <c r="A277" s="46">
        <v>540290</v>
      </c>
      <c r="B277" s="29" t="s">
        <v>210</v>
      </c>
      <c r="C277" s="29" t="s">
        <v>488</v>
      </c>
      <c r="D277" s="29" t="s">
        <v>5</v>
      </c>
      <c r="E277" s="29">
        <v>1</v>
      </c>
      <c r="F277" s="29" t="s">
        <v>489</v>
      </c>
      <c r="G277" s="29" t="s">
        <v>13</v>
      </c>
      <c r="H277" s="29" t="s">
        <v>13</v>
      </c>
      <c r="I277" s="29" t="s">
        <v>13</v>
      </c>
      <c r="J277" s="29" t="s">
        <v>13</v>
      </c>
      <c r="K277" s="29" t="s">
        <v>13</v>
      </c>
      <c r="L277" s="30" t="s">
        <v>13</v>
      </c>
      <c r="M277" s="30" t="s">
        <v>13</v>
      </c>
      <c r="N277" s="30" t="s">
        <v>13</v>
      </c>
      <c r="O277" s="30" t="s">
        <v>13</v>
      </c>
      <c r="P277" s="30" t="s">
        <v>13</v>
      </c>
      <c r="Q277" s="30" t="s">
        <v>13</v>
      </c>
      <c r="S277" s="108">
        <v>0</v>
      </c>
      <c r="U277" s="75">
        <f>IFERROR(_xlfn.PERCENTRANK.INC(S$5:S$288,S277),"-9999")</f>
        <v>0</v>
      </c>
      <c r="AO277" s="24"/>
    </row>
    <row r="278" spans="1:44" x14ac:dyDescent="0.3">
      <c r="A278" s="46">
        <v>540275</v>
      </c>
      <c r="B278" s="29" t="s">
        <v>224</v>
      </c>
      <c r="C278" s="29" t="s">
        <v>220</v>
      </c>
      <c r="D278" s="29" t="s">
        <v>5</v>
      </c>
      <c r="E278" s="29">
        <v>10</v>
      </c>
      <c r="F278" s="29" t="s">
        <v>497</v>
      </c>
      <c r="G278" s="29" t="s">
        <v>13</v>
      </c>
      <c r="H278" s="29" t="s">
        <v>13</v>
      </c>
      <c r="I278" s="29" t="s">
        <v>13</v>
      </c>
      <c r="J278" s="29" t="s">
        <v>13</v>
      </c>
      <c r="K278" s="29" t="s">
        <v>13</v>
      </c>
      <c r="L278" s="30" t="s">
        <v>13</v>
      </c>
      <c r="M278" s="30" t="s">
        <v>13</v>
      </c>
      <c r="N278" s="30" t="s">
        <v>13</v>
      </c>
      <c r="O278" s="30" t="s">
        <v>13</v>
      </c>
      <c r="P278" s="30" t="s">
        <v>13</v>
      </c>
      <c r="Q278" s="30" t="s">
        <v>13</v>
      </c>
      <c r="S278" s="108">
        <v>0</v>
      </c>
      <c r="U278" s="75">
        <f>IFERROR(_xlfn.PERCENTRANK.INC(S$5:S$288,S278),"-9999")</f>
        <v>0</v>
      </c>
      <c r="AO278" s="24"/>
    </row>
    <row r="279" spans="1:44" x14ac:dyDescent="0.3">
      <c r="A279" s="46">
        <v>540080</v>
      </c>
      <c r="B279" s="29" t="s">
        <v>219</v>
      </c>
      <c r="C279" s="29" t="s">
        <v>220</v>
      </c>
      <c r="D279" s="29" t="s">
        <v>5</v>
      </c>
      <c r="E279" s="29">
        <v>10</v>
      </c>
      <c r="F279" s="29" t="s">
        <v>497</v>
      </c>
      <c r="G279" s="29" t="s">
        <v>13</v>
      </c>
      <c r="H279" s="29" t="s">
        <v>13</v>
      </c>
      <c r="I279" s="29" t="s">
        <v>13</v>
      </c>
      <c r="J279" s="29" t="s">
        <v>13</v>
      </c>
      <c r="K279" s="29" t="s">
        <v>13</v>
      </c>
      <c r="L279" s="30" t="s">
        <v>13</v>
      </c>
      <c r="M279" s="30" t="s">
        <v>13</v>
      </c>
      <c r="N279" s="30" t="s">
        <v>13</v>
      </c>
      <c r="O279" s="30" t="s">
        <v>13</v>
      </c>
      <c r="P279" s="30" t="s">
        <v>13</v>
      </c>
      <c r="Q279" s="30" t="s">
        <v>13</v>
      </c>
      <c r="S279" s="108">
        <v>0</v>
      </c>
      <c r="U279" s="75">
        <f>IFERROR(_xlfn.PERCENTRANK.INC(S$5:S$288,S279),"-9999")</f>
        <v>0</v>
      </c>
      <c r="AO279" s="24"/>
    </row>
    <row r="280" spans="1:44" x14ac:dyDescent="0.3">
      <c r="A280" s="46">
        <v>540288</v>
      </c>
      <c r="B280" s="29" t="s">
        <v>236</v>
      </c>
      <c r="C280" s="29" t="s">
        <v>234</v>
      </c>
      <c r="D280" s="29" t="s">
        <v>5</v>
      </c>
      <c r="E280" s="29">
        <v>4</v>
      </c>
      <c r="F280" s="29" t="s">
        <v>505</v>
      </c>
      <c r="G280" s="29" t="s">
        <v>13</v>
      </c>
      <c r="H280" s="29" t="s">
        <v>13</v>
      </c>
      <c r="I280" s="29" t="s">
        <v>13</v>
      </c>
      <c r="J280" s="29" t="s">
        <v>13</v>
      </c>
      <c r="K280" s="29" t="s">
        <v>13</v>
      </c>
      <c r="L280" s="30" t="s">
        <v>13</v>
      </c>
      <c r="M280" s="30" t="s">
        <v>13</v>
      </c>
      <c r="N280" s="30" t="s">
        <v>13</v>
      </c>
      <c r="O280" s="30" t="s">
        <v>13</v>
      </c>
      <c r="P280" s="30" t="s">
        <v>13</v>
      </c>
      <c r="Q280" s="30" t="s">
        <v>13</v>
      </c>
      <c r="S280" s="108">
        <v>0</v>
      </c>
      <c r="U280" s="75">
        <f>IFERROR(_xlfn.PERCENTRANK.INC(S$5:S$288,S280),"-9999")</f>
        <v>0</v>
      </c>
      <c r="AO280" s="24"/>
    </row>
    <row r="281" spans="1:44" x14ac:dyDescent="0.3">
      <c r="A281" s="46">
        <v>540284</v>
      </c>
      <c r="B281" s="29" t="s">
        <v>247</v>
      </c>
      <c r="C281" s="29" t="s">
        <v>239</v>
      </c>
      <c r="D281" s="29" t="s">
        <v>5</v>
      </c>
      <c r="E281" s="29">
        <v>6</v>
      </c>
      <c r="F281" s="29" t="s">
        <v>507</v>
      </c>
      <c r="G281" s="29" t="s">
        <v>13</v>
      </c>
      <c r="H281" s="29" t="s">
        <v>13</v>
      </c>
      <c r="I281" s="29" t="s">
        <v>13</v>
      </c>
      <c r="J281" s="29" t="s">
        <v>13</v>
      </c>
      <c r="K281" s="29" t="s">
        <v>13</v>
      </c>
      <c r="L281" s="30" t="s">
        <v>13</v>
      </c>
      <c r="M281" s="30" t="s">
        <v>13</v>
      </c>
      <c r="N281" s="30" t="s">
        <v>13</v>
      </c>
      <c r="O281" s="30" t="s">
        <v>13</v>
      </c>
      <c r="P281" s="30" t="s">
        <v>13</v>
      </c>
      <c r="Q281" s="30" t="s">
        <v>13</v>
      </c>
      <c r="S281" s="108">
        <v>0</v>
      </c>
      <c r="U281" s="75">
        <f>IFERROR(_xlfn.PERCENTRANK.INC(S$5:S$288,S281),"-9999")</f>
        <v>0</v>
      </c>
      <c r="AO281" s="24"/>
    </row>
    <row r="282" spans="1:44" x14ac:dyDescent="0.3">
      <c r="A282" s="46">
        <v>540270</v>
      </c>
      <c r="B282" s="29" t="s">
        <v>246</v>
      </c>
      <c r="C282" s="29" t="s">
        <v>239</v>
      </c>
      <c r="D282" s="29" t="s">
        <v>5</v>
      </c>
      <c r="E282" s="29">
        <v>6</v>
      </c>
      <c r="F282" s="29" t="s">
        <v>507</v>
      </c>
      <c r="G282" s="29">
        <v>0</v>
      </c>
      <c r="H282" s="29">
        <v>0</v>
      </c>
      <c r="I282" s="29">
        <v>0</v>
      </c>
      <c r="J282" s="29">
        <v>0</v>
      </c>
      <c r="K282" s="29">
        <v>0</v>
      </c>
      <c r="L282" s="30" t="s">
        <v>13</v>
      </c>
      <c r="M282" s="30" t="s">
        <v>13</v>
      </c>
      <c r="N282" s="30" t="s">
        <v>13</v>
      </c>
      <c r="O282" s="30" t="s">
        <v>13</v>
      </c>
      <c r="P282" s="30" t="s">
        <v>13</v>
      </c>
      <c r="Q282" s="30" t="s">
        <v>13</v>
      </c>
      <c r="S282" s="108">
        <v>0</v>
      </c>
      <c r="U282" s="75">
        <f>IFERROR(_xlfn.PERCENTRANK.INC(S$5:S$288,S282),"-9999")</f>
        <v>0</v>
      </c>
      <c r="AO282" s="24"/>
    </row>
    <row r="283" spans="1:44" x14ac:dyDescent="0.3">
      <c r="A283" s="46">
        <v>540269</v>
      </c>
      <c r="B283" s="29" t="s">
        <v>245</v>
      </c>
      <c r="C283" s="29" t="s">
        <v>239</v>
      </c>
      <c r="D283" s="29" t="s">
        <v>5</v>
      </c>
      <c r="E283" s="29">
        <v>6</v>
      </c>
      <c r="F283" s="29" t="s">
        <v>393</v>
      </c>
      <c r="G283" s="29">
        <v>0</v>
      </c>
      <c r="H283" s="29">
        <v>0</v>
      </c>
      <c r="I283" s="29">
        <v>0</v>
      </c>
      <c r="J283" s="29">
        <v>0</v>
      </c>
      <c r="K283" s="29">
        <v>0</v>
      </c>
      <c r="L283" s="30" t="s">
        <v>13</v>
      </c>
      <c r="M283" s="30" t="s">
        <v>13</v>
      </c>
      <c r="N283" s="30" t="s">
        <v>13</v>
      </c>
      <c r="O283" s="30" t="s">
        <v>13</v>
      </c>
      <c r="P283" s="30" t="s">
        <v>13</v>
      </c>
      <c r="Q283" s="30" t="s">
        <v>13</v>
      </c>
      <c r="S283" s="108">
        <v>0</v>
      </c>
      <c r="U283" s="75">
        <f>IFERROR(_xlfn.PERCENTRANK.INC(S$5:S$288,S283),"-9999")</f>
        <v>0</v>
      </c>
      <c r="AO283" s="24"/>
    </row>
    <row r="284" spans="1:44" x14ac:dyDescent="0.3">
      <c r="A284" s="46">
        <v>540137</v>
      </c>
      <c r="B284" s="29" t="s">
        <v>238</v>
      </c>
      <c r="C284" s="29" t="s">
        <v>239</v>
      </c>
      <c r="D284" s="29" t="s">
        <v>5</v>
      </c>
      <c r="E284" s="29">
        <v>6</v>
      </c>
      <c r="F284" s="29" t="s">
        <v>507</v>
      </c>
      <c r="G284" s="29" t="s">
        <v>13</v>
      </c>
      <c r="H284" s="29" t="s">
        <v>13</v>
      </c>
      <c r="I284" s="29" t="s">
        <v>13</v>
      </c>
      <c r="J284" s="29" t="s">
        <v>13</v>
      </c>
      <c r="K284" s="29" t="s">
        <v>13</v>
      </c>
      <c r="L284" s="30" t="s">
        <v>13</v>
      </c>
      <c r="M284" s="30" t="s">
        <v>13</v>
      </c>
      <c r="N284" s="30" t="s">
        <v>13</v>
      </c>
      <c r="O284" s="30" t="s">
        <v>13</v>
      </c>
      <c r="P284" s="30" t="s">
        <v>13</v>
      </c>
      <c r="Q284" s="30" t="s">
        <v>13</v>
      </c>
      <c r="S284" s="108">
        <v>0</v>
      </c>
      <c r="U284" s="75">
        <f>IFERROR(_xlfn.PERCENTRANK.INC(S$5:S$288,S284),"-9999")</f>
        <v>0</v>
      </c>
      <c r="AO284" s="24"/>
    </row>
    <row r="285" spans="1:44" x14ac:dyDescent="0.3">
      <c r="A285" s="46">
        <v>540264</v>
      </c>
      <c r="B285" s="29" t="s">
        <v>266</v>
      </c>
      <c r="C285" s="29" t="s">
        <v>264</v>
      </c>
      <c r="D285" s="29" t="s">
        <v>5</v>
      </c>
      <c r="E285" s="29">
        <v>7</v>
      </c>
      <c r="F285" s="29" t="s">
        <v>397</v>
      </c>
      <c r="G285" s="29">
        <v>0</v>
      </c>
      <c r="H285" s="29">
        <v>0</v>
      </c>
      <c r="I285" s="29">
        <v>0</v>
      </c>
      <c r="J285" s="29">
        <v>0</v>
      </c>
      <c r="K285" s="29">
        <v>0</v>
      </c>
      <c r="L285" s="30" t="s">
        <v>13</v>
      </c>
      <c r="M285" s="30" t="s">
        <v>13</v>
      </c>
      <c r="N285" s="30" t="s">
        <v>13</v>
      </c>
      <c r="O285" s="30" t="s">
        <v>13</v>
      </c>
      <c r="P285" s="30" t="s">
        <v>13</v>
      </c>
      <c r="Q285" s="30" t="s">
        <v>13</v>
      </c>
      <c r="S285" s="108">
        <v>0</v>
      </c>
      <c r="U285" s="75">
        <f>IFERROR(_xlfn.PERCENTRANK.INC(S$5:S$288,S285),"-9999")</f>
        <v>0</v>
      </c>
      <c r="AO285" s="24"/>
    </row>
    <row r="286" spans="1:44" x14ac:dyDescent="0.3">
      <c r="A286" s="46">
        <v>540260</v>
      </c>
      <c r="B286" s="29" t="s">
        <v>294</v>
      </c>
      <c r="C286" s="29" t="s">
        <v>536</v>
      </c>
      <c r="D286" s="29" t="s">
        <v>5</v>
      </c>
      <c r="E286" s="29">
        <v>7</v>
      </c>
      <c r="F286" s="29" t="s">
        <v>537</v>
      </c>
      <c r="G286" s="29">
        <v>0</v>
      </c>
      <c r="H286" s="29">
        <v>0</v>
      </c>
      <c r="I286" s="29">
        <v>2</v>
      </c>
      <c r="J286" s="29">
        <v>0</v>
      </c>
      <c r="K286" s="29">
        <v>2</v>
      </c>
      <c r="L286" s="30">
        <v>0</v>
      </c>
      <c r="M286" s="30">
        <v>0</v>
      </c>
      <c r="N286" s="30">
        <v>1</v>
      </c>
      <c r="O286" s="30">
        <v>0</v>
      </c>
      <c r="P286" s="30">
        <v>0</v>
      </c>
      <c r="Q286" s="30">
        <v>0</v>
      </c>
      <c r="S286" s="108">
        <f>L286+M286+O286</f>
        <v>0</v>
      </c>
      <c r="U286" s="75">
        <f>IFERROR(_xlfn.PERCENTRANK.INC(S$5:S$288,S286),"-9999")</f>
        <v>0</v>
      </c>
      <c r="AO286" s="24"/>
    </row>
    <row r="287" spans="1:44" x14ac:dyDescent="0.3">
      <c r="A287" s="46">
        <v>540261</v>
      </c>
      <c r="B287" s="29" t="s">
        <v>293</v>
      </c>
      <c r="C287" s="29" t="s">
        <v>536</v>
      </c>
      <c r="D287" s="29" t="s">
        <v>5</v>
      </c>
      <c r="E287" s="29">
        <v>7</v>
      </c>
      <c r="F287" s="29" t="s">
        <v>521</v>
      </c>
      <c r="G287" s="29">
        <v>0</v>
      </c>
      <c r="H287" s="29">
        <v>0</v>
      </c>
      <c r="I287" s="29">
        <v>0</v>
      </c>
      <c r="J287" s="29">
        <v>0</v>
      </c>
      <c r="K287" s="29">
        <v>0</v>
      </c>
      <c r="L287" s="30" t="s">
        <v>13</v>
      </c>
      <c r="M287" s="30" t="s">
        <v>13</v>
      </c>
      <c r="N287" s="30" t="s">
        <v>13</v>
      </c>
      <c r="O287" s="30" t="s">
        <v>13</v>
      </c>
      <c r="P287" s="30" t="s">
        <v>13</v>
      </c>
      <c r="Q287" s="30" t="s">
        <v>13</v>
      </c>
      <c r="S287" s="108">
        <v>0</v>
      </c>
      <c r="U287" s="75">
        <f>IFERROR(_xlfn.PERCENTRANK.INC(S$5:S$288,S287),"-9999")</f>
        <v>0</v>
      </c>
      <c r="AO287" s="24"/>
    </row>
    <row r="288" spans="1:44" ht="12.6" thickBot="1" x14ac:dyDescent="0.35">
      <c r="A288" s="46">
        <v>540042</v>
      </c>
      <c r="B288" s="29" t="s">
        <v>326</v>
      </c>
      <c r="C288" s="29" t="s">
        <v>324</v>
      </c>
      <c r="D288" s="29" t="s">
        <v>5</v>
      </c>
      <c r="E288" s="29">
        <v>5</v>
      </c>
      <c r="F288" s="29" t="s">
        <v>555</v>
      </c>
      <c r="G288" s="29" t="s">
        <v>13</v>
      </c>
      <c r="H288" s="29" t="s">
        <v>13</v>
      </c>
      <c r="I288" s="29" t="s">
        <v>13</v>
      </c>
      <c r="J288" s="29" t="s">
        <v>13</v>
      </c>
      <c r="K288" s="29" t="s">
        <v>13</v>
      </c>
      <c r="L288" s="30" t="s">
        <v>13</v>
      </c>
      <c r="M288" s="30" t="s">
        <v>13</v>
      </c>
      <c r="N288" s="30" t="s">
        <v>13</v>
      </c>
      <c r="O288" s="30" t="s">
        <v>13</v>
      </c>
      <c r="P288" s="30" t="s">
        <v>13</v>
      </c>
      <c r="Q288" s="30" t="s">
        <v>13</v>
      </c>
      <c r="S288" s="108">
        <v>0</v>
      </c>
      <c r="U288" s="117">
        <f>IFERROR(_xlfn.PERCENTRANK.INC(S$5:S$288,S288),"-9999")</f>
        <v>0</v>
      </c>
      <c r="AO288" s="24"/>
    </row>
  </sheetData>
  <autoFilter ref="A4:AS288" xr:uid="{00000000-0001-0000-0000-000000000000}">
    <sortState xmlns:xlrd2="http://schemas.microsoft.com/office/spreadsheetml/2017/richdata2" ref="A5:AR288">
      <sortCondition descending="1" ref="U4:U288"/>
    </sortState>
  </autoFilter>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C7859-3868-4A00-ABDE-7DF931C19917}">
  <dimension ref="A1:AR233"/>
  <sheetViews>
    <sheetView zoomScaleNormal="100" workbookViewId="0">
      <pane xSplit="5" ySplit="4" topLeftCell="N5" activePane="bottomRight" state="frozen"/>
      <selection pane="topRight" activeCell="F1" sqref="F1"/>
      <selection pane="bottomLeft" activeCell="A5" sqref="A5"/>
      <selection pane="bottomRight" activeCell="R9" sqref="R9"/>
    </sheetView>
  </sheetViews>
  <sheetFormatPr defaultColWidth="9.109375" defaultRowHeight="12" x14ac:dyDescent="0.3"/>
  <cols>
    <col min="1" max="1" width="11.33203125" style="24" customWidth="1"/>
    <col min="2" max="2" width="16" style="44" customWidth="1"/>
    <col min="3" max="3" width="18.109375" style="24" bestFit="1" customWidth="1"/>
    <col min="4" max="4" width="13.5546875" style="24" customWidth="1"/>
    <col min="5" max="5" width="8.5546875" style="24" customWidth="1"/>
    <col min="6" max="6" width="12.21875" style="24" customWidth="1"/>
    <col min="7" max="7" width="9.44140625" style="24" bestFit="1" customWidth="1"/>
    <col min="8" max="8" width="10.109375" style="24" customWidth="1"/>
    <col min="9" max="9" width="9.44140625" style="24" customWidth="1"/>
    <col min="10" max="10" width="9" style="25" customWidth="1"/>
    <col min="11" max="11" width="9.88671875" style="24" customWidth="1"/>
    <col min="12" max="12" width="12.109375" style="25" customWidth="1"/>
    <col min="13" max="13" width="12.21875" style="24" customWidth="1"/>
    <col min="14" max="16" width="9.109375" style="24"/>
    <col min="17" max="17" width="12.21875" style="24" customWidth="1"/>
    <col min="18" max="18" width="9.109375" style="24"/>
    <col min="19" max="19" width="17.33203125" style="24" bestFit="1" customWidth="1"/>
    <col min="20" max="20" width="9.109375" style="24"/>
    <col min="21" max="21" width="12.44140625" style="24" customWidth="1"/>
    <col min="22" max="27" width="9.109375" style="24"/>
    <col min="28" max="28" width="12.109375" style="24" customWidth="1"/>
    <col min="29" max="33" width="9.109375" style="24"/>
    <col min="34" max="34" width="11.44140625" style="24" customWidth="1"/>
    <col min="35" max="40" width="9.109375" style="24"/>
    <col min="41" max="41" width="12.109375" style="25" customWidth="1"/>
    <col min="42" max="42" width="9.33203125" style="24" customWidth="1"/>
    <col min="43" max="44" width="9.109375" style="24"/>
    <col min="45" max="45" width="18.5546875" style="24" bestFit="1" customWidth="1"/>
    <col min="46" max="16384" width="9.109375" style="24"/>
  </cols>
  <sheetData>
    <row r="1" spans="1:44" s="23" customFormat="1" ht="14.4" x14ac:dyDescent="0.3">
      <c r="A1" s="56" t="s">
        <v>570</v>
      </c>
      <c r="B1" s="44"/>
      <c r="C1" s="24"/>
      <c r="D1" s="24"/>
      <c r="E1" s="24"/>
      <c r="F1" s="24" t="s">
        <v>338</v>
      </c>
      <c r="G1" s="24"/>
      <c r="H1" s="36" t="s">
        <v>2</v>
      </c>
      <c r="I1" s="37" t="s">
        <v>339</v>
      </c>
      <c r="J1" s="24" t="s">
        <v>340</v>
      </c>
      <c r="K1" s="102" t="s">
        <v>341</v>
      </c>
      <c r="L1" s="25"/>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O1" s="22"/>
    </row>
    <row r="2" spans="1:44" s="23" customFormat="1" ht="14.4" x14ac:dyDescent="0.3">
      <c r="A2" s="27">
        <v>45412</v>
      </c>
      <c r="B2" s="44"/>
      <c r="C2" s="24"/>
      <c r="D2" s="24"/>
      <c r="E2" s="24"/>
      <c r="F2" s="24"/>
      <c r="G2" s="24"/>
      <c r="H2" s="24"/>
      <c r="I2" s="24"/>
      <c r="J2" s="25"/>
      <c r="K2" s="24"/>
      <c r="L2" s="25"/>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O2" s="22"/>
    </row>
    <row r="3" spans="1:44" s="23" customFormat="1" ht="15" thickBot="1" x14ac:dyDescent="0.3">
      <c r="A3" s="27"/>
      <c r="B3" s="44"/>
      <c r="C3" s="24"/>
      <c r="D3" s="24"/>
      <c r="E3" s="24"/>
      <c r="F3" s="24"/>
      <c r="G3" s="24"/>
      <c r="H3" s="24"/>
      <c r="I3" s="24"/>
      <c r="J3" s="25"/>
      <c r="K3" s="24"/>
      <c r="L3" s="25"/>
      <c r="M3" s="24"/>
      <c r="N3" s="24"/>
      <c r="O3" s="24"/>
      <c r="P3" s="24"/>
      <c r="Q3" s="24"/>
      <c r="R3" s="24"/>
      <c r="S3" s="24"/>
      <c r="T3" s="24"/>
      <c r="U3" s="115" t="s">
        <v>601</v>
      </c>
      <c r="V3" s="24"/>
      <c r="W3" s="24"/>
      <c r="X3" s="24"/>
      <c r="Y3" s="24"/>
      <c r="Z3" s="24"/>
      <c r="AA3" s="24"/>
      <c r="AB3" s="24"/>
      <c r="AC3" s="24"/>
      <c r="AD3" s="24"/>
      <c r="AE3" s="24"/>
      <c r="AF3" s="24"/>
      <c r="AG3" s="24"/>
      <c r="AH3" s="24"/>
      <c r="AI3" s="24"/>
      <c r="AJ3" s="24"/>
      <c r="AK3" s="24"/>
      <c r="AL3" s="24"/>
      <c r="AM3" s="24"/>
      <c r="AO3" s="22"/>
    </row>
    <row r="4" spans="1:44" ht="72.599999999999994" thickBot="1" x14ac:dyDescent="0.35">
      <c r="A4" s="58" t="s">
        <v>0</v>
      </c>
      <c r="B4" s="59" t="s">
        <v>1</v>
      </c>
      <c r="C4" s="59" t="s">
        <v>2</v>
      </c>
      <c r="D4" s="59" t="s">
        <v>342</v>
      </c>
      <c r="E4" s="99" t="s">
        <v>571</v>
      </c>
      <c r="F4" s="60" t="s">
        <v>344</v>
      </c>
      <c r="G4" s="57" t="s">
        <v>345</v>
      </c>
      <c r="H4" s="57" t="s">
        <v>346</v>
      </c>
      <c r="I4" s="57" t="s">
        <v>347</v>
      </c>
      <c r="J4" s="57" t="s">
        <v>348</v>
      </c>
      <c r="K4" s="57" t="s">
        <v>567</v>
      </c>
      <c r="L4" s="57" t="s">
        <v>568</v>
      </c>
      <c r="M4" s="57" t="s">
        <v>349</v>
      </c>
      <c r="N4" s="57" t="s">
        <v>350</v>
      </c>
      <c r="O4" s="57" t="s">
        <v>351</v>
      </c>
      <c r="P4" s="57" t="s">
        <v>352</v>
      </c>
      <c r="Q4" s="101" t="s">
        <v>353</v>
      </c>
      <c r="R4" s="35"/>
      <c r="S4" s="100" t="s">
        <v>599</v>
      </c>
      <c r="U4" s="116" t="s">
        <v>602</v>
      </c>
      <c r="AO4" s="24"/>
    </row>
    <row r="5" spans="1:44" s="35" customFormat="1" x14ac:dyDescent="0.3">
      <c r="A5" s="72">
        <v>540266</v>
      </c>
      <c r="B5" s="73" t="s">
        <v>268</v>
      </c>
      <c r="C5" s="73" t="s">
        <v>264</v>
      </c>
      <c r="D5" s="73" t="s">
        <v>5</v>
      </c>
      <c r="E5" s="73">
        <v>7</v>
      </c>
      <c r="F5" s="73" t="s">
        <v>397</v>
      </c>
      <c r="G5" s="73">
        <v>22</v>
      </c>
      <c r="H5" s="73">
        <v>4</v>
      </c>
      <c r="I5" s="73">
        <v>0</v>
      </c>
      <c r="J5" s="73">
        <v>15</v>
      </c>
      <c r="K5" s="73">
        <v>41</v>
      </c>
      <c r="L5" s="74">
        <v>0.53700000000000003</v>
      </c>
      <c r="M5" s="74">
        <v>9.8000000000000004E-2</v>
      </c>
      <c r="N5" s="74">
        <v>0</v>
      </c>
      <c r="O5" s="74">
        <v>0.36599999999999999</v>
      </c>
      <c r="P5" s="74">
        <v>0.34100000000000003</v>
      </c>
      <c r="Q5" s="74">
        <v>0</v>
      </c>
      <c r="R5" s="24"/>
      <c r="S5" s="108">
        <v>1</v>
      </c>
      <c r="T5" s="24"/>
      <c r="U5" s="80">
        <f>IFERROR(_xlfn.PERCENTRANK.INC(S$5:S$233,S5),"-9999")</f>
        <v>0.93799999999999994</v>
      </c>
      <c r="V5" s="24"/>
      <c r="W5" s="24"/>
      <c r="X5" s="24"/>
      <c r="Y5" s="24"/>
      <c r="Z5" s="24"/>
      <c r="AA5" s="24"/>
      <c r="AB5" s="24"/>
      <c r="AC5" s="24"/>
      <c r="AD5" s="24"/>
      <c r="AE5" s="24"/>
      <c r="AF5" s="24"/>
      <c r="AG5" s="24"/>
      <c r="AH5" s="24"/>
      <c r="AI5" s="24"/>
      <c r="AJ5" s="24"/>
      <c r="AK5" s="24"/>
      <c r="AL5" s="24"/>
      <c r="AM5" s="24"/>
      <c r="AN5" s="24"/>
      <c r="AO5" s="24"/>
      <c r="AP5" s="24"/>
      <c r="AQ5" s="24"/>
      <c r="AR5" s="24"/>
    </row>
    <row r="6" spans="1:44" x14ac:dyDescent="0.3">
      <c r="A6" s="46">
        <v>540237</v>
      </c>
      <c r="B6" s="29" t="s">
        <v>25</v>
      </c>
      <c r="C6" s="29" t="s">
        <v>22</v>
      </c>
      <c r="D6" s="29" t="s">
        <v>5</v>
      </c>
      <c r="E6" s="29">
        <v>7</v>
      </c>
      <c r="F6" s="29" t="s">
        <v>364</v>
      </c>
      <c r="G6" s="29">
        <v>42</v>
      </c>
      <c r="H6" s="29">
        <v>0</v>
      </c>
      <c r="I6" s="29">
        <v>0</v>
      </c>
      <c r="J6" s="29">
        <v>0</v>
      </c>
      <c r="K6" s="29">
        <v>42</v>
      </c>
      <c r="L6" s="30">
        <v>1</v>
      </c>
      <c r="M6" s="30">
        <v>0</v>
      </c>
      <c r="N6" s="30">
        <v>0</v>
      </c>
      <c r="O6" s="30">
        <v>0</v>
      </c>
      <c r="P6" s="30">
        <v>0</v>
      </c>
      <c r="Q6" s="30">
        <v>0</v>
      </c>
      <c r="R6" s="26"/>
      <c r="S6" s="108">
        <f>L6+M6+O6</f>
        <v>1</v>
      </c>
      <c r="U6" s="75">
        <f>IFERROR(_xlfn.PERCENTRANK.INC(S$5:S$233,S6),"-9999")</f>
        <v>0.93799999999999994</v>
      </c>
      <c r="AO6" s="24"/>
    </row>
    <row r="7" spans="1:44" x14ac:dyDescent="0.3">
      <c r="A7" s="46">
        <v>540236</v>
      </c>
      <c r="B7" s="29" t="s">
        <v>24</v>
      </c>
      <c r="C7" s="29" t="s">
        <v>22</v>
      </c>
      <c r="D7" s="29" t="s">
        <v>5</v>
      </c>
      <c r="E7" s="29">
        <v>7</v>
      </c>
      <c r="F7" s="29" t="s">
        <v>364</v>
      </c>
      <c r="G7" s="29">
        <v>27</v>
      </c>
      <c r="H7" s="29">
        <v>0</v>
      </c>
      <c r="I7" s="29">
        <v>0</v>
      </c>
      <c r="J7" s="29">
        <v>0</v>
      </c>
      <c r="K7" s="29">
        <v>27</v>
      </c>
      <c r="L7" s="30">
        <v>1</v>
      </c>
      <c r="M7" s="30">
        <v>0</v>
      </c>
      <c r="N7" s="30">
        <v>0</v>
      </c>
      <c r="O7" s="30">
        <v>0</v>
      </c>
      <c r="P7" s="30">
        <v>0</v>
      </c>
      <c r="Q7" s="30">
        <v>0</v>
      </c>
      <c r="S7" s="108">
        <f>L7+M7+O7</f>
        <v>1</v>
      </c>
      <c r="U7" s="75">
        <f>IFERROR(_xlfn.PERCENTRANK.INC(S$5:S$233,S7),"-9999")</f>
        <v>0.93799999999999994</v>
      </c>
      <c r="AO7" s="24"/>
    </row>
    <row r="8" spans="1:44" x14ac:dyDescent="0.3">
      <c r="A8" s="46">
        <v>540093</v>
      </c>
      <c r="B8" s="29" t="s">
        <v>32</v>
      </c>
      <c r="C8" s="29" t="s">
        <v>366</v>
      </c>
      <c r="D8" s="29" t="s">
        <v>5</v>
      </c>
      <c r="E8" s="29">
        <v>11</v>
      </c>
      <c r="F8" s="29" t="s">
        <v>364</v>
      </c>
      <c r="G8" s="29">
        <v>7</v>
      </c>
      <c r="H8" s="29">
        <v>0</v>
      </c>
      <c r="I8" s="29">
        <v>0</v>
      </c>
      <c r="J8" s="29">
        <v>0</v>
      </c>
      <c r="K8" s="29">
        <v>7</v>
      </c>
      <c r="L8" s="30">
        <v>1</v>
      </c>
      <c r="M8" s="30">
        <v>0</v>
      </c>
      <c r="N8" s="30">
        <v>0</v>
      </c>
      <c r="O8" s="30">
        <v>0</v>
      </c>
      <c r="P8" s="30">
        <v>0</v>
      </c>
      <c r="Q8" s="30">
        <v>0</v>
      </c>
      <c r="S8" s="108">
        <f>L8+M8+O8</f>
        <v>1</v>
      </c>
      <c r="U8" s="75">
        <f>IFERROR(_xlfn.PERCENTRANK.INC(S$5:S$233,S8),"-9999")</f>
        <v>0.93799999999999994</v>
      </c>
      <c r="AO8" s="24"/>
    </row>
    <row r="9" spans="1:44" x14ac:dyDescent="0.3">
      <c r="A9" s="46">
        <v>540027</v>
      </c>
      <c r="B9" s="29" t="s">
        <v>57</v>
      </c>
      <c r="C9" s="29" t="s">
        <v>49</v>
      </c>
      <c r="D9" s="29" t="s">
        <v>5</v>
      </c>
      <c r="E9" s="29">
        <v>4</v>
      </c>
      <c r="F9" s="29" t="s">
        <v>387</v>
      </c>
      <c r="G9" s="29">
        <v>1</v>
      </c>
      <c r="H9" s="29">
        <v>0</v>
      </c>
      <c r="I9" s="29">
        <v>0</v>
      </c>
      <c r="J9" s="29">
        <v>0</v>
      </c>
      <c r="K9" s="29">
        <v>1</v>
      </c>
      <c r="L9" s="30">
        <v>1</v>
      </c>
      <c r="M9" s="30">
        <v>0</v>
      </c>
      <c r="N9" s="30">
        <v>0</v>
      </c>
      <c r="O9" s="30">
        <v>0</v>
      </c>
      <c r="P9" s="30">
        <v>0</v>
      </c>
      <c r="Q9" s="30">
        <v>0</v>
      </c>
      <c r="S9" s="108">
        <f>L9+M9+O9</f>
        <v>1</v>
      </c>
      <c r="U9" s="75">
        <f>IFERROR(_xlfn.PERCENTRANK.INC(S$5:S$233,S9),"-9999")</f>
        <v>0.93799999999999994</v>
      </c>
      <c r="AO9" s="24"/>
    </row>
    <row r="10" spans="1:44" x14ac:dyDescent="0.3">
      <c r="A10" s="46">
        <v>540245</v>
      </c>
      <c r="B10" s="29" t="s">
        <v>85</v>
      </c>
      <c r="C10" s="29" t="s">
        <v>86</v>
      </c>
      <c r="D10" s="29" t="s">
        <v>5</v>
      </c>
      <c r="E10" s="29">
        <v>8</v>
      </c>
      <c r="F10" s="29" t="s">
        <v>393</v>
      </c>
      <c r="G10" s="29">
        <v>2</v>
      </c>
      <c r="H10" s="29">
        <v>0</v>
      </c>
      <c r="I10" s="29">
        <v>0</v>
      </c>
      <c r="J10" s="29">
        <v>0</v>
      </c>
      <c r="K10" s="29">
        <v>2</v>
      </c>
      <c r="L10" s="30">
        <v>1</v>
      </c>
      <c r="M10" s="30">
        <v>0</v>
      </c>
      <c r="N10" s="30">
        <v>0</v>
      </c>
      <c r="O10" s="30">
        <v>0</v>
      </c>
      <c r="P10" s="30">
        <v>0</v>
      </c>
      <c r="Q10" s="30">
        <v>0</v>
      </c>
      <c r="S10" s="108">
        <f>L10+M10+O10</f>
        <v>1</v>
      </c>
      <c r="U10" s="75">
        <f>IFERROR(_xlfn.PERCENTRANK.INC(S$5:S$233,S10),"-9999")</f>
        <v>0.93799999999999994</v>
      </c>
      <c r="AO10" s="24"/>
    </row>
    <row r="11" spans="1:44" x14ac:dyDescent="0.3">
      <c r="A11" s="46">
        <v>540062</v>
      </c>
      <c r="B11" s="29" t="s">
        <v>97</v>
      </c>
      <c r="C11" s="29" t="s">
        <v>90</v>
      </c>
      <c r="D11" s="29" t="s">
        <v>5</v>
      </c>
      <c r="E11" s="29">
        <v>6</v>
      </c>
      <c r="F11" s="29" t="s">
        <v>405</v>
      </c>
      <c r="G11" s="29">
        <v>1</v>
      </c>
      <c r="H11" s="29">
        <v>0</v>
      </c>
      <c r="I11" s="29">
        <v>0</v>
      </c>
      <c r="J11" s="29">
        <v>0</v>
      </c>
      <c r="K11" s="29">
        <v>1</v>
      </c>
      <c r="L11" s="30">
        <v>1</v>
      </c>
      <c r="M11" s="30">
        <v>0</v>
      </c>
      <c r="N11" s="30">
        <v>0</v>
      </c>
      <c r="O11" s="30">
        <v>0</v>
      </c>
      <c r="P11" s="30">
        <v>0</v>
      </c>
      <c r="Q11" s="30">
        <v>0</v>
      </c>
      <c r="R11" s="26"/>
      <c r="S11" s="108">
        <f>L11+M11+O11</f>
        <v>1</v>
      </c>
      <c r="U11" s="75">
        <f>IFERROR(_xlfn.PERCENTRANK.INC(S$5:S$233,S11),"-9999")</f>
        <v>0.93799999999999994</v>
      </c>
      <c r="AO11" s="24"/>
    </row>
    <row r="12" spans="1:44" x14ac:dyDescent="0.3">
      <c r="A12" s="46">
        <v>540030</v>
      </c>
      <c r="B12" s="29" t="s">
        <v>105</v>
      </c>
      <c r="C12" s="29" t="s">
        <v>106</v>
      </c>
      <c r="D12" s="29" t="s">
        <v>5</v>
      </c>
      <c r="E12" s="29">
        <v>9</v>
      </c>
      <c r="F12" s="29" t="s">
        <v>426</v>
      </c>
      <c r="G12" s="29">
        <v>3</v>
      </c>
      <c r="H12" s="29">
        <v>1</v>
      </c>
      <c r="I12" s="29">
        <v>0</v>
      </c>
      <c r="J12" s="29">
        <v>0</v>
      </c>
      <c r="K12" s="29">
        <v>4</v>
      </c>
      <c r="L12" s="30">
        <v>0.75</v>
      </c>
      <c r="M12" s="30">
        <v>0.25</v>
      </c>
      <c r="N12" s="30">
        <v>0</v>
      </c>
      <c r="O12" s="30">
        <v>0</v>
      </c>
      <c r="P12" s="30">
        <v>0</v>
      </c>
      <c r="Q12" s="30">
        <v>0</v>
      </c>
      <c r="S12" s="108">
        <f>L12+M12+O12</f>
        <v>1</v>
      </c>
      <c r="U12" s="75">
        <f>IFERROR(_xlfn.PERCENTRANK.INC(S$5:S$233,S12),"-9999")</f>
        <v>0.93799999999999994</v>
      </c>
      <c r="AO12" s="24"/>
    </row>
    <row r="13" spans="1:44" x14ac:dyDescent="0.3">
      <c r="A13" s="46">
        <v>540067</v>
      </c>
      <c r="B13" s="29" t="s">
        <v>107</v>
      </c>
      <c r="C13" s="29" t="s">
        <v>106</v>
      </c>
      <c r="D13" s="29" t="s">
        <v>5</v>
      </c>
      <c r="E13" s="29">
        <v>9</v>
      </c>
      <c r="F13" s="29" t="s">
        <v>397</v>
      </c>
      <c r="G13" s="29">
        <v>31</v>
      </c>
      <c r="H13" s="29">
        <v>0</v>
      </c>
      <c r="I13" s="29">
        <v>0</v>
      </c>
      <c r="J13" s="29">
        <v>0</v>
      </c>
      <c r="K13" s="29">
        <v>31</v>
      </c>
      <c r="L13" s="30">
        <v>1</v>
      </c>
      <c r="M13" s="30">
        <v>0</v>
      </c>
      <c r="N13" s="30">
        <v>0</v>
      </c>
      <c r="O13" s="30">
        <v>0</v>
      </c>
      <c r="P13" s="30">
        <v>0</v>
      </c>
      <c r="Q13" s="30">
        <v>0</v>
      </c>
      <c r="S13" s="108">
        <f>L13+M13+O13</f>
        <v>1</v>
      </c>
      <c r="U13" s="75">
        <f>IFERROR(_xlfn.PERCENTRANK.INC(S$5:S$233,S13),"-9999")</f>
        <v>0.93799999999999994</v>
      </c>
      <c r="AO13" s="24"/>
    </row>
    <row r="14" spans="1:44" x14ac:dyDescent="0.3">
      <c r="A14" s="46">
        <v>540102</v>
      </c>
      <c r="B14" s="29" t="s">
        <v>153</v>
      </c>
      <c r="C14" s="29" t="s">
        <v>450</v>
      </c>
      <c r="D14" s="29" t="s">
        <v>5</v>
      </c>
      <c r="E14" s="29">
        <v>6</v>
      </c>
      <c r="F14" s="29" t="s">
        <v>385</v>
      </c>
      <c r="G14" s="29">
        <v>36</v>
      </c>
      <c r="H14" s="29">
        <v>0</v>
      </c>
      <c r="I14" s="29">
        <v>0</v>
      </c>
      <c r="J14" s="29">
        <v>0</v>
      </c>
      <c r="K14" s="29">
        <v>36</v>
      </c>
      <c r="L14" s="30">
        <v>1</v>
      </c>
      <c r="M14" s="30">
        <v>0</v>
      </c>
      <c r="N14" s="30">
        <v>0</v>
      </c>
      <c r="O14" s="30">
        <v>0</v>
      </c>
      <c r="P14" s="30">
        <v>0</v>
      </c>
      <c r="Q14" s="30">
        <v>0</v>
      </c>
      <c r="S14" s="108">
        <f>L14+M14+O14</f>
        <v>1</v>
      </c>
      <c r="U14" s="75">
        <f>IFERROR(_xlfn.PERCENTRANK.INC(S$5:S$233,S14),"-9999")</f>
        <v>0.93799999999999994</v>
      </c>
      <c r="AO14" s="24"/>
    </row>
    <row r="15" spans="1:44" x14ac:dyDescent="0.3">
      <c r="A15" s="46">
        <v>540155</v>
      </c>
      <c r="B15" s="29" t="s">
        <v>191</v>
      </c>
      <c r="C15" s="29" t="s">
        <v>189</v>
      </c>
      <c r="D15" s="29" t="s">
        <v>5</v>
      </c>
      <c r="E15" s="29">
        <v>8</v>
      </c>
      <c r="F15" s="29" t="s">
        <v>395</v>
      </c>
      <c r="G15" s="29">
        <v>9</v>
      </c>
      <c r="H15" s="29">
        <v>0</v>
      </c>
      <c r="I15" s="29">
        <v>0</v>
      </c>
      <c r="J15" s="29">
        <v>0</v>
      </c>
      <c r="K15" s="29">
        <v>9</v>
      </c>
      <c r="L15" s="30">
        <v>1</v>
      </c>
      <c r="M15" s="30">
        <v>0</v>
      </c>
      <c r="N15" s="30">
        <v>0</v>
      </c>
      <c r="O15" s="30">
        <v>0</v>
      </c>
      <c r="P15" s="30">
        <v>0</v>
      </c>
      <c r="Q15" s="30">
        <v>0</v>
      </c>
      <c r="S15" s="108">
        <f>L15+M15+O15</f>
        <v>1</v>
      </c>
      <c r="U15" s="75">
        <f>IFERROR(_xlfn.PERCENTRANK.INC(S$5:S$233,S15),"-9999")</f>
        <v>0.93799999999999994</v>
      </c>
      <c r="AO15" s="24"/>
    </row>
    <row r="16" spans="1:44" x14ac:dyDescent="0.3">
      <c r="A16" s="46">
        <v>540140</v>
      </c>
      <c r="B16" s="29" t="s">
        <v>202</v>
      </c>
      <c r="C16" s="29" t="s">
        <v>203</v>
      </c>
      <c r="D16" s="29" t="s">
        <v>5</v>
      </c>
      <c r="E16" s="29">
        <v>6</v>
      </c>
      <c r="F16" s="29" t="s">
        <v>486</v>
      </c>
      <c r="G16" s="29">
        <v>11</v>
      </c>
      <c r="H16" s="29">
        <v>0</v>
      </c>
      <c r="I16" s="29">
        <v>0</v>
      </c>
      <c r="J16" s="29">
        <v>4</v>
      </c>
      <c r="K16" s="29">
        <v>15</v>
      </c>
      <c r="L16" s="30">
        <v>0.73299999999999998</v>
      </c>
      <c r="M16" s="30">
        <v>0</v>
      </c>
      <c r="N16" s="30">
        <v>0</v>
      </c>
      <c r="O16" s="30">
        <v>0.26700000000000002</v>
      </c>
      <c r="P16" s="30">
        <v>0.26700000000000002</v>
      </c>
      <c r="Q16" s="30">
        <v>0</v>
      </c>
      <c r="S16" s="108">
        <f>L16+M16+O16</f>
        <v>1</v>
      </c>
      <c r="U16" s="75">
        <f>IFERROR(_xlfn.PERCENTRANK.INC(S$5:S$233,S16),"-9999")</f>
        <v>0.93799999999999994</v>
      </c>
      <c r="AO16" s="24"/>
    </row>
    <row r="17" spans="1:44" x14ac:dyDescent="0.3">
      <c r="A17" s="46">
        <v>540094</v>
      </c>
      <c r="B17" s="29" t="s">
        <v>221</v>
      </c>
      <c r="C17" s="29" t="s">
        <v>220</v>
      </c>
      <c r="D17" s="29" t="s">
        <v>5</v>
      </c>
      <c r="E17" s="29">
        <v>10</v>
      </c>
      <c r="F17" s="29" t="s">
        <v>497</v>
      </c>
      <c r="G17" s="29">
        <v>12</v>
      </c>
      <c r="H17" s="29">
        <v>0</v>
      </c>
      <c r="I17" s="29">
        <v>0</v>
      </c>
      <c r="J17" s="29">
        <v>0</v>
      </c>
      <c r="K17" s="29">
        <v>12</v>
      </c>
      <c r="L17" s="30">
        <v>1</v>
      </c>
      <c r="M17" s="30">
        <v>0</v>
      </c>
      <c r="N17" s="30">
        <v>0</v>
      </c>
      <c r="O17" s="30">
        <v>0</v>
      </c>
      <c r="P17" s="30">
        <v>0</v>
      </c>
      <c r="Q17" s="30">
        <v>0</v>
      </c>
      <c r="S17" s="108">
        <f>L17+M17+O17</f>
        <v>1</v>
      </c>
      <c r="T17" s="26"/>
      <c r="U17" s="75">
        <f>IFERROR(_xlfn.PERCENTRANK.INC(S$5:S$233,S17),"-9999")</f>
        <v>0.93799999999999994</v>
      </c>
      <c r="V17" s="26"/>
      <c r="W17" s="26"/>
      <c r="X17" s="26"/>
      <c r="Y17" s="26"/>
      <c r="Z17" s="26"/>
      <c r="AA17" s="26"/>
      <c r="AB17" s="26"/>
      <c r="AC17" s="26"/>
      <c r="AD17" s="26"/>
      <c r="AE17" s="26"/>
      <c r="AF17" s="26"/>
      <c r="AG17" s="26"/>
      <c r="AH17" s="26"/>
      <c r="AI17" s="26"/>
      <c r="AJ17" s="26"/>
      <c r="AK17" s="26"/>
      <c r="AL17" s="26"/>
      <c r="AM17" s="26"/>
      <c r="AN17" s="26"/>
      <c r="AO17" s="26"/>
      <c r="AP17" s="26"/>
      <c r="AQ17" s="26"/>
      <c r="AR17" s="26"/>
    </row>
    <row r="18" spans="1:44" x14ac:dyDescent="0.3">
      <c r="A18" s="46">
        <v>540254</v>
      </c>
      <c r="B18" s="29" t="s">
        <v>248</v>
      </c>
      <c r="C18" s="29" t="s">
        <v>239</v>
      </c>
      <c r="D18" s="29" t="s">
        <v>5</v>
      </c>
      <c r="E18" s="29">
        <v>6</v>
      </c>
      <c r="F18" s="29" t="s">
        <v>507</v>
      </c>
      <c r="G18" s="29">
        <v>1</v>
      </c>
      <c r="H18" s="29">
        <v>0</v>
      </c>
      <c r="I18" s="29">
        <v>0</v>
      </c>
      <c r="J18" s="29">
        <v>0</v>
      </c>
      <c r="K18" s="29">
        <v>1</v>
      </c>
      <c r="L18" s="30">
        <v>1</v>
      </c>
      <c r="M18" s="30">
        <v>0</v>
      </c>
      <c r="N18" s="30">
        <v>0</v>
      </c>
      <c r="O18" s="30">
        <v>0</v>
      </c>
      <c r="P18" s="30">
        <v>0</v>
      </c>
      <c r="Q18" s="30">
        <v>0</v>
      </c>
      <c r="S18" s="108">
        <f>L18+M18+O18</f>
        <v>1</v>
      </c>
      <c r="U18" s="75">
        <f>IFERROR(_xlfn.PERCENTRANK.INC(S$5:S$233,S18),"-9999")</f>
        <v>0.93799999999999994</v>
      </c>
      <c r="AO18" s="24"/>
    </row>
    <row r="19" spans="1:44" x14ac:dyDescent="0.3">
      <c r="A19" s="46">
        <v>540132</v>
      </c>
      <c r="B19" s="29" t="s">
        <v>272</v>
      </c>
      <c r="C19" s="29" t="s">
        <v>273</v>
      </c>
      <c r="D19" s="29" t="s">
        <v>5</v>
      </c>
      <c r="E19" s="29">
        <v>5</v>
      </c>
      <c r="F19" s="29" t="s">
        <v>525</v>
      </c>
      <c r="G19" s="29">
        <v>1</v>
      </c>
      <c r="H19" s="29">
        <v>0</v>
      </c>
      <c r="I19" s="29">
        <v>0</v>
      </c>
      <c r="J19" s="29">
        <v>0</v>
      </c>
      <c r="K19" s="29">
        <v>1</v>
      </c>
      <c r="L19" s="30">
        <v>1</v>
      </c>
      <c r="M19" s="30">
        <v>0</v>
      </c>
      <c r="N19" s="30">
        <v>0</v>
      </c>
      <c r="O19" s="30">
        <v>0</v>
      </c>
      <c r="P19" s="30">
        <v>0</v>
      </c>
      <c r="Q19" s="30">
        <v>0</v>
      </c>
      <c r="S19" s="108">
        <f>L19+M19+O19</f>
        <v>1</v>
      </c>
      <c r="U19" s="75">
        <f>IFERROR(_xlfn.PERCENTRANK.INC(S$5:S$233,S19),"-9999")</f>
        <v>0.93799999999999994</v>
      </c>
      <c r="AO19" s="24"/>
    </row>
    <row r="20" spans="1:44" x14ac:dyDescent="0.25">
      <c r="A20" s="49">
        <v>540152</v>
      </c>
      <c r="B20" s="42" t="s">
        <v>157</v>
      </c>
      <c r="C20" s="50" t="s">
        <v>566</v>
      </c>
      <c r="D20" s="42" t="s">
        <v>5</v>
      </c>
      <c r="E20" s="42">
        <v>10</v>
      </c>
      <c r="F20" s="69" t="s">
        <v>456</v>
      </c>
      <c r="G20" s="69">
        <v>2693</v>
      </c>
      <c r="H20" s="69">
        <v>8</v>
      </c>
      <c r="I20" s="69">
        <v>126</v>
      </c>
      <c r="J20" s="69">
        <v>15</v>
      </c>
      <c r="K20" s="69">
        <v>2842</v>
      </c>
      <c r="L20" s="68">
        <v>0.94799999999999995</v>
      </c>
      <c r="M20" s="68">
        <v>4.3999999999999997E-2</v>
      </c>
      <c r="N20" s="68">
        <v>5.0000000000000001E-3</v>
      </c>
      <c r="O20" s="68">
        <v>3.0000000000000001E-3</v>
      </c>
      <c r="P20" s="68">
        <v>1E-3</v>
      </c>
      <c r="Q20" s="68">
        <v>1E-3</v>
      </c>
      <c r="S20" s="68">
        <f>L20+M20+O20</f>
        <v>0.995</v>
      </c>
      <c r="U20" s="75">
        <f>IFERROR(_xlfn.PERCENTRANK.INC(S$5:S$233,S20),"-9999")</f>
        <v>0.93400000000000005</v>
      </c>
      <c r="AN20" s="25"/>
      <c r="AO20" s="24"/>
    </row>
    <row r="21" spans="1:44" s="26" customFormat="1" x14ac:dyDescent="0.3">
      <c r="A21" s="46">
        <v>540228</v>
      </c>
      <c r="B21" s="29" t="s">
        <v>72</v>
      </c>
      <c r="C21" s="29" t="s">
        <v>68</v>
      </c>
      <c r="D21" s="29" t="s">
        <v>5</v>
      </c>
      <c r="E21" s="29">
        <v>4</v>
      </c>
      <c r="F21" s="29" t="s">
        <v>399</v>
      </c>
      <c r="G21" s="29">
        <v>257</v>
      </c>
      <c r="H21" s="29">
        <v>73</v>
      </c>
      <c r="I21" s="29">
        <v>4</v>
      </c>
      <c r="J21" s="29">
        <v>2</v>
      </c>
      <c r="K21" s="29">
        <v>336</v>
      </c>
      <c r="L21" s="30">
        <v>0.76500000000000001</v>
      </c>
      <c r="M21" s="30">
        <v>0.217</v>
      </c>
      <c r="N21" s="30">
        <v>1.2E-2</v>
      </c>
      <c r="O21" s="30">
        <v>6.0000000000000001E-3</v>
      </c>
      <c r="P21" s="30">
        <v>0</v>
      </c>
      <c r="Q21" s="30">
        <v>3.0000000000000001E-3</v>
      </c>
      <c r="R21" s="24"/>
      <c r="S21" s="108">
        <f>L21+M21+O21</f>
        <v>0.98799999999999999</v>
      </c>
      <c r="T21" s="24"/>
      <c r="U21" s="75">
        <f>IFERROR(_xlfn.PERCENTRANK.INC(S$5:S$233,S21),"-9999")</f>
        <v>0.92900000000000005</v>
      </c>
      <c r="V21" s="24"/>
      <c r="W21" s="24"/>
      <c r="X21" s="24"/>
      <c r="Y21" s="24"/>
      <c r="Z21" s="24"/>
      <c r="AA21" s="24"/>
      <c r="AB21" s="24"/>
      <c r="AC21" s="24"/>
      <c r="AD21" s="24"/>
      <c r="AE21" s="24"/>
      <c r="AF21" s="24"/>
      <c r="AG21" s="24"/>
      <c r="AH21" s="24"/>
      <c r="AI21" s="24"/>
      <c r="AJ21" s="24"/>
      <c r="AK21" s="24"/>
      <c r="AL21" s="24"/>
      <c r="AM21" s="24"/>
      <c r="AN21" s="24"/>
      <c r="AO21" s="24"/>
      <c r="AP21" s="24"/>
      <c r="AQ21" s="24"/>
      <c r="AR21" s="24"/>
    </row>
    <row r="22" spans="1:44" x14ac:dyDescent="0.3">
      <c r="A22" s="46">
        <v>540130</v>
      </c>
      <c r="B22" s="29" t="s">
        <v>188</v>
      </c>
      <c r="C22" s="29" t="s">
        <v>189</v>
      </c>
      <c r="D22" s="29" t="s">
        <v>5</v>
      </c>
      <c r="E22" s="29">
        <v>8</v>
      </c>
      <c r="F22" s="29" t="s">
        <v>395</v>
      </c>
      <c r="G22" s="29">
        <v>342</v>
      </c>
      <c r="H22" s="29">
        <v>1</v>
      </c>
      <c r="I22" s="29">
        <v>5</v>
      </c>
      <c r="J22" s="29">
        <v>21</v>
      </c>
      <c r="K22" s="29">
        <v>369</v>
      </c>
      <c r="L22" s="30">
        <v>0.92700000000000005</v>
      </c>
      <c r="M22" s="30">
        <v>3.0000000000000001E-3</v>
      </c>
      <c r="N22" s="30">
        <v>1.4E-2</v>
      </c>
      <c r="O22" s="30">
        <v>5.7000000000000002E-2</v>
      </c>
      <c r="P22" s="30">
        <v>8.0000000000000002E-3</v>
      </c>
      <c r="Q22" s="30">
        <v>5.0000000000000001E-3</v>
      </c>
      <c r="S22" s="108">
        <f>L22+M22+O22</f>
        <v>0.9870000000000001</v>
      </c>
      <c r="U22" s="75">
        <f>IFERROR(_xlfn.PERCENTRANK.INC(S$5:S$233,S22),"-9999")</f>
        <v>0.92500000000000004</v>
      </c>
      <c r="AO22" s="24"/>
    </row>
    <row r="23" spans="1:44" x14ac:dyDescent="0.3">
      <c r="A23" s="46">
        <v>540238</v>
      </c>
      <c r="B23" s="29" t="s">
        <v>19</v>
      </c>
      <c r="C23" s="29" t="s">
        <v>16</v>
      </c>
      <c r="D23" s="29" t="s">
        <v>5</v>
      </c>
      <c r="E23" s="29">
        <v>3</v>
      </c>
      <c r="F23" s="29" t="s">
        <v>362</v>
      </c>
      <c r="G23" s="29">
        <v>76</v>
      </c>
      <c r="H23" s="29">
        <v>0</v>
      </c>
      <c r="I23" s="29">
        <v>1</v>
      </c>
      <c r="J23" s="29">
        <v>0</v>
      </c>
      <c r="K23" s="29">
        <v>77</v>
      </c>
      <c r="L23" s="30">
        <v>0.98699999999999999</v>
      </c>
      <c r="M23" s="30">
        <v>0</v>
      </c>
      <c r="N23" s="30">
        <v>1.2999999999999999E-2</v>
      </c>
      <c r="O23" s="30">
        <v>0</v>
      </c>
      <c r="P23" s="30">
        <v>0</v>
      </c>
      <c r="Q23" s="30">
        <v>0</v>
      </c>
      <c r="S23" s="108">
        <f>L23+M23+O23</f>
        <v>0.98699999999999999</v>
      </c>
      <c r="U23" s="75">
        <f>IFERROR(_xlfn.PERCENTRANK.INC(S$5:S$233,S23),"-9999")</f>
        <v>0.92100000000000004</v>
      </c>
      <c r="AO23" s="24"/>
    </row>
    <row r="24" spans="1:44" x14ac:dyDescent="0.25">
      <c r="A24" s="49">
        <v>540018</v>
      </c>
      <c r="B24" s="42" t="s">
        <v>35</v>
      </c>
      <c r="C24" s="50" t="s">
        <v>561</v>
      </c>
      <c r="D24" s="42" t="s">
        <v>5</v>
      </c>
      <c r="E24" s="42">
        <v>2</v>
      </c>
      <c r="F24" s="69" t="s">
        <v>373</v>
      </c>
      <c r="G24" s="69">
        <v>1156</v>
      </c>
      <c r="H24" s="69">
        <v>13</v>
      </c>
      <c r="I24" s="69">
        <v>33</v>
      </c>
      <c r="J24" s="69">
        <v>10</v>
      </c>
      <c r="K24" s="69">
        <v>1212</v>
      </c>
      <c r="L24" s="68">
        <v>0.95399999999999996</v>
      </c>
      <c r="M24" s="68">
        <v>2.7E-2</v>
      </c>
      <c r="N24" s="68">
        <v>8.0000000000000002E-3</v>
      </c>
      <c r="O24" s="68">
        <v>5.0000000000000001E-3</v>
      </c>
      <c r="P24" s="68">
        <v>0</v>
      </c>
      <c r="Q24" s="68">
        <v>0</v>
      </c>
      <c r="S24" s="68">
        <f>L24+M24+O24</f>
        <v>0.98599999999999999</v>
      </c>
      <c r="U24" s="75">
        <f>IFERROR(_xlfn.PERCENTRANK.INC(S$5:S$233,S24),"-9999")</f>
        <v>0.91600000000000004</v>
      </c>
      <c r="AO24" s="24"/>
    </row>
    <row r="25" spans="1:44" x14ac:dyDescent="0.25">
      <c r="A25" s="49">
        <v>540041</v>
      </c>
      <c r="B25" s="42" t="s">
        <v>67</v>
      </c>
      <c r="C25" s="42" t="s">
        <v>343</v>
      </c>
      <c r="D25" s="42" t="s">
        <v>5</v>
      </c>
      <c r="E25" s="42">
        <v>4</v>
      </c>
      <c r="F25" s="69" t="s">
        <v>395</v>
      </c>
      <c r="G25" s="69">
        <v>180</v>
      </c>
      <c r="H25" s="69">
        <v>1</v>
      </c>
      <c r="I25" s="69">
        <v>25</v>
      </c>
      <c r="J25" s="69">
        <v>5</v>
      </c>
      <c r="K25" s="69">
        <v>211</v>
      </c>
      <c r="L25" s="68">
        <v>0.85299999999999998</v>
      </c>
      <c r="M25" s="68">
        <v>0.11799999999999999</v>
      </c>
      <c r="N25" s="68">
        <v>2.4E-2</v>
      </c>
      <c r="O25" s="68">
        <v>1.4E-2</v>
      </c>
      <c r="P25" s="68">
        <v>8.9999999999999993E-3</v>
      </c>
      <c r="Q25" s="68">
        <v>8.9999999999999993E-3</v>
      </c>
      <c r="S25" s="68">
        <f>L25+M25+O25</f>
        <v>0.98499999999999999</v>
      </c>
      <c r="U25" s="75">
        <f>IFERROR(_xlfn.PERCENTRANK.INC(S$5:S$233,S25),"-9999")</f>
        <v>0.91200000000000003</v>
      </c>
      <c r="AO25" s="24"/>
    </row>
    <row r="26" spans="1:44" x14ac:dyDescent="0.3">
      <c r="A26" s="46">
        <v>540292</v>
      </c>
      <c r="B26" s="29" t="s">
        <v>144</v>
      </c>
      <c r="C26" s="29" t="s">
        <v>450</v>
      </c>
      <c r="D26" s="29" t="s">
        <v>5</v>
      </c>
      <c r="E26" s="29">
        <v>6</v>
      </c>
      <c r="F26" s="29" t="s">
        <v>451</v>
      </c>
      <c r="G26" s="29">
        <v>52</v>
      </c>
      <c r="H26" s="29">
        <v>0</v>
      </c>
      <c r="I26" s="29">
        <v>1</v>
      </c>
      <c r="J26" s="29">
        <v>3</v>
      </c>
      <c r="K26" s="29">
        <v>56</v>
      </c>
      <c r="L26" s="30">
        <v>0.92900000000000005</v>
      </c>
      <c r="M26" s="30">
        <v>0</v>
      </c>
      <c r="N26" s="30">
        <v>1.7999999999999999E-2</v>
      </c>
      <c r="O26" s="30">
        <v>5.3999999999999999E-2</v>
      </c>
      <c r="P26" s="30">
        <v>3.5999999999999997E-2</v>
      </c>
      <c r="Q26" s="30">
        <v>0</v>
      </c>
      <c r="S26" s="108">
        <f>L26+M26+O26</f>
        <v>0.9830000000000001</v>
      </c>
      <c r="U26" s="75">
        <f>IFERROR(_xlfn.PERCENTRANK.INC(S$5:S$233,S26),"-9999")</f>
        <v>0.90700000000000003</v>
      </c>
      <c r="AO26" s="24"/>
    </row>
    <row r="27" spans="1:44" x14ac:dyDescent="0.3">
      <c r="A27" s="46">
        <v>540083</v>
      </c>
      <c r="B27" s="29" t="s">
        <v>122</v>
      </c>
      <c r="C27" s="29" t="s">
        <v>112</v>
      </c>
      <c r="D27" s="29" t="s">
        <v>5</v>
      </c>
      <c r="E27" s="29">
        <v>3</v>
      </c>
      <c r="F27" s="29" t="s">
        <v>433</v>
      </c>
      <c r="G27" s="29">
        <v>981</v>
      </c>
      <c r="H27" s="29">
        <v>54</v>
      </c>
      <c r="I27" s="29">
        <v>21</v>
      </c>
      <c r="J27" s="29">
        <v>3</v>
      </c>
      <c r="K27" s="29">
        <v>1059</v>
      </c>
      <c r="L27" s="30">
        <v>0.92600000000000005</v>
      </c>
      <c r="M27" s="30">
        <v>5.0999999999999997E-2</v>
      </c>
      <c r="N27" s="30">
        <v>0.02</v>
      </c>
      <c r="O27" s="30">
        <v>3.0000000000000001E-3</v>
      </c>
      <c r="P27" s="30">
        <v>0</v>
      </c>
      <c r="Q27" s="30">
        <v>2E-3</v>
      </c>
      <c r="S27" s="108">
        <f>L27+M27+O27</f>
        <v>0.98000000000000009</v>
      </c>
      <c r="U27" s="75">
        <f>IFERROR(_xlfn.PERCENTRANK.INC(S$5:S$233,S27),"-9999")</f>
        <v>0.90300000000000002</v>
      </c>
      <c r="AO27" s="24"/>
    </row>
    <row r="28" spans="1:44" x14ac:dyDescent="0.3">
      <c r="A28" s="46">
        <v>540106</v>
      </c>
      <c r="B28" s="29" t="s">
        <v>147</v>
      </c>
      <c r="C28" s="29" t="s">
        <v>450</v>
      </c>
      <c r="D28" s="29" t="s">
        <v>5</v>
      </c>
      <c r="E28" s="29">
        <v>6</v>
      </c>
      <c r="F28" s="29" t="s">
        <v>418</v>
      </c>
      <c r="G28" s="29">
        <v>47</v>
      </c>
      <c r="H28" s="29">
        <v>0</v>
      </c>
      <c r="I28" s="29">
        <v>1</v>
      </c>
      <c r="J28" s="29">
        <v>0</v>
      </c>
      <c r="K28" s="29">
        <v>48</v>
      </c>
      <c r="L28" s="30">
        <v>0.97899999999999998</v>
      </c>
      <c r="M28" s="30">
        <v>0</v>
      </c>
      <c r="N28" s="30">
        <v>2.1000000000000001E-2</v>
      </c>
      <c r="O28" s="30">
        <v>0</v>
      </c>
      <c r="P28" s="30">
        <v>0</v>
      </c>
      <c r="Q28" s="30">
        <v>0</v>
      </c>
      <c r="S28" s="108">
        <f>L28+M28+O28</f>
        <v>0.97899999999999998</v>
      </c>
      <c r="U28" s="75">
        <f>IFERROR(_xlfn.PERCENTRANK.INC(S$5:S$233,S28),"-9999")</f>
        <v>0.89400000000000002</v>
      </c>
      <c r="AO28" s="24"/>
    </row>
    <row r="29" spans="1:44" x14ac:dyDescent="0.3">
      <c r="A29" s="46">
        <v>540110</v>
      </c>
      <c r="B29" s="29" t="s">
        <v>159</v>
      </c>
      <c r="C29" s="29" t="s">
        <v>156</v>
      </c>
      <c r="D29" s="29" t="s">
        <v>5</v>
      </c>
      <c r="E29" s="29">
        <v>10</v>
      </c>
      <c r="F29" s="29" t="s">
        <v>455</v>
      </c>
      <c r="G29" s="29">
        <v>140</v>
      </c>
      <c r="H29" s="29">
        <v>0</v>
      </c>
      <c r="I29" s="29">
        <v>3</v>
      </c>
      <c r="J29" s="29">
        <v>0</v>
      </c>
      <c r="K29" s="29">
        <v>143</v>
      </c>
      <c r="L29" s="30">
        <v>0.97899999999999998</v>
      </c>
      <c r="M29" s="30">
        <v>0</v>
      </c>
      <c r="N29" s="30">
        <v>2.1000000000000001E-2</v>
      </c>
      <c r="O29" s="30">
        <v>0</v>
      </c>
      <c r="P29" s="30">
        <v>0</v>
      </c>
      <c r="Q29" s="30">
        <v>0</v>
      </c>
      <c r="S29" s="108">
        <f>L29+M29+O29</f>
        <v>0.97899999999999998</v>
      </c>
      <c r="U29" s="75">
        <f>IFERROR(_xlfn.PERCENTRANK.INC(S$5:S$233,S29),"-9999")</f>
        <v>0.89400000000000002</v>
      </c>
      <c r="AO29" s="24"/>
    </row>
    <row r="30" spans="1:44" x14ac:dyDescent="0.3">
      <c r="A30" s="46">
        <v>540021</v>
      </c>
      <c r="B30" s="29" t="s">
        <v>39</v>
      </c>
      <c r="C30" s="29" t="s">
        <v>40</v>
      </c>
      <c r="D30" s="29" t="s">
        <v>5</v>
      </c>
      <c r="E30" s="29">
        <v>5</v>
      </c>
      <c r="F30" s="29" t="s">
        <v>377</v>
      </c>
      <c r="G30" s="29">
        <v>111</v>
      </c>
      <c r="H30" s="29">
        <v>0</v>
      </c>
      <c r="I30" s="29">
        <v>3</v>
      </c>
      <c r="J30" s="29">
        <v>20</v>
      </c>
      <c r="K30" s="29">
        <v>134</v>
      </c>
      <c r="L30" s="30">
        <v>0.82799999999999996</v>
      </c>
      <c r="M30" s="30">
        <v>0</v>
      </c>
      <c r="N30" s="30">
        <v>2.1999999999999999E-2</v>
      </c>
      <c r="O30" s="30">
        <v>0.14899999999999999</v>
      </c>
      <c r="P30" s="30">
        <v>6.7000000000000004E-2</v>
      </c>
      <c r="Q30" s="30">
        <v>4.4999999999999998E-2</v>
      </c>
      <c r="S30" s="108">
        <f>L30+M30+O30</f>
        <v>0.97699999999999998</v>
      </c>
      <c r="U30" s="75">
        <f>IFERROR(_xlfn.PERCENTRANK.INC(S$5:S$233,S30),"-9999")</f>
        <v>0.89</v>
      </c>
      <c r="AO30" s="24"/>
    </row>
    <row r="31" spans="1:44" x14ac:dyDescent="0.3">
      <c r="A31" s="46">
        <v>540287</v>
      </c>
      <c r="B31" s="29" t="s">
        <v>155</v>
      </c>
      <c r="C31" s="29" t="s">
        <v>156</v>
      </c>
      <c r="D31" s="29" t="s">
        <v>5</v>
      </c>
      <c r="E31" s="29">
        <v>10</v>
      </c>
      <c r="F31" s="29" t="s">
        <v>455</v>
      </c>
      <c r="G31" s="29">
        <v>71</v>
      </c>
      <c r="H31" s="29">
        <v>0</v>
      </c>
      <c r="I31" s="29">
        <v>2</v>
      </c>
      <c r="J31" s="29">
        <v>3</v>
      </c>
      <c r="K31" s="29">
        <v>76</v>
      </c>
      <c r="L31" s="30">
        <v>0.93400000000000005</v>
      </c>
      <c r="M31" s="30">
        <v>0</v>
      </c>
      <c r="N31" s="30">
        <v>2.5999999999999999E-2</v>
      </c>
      <c r="O31" s="30">
        <v>3.9E-2</v>
      </c>
      <c r="P31" s="30">
        <v>0</v>
      </c>
      <c r="Q31" s="30">
        <v>1.2999999999999999E-2</v>
      </c>
      <c r="S31" s="108">
        <f>L31+M31+O31</f>
        <v>0.97300000000000009</v>
      </c>
      <c r="U31" s="75">
        <f>IFERROR(_xlfn.PERCENTRANK.INC(S$5:S$233,S31),"-9999")</f>
        <v>0.88500000000000001</v>
      </c>
      <c r="AO31" s="24"/>
    </row>
    <row r="32" spans="1:44" x14ac:dyDescent="0.3">
      <c r="A32" s="46">
        <v>540117</v>
      </c>
      <c r="B32" s="29" t="s">
        <v>173</v>
      </c>
      <c r="C32" s="29" t="s">
        <v>171</v>
      </c>
      <c r="D32" s="29" t="s">
        <v>5</v>
      </c>
      <c r="E32" s="29">
        <v>1</v>
      </c>
      <c r="F32" s="29" t="s">
        <v>467</v>
      </c>
      <c r="G32" s="29">
        <v>257</v>
      </c>
      <c r="H32" s="29">
        <v>0</v>
      </c>
      <c r="I32" s="29">
        <v>9</v>
      </c>
      <c r="J32" s="29">
        <v>12</v>
      </c>
      <c r="K32" s="29">
        <v>278</v>
      </c>
      <c r="L32" s="30">
        <v>0.92400000000000004</v>
      </c>
      <c r="M32" s="30">
        <v>0</v>
      </c>
      <c r="N32" s="30">
        <v>3.2000000000000001E-2</v>
      </c>
      <c r="O32" s="30">
        <v>4.2999999999999997E-2</v>
      </c>
      <c r="P32" s="30">
        <v>1.7999999999999999E-2</v>
      </c>
      <c r="Q32" s="30">
        <v>1.0999999999999999E-2</v>
      </c>
      <c r="S32" s="108">
        <f>L32+M32+O32</f>
        <v>0.96700000000000008</v>
      </c>
      <c r="U32" s="75">
        <f>IFERROR(_xlfn.PERCENTRANK.INC(S$5:S$233,S32),"-9999")</f>
        <v>0.88100000000000001</v>
      </c>
      <c r="AO32" s="24"/>
    </row>
    <row r="33" spans="1:41" x14ac:dyDescent="0.25">
      <c r="A33" s="49">
        <v>540014</v>
      </c>
      <c r="B33" s="42" t="s">
        <v>29</v>
      </c>
      <c r="C33" s="50" t="s">
        <v>565</v>
      </c>
      <c r="D33" s="42" t="s">
        <v>5</v>
      </c>
      <c r="E33" s="42">
        <v>11</v>
      </c>
      <c r="F33" s="69" t="s">
        <v>367</v>
      </c>
      <c r="G33" s="69">
        <v>153</v>
      </c>
      <c r="H33" s="69">
        <v>5</v>
      </c>
      <c r="I33" s="69">
        <v>16</v>
      </c>
      <c r="J33" s="69">
        <v>1</v>
      </c>
      <c r="K33" s="69">
        <v>175</v>
      </c>
      <c r="L33" s="68">
        <v>0.874</v>
      </c>
      <c r="M33" s="68">
        <v>9.0999999999999998E-2</v>
      </c>
      <c r="N33" s="68">
        <v>6.0000000000000001E-3</v>
      </c>
      <c r="O33" s="68">
        <v>0</v>
      </c>
      <c r="P33" s="68">
        <v>6.0000000000000001E-3</v>
      </c>
      <c r="Q33" s="68">
        <v>6.0000000000000001E-3</v>
      </c>
      <c r="S33" s="68">
        <f>L33+M33+O33</f>
        <v>0.96499999999999997</v>
      </c>
      <c r="U33" s="75">
        <f>IFERROR(_xlfn.PERCENTRANK.INC(S$5:S$233,S33),"-9999")</f>
        <v>0.877</v>
      </c>
      <c r="AO33" s="24"/>
    </row>
    <row r="34" spans="1:41" x14ac:dyDescent="0.3">
      <c r="A34" s="46">
        <v>540257</v>
      </c>
      <c r="B34" s="29" t="s">
        <v>243</v>
      </c>
      <c r="C34" s="29" t="s">
        <v>239</v>
      </c>
      <c r="D34" s="29" t="s">
        <v>5</v>
      </c>
      <c r="E34" s="29">
        <v>6</v>
      </c>
      <c r="F34" s="29" t="s">
        <v>393</v>
      </c>
      <c r="G34" s="29">
        <v>24</v>
      </c>
      <c r="H34" s="29">
        <v>0</v>
      </c>
      <c r="I34" s="29">
        <v>1</v>
      </c>
      <c r="J34" s="29">
        <v>3</v>
      </c>
      <c r="K34" s="29">
        <v>28</v>
      </c>
      <c r="L34" s="30">
        <v>0.85699999999999998</v>
      </c>
      <c r="M34" s="30">
        <v>0</v>
      </c>
      <c r="N34" s="30">
        <v>3.5999999999999997E-2</v>
      </c>
      <c r="O34" s="30">
        <v>0.107</v>
      </c>
      <c r="P34" s="30">
        <v>0.107</v>
      </c>
      <c r="Q34" s="30">
        <v>0</v>
      </c>
      <c r="S34" s="108">
        <f>L34+M34+O34</f>
        <v>0.96399999999999997</v>
      </c>
      <c r="U34" s="75">
        <f>IFERROR(_xlfn.PERCENTRANK.INC(S$5:S$233,S34),"-9999")</f>
        <v>0.872</v>
      </c>
      <c r="AO34" s="24"/>
    </row>
    <row r="35" spans="1:41" x14ac:dyDescent="0.3">
      <c r="A35" s="46">
        <v>540076</v>
      </c>
      <c r="B35" s="29" t="s">
        <v>117</v>
      </c>
      <c r="C35" s="29" t="s">
        <v>112</v>
      </c>
      <c r="D35" s="29" t="s">
        <v>5</v>
      </c>
      <c r="E35" s="29">
        <v>3</v>
      </c>
      <c r="F35" s="29" t="s">
        <v>388</v>
      </c>
      <c r="G35" s="29">
        <v>1018</v>
      </c>
      <c r="H35" s="29">
        <v>1</v>
      </c>
      <c r="I35" s="29">
        <v>46</v>
      </c>
      <c r="J35" s="29">
        <v>2</v>
      </c>
      <c r="K35" s="29">
        <v>1067</v>
      </c>
      <c r="L35" s="30">
        <v>0.95399999999999996</v>
      </c>
      <c r="M35" s="30">
        <v>1E-3</v>
      </c>
      <c r="N35" s="30">
        <v>4.2999999999999997E-2</v>
      </c>
      <c r="O35" s="30">
        <v>2E-3</v>
      </c>
      <c r="P35" s="30">
        <v>0</v>
      </c>
      <c r="Q35" s="30">
        <v>1E-3</v>
      </c>
      <c r="S35" s="108">
        <f>L35+M35+O35</f>
        <v>0.95699999999999996</v>
      </c>
      <c r="U35" s="75">
        <f>IFERROR(_xlfn.PERCENTRANK.INC(S$5:S$233,S35),"-9999")</f>
        <v>0.86399999999999999</v>
      </c>
      <c r="AO35" s="24"/>
    </row>
    <row r="36" spans="1:41" x14ac:dyDescent="0.3">
      <c r="A36" s="46">
        <v>540125</v>
      </c>
      <c r="B36" s="29" t="s">
        <v>182</v>
      </c>
      <c r="C36" s="29" t="s">
        <v>473</v>
      </c>
      <c r="D36" s="29" t="s">
        <v>5</v>
      </c>
      <c r="E36" s="29">
        <v>1</v>
      </c>
      <c r="F36" s="29" t="s">
        <v>474</v>
      </c>
      <c r="G36" s="29">
        <v>38</v>
      </c>
      <c r="H36" s="29">
        <v>1</v>
      </c>
      <c r="I36" s="29">
        <v>2</v>
      </c>
      <c r="J36" s="29">
        <v>5</v>
      </c>
      <c r="K36" s="29">
        <v>46</v>
      </c>
      <c r="L36" s="30">
        <v>0.82599999999999996</v>
      </c>
      <c r="M36" s="30">
        <v>2.1999999999999999E-2</v>
      </c>
      <c r="N36" s="30">
        <v>4.2999999999999997E-2</v>
      </c>
      <c r="O36" s="30">
        <v>0.109</v>
      </c>
      <c r="P36" s="30">
        <v>4.2999999999999997E-2</v>
      </c>
      <c r="Q36" s="30">
        <v>2.1999999999999999E-2</v>
      </c>
      <c r="S36" s="108">
        <f>L36+M36+O36</f>
        <v>0.95699999999999996</v>
      </c>
      <c r="U36" s="75">
        <f>IFERROR(_xlfn.PERCENTRANK.INC(S$5:S$233,S36),"-9999")</f>
        <v>0.86399999999999999</v>
      </c>
      <c r="AO36" s="24"/>
    </row>
    <row r="37" spans="1:41" x14ac:dyDescent="0.3">
      <c r="A37" s="46">
        <v>540071</v>
      </c>
      <c r="B37" s="29" t="s">
        <v>113</v>
      </c>
      <c r="C37" s="29" t="s">
        <v>112</v>
      </c>
      <c r="D37" s="29" t="s">
        <v>5</v>
      </c>
      <c r="E37" s="29">
        <v>3</v>
      </c>
      <c r="F37" s="29" t="s">
        <v>382</v>
      </c>
      <c r="G37" s="29">
        <v>127</v>
      </c>
      <c r="H37" s="29">
        <v>1</v>
      </c>
      <c r="I37" s="29">
        <v>6</v>
      </c>
      <c r="J37" s="29">
        <v>2</v>
      </c>
      <c r="K37" s="29">
        <v>136</v>
      </c>
      <c r="L37" s="30">
        <v>0.93400000000000005</v>
      </c>
      <c r="M37" s="30">
        <v>7.0000000000000001E-3</v>
      </c>
      <c r="N37" s="30">
        <v>4.3999999999999997E-2</v>
      </c>
      <c r="O37" s="30">
        <v>1.4999999999999999E-2</v>
      </c>
      <c r="P37" s="30">
        <v>0</v>
      </c>
      <c r="Q37" s="30">
        <v>1.4999999999999999E-2</v>
      </c>
      <c r="S37" s="108">
        <f>L37+M37+O37</f>
        <v>0.95600000000000007</v>
      </c>
      <c r="U37" s="75">
        <f>IFERROR(_xlfn.PERCENTRANK.INC(S$5:S$233,S37),"-9999")</f>
        <v>0.85499999999999998</v>
      </c>
      <c r="AO37" s="24"/>
    </row>
    <row r="38" spans="1:41" x14ac:dyDescent="0.25">
      <c r="A38" s="49">
        <v>540081</v>
      </c>
      <c r="B38" s="42" t="s">
        <v>124</v>
      </c>
      <c r="C38" s="50" t="s">
        <v>563</v>
      </c>
      <c r="D38" s="42" t="s">
        <v>5</v>
      </c>
      <c r="E38" s="42">
        <v>3</v>
      </c>
      <c r="F38" s="69" t="s">
        <v>382</v>
      </c>
      <c r="G38" s="69">
        <v>676</v>
      </c>
      <c r="H38" s="69">
        <v>32</v>
      </c>
      <c r="I38" s="69">
        <v>46</v>
      </c>
      <c r="J38" s="69">
        <v>2</v>
      </c>
      <c r="K38" s="69">
        <v>756</v>
      </c>
      <c r="L38" s="68">
        <v>0.89400000000000002</v>
      </c>
      <c r="M38" s="68">
        <v>6.0999999999999999E-2</v>
      </c>
      <c r="N38" s="68">
        <v>3.0000000000000001E-3</v>
      </c>
      <c r="O38" s="68">
        <v>1E-3</v>
      </c>
      <c r="P38" s="68">
        <v>0</v>
      </c>
      <c r="Q38" s="68">
        <v>0</v>
      </c>
      <c r="S38" s="68">
        <f>L38+M38+O38</f>
        <v>0.95600000000000007</v>
      </c>
      <c r="U38" s="75">
        <f>IFERROR(_xlfn.PERCENTRANK.INC(S$5:S$233,S38),"-9999")</f>
        <v>0.85499999999999998</v>
      </c>
      <c r="AO38" s="24"/>
    </row>
    <row r="39" spans="1:41" x14ac:dyDescent="0.3">
      <c r="A39" s="46">
        <v>540131</v>
      </c>
      <c r="B39" s="29" t="s">
        <v>193</v>
      </c>
      <c r="C39" s="29" t="s">
        <v>189</v>
      </c>
      <c r="D39" s="29" t="s">
        <v>5</v>
      </c>
      <c r="E39" s="29">
        <v>8</v>
      </c>
      <c r="F39" s="29" t="s">
        <v>395</v>
      </c>
      <c r="G39" s="29">
        <v>57</v>
      </c>
      <c r="H39" s="29">
        <v>2</v>
      </c>
      <c r="I39" s="29">
        <v>3</v>
      </c>
      <c r="J39" s="29">
        <v>5</v>
      </c>
      <c r="K39" s="29">
        <v>67</v>
      </c>
      <c r="L39" s="30">
        <v>0.85099999999999998</v>
      </c>
      <c r="M39" s="30">
        <v>0.03</v>
      </c>
      <c r="N39" s="30">
        <v>4.4999999999999998E-2</v>
      </c>
      <c r="O39" s="30">
        <v>7.4999999999999997E-2</v>
      </c>
      <c r="P39" s="30">
        <v>1.4999999999999999E-2</v>
      </c>
      <c r="Q39" s="30">
        <v>0.03</v>
      </c>
      <c r="S39" s="108">
        <f>L39+M39+O39</f>
        <v>0.95599999999999996</v>
      </c>
      <c r="U39" s="75">
        <f>IFERROR(_xlfn.PERCENTRANK.INC(S$5:S$233,S39),"-9999")</f>
        <v>0.85</v>
      </c>
      <c r="AO39" s="24"/>
    </row>
    <row r="40" spans="1:41" x14ac:dyDescent="0.3">
      <c r="A40" s="46">
        <v>540123</v>
      </c>
      <c r="B40" s="29" t="s">
        <v>179</v>
      </c>
      <c r="C40" s="29" t="s">
        <v>171</v>
      </c>
      <c r="D40" s="29" t="s">
        <v>5</v>
      </c>
      <c r="E40" s="29">
        <v>1</v>
      </c>
      <c r="F40" s="29" t="s">
        <v>471</v>
      </c>
      <c r="G40" s="29">
        <v>325</v>
      </c>
      <c r="H40" s="29">
        <v>2</v>
      </c>
      <c r="I40" s="29">
        <v>17</v>
      </c>
      <c r="J40" s="29">
        <v>14</v>
      </c>
      <c r="K40" s="29">
        <v>358</v>
      </c>
      <c r="L40" s="30">
        <v>0.90800000000000003</v>
      </c>
      <c r="M40" s="30">
        <v>6.0000000000000001E-3</v>
      </c>
      <c r="N40" s="30">
        <v>4.7E-2</v>
      </c>
      <c r="O40" s="30">
        <v>3.9E-2</v>
      </c>
      <c r="P40" s="30">
        <v>1.0999999999999999E-2</v>
      </c>
      <c r="Q40" s="30">
        <v>8.0000000000000002E-3</v>
      </c>
      <c r="S40" s="108">
        <f>L40+M40+O40</f>
        <v>0.95300000000000007</v>
      </c>
      <c r="U40" s="75">
        <f>IFERROR(_xlfn.PERCENTRANK.INC(S$5:S$233,S40),"-9999")</f>
        <v>0.84199999999999997</v>
      </c>
      <c r="AO40" s="24"/>
    </row>
    <row r="41" spans="1:41" x14ac:dyDescent="0.3">
      <c r="A41" s="46">
        <v>540205</v>
      </c>
      <c r="B41" s="29" t="s">
        <v>312</v>
      </c>
      <c r="C41" s="29" t="s">
        <v>311</v>
      </c>
      <c r="D41" s="29" t="s">
        <v>5</v>
      </c>
      <c r="E41" s="29">
        <v>4</v>
      </c>
      <c r="F41" s="29" t="s">
        <v>397</v>
      </c>
      <c r="G41" s="29">
        <v>19</v>
      </c>
      <c r="H41" s="29">
        <v>1</v>
      </c>
      <c r="I41" s="29">
        <v>1</v>
      </c>
      <c r="J41" s="29">
        <v>0</v>
      </c>
      <c r="K41" s="29">
        <v>21</v>
      </c>
      <c r="L41" s="30">
        <v>0.90500000000000003</v>
      </c>
      <c r="M41" s="30">
        <v>4.8000000000000001E-2</v>
      </c>
      <c r="N41" s="30">
        <v>4.8000000000000001E-2</v>
      </c>
      <c r="O41" s="30">
        <v>0</v>
      </c>
      <c r="P41" s="30">
        <v>0</v>
      </c>
      <c r="Q41" s="30">
        <v>0</v>
      </c>
      <c r="S41" s="108">
        <f>L41+M41+O41</f>
        <v>0.95300000000000007</v>
      </c>
      <c r="U41" s="75">
        <f>IFERROR(_xlfn.PERCENTRANK.INC(S$5:S$233,S41),"-9999")</f>
        <v>0.84199999999999997</v>
      </c>
      <c r="AO41" s="24"/>
    </row>
    <row r="42" spans="1:41" x14ac:dyDescent="0.3">
      <c r="A42" s="46">
        <v>540294</v>
      </c>
      <c r="B42" s="29" t="s">
        <v>51</v>
      </c>
      <c r="C42" s="29" t="s">
        <v>49</v>
      </c>
      <c r="D42" s="29" t="s">
        <v>5</v>
      </c>
      <c r="E42" s="29">
        <v>4</v>
      </c>
      <c r="F42" s="29" t="s">
        <v>383</v>
      </c>
      <c r="G42" s="29">
        <v>39</v>
      </c>
      <c r="H42" s="29">
        <v>0</v>
      </c>
      <c r="I42" s="29">
        <v>2</v>
      </c>
      <c r="J42" s="29">
        <v>0</v>
      </c>
      <c r="K42" s="29">
        <v>41</v>
      </c>
      <c r="L42" s="30">
        <v>0.95099999999999996</v>
      </c>
      <c r="M42" s="30">
        <v>0</v>
      </c>
      <c r="N42" s="30">
        <v>4.9000000000000002E-2</v>
      </c>
      <c r="O42" s="30">
        <v>0</v>
      </c>
      <c r="P42" s="30">
        <v>0</v>
      </c>
      <c r="Q42" s="30">
        <v>0</v>
      </c>
      <c r="S42" s="108">
        <f>L42+M42+O42</f>
        <v>0.95099999999999996</v>
      </c>
      <c r="U42" s="75">
        <f>IFERROR(_xlfn.PERCENTRANK.INC(S$5:S$233,S42),"-9999")</f>
        <v>0.83699999999999997</v>
      </c>
      <c r="AO42" s="24"/>
    </row>
    <row r="43" spans="1:41" x14ac:dyDescent="0.3">
      <c r="A43" s="46">
        <v>540116</v>
      </c>
      <c r="B43" s="29" t="s">
        <v>172</v>
      </c>
      <c r="C43" s="29" t="s">
        <v>171</v>
      </c>
      <c r="D43" s="29" t="s">
        <v>5</v>
      </c>
      <c r="E43" s="29">
        <v>1</v>
      </c>
      <c r="F43" s="29" t="s">
        <v>468</v>
      </c>
      <c r="G43" s="29">
        <v>46</v>
      </c>
      <c r="H43" s="29">
        <v>1</v>
      </c>
      <c r="I43" s="29">
        <v>3</v>
      </c>
      <c r="J43" s="29">
        <v>8</v>
      </c>
      <c r="K43" s="29">
        <v>58</v>
      </c>
      <c r="L43" s="30">
        <v>0.79300000000000004</v>
      </c>
      <c r="M43" s="30">
        <v>1.7000000000000001E-2</v>
      </c>
      <c r="N43" s="30">
        <v>5.1999999999999998E-2</v>
      </c>
      <c r="O43" s="30">
        <v>0.13800000000000001</v>
      </c>
      <c r="P43" s="30">
        <v>6.9000000000000006E-2</v>
      </c>
      <c r="Q43" s="30">
        <v>3.4000000000000002E-2</v>
      </c>
      <c r="S43" s="108">
        <f>L43+M43+O43</f>
        <v>0.94800000000000006</v>
      </c>
      <c r="U43" s="75">
        <f>IFERROR(_xlfn.PERCENTRANK.INC(S$5:S$233,S43),"-9999")</f>
        <v>0.83299999999999996</v>
      </c>
      <c r="AO43" s="24"/>
    </row>
    <row r="44" spans="1:41" x14ac:dyDescent="0.3">
      <c r="A44" s="46">
        <v>540256</v>
      </c>
      <c r="B44" s="29" t="s">
        <v>317</v>
      </c>
      <c r="C44" s="29" t="s">
        <v>549</v>
      </c>
      <c r="D44" s="29" t="s">
        <v>5</v>
      </c>
      <c r="E44" s="29">
        <v>10</v>
      </c>
      <c r="F44" s="29" t="s">
        <v>405</v>
      </c>
      <c r="G44" s="29">
        <v>69</v>
      </c>
      <c r="H44" s="29">
        <v>2</v>
      </c>
      <c r="I44" s="29">
        <v>4</v>
      </c>
      <c r="J44" s="29">
        <v>1</v>
      </c>
      <c r="K44" s="29">
        <v>76</v>
      </c>
      <c r="L44" s="30">
        <v>0.90800000000000003</v>
      </c>
      <c r="M44" s="30">
        <v>2.5999999999999999E-2</v>
      </c>
      <c r="N44" s="30">
        <v>5.2999999999999999E-2</v>
      </c>
      <c r="O44" s="30">
        <v>1.2999999999999999E-2</v>
      </c>
      <c r="P44" s="30">
        <v>0</v>
      </c>
      <c r="Q44" s="30">
        <v>0</v>
      </c>
      <c r="S44" s="108">
        <f>L44+M44+O44</f>
        <v>0.94700000000000006</v>
      </c>
      <c r="U44" s="75">
        <f>IFERROR(_xlfn.PERCENTRANK.INC(S$5:S$233,S44),"-9999")</f>
        <v>0.82799999999999996</v>
      </c>
      <c r="AO44" s="24"/>
    </row>
    <row r="45" spans="1:41" x14ac:dyDescent="0.25">
      <c r="A45" s="49">
        <v>540033</v>
      </c>
      <c r="B45" s="42" t="s">
        <v>50</v>
      </c>
      <c r="C45" s="50" t="s">
        <v>562</v>
      </c>
      <c r="D45" s="42" t="s">
        <v>5</v>
      </c>
      <c r="E45" s="42">
        <v>4</v>
      </c>
      <c r="F45" s="69" t="s">
        <v>382</v>
      </c>
      <c r="G45" s="69">
        <v>53</v>
      </c>
      <c r="H45" s="69">
        <v>3</v>
      </c>
      <c r="I45" s="69">
        <v>13</v>
      </c>
      <c r="J45" s="69">
        <v>5</v>
      </c>
      <c r="K45" s="69">
        <v>74</v>
      </c>
      <c r="L45" s="68">
        <v>0.71599999999999997</v>
      </c>
      <c r="M45" s="68">
        <v>0.17599999999999999</v>
      </c>
      <c r="N45" s="68">
        <v>6.8000000000000005E-2</v>
      </c>
      <c r="O45" s="68">
        <v>5.3999999999999999E-2</v>
      </c>
      <c r="P45" s="68">
        <v>0</v>
      </c>
      <c r="Q45" s="68">
        <v>0</v>
      </c>
      <c r="S45" s="68">
        <f>L45+M45+O45</f>
        <v>0.94599999999999995</v>
      </c>
      <c r="U45" s="75">
        <f>IFERROR(_xlfn.PERCENTRANK.INC(S$5:S$233,S45),"-9999")</f>
        <v>0.82399999999999995</v>
      </c>
      <c r="AO45" s="24"/>
    </row>
    <row r="46" spans="1:41" x14ac:dyDescent="0.3">
      <c r="A46" s="46">
        <v>540015</v>
      </c>
      <c r="B46" s="29" t="s">
        <v>31</v>
      </c>
      <c r="C46" s="29" t="s">
        <v>366</v>
      </c>
      <c r="D46" s="29" t="s">
        <v>5</v>
      </c>
      <c r="E46" s="29">
        <v>11</v>
      </c>
      <c r="F46" s="29" t="s">
        <v>369</v>
      </c>
      <c r="G46" s="29">
        <v>746</v>
      </c>
      <c r="H46" s="29">
        <v>2</v>
      </c>
      <c r="I46" s="29">
        <v>47</v>
      </c>
      <c r="J46" s="29">
        <v>2</v>
      </c>
      <c r="K46" s="29">
        <v>797</v>
      </c>
      <c r="L46" s="30">
        <v>0.93600000000000005</v>
      </c>
      <c r="M46" s="30">
        <v>3.0000000000000001E-3</v>
      </c>
      <c r="N46" s="30">
        <v>5.8999999999999997E-2</v>
      </c>
      <c r="O46" s="30">
        <v>3.0000000000000001E-3</v>
      </c>
      <c r="P46" s="30">
        <v>0</v>
      </c>
      <c r="Q46" s="30">
        <v>0</v>
      </c>
      <c r="S46" s="108">
        <f>L46+M46+O46</f>
        <v>0.94200000000000006</v>
      </c>
      <c r="U46" s="75">
        <f>IFERROR(_xlfn.PERCENTRANK.INC(S$5:S$233,S46),"-9999")</f>
        <v>0.81499999999999995</v>
      </c>
      <c r="AO46" s="24"/>
    </row>
    <row r="47" spans="1:41" x14ac:dyDescent="0.3">
      <c r="A47" s="46">
        <v>540120</v>
      </c>
      <c r="B47" s="29" t="s">
        <v>180</v>
      </c>
      <c r="C47" s="29" t="s">
        <v>171</v>
      </c>
      <c r="D47" s="29" t="s">
        <v>5</v>
      </c>
      <c r="E47" s="29">
        <v>1</v>
      </c>
      <c r="F47" s="29" t="s">
        <v>467</v>
      </c>
      <c r="G47" s="29">
        <v>57</v>
      </c>
      <c r="H47" s="29">
        <v>1</v>
      </c>
      <c r="I47" s="29">
        <v>5</v>
      </c>
      <c r="J47" s="29">
        <v>22</v>
      </c>
      <c r="K47" s="29">
        <v>85</v>
      </c>
      <c r="L47" s="30">
        <v>0.67100000000000004</v>
      </c>
      <c r="M47" s="30">
        <v>1.2E-2</v>
      </c>
      <c r="N47" s="30">
        <v>5.8999999999999997E-2</v>
      </c>
      <c r="O47" s="30">
        <v>0.25900000000000001</v>
      </c>
      <c r="P47" s="30">
        <v>0.16500000000000001</v>
      </c>
      <c r="Q47" s="30">
        <v>4.7E-2</v>
      </c>
      <c r="S47" s="108">
        <f>L47+M47+O47</f>
        <v>0.94200000000000006</v>
      </c>
      <c r="U47" s="75">
        <f>IFERROR(_xlfn.PERCENTRANK.INC(S$5:S$233,S47),"-9999")</f>
        <v>0.81499999999999995</v>
      </c>
      <c r="AO47" s="24"/>
    </row>
    <row r="48" spans="1:41" x14ac:dyDescent="0.3">
      <c r="A48" s="46">
        <v>540115</v>
      </c>
      <c r="B48" s="29" t="s">
        <v>170</v>
      </c>
      <c r="C48" s="29" t="s">
        <v>171</v>
      </c>
      <c r="D48" s="29" t="s">
        <v>5</v>
      </c>
      <c r="E48" s="29">
        <v>1</v>
      </c>
      <c r="F48" s="29" t="s">
        <v>467</v>
      </c>
      <c r="G48" s="29">
        <v>44</v>
      </c>
      <c r="H48" s="29">
        <v>0</v>
      </c>
      <c r="I48" s="29">
        <v>3</v>
      </c>
      <c r="J48" s="29">
        <v>4</v>
      </c>
      <c r="K48" s="29">
        <v>51</v>
      </c>
      <c r="L48" s="30">
        <v>0.86299999999999999</v>
      </c>
      <c r="M48" s="30">
        <v>0</v>
      </c>
      <c r="N48" s="30">
        <v>5.8999999999999997E-2</v>
      </c>
      <c r="O48" s="30">
        <v>7.8E-2</v>
      </c>
      <c r="P48" s="30">
        <v>5.8999999999999997E-2</v>
      </c>
      <c r="Q48" s="30">
        <v>0.02</v>
      </c>
      <c r="S48" s="108">
        <f>L48+M48+O48</f>
        <v>0.94099999999999995</v>
      </c>
      <c r="U48" s="75">
        <f>IFERROR(_xlfn.PERCENTRANK.INC(S$5:S$233,S48),"-9999")</f>
        <v>0.81100000000000005</v>
      </c>
      <c r="AO48" s="24"/>
    </row>
    <row r="49" spans="1:44" x14ac:dyDescent="0.3">
      <c r="A49" s="46">
        <v>540204</v>
      </c>
      <c r="B49" s="29" t="s">
        <v>310</v>
      </c>
      <c r="C49" s="29" t="s">
        <v>311</v>
      </c>
      <c r="D49" s="29" t="s">
        <v>5</v>
      </c>
      <c r="E49" s="29">
        <v>4</v>
      </c>
      <c r="F49" s="29" t="s">
        <v>547</v>
      </c>
      <c r="G49" s="29">
        <v>120</v>
      </c>
      <c r="H49" s="29">
        <v>0</v>
      </c>
      <c r="I49" s="29">
        <v>8</v>
      </c>
      <c r="J49" s="29">
        <v>5</v>
      </c>
      <c r="K49" s="29">
        <v>133</v>
      </c>
      <c r="L49" s="30">
        <v>0.90200000000000002</v>
      </c>
      <c r="M49" s="30">
        <v>0</v>
      </c>
      <c r="N49" s="30">
        <v>0.06</v>
      </c>
      <c r="O49" s="30">
        <v>3.7999999999999999E-2</v>
      </c>
      <c r="P49" s="30">
        <v>0.03</v>
      </c>
      <c r="Q49" s="30">
        <v>8.0000000000000002E-3</v>
      </c>
      <c r="S49" s="108">
        <f>L49+M49+O49</f>
        <v>0.94000000000000006</v>
      </c>
      <c r="U49" s="75">
        <f>IFERROR(_xlfn.PERCENTRANK.INC(S$5:S$233,S49),"-9999")</f>
        <v>0.80700000000000005</v>
      </c>
      <c r="AO49" s="24"/>
    </row>
    <row r="50" spans="1:44" x14ac:dyDescent="0.3">
      <c r="A50" s="46">
        <v>540121</v>
      </c>
      <c r="B50" s="29" t="s">
        <v>175</v>
      </c>
      <c r="C50" s="29" t="s">
        <v>171</v>
      </c>
      <c r="D50" s="29" t="s">
        <v>5</v>
      </c>
      <c r="E50" s="29">
        <v>1</v>
      </c>
      <c r="F50" s="29" t="s">
        <v>469</v>
      </c>
      <c r="G50" s="29">
        <v>108</v>
      </c>
      <c r="H50" s="29">
        <v>0</v>
      </c>
      <c r="I50" s="29">
        <v>8</v>
      </c>
      <c r="J50" s="29">
        <v>14</v>
      </c>
      <c r="K50" s="29">
        <v>130</v>
      </c>
      <c r="L50" s="30">
        <v>0.83099999999999996</v>
      </c>
      <c r="M50" s="30">
        <v>0</v>
      </c>
      <c r="N50" s="30">
        <v>6.2E-2</v>
      </c>
      <c r="O50" s="30">
        <v>0.108</v>
      </c>
      <c r="P50" s="30">
        <v>4.5999999999999999E-2</v>
      </c>
      <c r="Q50" s="30">
        <v>1.4999999999999999E-2</v>
      </c>
      <c r="R50" s="26"/>
      <c r="S50" s="108">
        <f>L50+M50+O50</f>
        <v>0.93899999999999995</v>
      </c>
      <c r="U50" s="75">
        <f>IFERROR(_xlfn.PERCENTRANK.INC(S$5:S$233,S50),"-9999")</f>
        <v>0.80200000000000005</v>
      </c>
      <c r="AO50" s="24"/>
    </row>
    <row r="51" spans="1:44" s="26" customFormat="1" x14ac:dyDescent="0.3">
      <c r="A51" s="46">
        <v>540122</v>
      </c>
      <c r="B51" s="29" t="s">
        <v>176</v>
      </c>
      <c r="C51" s="29" t="s">
        <v>171</v>
      </c>
      <c r="D51" s="29" t="s">
        <v>5</v>
      </c>
      <c r="E51" s="29">
        <v>1</v>
      </c>
      <c r="F51" s="29" t="s">
        <v>468</v>
      </c>
      <c r="G51" s="29">
        <v>122</v>
      </c>
      <c r="H51" s="29">
        <v>1</v>
      </c>
      <c r="I51" s="29">
        <v>9</v>
      </c>
      <c r="J51" s="29">
        <v>11</v>
      </c>
      <c r="K51" s="29">
        <v>143</v>
      </c>
      <c r="L51" s="30">
        <v>0.85299999999999998</v>
      </c>
      <c r="M51" s="30">
        <v>7.0000000000000001E-3</v>
      </c>
      <c r="N51" s="30">
        <v>6.3E-2</v>
      </c>
      <c r="O51" s="30">
        <v>7.6999999999999999E-2</v>
      </c>
      <c r="P51" s="30">
        <v>4.2000000000000003E-2</v>
      </c>
      <c r="Q51" s="30">
        <v>2.8000000000000001E-2</v>
      </c>
      <c r="R51" s="24"/>
      <c r="S51" s="108">
        <f>L51+M51+O51</f>
        <v>0.93699999999999994</v>
      </c>
      <c r="T51" s="24"/>
      <c r="U51" s="75">
        <f>IFERROR(_xlfn.PERCENTRANK.INC(S$5:S$233,S51),"-9999")</f>
        <v>0.79800000000000004</v>
      </c>
      <c r="V51" s="24"/>
      <c r="W51" s="24"/>
      <c r="X51" s="24"/>
      <c r="Y51" s="24"/>
      <c r="Z51" s="24"/>
      <c r="AA51" s="24"/>
      <c r="AB51" s="24"/>
      <c r="AC51" s="24"/>
      <c r="AD51" s="24"/>
      <c r="AE51" s="24"/>
      <c r="AF51" s="24"/>
      <c r="AG51" s="24"/>
      <c r="AH51" s="24"/>
      <c r="AI51" s="24"/>
      <c r="AJ51" s="24"/>
      <c r="AK51" s="24"/>
      <c r="AL51" s="24"/>
      <c r="AM51" s="24"/>
      <c r="AN51" s="24"/>
      <c r="AO51" s="24"/>
      <c r="AP51" s="24"/>
      <c r="AQ51" s="24"/>
      <c r="AR51" s="24"/>
    </row>
    <row r="52" spans="1:44" x14ac:dyDescent="0.3">
      <c r="A52" s="46">
        <v>540190</v>
      </c>
      <c r="B52" s="29" t="s">
        <v>288</v>
      </c>
      <c r="C52" s="29" t="s">
        <v>534</v>
      </c>
      <c r="D52" s="29" t="s">
        <v>5</v>
      </c>
      <c r="E52" s="29">
        <v>6</v>
      </c>
      <c r="F52" s="29" t="s">
        <v>393</v>
      </c>
      <c r="G52" s="29">
        <v>135</v>
      </c>
      <c r="H52" s="29">
        <v>4</v>
      </c>
      <c r="I52" s="29">
        <v>10</v>
      </c>
      <c r="J52" s="29">
        <v>4</v>
      </c>
      <c r="K52" s="29">
        <v>153</v>
      </c>
      <c r="L52" s="30">
        <v>0.88200000000000001</v>
      </c>
      <c r="M52" s="30">
        <v>2.5999999999999999E-2</v>
      </c>
      <c r="N52" s="30">
        <v>6.5000000000000002E-2</v>
      </c>
      <c r="O52" s="30">
        <v>2.5999999999999999E-2</v>
      </c>
      <c r="P52" s="30">
        <v>0</v>
      </c>
      <c r="Q52" s="30">
        <v>2.5999999999999999E-2</v>
      </c>
      <c r="S52" s="108">
        <f>L52+M52+O52</f>
        <v>0.93400000000000005</v>
      </c>
      <c r="U52" s="75">
        <f>IFERROR(_xlfn.PERCENTRANK.INC(S$5:S$233,S52),"-9999")</f>
        <v>0.79300000000000004</v>
      </c>
      <c r="AO52" s="24"/>
    </row>
    <row r="53" spans="1:44" x14ac:dyDescent="0.3">
      <c r="A53" s="46">
        <v>540048</v>
      </c>
      <c r="B53" s="29" t="s">
        <v>81</v>
      </c>
      <c r="C53" s="29" t="s">
        <v>82</v>
      </c>
      <c r="D53" s="29" t="s">
        <v>5</v>
      </c>
      <c r="E53" s="29">
        <v>11</v>
      </c>
      <c r="F53" s="29" t="s">
        <v>408</v>
      </c>
      <c r="G53" s="29">
        <v>13</v>
      </c>
      <c r="H53" s="29">
        <v>0</v>
      </c>
      <c r="I53" s="29">
        <v>1</v>
      </c>
      <c r="J53" s="29">
        <v>1</v>
      </c>
      <c r="K53" s="29">
        <v>15</v>
      </c>
      <c r="L53" s="30">
        <v>0.86699999999999999</v>
      </c>
      <c r="M53" s="30">
        <v>0</v>
      </c>
      <c r="N53" s="30">
        <v>6.7000000000000004E-2</v>
      </c>
      <c r="O53" s="30">
        <v>6.7000000000000004E-2</v>
      </c>
      <c r="P53" s="30">
        <v>0</v>
      </c>
      <c r="Q53" s="30">
        <v>0</v>
      </c>
      <c r="S53" s="108">
        <f>L53+M53+O53</f>
        <v>0.93399999999999994</v>
      </c>
      <c r="U53" s="75">
        <f>IFERROR(_xlfn.PERCENTRANK.INC(S$5:S$233,S53),"-9999")</f>
        <v>0.78900000000000003</v>
      </c>
      <c r="AO53" s="24"/>
    </row>
    <row r="54" spans="1:44" x14ac:dyDescent="0.3">
      <c r="A54" s="46">
        <v>540263</v>
      </c>
      <c r="B54" s="29" t="s">
        <v>278</v>
      </c>
      <c r="C54" s="29" t="s">
        <v>273</v>
      </c>
      <c r="D54" s="29" t="s">
        <v>5</v>
      </c>
      <c r="E54" s="29">
        <v>5</v>
      </c>
      <c r="F54" s="29" t="s">
        <v>521</v>
      </c>
      <c r="G54" s="29">
        <v>12</v>
      </c>
      <c r="H54" s="29">
        <v>2</v>
      </c>
      <c r="I54" s="29">
        <v>1</v>
      </c>
      <c r="J54" s="29">
        <v>0</v>
      </c>
      <c r="K54" s="29">
        <v>15</v>
      </c>
      <c r="L54" s="30">
        <v>0.8</v>
      </c>
      <c r="M54" s="30">
        <v>0.13300000000000001</v>
      </c>
      <c r="N54" s="30">
        <v>6.7000000000000004E-2</v>
      </c>
      <c r="O54" s="30">
        <v>0</v>
      </c>
      <c r="P54" s="30">
        <v>0</v>
      </c>
      <c r="Q54" s="30">
        <v>0</v>
      </c>
      <c r="S54" s="108">
        <f>L54+M54+O54</f>
        <v>0.93300000000000005</v>
      </c>
      <c r="U54" s="75">
        <f>IFERROR(_xlfn.PERCENTRANK.INC(S$5:S$233,S54),"-9999")</f>
        <v>0.78500000000000003</v>
      </c>
      <c r="AO54" s="24"/>
    </row>
    <row r="55" spans="1:44" x14ac:dyDescent="0.3">
      <c r="A55" s="46">
        <v>540280</v>
      </c>
      <c r="B55" s="29" t="s">
        <v>55</v>
      </c>
      <c r="C55" s="29" t="s">
        <v>49</v>
      </c>
      <c r="D55" s="29" t="s">
        <v>5</v>
      </c>
      <c r="E55" s="29">
        <v>4</v>
      </c>
      <c r="F55" s="29" t="s">
        <v>381</v>
      </c>
      <c r="G55" s="29">
        <v>41</v>
      </c>
      <c r="H55" s="29">
        <v>0</v>
      </c>
      <c r="I55" s="29">
        <v>3</v>
      </c>
      <c r="J55" s="29">
        <v>0</v>
      </c>
      <c r="K55" s="29">
        <v>44</v>
      </c>
      <c r="L55" s="30">
        <v>0.93200000000000005</v>
      </c>
      <c r="M55" s="30">
        <v>0</v>
      </c>
      <c r="N55" s="30">
        <v>6.8000000000000005E-2</v>
      </c>
      <c r="O55" s="30">
        <v>0</v>
      </c>
      <c r="P55" s="30">
        <v>0</v>
      </c>
      <c r="Q55" s="30">
        <v>0</v>
      </c>
      <c r="S55" s="108">
        <f>L55+M55+O55</f>
        <v>0.93200000000000005</v>
      </c>
      <c r="U55" s="75">
        <f>IFERROR(_xlfn.PERCENTRANK.INC(S$5:S$233,S55),"-9999")</f>
        <v>0.77600000000000002</v>
      </c>
      <c r="AO55" s="24"/>
    </row>
    <row r="56" spans="1:44" x14ac:dyDescent="0.3">
      <c r="A56" s="46">
        <v>540118</v>
      </c>
      <c r="B56" s="29" t="s">
        <v>178</v>
      </c>
      <c r="C56" s="29" t="s">
        <v>171</v>
      </c>
      <c r="D56" s="29" t="s">
        <v>5</v>
      </c>
      <c r="E56" s="29">
        <v>1</v>
      </c>
      <c r="F56" s="29" t="s">
        <v>468</v>
      </c>
      <c r="G56" s="29">
        <v>59</v>
      </c>
      <c r="H56" s="29">
        <v>1</v>
      </c>
      <c r="I56" s="29">
        <v>5</v>
      </c>
      <c r="J56" s="29">
        <v>8</v>
      </c>
      <c r="K56" s="29">
        <v>73</v>
      </c>
      <c r="L56" s="30">
        <v>0.80800000000000005</v>
      </c>
      <c r="M56" s="30">
        <v>1.4E-2</v>
      </c>
      <c r="N56" s="30">
        <v>6.8000000000000005E-2</v>
      </c>
      <c r="O56" s="30">
        <v>0.11</v>
      </c>
      <c r="P56" s="30">
        <v>4.1000000000000002E-2</v>
      </c>
      <c r="Q56" s="30">
        <v>2.7E-2</v>
      </c>
      <c r="S56" s="108">
        <f>L56+M56+O56</f>
        <v>0.93200000000000005</v>
      </c>
      <c r="U56" s="75">
        <f>IFERROR(_xlfn.PERCENTRANK.INC(S$5:S$233,S56),"-9999")</f>
        <v>0.77600000000000002</v>
      </c>
      <c r="AO56" s="24"/>
    </row>
    <row r="57" spans="1:44" x14ac:dyDescent="0.3">
      <c r="A57" s="46">
        <v>540179</v>
      </c>
      <c r="B57" s="29" t="s">
        <v>274</v>
      </c>
      <c r="C57" s="29" t="s">
        <v>273</v>
      </c>
      <c r="D57" s="29" t="s">
        <v>5</v>
      </c>
      <c r="E57" s="29">
        <v>5</v>
      </c>
      <c r="F57" s="29" t="s">
        <v>377</v>
      </c>
      <c r="G57" s="29">
        <v>36</v>
      </c>
      <c r="H57" s="29">
        <v>4</v>
      </c>
      <c r="I57" s="29">
        <v>3</v>
      </c>
      <c r="J57" s="29">
        <v>0</v>
      </c>
      <c r="K57" s="29">
        <v>43</v>
      </c>
      <c r="L57" s="30">
        <v>0.83699999999999997</v>
      </c>
      <c r="M57" s="30">
        <v>9.2999999999999999E-2</v>
      </c>
      <c r="N57" s="30">
        <v>7.0000000000000007E-2</v>
      </c>
      <c r="O57" s="30">
        <v>0</v>
      </c>
      <c r="P57" s="30">
        <v>0</v>
      </c>
      <c r="Q57" s="30">
        <v>0</v>
      </c>
      <c r="S57" s="108">
        <f>L57+M57+O57</f>
        <v>0.92999999999999994</v>
      </c>
      <c r="U57" s="75">
        <f>IFERROR(_xlfn.PERCENTRANK.INC(S$5:S$233,S57),"-9999")</f>
        <v>0.77100000000000002</v>
      </c>
      <c r="AO57" s="24"/>
    </row>
    <row r="58" spans="1:44" x14ac:dyDescent="0.3">
      <c r="A58" s="46">
        <v>540079</v>
      </c>
      <c r="B58" s="29" t="s">
        <v>120</v>
      </c>
      <c r="C58" s="29" t="s">
        <v>112</v>
      </c>
      <c r="D58" s="29" t="s">
        <v>5</v>
      </c>
      <c r="E58" s="29">
        <v>3</v>
      </c>
      <c r="F58" s="29" t="s">
        <v>382</v>
      </c>
      <c r="G58" s="29">
        <v>77</v>
      </c>
      <c r="H58" s="29">
        <v>7</v>
      </c>
      <c r="I58" s="29">
        <v>7</v>
      </c>
      <c r="J58" s="29">
        <v>4</v>
      </c>
      <c r="K58" s="29">
        <v>95</v>
      </c>
      <c r="L58" s="30">
        <v>0.81100000000000005</v>
      </c>
      <c r="M58" s="30">
        <v>7.3999999999999996E-2</v>
      </c>
      <c r="N58" s="30">
        <v>7.3999999999999996E-2</v>
      </c>
      <c r="O58" s="30">
        <v>4.2000000000000003E-2</v>
      </c>
      <c r="P58" s="30">
        <v>3.2000000000000001E-2</v>
      </c>
      <c r="Q58" s="30">
        <v>0</v>
      </c>
      <c r="S58" s="108">
        <f>L58+M58+O58</f>
        <v>0.92700000000000005</v>
      </c>
      <c r="U58" s="75">
        <f>IFERROR(_xlfn.PERCENTRANK.INC(S$5:S$233,S58),"-9999")</f>
        <v>0.76700000000000002</v>
      </c>
      <c r="AO58" s="24"/>
    </row>
    <row r="59" spans="1:44" x14ac:dyDescent="0.3">
      <c r="A59" s="46">
        <v>540242</v>
      </c>
      <c r="B59" s="29" t="s">
        <v>98</v>
      </c>
      <c r="C59" s="29" t="s">
        <v>90</v>
      </c>
      <c r="D59" s="29" t="s">
        <v>5</v>
      </c>
      <c r="E59" s="29">
        <v>6</v>
      </c>
      <c r="F59" s="29" t="s">
        <v>420</v>
      </c>
      <c r="G59" s="29">
        <v>125</v>
      </c>
      <c r="H59" s="29">
        <v>10</v>
      </c>
      <c r="I59" s="29">
        <v>11</v>
      </c>
      <c r="J59" s="29">
        <v>5</v>
      </c>
      <c r="K59" s="29">
        <v>151</v>
      </c>
      <c r="L59" s="30">
        <v>0.82799999999999996</v>
      </c>
      <c r="M59" s="30">
        <v>6.6000000000000003E-2</v>
      </c>
      <c r="N59" s="30">
        <v>7.2999999999999995E-2</v>
      </c>
      <c r="O59" s="30">
        <v>3.3000000000000002E-2</v>
      </c>
      <c r="P59" s="30">
        <v>0</v>
      </c>
      <c r="Q59" s="30">
        <v>1.2999999999999999E-2</v>
      </c>
      <c r="S59" s="108">
        <f>L59+M59+O59</f>
        <v>0.92699999999999994</v>
      </c>
      <c r="U59" s="75">
        <f>IFERROR(_xlfn.PERCENTRANK.INC(S$5:S$233,S59),"-9999")</f>
        <v>0.76300000000000001</v>
      </c>
      <c r="AO59" s="24"/>
    </row>
    <row r="60" spans="1:44" x14ac:dyDescent="0.25">
      <c r="A60" s="49">
        <v>540029</v>
      </c>
      <c r="B60" s="42" t="s">
        <v>58</v>
      </c>
      <c r="C60" s="50" t="s">
        <v>562</v>
      </c>
      <c r="D60" s="42" t="s">
        <v>5</v>
      </c>
      <c r="E60" s="42">
        <v>4</v>
      </c>
      <c r="F60" s="69" t="s">
        <v>388</v>
      </c>
      <c r="G60" s="69">
        <v>50</v>
      </c>
      <c r="H60" s="69">
        <v>0</v>
      </c>
      <c r="I60" s="69">
        <v>12</v>
      </c>
      <c r="J60" s="69">
        <v>6</v>
      </c>
      <c r="K60" s="69">
        <v>68</v>
      </c>
      <c r="L60" s="68">
        <v>0.73499999999999999</v>
      </c>
      <c r="M60" s="68">
        <v>0.17599999999999999</v>
      </c>
      <c r="N60" s="68">
        <v>8.7999999999999995E-2</v>
      </c>
      <c r="O60" s="68">
        <v>1.4999999999999999E-2</v>
      </c>
      <c r="P60" s="68">
        <v>4.3999999999999997E-2</v>
      </c>
      <c r="Q60" s="68">
        <v>4.3999999999999997E-2</v>
      </c>
      <c r="S60" s="68">
        <f>L60+M60+O60</f>
        <v>0.92600000000000005</v>
      </c>
      <c r="U60" s="75">
        <f>IFERROR(_xlfn.PERCENTRANK.INC(S$5:S$233,S60),"-9999")</f>
        <v>0.75800000000000001</v>
      </c>
      <c r="AO60" s="24"/>
    </row>
    <row r="61" spans="1:44" x14ac:dyDescent="0.3">
      <c r="A61" s="46">
        <v>540056</v>
      </c>
      <c r="B61" s="29" t="s">
        <v>91</v>
      </c>
      <c r="C61" s="29" t="s">
        <v>90</v>
      </c>
      <c r="D61" s="29" t="s">
        <v>5</v>
      </c>
      <c r="E61" s="29">
        <v>6</v>
      </c>
      <c r="F61" s="29" t="s">
        <v>416</v>
      </c>
      <c r="G61" s="29">
        <v>418</v>
      </c>
      <c r="H61" s="29">
        <v>3</v>
      </c>
      <c r="I61" s="29">
        <v>35</v>
      </c>
      <c r="J61" s="29">
        <v>0</v>
      </c>
      <c r="K61" s="29">
        <v>456</v>
      </c>
      <c r="L61" s="30">
        <v>0.91700000000000004</v>
      </c>
      <c r="M61" s="30">
        <v>7.0000000000000001E-3</v>
      </c>
      <c r="N61" s="30">
        <v>7.6999999999999999E-2</v>
      </c>
      <c r="O61" s="30">
        <v>0</v>
      </c>
      <c r="P61" s="30">
        <v>0</v>
      </c>
      <c r="Q61" s="30">
        <v>0</v>
      </c>
      <c r="S61" s="108">
        <f>L61+M61+O61</f>
        <v>0.92400000000000004</v>
      </c>
      <c r="U61" s="75">
        <f>IFERROR(_xlfn.PERCENTRANK.INC(S$5:S$233,S61),"-9999")</f>
        <v>0.754</v>
      </c>
      <c r="AO61" s="24"/>
    </row>
    <row r="62" spans="1:44" x14ac:dyDescent="0.3">
      <c r="A62" s="46">
        <v>540069</v>
      </c>
      <c r="B62" s="29" t="s">
        <v>109</v>
      </c>
      <c r="C62" s="29" t="s">
        <v>106</v>
      </c>
      <c r="D62" s="29" t="s">
        <v>5</v>
      </c>
      <c r="E62" s="29">
        <v>9</v>
      </c>
      <c r="F62" s="29" t="s">
        <v>428</v>
      </c>
      <c r="G62" s="29">
        <v>56</v>
      </c>
      <c r="H62" s="29">
        <v>0</v>
      </c>
      <c r="I62" s="29">
        <v>5</v>
      </c>
      <c r="J62" s="29">
        <v>5</v>
      </c>
      <c r="K62" s="29">
        <v>66</v>
      </c>
      <c r="L62" s="30">
        <v>0.84799999999999998</v>
      </c>
      <c r="M62" s="30">
        <v>0</v>
      </c>
      <c r="N62" s="30">
        <v>7.5999999999999998E-2</v>
      </c>
      <c r="O62" s="30">
        <v>7.5999999999999998E-2</v>
      </c>
      <c r="P62" s="30">
        <v>0</v>
      </c>
      <c r="Q62" s="30">
        <v>4.4999999999999998E-2</v>
      </c>
      <c r="S62" s="108">
        <f>L62+M62+O62</f>
        <v>0.92399999999999993</v>
      </c>
      <c r="U62" s="75">
        <f>IFERROR(_xlfn.PERCENTRANK.INC(S$5:S$233,S62),"-9999")</f>
        <v>0.75</v>
      </c>
      <c r="AO62" s="24"/>
    </row>
    <row r="63" spans="1:44" x14ac:dyDescent="0.3">
      <c r="A63" s="46">
        <v>540174</v>
      </c>
      <c r="B63" s="29" t="s">
        <v>260</v>
      </c>
      <c r="C63" s="29" t="s">
        <v>258</v>
      </c>
      <c r="D63" s="29" t="s">
        <v>5</v>
      </c>
      <c r="E63" s="29">
        <v>1</v>
      </c>
      <c r="F63" s="29" t="s">
        <v>362</v>
      </c>
      <c r="G63" s="29">
        <v>10</v>
      </c>
      <c r="H63" s="29">
        <v>0</v>
      </c>
      <c r="I63" s="29">
        <v>1</v>
      </c>
      <c r="J63" s="29">
        <v>2</v>
      </c>
      <c r="K63" s="29">
        <v>13</v>
      </c>
      <c r="L63" s="30">
        <v>0.76900000000000002</v>
      </c>
      <c r="M63" s="30">
        <v>0</v>
      </c>
      <c r="N63" s="30">
        <v>7.6999999999999999E-2</v>
      </c>
      <c r="O63" s="30">
        <v>0.154</v>
      </c>
      <c r="P63" s="30">
        <v>0</v>
      </c>
      <c r="Q63" s="30">
        <v>0.154</v>
      </c>
      <c r="S63" s="108">
        <f>L63+M63+O63</f>
        <v>0.92300000000000004</v>
      </c>
      <c r="U63" s="75">
        <f>IFERROR(_xlfn.PERCENTRANK.INC(S$5:S$233,S63),"-9999")</f>
        <v>0.74099999999999999</v>
      </c>
      <c r="AO63" s="24"/>
    </row>
    <row r="64" spans="1:44" x14ac:dyDescent="0.3">
      <c r="A64" s="46">
        <v>540189</v>
      </c>
      <c r="B64" s="29" t="s">
        <v>287</v>
      </c>
      <c r="C64" s="29" t="s">
        <v>534</v>
      </c>
      <c r="D64" s="29" t="s">
        <v>5</v>
      </c>
      <c r="E64" s="29">
        <v>6</v>
      </c>
      <c r="F64" s="29" t="s">
        <v>455</v>
      </c>
      <c r="G64" s="29">
        <v>10</v>
      </c>
      <c r="H64" s="29">
        <v>0</v>
      </c>
      <c r="I64" s="29">
        <v>1</v>
      </c>
      <c r="J64" s="29">
        <v>2</v>
      </c>
      <c r="K64" s="29">
        <v>13</v>
      </c>
      <c r="L64" s="30">
        <v>0.76900000000000002</v>
      </c>
      <c r="M64" s="30">
        <v>0</v>
      </c>
      <c r="N64" s="30">
        <v>7.6999999999999999E-2</v>
      </c>
      <c r="O64" s="30">
        <v>0.154</v>
      </c>
      <c r="P64" s="30">
        <v>0</v>
      </c>
      <c r="Q64" s="30">
        <v>7.6999999999999999E-2</v>
      </c>
      <c r="S64" s="108">
        <f>L64+M64+O64</f>
        <v>0.92300000000000004</v>
      </c>
      <c r="U64" s="75">
        <f>IFERROR(_xlfn.PERCENTRANK.INC(S$5:S$233,S64),"-9999")</f>
        <v>0.74099999999999999</v>
      </c>
      <c r="AO64" s="24"/>
    </row>
    <row r="65" spans="1:44" x14ac:dyDescent="0.3">
      <c r="A65" s="46">
        <v>540147</v>
      </c>
      <c r="B65" s="29" t="s">
        <v>215</v>
      </c>
      <c r="C65" s="29" t="s">
        <v>216</v>
      </c>
      <c r="D65" s="29" t="s">
        <v>5</v>
      </c>
      <c r="E65" s="29">
        <v>4</v>
      </c>
      <c r="F65" s="29" t="s">
        <v>395</v>
      </c>
      <c r="G65" s="29">
        <v>243</v>
      </c>
      <c r="H65" s="29">
        <v>1</v>
      </c>
      <c r="I65" s="29">
        <v>22</v>
      </c>
      <c r="J65" s="29">
        <v>22</v>
      </c>
      <c r="K65" s="29">
        <v>288</v>
      </c>
      <c r="L65" s="30">
        <v>0.84399999999999997</v>
      </c>
      <c r="M65" s="30">
        <v>3.0000000000000001E-3</v>
      </c>
      <c r="N65" s="30">
        <v>7.5999999999999998E-2</v>
      </c>
      <c r="O65" s="30">
        <v>7.5999999999999998E-2</v>
      </c>
      <c r="P65" s="30">
        <v>6.2E-2</v>
      </c>
      <c r="Q65" s="30">
        <v>7.0000000000000001E-3</v>
      </c>
      <c r="S65" s="108">
        <f>L65+M65+O65</f>
        <v>0.92299999999999993</v>
      </c>
      <c r="U65" s="75">
        <f>IFERROR(_xlfn.PERCENTRANK.INC(S$5:S$233,S65),"-9999")</f>
        <v>0.73599999999999999</v>
      </c>
      <c r="AO65" s="24"/>
    </row>
    <row r="66" spans="1:44" x14ac:dyDescent="0.3">
      <c r="A66" s="46">
        <v>540151</v>
      </c>
      <c r="B66" s="29" t="s">
        <v>223</v>
      </c>
      <c r="C66" s="29" t="s">
        <v>220</v>
      </c>
      <c r="D66" s="29" t="s">
        <v>5</v>
      </c>
      <c r="E66" s="29">
        <v>10</v>
      </c>
      <c r="F66" s="29" t="s">
        <v>367</v>
      </c>
      <c r="G66" s="29">
        <v>79</v>
      </c>
      <c r="H66" s="29">
        <v>0</v>
      </c>
      <c r="I66" s="29">
        <v>7</v>
      </c>
      <c r="J66" s="29">
        <v>3</v>
      </c>
      <c r="K66" s="29">
        <v>89</v>
      </c>
      <c r="L66" s="30">
        <v>0.88800000000000001</v>
      </c>
      <c r="M66" s="30">
        <v>0</v>
      </c>
      <c r="N66" s="30">
        <v>7.9000000000000001E-2</v>
      </c>
      <c r="O66" s="30">
        <v>3.4000000000000002E-2</v>
      </c>
      <c r="P66" s="30">
        <v>3.4000000000000002E-2</v>
      </c>
      <c r="Q66" s="30">
        <v>0</v>
      </c>
      <c r="S66" s="108">
        <f>L66+M66+O66</f>
        <v>0.92200000000000004</v>
      </c>
      <c r="U66" s="75">
        <f>IFERROR(_xlfn.PERCENTRANK.INC(S$5:S$233,S66),"-9999")</f>
        <v>0.73199999999999998</v>
      </c>
      <c r="AO66" s="24"/>
    </row>
    <row r="67" spans="1:44" x14ac:dyDescent="0.3">
      <c r="A67" s="46">
        <v>540258</v>
      </c>
      <c r="B67" s="29" t="s">
        <v>318</v>
      </c>
      <c r="C67" s="29" t="s">
        <v>549</v>
      </c>
      <c r="D67" s="29" t="s">
        <v>5</v>
      </c>
      <c r="E67" s="29">
        <v>10</v>
      </c>
      <c r="F67" s="29" t="s">
        <v>405</v>
      </c>
      <c r="G67" s="29">
        <v>28</v>
      </c>
      <c r="H67" s="29">
        <v>1</v>
      </c>
      <c r="I67" s="29">
        <v>3</v>
      </c>
      <c r="J67" s="29">
        <v>6</v>
      </c>
      <c r="K67" s="29">
        <v>38</v>
      </c>
      <c r="L67" s="30">
        <v>0.73699999999999999</v>
      </c>
      <c r="M67" s="30">
        <v>2.5999999999999999E-2</v>
      </c>
      <c r="N67" s="30">
        <v>7.9000000000000001E-2</v>
      </c>
      <c r="O67" s="30">
        <v>0.158</v>
      </c>
      <c r="P67" s="30">
        <v>5.2999999999999999E-2</v>
      </c>
      <c r="Q67" s="30">
        <v>5.2999999999999999E-2</v>
      </c>
      <c r="S67" s="108">
        <f>L67+M67+O67</f>
        <v>0.92100000000000004</v>
      </c>
      <c r="U67" s="75">
        <f>IFERROR(_xlfn.PERCENTRANK.INC(S$5:S$233,S67),"-9999")</f>
        <v>0.72799999999999998</v>
      </c>
      <c r="AO67" s="24"/>
    </row>
    <row r="68" spans="1:44" x14ac:dyDescent="0.3">
      <c r="A68" s="46">
        <v>540058</v>
      </c>
      <c r="B68" s="29" t="s">
        <v>93</v>
      </c>
      <c r="C68" s="29" t="s">
        <v>90</v>
      </c>
      <c r="D68" s="29" t="s">
        <v>5</v>
      </c>
      <c r="E68" s="29">
        <v>6</v>
      </c>
      <c r="F68" s="29" t="s">
        <v>385</v>
      </c>
      <c r="G68" s="29">
        <v>43</v>
      </c>
      <c r="H68" s="29">
        <v>0</v>
      </c>
      <c r="I68" s="29">
        <v>4</v>
      </c>
      <c r="J68" s="29">
        <v>2</v>
      </c>
      <c r="K68" s="29">
        <v>49</v>
      </c>
      <c r="L68" s="30">
        <v>0.878</v>
      </c>
      <c r="M68" s="30">
        <v>0</v>
      </c>
      <c r="N68" s="30">
        <v>8.2000000000000003E-2</v>
      </c>
      <c r="O68" s="30">
        <v>4.1000000000000002E-2</v>
      </c>
      <c r="P68" s="30">
        <v>0</v>
      </c>
      <c r="Q68" s="30">
        <v>0.02</v>
      </c>
      <c r="S68" s="108">
        <f>L68+M68+O68</f>
        <v>0.91900000000000004</v>
      </c>
      <c r="U68" s="75">
        <f>IFERROR(_xlfn.PERCENTRANK.INC(S$5:S$233,S68),"-9999")</f>
        <v>0.72299999999999998</v>
      </c>
      <c r="AO68" s="24"/>
    </row>
    <row r="69" spans="1:44" x14ac:dyDescent="0.3">
      <c r="A69" s="46">
        <v>540103</v>
      </c>
      <c r="B69" s="29" t="s">
        <v>148</v>
      </c>
      <c r="C69" s="29" t="s">
        <v>450</v>
      </c>
      <c r="D69" s="29" t="s">
        <v>5</v>
      </c>
      <c r="E69" s="29">
        <v>6</v>
      </c>
      <c r="F69" s="29" t="s">
        <v>452</v>
      </c>
      <c r="G69" s="29">
        <v>179</v>
      </c>
      <c r="H69" s="29">
        <v>0</v>
      </c>
      <c r="I69" s="29">
        <v>17</v>
      </c>
      <c r="J69" s="29">
        <v>3</v>
      </c>
      <c r="K69" s="29">
        <v>199</v>
      </c>
      <c r="L69" s="30">
        <v>0.89900000000000002</v>
      </c>
      <c r="M69" s="30">
        <v>0</v>
      </c>
      <c r="N69" s="30">
        <v>8.5000000000000006E-2</v>
      </c>
      <c r="O69" s="30">
        <v>1.4999999999999999E-2</v>
      </c>
      <c r="P69" s="30">
        <v>0</v>
      </c>
      <c r="Q69" s="30">
        <v>0.01</v>
      </c>
      <c r="S69" s="108">
        <f>L69+M69+O69</f>
        <v>0.91400000000000003</v>
      </c>
      <c r="U69" s="75">
        <f>IFERROR(_xlfn.PERCENTRANK.INC(S$5:S$233,S69),"-9999")</f>
        <v>0.71399999999999997</v>
      </c>
      <c r="AO69" s="24"/>
    </row>
    <row r="70" spans="1:44" x14ac:dyDescent="0.3">
      <c r="A70" s="46">
        <v>540259</v>
      </c>
      <c r="B70" s="29" t="s">
        <v>299</v>
      </c>
      <c r="C70" s="29" t="s">
        <v>297</v>
      </c>
      <c r="D70" s="29" t="s">
        <v>5</v>
      </c>
      <c r="E70" s="29">
        <v>5</v>
      </c>
      <c r="F70" s="29" t="s">
        <v>540</v>
      </c>
      <c r="G70" s="29">
        <v>44</v>
      </c>
      <c r="H70" s="29">
        <v>0</v>
      </c>
      <c r="I70" s="29">
        <v>5</v>
      </c>
      <c r="J70" s="29">
        <v>9</v>
      </c>
      <c r="K70" s="29">
        <v>58</v>
      </c>
      <c r="L70" s="30">
        <v>0.75900000000000001</v>
      </c>
      <c r="M70" s="30">
        <v>0</v>
      </c>
      <c r="N70" s="30">
        <v>8.5999999999999993E-2</v>
      </c>
      <c r="O70" s="30">
        <v>0.155</v>
      </c>
      <c r="P70" s="30">
        <v>0.10299999999999999</v>
      </c>
      <c r="Q70" s="30">
        <v>1.7000000000000001E-2</v>
      </c>
      <c r="S70" s="108">
        <f>L70+M70+O70</f>
        <v>0.91400000000000003</v>
      </c>
      <c r="U70" s="75">
        <f>IFERROR(_xlfn.PERCENTRANK.INC(S$5:S$233,S70),"-9999")</f>
        <v>0.71399999999999997</v>
      </c>
      <c r="AO70" s="24"/>
    </row>
    <row r="71" spans="1:44" x14ac:dyDescent="0.3">
      <c r="A71" s="46">
        <v>540291</v>
      </c>
      <c r="B71" s="29" t="s">
        <v>177</v>
      </c>
      <c r="C71" s="29" t="s">
        <v>171</v>
      </c>
      <c r="D71" s="29" t="s">
        <v>5</v>
      </c>
      <c r="E71" s="29">
        <v>1</v>
      </c>
      <c r="F71" s="29" t="s">
        <v>470</v>
      </c>
      <c r="G71" s="29">
        <v>32</v>
      </c>
      <c r="H71" s="29">
        <v>9</v>
      </c>
      <c r="I71" s="29">
        <v>5</v>
      </c>
      <c r="J71" s="29">
        <v>9</v>
      </c>
      <c r="K71" s="29">
        <v>55</v>
      </c>
      <c r="L71" s="30">
        <v>0.58199999999999996</v>
      </c>
      <c r="M71" s="30">
        <v>0.16400000000000001</v>
      </c>
      <c r="N71" s="30">
        <v>9.0999999999999998E-2</v>
      </c>
      <c r="O71" s="30">
        <v>0.16400000000000001</v>
      </c>
      <c r="P71" s="30">
        <v>9.0999999999999998E-2</v>
      </c>
      <c r="Q71" s="30">
        <v>5.5E-2</v>
      </c>
      <c r="S71" s="108">
        <f>L71+M71+O71</f>
        <v>0.91</v>
      </c>
      <c r="U71" s="75">
        <f>IFERROR(_xlfn.PERCENTRANK.INC(S$5:S$233,S71),"-9999")</f>
        <v>0.71</v>
      </c>
      <c r="AO71" s="24"/>
    </row>
    <row r="72" spans="1:44" x14ac:dyDescent="0.3">
      <c r="A72" s="46">
        <v>540031</v>
      </c>
      <c r="B72" s="29" t="s">
        <v>54</v>
      </c>
      <c r="C72" s="29" t="s">
        <v>49</v>
      </c>
      <c r="D72" s="29" t="s">
        <v>5</v>
      </c>
      <c r="E72" s="29">
        <v>4</v>
      </c>
      <c r="F72" s="29" t="s">
        <v>386</v>
      </c>
      <c r="G72" s="29">
        <v>49</v>
      </c>
      <c r="H72" s="29">
        <v>0</v>
      </c>
      <c r="I72" s="29">
        <v>5</v>
      </c>
      <c r="J72" s="29">
        <v>1</v>
      </c>
      <c r="K72" s="29">
        <v>55</v>
      </c>
      <c r="L72" s="30">
        <v>0.89100000000000001</v>
      </c>
      <c r="M72" s="30">
        <v>0</v>
      </c>
      <c r="N72" s="30">
        <v>9.0999999999999998E-2</v>
      </c>
      <c r="O72" s="30">
        <v>1.7999999999999999E-2</v>
      </c>
      <c r="P72" s="30">
        <v>1.7999999999999999E-2</v>
      </c>
      <c r="Q72" s="30">
        <v>0</v>
      </c>
      <c r="S72" s="108">
        <f>L72+M72+O72</f>
        <v>0.90900000000000003</v>
      </c>
      <c r="U72" s="75">
        <f>IFERROR(_xlfn.PERCENTRANK.INC(S$5:S$233,S72),"-9999")</f>
        <v>0.70099999999999996</v>
      </c>
      <c r="AO72" s="24"/>
    </row>
    <row r="73" spans="1:44" x14ac:dyDescent="0.3">
      <c r="A73" s="46">
        <v>540054</v>
      </c>
      <c r="B73" s="29" t="s">
        <v>89</v>
      </c>
      <c r="C73" s="29" t="s">
        <v>90</v>
      </c>
      <c r="D73" s="29" t="s">
        <v>5</v>
      </c>
      <c r="E73" s="29">
        <v>6</v>
      </c>
      <c r="F73" s="29" t="s">
        <v>415</v>
      </c>
      <c r="G73" s="29">
        <v>30</v>
      </c>
      <c r="H73" s="29">
        <v>6</v>
      </c>
      <c r="I73" s="29">
        <v>4</v>
      </c>
      <c r="J73" s="29">
        <v>4</v>
      </c>
      <c r="K73" s="29">
        <v>44</v>
      </c>
      <c r="L73" s="30">
        <v>0.68200000000000005</v>
      </c>
      <c r="M73" s="30">
        <v>0.13600000000000001</v>
      </c>
      <c r="N73" s="30">
        <v>9.0999999999999998E-2</v>
      </c>
      <c r="O73" s="30">
        <v>9.0999999999999998E-2</v>
      </c>
      <c r="P73" s="30">
        <v>6.8000000000000005E-2</v>
      </c>
      <c r="Q73" s="30">
        <v>2.3E-2</v>
      </c>
      <c r="S73" s="108">
        <f>L73+M73+O73</f>
        <v>0.90900000000000003</v>
      </c>
      <c r="T73" s="26"/>
      <c r="U73" s="75">
        <f>IFERROR(_xlfn.PERCENTRANK.INC(S$5:S$233,S73),"-9999")</f>
        <v>0.70099999999999996</v>
      </c>
      <c r="V73" s="26"/>
      <c r="W73" s="26"/>
      <c r="X73" s="26"/>
      <c r="Y73" s="26"/>
      <c r="Z73" s="26"/>
      <c r="AA73" s="26"/>
      <c r="AB73" s="26"/>
      <c r="AC73" s="26"/>
      <c r="AD73" s="26"/>
      <c r="AE73" s="26"/>
      <c r="AF73" s="26"/>
      <c r="AG73" s="26"/>
      <c r="AH73" s="26"/>
      <c r="AI73" s="26"/>
      <c r="AJ73" s="26"/>
      <c r="AK73" s="26"/>
      <c r="AL73" s="26"/>
      <c r="AM73" s="26"/>
      <c r="AN73" s="26"/>
      <c r="AO73" s="26"/>
      <c r="AP73" s="26"/>
      <c r="AQ73" s="26"/>
      <c r="AR73" s="26"/>
    </row>
    <row r="74" spans="1:44" x14ac:dyDescent="0.3">
      <c r="A74" s="46">
        <v>540073</v>
      </c>
      <c r="B74" s="29" t="s">
        <v>126</v>
      </c>
      <c r="C74" s="29" t="s">
        <v>112</v>
      </c>
      <c r="D74" s="29" t="s">
        <v>5</v>
      </c>
      <c r="E74" s="29">
        <v>3</v>
      </c>
      <c r="F74" s="29" t="s">
        <v>436</v>
      </c>
      <c r="G74" s="29">
        <v>1575</v>
      </c>
      <c r="H74" s="29">
        <v>19</v>
      </c>
      <c r="I74" s="29">
        <v>167</v>
      </c>
      <c r="J74" s="29">
        <v>62</v>
      </c>
      <c r="K74" s="29">
        <v>1823</v>
      </c>
      <c r="L74" s="30">
        <v>0.86399999999999999</v>
      </c>
      <c r="M74" s="30">
        <v>0.01</v>
      </c>
      <c r="N74" s="30">
        <v>9.1999999999999998E-2</v>
      </c>
      <c r="O74" s="30">
        <v>3.4000000000000002E-2</v>
      </c>
      <c r="P74" s="30">
        <v>0</v>
      </c>
      <c r="Q74" s="30">
        <v>2.5000000000000001E-2</v>
      </c>
      <c r="S74" s="108">
        <f>L74+M74+O74</f>
        <v>0.90800000000000003</v>
      </c>
      <c r="U74" s="75">
        <f>IFERROR(_xlfn.PERCENTRANK.INC(S$5:S$233,S74),"-9999")</f>
        <v>0.69699999999999995</v>
      </c>
      <c r="AO74" s="24"/>
    </row>
    <row r="75" spans="1:44" x14ac:dyDescent="0.3">
      <c r="A75" s="46">
        <v>540045</v>
      </c>
      <c r="B75" s="29" t="s">
        <v>71</v>
      </c>
      <c r="C75" s="29" t="s">
        <v>68</v>
      </c>
      <c r="D75" s="29" t="s">
        <v>5</v>
      </c>
      <c r="E75" s="29">
        <v>4</v>
      </c>
      <c r="F75" s="29" t="s">
        <v>398</v>
      </c>
      <c r="G75" s="29">
        <v>261</v>
      </c>
      <c r="H75" s="29">
        <v>11</v>
      </c>
      <c r="I75" s="29">
        <v>28</v>
      </c>
      <c r="J75" s="29">
        <v>2</v>
      </c>
      <c r="K75" s="29">
        <v>302</v>
      </c>
      <c r="L75" s="30">
        <v>0.86399999999999999</v>
      </c>
      <c r="M75" s="30">
        <v>3.5999999999999997E-2</v>
      </c>
      <c r="N75" s="30">
        <v>9.2999999999999999E-2</v>
      </c>
      <c r="O75" s="30">
        <v>7.0000000000000001E-3</v>
      </c>
      <c r="P75" s="30">
        <v>0</v>
      </c>
      <c r="Q75" s="30">
        <v>0</v>
      </c>
      <c r="S75" s="108">
        <f>L75+M75+O75</f>
        <v>0.90700000000000003</v>
      </c>
      <c r="U75" s="75">
        <f>IFERROR(_xlfn.PERCENTRANK.INC(S$5:S$233,S75),"-9999")</f>
        <v>0.68400000000000005</v>
      </c>
      <c r="AO75" s="24"/>
    </row>
    <row r="76" spans="1:44" x14ac:dyDescent="0.3">
      <c r="A76" s="46">
        <v>540232</v>
      </c>
      <c r="B76" s="29" t="s">
        <v>308</v>
      </c>
      <c r="C76" s="29" t="s">
        <v>305</v>
      </c>
      <c r="D76" s="29" t="s">
        <v>5</v>
      </c>
      <c r="E76" s="29">
        <v>2</v>
      </c>
      <c r="F76" s="29" t="s">
        <v>545</v>
      </c>
      <c r="G76" s="29">
        <v>72</v>
      </c>
      <c r="H76" s="29">
        <v>0</v>
      </c>
      <c r="I76" s="29">
        <v>8</v>
      </c>
      <c r="J76" s="29">
        <v>6</v>
      </c>
      <c r="K76" s="29">
        <v>86</v>
      </c>
      <c r="L76" s="30">
        <v>0.83699999999999997</v>
      </c>
      <c r="M76" s="30">
        <v>0</v>
      </c>
      <c r="N76" s="30">
        <v>9.2999999999999999E-2</v>
      </c>
      <c r="O76" s="30">
        <v>7.0000000000000007E-2</v>
      </c>
      <c r="P76" s="30">
        <v>1.2E-2</v>
      </c>
      <c r="Q76" s="30">
        <v>2.3E-2</v>
      </c>
      <c r="S76" s="108">
        <f>L76+M76+O76</f>
        <v>0.90700000000000003</v>
      </c>
      <c r="U76" s="75">
        <f>IFERROR(_xlfn.PERCENTRANK.INC(S$5:S$233,S76),"-9999")</f>
        <v>0.68400000000000005</v>
      </c>
      <c r="AO76" s="24"/>
    </row>
    <row r="77" spans="1:44" x14ac:dyDescent="0.3">
      <c r="A77" s="46">
        <v>540208</v>
      </c>
      <c r="B77" s="29" t="s">
        <v>315</v>
      </c>
      <c r="C77" s="29" t="s">
        <v>549</v>
      </c>
      <c r="D77" s="29" t="s">
        <v>5</v>
      </c>
      <c r="E77" s="29">
        <v>10</v>
      </c>
      <c r="F77" s="29" t="s">
        <v>550</v>
      </c>
      <c r="G77" s="29">
        <v>701</v>
      </c>
      <c r="H77" s="29">
        <v>1</v>
      </c>
      <c r="I77" s="29">
        <v>74</v>
      </c>
      <c r="J77" s="29">
        <v>19</v>
      </c>
      <c r="K77" s="29">
        <v>795</v>
      </c>
      <c r="L77" s="30">
        <v>0.88200000000000001</v>
      </c>
      <c r="M77" s="30">
        <v>1E-3</v>
      </c>
      <c r="N77" s="30">
        <v>9.2999999999999999E-2</v>
      </c>
      <c r="O77" s="30">
        <v>2.4E-2</v>
      </c>
      <c r="P77" s="30">
        <v>0.01</v>
      </c>
      <c r="Q77" s="30">
        <v>1.0999999999999999E-2</v>
      </c>
      <c r="S77" s="108">
        <f>L77+M77+O77</f>
        <v>0.90700000000000003</v>
      </c>
      <c r="U77" s="75">
        <f>IFERROR(_xlfn.PERCENTRANK.INC(S$5:S$233,S77),"-9999")</f>
        <v>0.68400000000000005</v>
      </c>
      <c r="AO77" s="24"/>
    </row>
    <row r="78" spans="1:44" s="26" customFormat="1" x14ac:dyDescent="0.3">
      <c r="A78" s="46">
        <v>540220</v>
      </c>
      <c r="B78" s="29" t="s">
        <v>331</v>
      </c>
      <c r="C78" s="29" t="s">
        <v>330</v>
      </c>
      <c r="D78" s="29" t="s">
        <v>5</v>
      </c>
      <c r="E78" s="29">
        <v>1</v>
      </c>
      <c r="F78" s="29" t="s">
        <v>558</v>
      </c>
      <c r="G78" s="29">
        <v>100</v>
      </c>
      <c r="H78" s="29">
        <v>0</v>
      </c>
      <c r="I78" s="29">
        <v>11</v>
      </c>
      <c r="J78" s="29">
        <v>6</v>
      </c>
      <c r="K78" s="29">
        <v>117</v>
      </c>
      <c r="L78" s="30">
        <v>0.85499999999999998</v>
      </c>
      <c r="M78" s="30">
        <v>0</v>
      </c>
      <c r="N78" s="30">
        <v>9.4E-2</v>
      </c>
      <c r="O78" s="30">
        <v>5.0999999999999997E-2</v>
      </c>
      <c r="P78" s="30">
        <v>2.5999999999999999E-2</v>
      </c>
      <c r="Q78" s="30">
        <v>1.7000000000000001E-2</v>
      </c>
      <c r="R78" s="24"/>
      <c r="S78" s="108">
        <f>L78+M78+O78</f>
        <v>0.90600000000000003</v>
      </c>
      <c r="T78" s="24"/>
      <c r="U78" s="75">
        <f>IFERROR(_xlfn.PERCENTRANK.INC(S$5:S$233,S78),"-9999")</f>
        <v>0.67900000000000005</v>
      </c>
      <c r="V78" s="24"/>
      <c r="W78" s="24"/>
      <c r="X78" s="24"/>
      <c r="Y78" s="24"/>
      <c r="Z78" s="24"/>
      <c r="AA78" s="24"/>
      <c r="AB78" s="24"/>
      <c r="AC78" s="24"/>
      <c r="AD78" s="24"/>
      <c r="AE78" s="24"/>
      <c r="AF78" s="24"/>
      <c r="AG78" s="24"/>
      <c r="AH78" s="24"/>
      <c r="AI78" s="24"/>
      <c r="AJ78" s="24"/>
      <c r="AK78" s="24"/>
      <c r="AL78" s="24"/>
      <c r="AM78" s="24"/>
      <c r="AN78" s="24"/>
      <c r="AO78" s="24"/>
      <c r="AP78" s="24"/>
      <c r="AQ78" s="24"/>
      <c r="AR78" s="24"/>
    </row>
    <row r="79" spans="1:44" x14ac:dyDescent="0.3">
      <c r="A79" s="46">
        <v>540267</v>
      </c>
      <c r="B79" s="29" t="s">
        <v>269</v>
      </c>
      <c r="C79" s="29" t="s">
        <v>264</v>
      </c>
      <c r="D79" s="29" t="s">
        <v>5</v>
      </c>
      <c r="E79" s="29">
        <v>7</v>
      </c>
      <c r="F79" s="29" t="s">
        <v>522</v>
      </c>
      <c r="G79" s="29">
        <v>20</v>
      </c>
      <c r="H79" s="29">
        <v>5</v>
      </c>
      <c r="I79" s="29">
        <v>3</v>
      </c>
      <c r="J79" s="29">
        <v>2</v>
      </c>
      <c r="K79" s="29">
        <v>30</v>
      </c>
      <c r="L79" s="30">
        <v>0.66700000000000004</v>
      </c>
      <c r="M79" s="30">
        <v>0.16700000000000001</v>
      </c>
      <c r="N79" s="30">
        <v>0.1</v>
      </c>
      <c r="O79" s="30">
        <v>6.7000000000000004E-2</v>
      </c>
      <c r="P79" s="30">
        <v>3.3000000000000002E-2</v>
      </c>
      <c r="Q79" s="30">
        <v>3.3000000000000002E-2</v>
      </c>
      <c r="S79" s="108">
        <f>L79+M79+O79</f>
        <v>0.90100000000000002</v>
      </c>
      <c r="U79" s="75">
        <f>IFERROR(_xlfn.PERCENTRANK.INC(S$5:S$233,S79),"-9999")</f>
        <v>0.67500000000000004</v>
      </c>
      <c r="AO79" s="24"/>
    </row>
    <row r="80" spans="1:44" x14ac:dyDescent="0.3">
      <c r="A80" s="46">
        <v>540010</v>
      </c>
      <c r="B80" s="29" t="s">
        <v>21</v>
      </c>
      <c r="C80" s="29" t="s">
        <v>22</v>
      </c>
      <c r="D80" s="29" t="s">
        <v>5</v>
      </c>
      <c r="E80" s="29">
        <v>7</v>
      </c>
      <c r="F80" s="29" t="s">
        <v>364</v>
      </c>
      <c r="G80" s="29">
        <v>18</v>
      </c>
      <c r="H80" s="29">
        <v>0</v>
      </c>
      <c r="I80" s="29">
        <v>2</v>
      </c>
      <c r="J80" s="29">
        <v>0</v>
      </c>
      <c r="K80" s="29">
        <v>20</v>
      </c>
      <c r="L80" s="30">
        <v>0.9</v>
      </c>
      <c r="M80" s="30">
        <v>0</v>
      </c>
      <c r="N80" s="30">
        <v>0.1</v>
      </c>
      <c r="O80" s="30">
        <v>0</v>
      </c>
      <c r="P80" s="30">
        <v>0</v>
      </c>
      <c r="Q80" s="30">
        <v>0</v>
      </c>
      <c r="S80" s="108">
        <f>L80+M80+O80</f>
        <v>0.9</v>
      </c>
      <c r="U80" s="75">
        <f>IFERROR(_xlfn.PERCENTRANK.INC(S$5:S$233,S80),"-9999")</f>
        <v>0.65300000000000002</v>
      </c>
      <c r="AO80" s="24"/>
    </row>
    <row r="81" spans="1:44" x14ac:dyDescent="0.3">
      <c r="A81" s="46">
        <v>540025</v>
      </c>
      <c r="B81" s="29" t="s">
        <v>45</v>
      </c>
      <c r="C81" s="29" t="s">
        <v>46</v>
      </c>
      <c r="D81" s="29" t="s">
        <v>5</v>
      </c>
      <c r="E81" s="29">
        <v>6</v>
      </c>
      <c r="F81" s="29" t="s">
        <v>377</v>
      </c>
      <c r="G81" s="29">
        <v>18</v>
      </c>
      <c r="H81" s="29">
        <v>0</v>
      </c>
      <c r="I81" s="29">
        <v>2</v>
      </c>
      <c r="J81" s="29">
        <v>0</v>
      </c>
      <c r="K81" s="29">
        <v>20</v>
      </c>
      <c r="L81" s="30">
        <v>0.9</v>
      </c>
      <c r="M81" s="30">
        <v>0</v>
      </c>
      <c r="N81" s="30">
        <v>0.1</v>
      </c>
      <c r="O81" s="30">
        <v>0</v>
      </c>
      <c r="P81" s="30">
        <v>0</v>
      </c>
      <c r="Q81" s="30">
        <v>0</v>
      </c>
      <c r="S81" s="108">
        <f>L81+M81+O81</f>
        <v>0.9</v>
      </c>
      <c r="U81" s="75">
        <f>IFERROR(_xlfn.PERCENTRANK.INC(S$5:S$233,S81),"-9999")</f>
        <v>0.65300000000000002</v>
      </c>
      <c r="AO81" s="24"/>
    </row>
    <row r="82" spans="1:44" x14ac:dyDescent="0.3">
      <c r="A82" s="46">
        <v>540119</v>
      </c>
      <c r="B82" s="29" t="s">
        <v>174</v>
      </c>
      <c r="C82" s="29" t="s">
        <v>171</v>
      </c>
      <c r="D82" s="29" t="s">
        <v>5</v>
      </c>
      <c r="E82" s="29">
        <v>1</v>
      </c>
      <c r="F82" s="29" t="s">
        <v>467</v>
      </c>
      <c r="G82" s="29">
        <v>72</v>
      </c>
      <c r="H82" s="29">
        <v>0</v>
      </c>
      <c r="I82" s="29">
        <v>9</v>
      </c>
      <c r="J82" s="29">
        <v>9</v>
      </c>
      <c r="K82" s="29">
        <v>90</v>
      </c>
      <c r="L82" s="30">
        <v>0.8</v>
      </c>
      <c r="M82" s="30">
        <v>0</v>
      </c>
      <c r="N82" s="30">
        <v>0.1</v>
      </c>
      <c r="O82" s="30">
        <v>0.1</v>
      </c>
      <c r="P82" s="30">
        <v>6.7000000000000004E-2</v>
      </c>
      <c r="Q82" s="30">
        <v>0</v>
      </c>
      <c r="S82" s="108">
        <f>L82+M82+O82</f>
        <v>0.9</v>
      </c>
      <c r="U82" s="75">
        <f>IFERROR(_xlfn.PERCENTRANK.INC(S$5:S$233,S82),"-9999")</f>
        <v>0.65300000000000002</v>
      </c>
      <c r="AO82" s="24"/>
    </row>
    <row r="83" spans="1:44" x14ac:dyDescent="0.3">
      <c r="A83" s="46">
        <v>540138</v>
      </c>
      <c r="B83" s="29" t="s">
        <v>200</v>
      </c>
      <c r="C83" s="29" t="s">
        <v>196</v>
      </c>
      <c r="D83" s="29" t="s">
        <v>5</v>
      </c>
      <c r="E83" s="29">
        <v>2</v>
      </c>
      <c r="F83" s="29" t="s">
        <v>483</v>
      </c>
      <c r="G83" s="29">
        <v>32</v>
      </c>
      <c r="H83" s="29">
        <v>0</v>
      </c>
      <c r="I83" s="29">
        <v>4</v>
      </c>
      <c r="J83" s="29">
        <v>4</v>
      </c>
      <c r="K83" s="29">
        <v>40</v>
      </c>
      <c r="L83" s="30">
        <v>0.8</v>
      </c>
      <c r="M83" s="30">
        <v>0</v>
      </c>
      <c r="N83" s="30">
        <v>0.1</v>
      </c>
      <c r="O83" s="30">
        <v>0.1</v>
      </c>
      <c r="P83" s="30">
        <v>0</v>
      </c>
      <c r="Q83" s="30">
        <v>7.4999999999999997E-2</v>
      </c>
      <c r="S83" s="108">
        <f>L83+M83+O83</f>
        <v>0.9</v>
      </c>
      <c r="U83" s="75">
        <f>IFERROR(_xlfn.PERCENTRANK.INC(S$5:S$233,S83),"-9999")</f>
        <v>0.65300000000000002</v>
      </c>
      <c r="AO83" s="24"/>
    </row>
    <row r="84" spans="1:44" x14ac:dyDescent="0.3">
      <c r="A84" s="46">
        <v>540252</v>
      </c>
      <c r="B84" s="29" t="s">
        <v>213</v>
      </c>
      <c r="C84" s="29" t="s">
        <v>492</v>
      </c>
      <c r="D84" s="29" t="s">
        <v>5</v>
      </c>
      <c r="E84" s="29">
        <v>9</v>
      </c>
      <c r="F84" s="29" t="s">
        <v>493</v>
      </c>
      <c r="G84" s="29">
        <v>27</v>
      </c>
      <c r="H84" s="29">
        <v>0</v>
      </c>
      <c r="I84" s="29">
        <v>3</v>
      </c>
      <c r="J84" s="29">
        <v>0</v>
      </c>
      <c r="K84" s="29">
        <v>30</v>
      </c>
      <c r="L84" s="30">
        <v>0.9</v>
      </c>
      <c r="M84" s="30">
        <v>0</v>
      </c>
      <c r="N84" s="30">
        <v>0.1</v>
      </c>
      <c r="O84" s="30">
        <v>0</v>
      </c>
      <c r="P84" s="30">
        <v>0</v>
      </c>
      <c r="Q84" s="30">
        <v>0</v>
      </c>
      <c r="S84" s="108">
        <f>L84+M84+O84</f>
        <v>0.9</v>
      </c>
      <c r="U84" s="75">
        <f>IFERROR(_xlfn.PERCENTRANK.INC(S$5:S$233,S84),"-9999")</f>
        <v>0.65300000000000002</v>
      </c>
      <c r="AO84" s="24"/>
    </row>
    <row r="85" spans="1:44" x14ac:dyDescent="0.3">
      <c r="A85" s="46">
        <v>540087</v>
      </c>
      <c r="B85" s="29" t="s">
        <v>130</v>
      </c>
      <c r="C85" s="29" t="s">
        <v>129</v>
      </c>
      <c r="D85" s="29" t="s">
        <v>5</v>
      </c>
      <c r="E85" s="29">
        <v>7</v>
      </c>
      <c r="F85" s="29" t="s">
        <v>382</v>
      </c>
      <c r="G85" s="29">
        <v>306</v>
      </c>
      <c r="H85" s="29">
        <v>1</v>
      </c>
      <c r="I85" s="29">
        <v>36</v>
      </c>
      <c r="J85" s="29">
        <v>7</v>
      </c>
      <c r="K85" s="29">
        <v>350</v>
      </c>
      <c r="L85" s="30">
        <v>0.874</v>
      </c>
      <c r="M85" s="30">
        <v>3.0000000000000001E-3</v>
      </c>
      <c r="N85" s="30">
        <v>0.10299999999999999</v>
      </c>
      <c r="O85" s="30">
        <v>0.02</v>
      </c>
      <c r="P85" s="30">
        <v>6.0000000000000001E-3</v>
      </c>
      <c r="Q85" s="30">
        <v>1.0999999999999999E-2</v>
      </c>
      <c r="S85" s="108">
        <f>L85+M85+O85</f>
        <v>0.89700000000000002</v>
      </c>
      <c r="U85" s="75">
        <f>IFERROR(_xlfn.PERCENTRANK.INC(S$5:S$233,S85),"-9999")</f>
        <v>0.64900000000000002</v>
      </c>
      <c r="AO85" s="24"/>
    </row>
    <row r="86" spans="1:44" x14ac:dyDescent="0.3">
      <c r="A86" s="46">
        <v>540218</v>
      </c>
      <c r="B86" s="29" t="s">
        <v>332</v>
      </c>
      <c r="C86" s="29" t="s">
        <v>330</v>
      </c>
      <c r="D86" s="29" t="s">
        <v>5</v>
      </c>
      <c r="E86" s="29">
        <v>1</v>
      </c>
      <c r="F86" s="29" t="s">
        <v>354</v>
      </c>
      <c r="G86" s="29">
        <v>115</v>
      </c>
      <c r="H86" s="29">
        <v>1</v>
      </c>
      <c r="I86" s="29">
        <v>14</v>
      </c>
      <c r="J86" s="29">
        <v>5</v>
      </c>
      <c r="K86" s="29">
        <v>135</v>
      </c>
      <c r="L86" s="30">
        <v>0.85199999999999998</v>
      </c>
      <c r="M86" s="30">
        <v>7.0000000000000001E-3</v>
      </c>
      <c r="N86" s="30">
        <v>0.104</v>
      </c>
      <c r="O86" s="30">
        <v>3.6999999999999998E-2</v>
      </c>
      <c r="P86" s="30">
        <v>2.1999999999999999E-2</v>
      </c>
      <c r="Q86" s="30">
        <v>1.4999999999999999E-2</v>
      </c>
      <c r="S86" s="108">
        <f>L86+M86+O86</f>
        <v>0.89600000000000002</v>
      </c>
      <c r="U86" s="75">
        <f>IFERROR(_xlfn.PERCENTRANK.INC(S$5:S$233,S86),"-9999")</f>
        <v>0.64400000000000002</v>
      </c>
      <c r="AO86" s="24"/>
    </row>
    <row r="87" spans="1:44" x14ac:dyDescent="0.3">
      <c r="A87" s="46">
        <v>540108</v>
      </c>
      <c r="B87" s="29" t="s">
        <v>160</v>
      </c>
      <c r="C87" s="29" t="s">
        <v>156</v>
      </c>
      <c r="D87" s="29" t="s">
        <v>5</v>
      </c>
      <c r="E87" s="29">
        <v>10</v>
      </c>
      <c r="F87" s="29" t="s">
        <v>458</v>
      </c>
      <c r="G87" s="29">
        <v>285</v>
      </c>
      <c r="H87" s="29">
        <v>0</v>
      </c>
      <c r="I87" s="29">
        <v>34</v>
      </c>
      <c r="J87" s="29">
        <v>1</v>
      </c>
      <c r="K87" s="29">
        <v>320</v>
      </c>
      <c r="L87" s="30">
        <v>0.89100000000000001</v>
      </c>
      <c r="M87" s="30">
        <v>0</v>
      </c>
      <c r="N87" s="30">
        <v>0.106</v>
      </c>
      <c r="O87" s="30">
        <v>3.0000000000000001E-3</v>
      </c>
      <c r="P87" s="30">
        <v>0</v>
      </c>
      <c r="Q87" s="30">
        <v>0</v>
      </c>
      <c r="S87" s="108">
        <f>L87+M87+O87</f>
        <v>0.89400000000000002</v>
      </c>
      <c r="T87" s="26"/>
      <c r="U87" s="75">
        <f>IFERROR(_xlfn.PERCENTRANK.INC(S$5:S$233,S87),"-9999")</f>
        <v>0.63500000000000001</v>
      </c>
      <c r="V87" s="26"/>
      <c r="W87" s="26"/>
      <c r="X87" s="26"/>
      <c r="Y87" s="26"/>
      <c r="Z87" s="26"/>
      <c r="AA87" s="26"/>
      <c r="AB87" s="26"/>
      <c r="AC87" s="26"/>
      <c r="AD87" s="26"/>
      <c r="AE87" s="26"/>
      <c r="AF87" s="26"/>
      <c r="AG87" s="26"/>
      <c r="AH87" s="26"/>
      <c r="AI87" s="26"/>
      <c r="AJ87" s="26"/>
      <c r="AK87" s="26"/>
      <c r="AL87" s="26"/>
      <c r="AM87" s="26"/>
      <c r="AN87" s="26"/>
      <c r="AO87" s="26"/>
      <c r="AP87" s="26"/>
      <c r="AQ87" s="26"/>
      <c r="AR87" s="26"/>
    </row>
    <row r="88" spans="1:44" x14ac:dyDescent="0.3">
      <c r="A88" s="46">
        <v>540159</v>
      </c>
      <c r="B88" s="29" t="s">
        <v>235</v>
      </c>
      <c r="C88" s="29" t="s">
        <v>234</v>
      </c>
      <c r="D88" s="29" t="s">
        <v>5</v>
      </c>
      <c r="E88" s="29">
        <v>4</v>
      </c>
      <c r="F88" s="29" t="s">
        <v>505</v>
      </c>
      <c r="G88" s="29">
        <v>347</v>
      </c>
      <c r="H88" s="29">
        <v>5</v>
      </c>
      <c r="I88" s="29">
        <v>43</v>
      </c>
      <c r="J88" s="29">
        <v>5</v>
      </c>
      <c r="K88" s="29">
        <v>400</v>
      </c>
      <c r="L88" s="30">
        <v>0.86799999999999999</v>
      </c>
      <c r="M88" s="30">
        <v>1.2999999999999999E-2</v>
      </c>
      <c r="N88" s="30">
        <v>0.107</v>
      </c>
      <c r="O88" s="30">
        <v>1.2999999999999999E-2</v>
      </c>
      <c r="P88" s="30">
        <v>7.0000000000000001E-3</v>
      </c>
      <c r="Q88" s="30">
        <v>3.0000000000000001E-3</v>
      </c>
      <c r="S88" s="108">
        <f>L88+M88+O88</f>
        <v>0.89400000000000002</v>
      </c>
      <c r="U88" s="75">
        <f>IFERROR(_xlfn.PERCENTRANK.INC(S$5:S$233,S88),"-9999")</f>
        <v>0.63500000000000001</v>
      </c>
      <c r="AO88" s="24"/>
    </row>
    <row r="89" spans="1:44" x14ac:dyDescent="0.3">
      <c r="A89" s="46">
        <v>540003</v>
      </c>
      <c r="B89" s="29" t="s">
        <v>6</v>
      </c>
      <c r="C89" s="29" t="s">
        <v>4</v>
      </c>
      <c r="D89" s="29" t="s">
        <v>5</v>
      </c>
      <c r="E89" s="29">
        <v>7</v>
      </c>
      <c r="F89" s="29" t="s">
        <v>355</v>
      </c>
      <c r="G89" s="29">
        <v>14</v>
      </c>
      <c r="H89" s="29">
        <v>2</v>
      </c>
      <c r="I89" s="29">
        <v>2</v>
      </c>
      <c r="J89" s="29">
        <v>0</v>
      </c>
      <c r="K89" s="29">
        <v>18</v>
      </c>
      <c r="L89" s="30">
        <v>0.77800000000000002</v>
      </c>
      <c r="M89" s="30">
        <v>0.111</v>
      </c>
      <c r="N89" s="30">
        <v>0.111</v>
      </c>
      <c r="O89" s="30">
        <v>0</v>
      </c>
      <c r="P89" s="30">
        <v>0</v>
      </c>
      <c r="Q89" s="30">
        <v>0</v>
      </c>
      <c r="S89" s="30">
        <f>L89+M89+O89</f>
        <v>0.88900000000000001</v>
      </c>
      <c r="U89" s="75">
        <f>IFERROR(_xlfn.PERCENTRANK.INC(S$5:S$233,S89),"-9999")</f>
        <v>0.63100000000000001</v>
      </c>
      <c r="AO89" s="24"/>
    </row>
    <row r="90" spans="1:44" x14ac:dyDescent="0.3">
      <c r="A90" s="46">
        <v>540150</v>
      </c>
      <c r="B90" s="29" t="s">
        <v>222</v>
      </c>
      <c r="C90" s="29" t="s">
        <v>220</v>
      </c>
      <c r="D90" s="29" t="s">
        <v>5</v>
      </c>
      <c r="E90" s="29">
        <v>10</v>
      </c>
      <c r="F90" s="29" t="s">
        <v>498</v>
      </c>
      <c r="G90" s="29">
        <v>107</v>
      </c>
      <c r="H90" s="29">
        <v>1</v>
      </c>
      <c r="I90" s="29">
        <v>14</v>
      </c>
      <c r="J90" s="29">
        <v>3</v>
      </c>
      <c r="K90" s="29">
        <v>125</v>
      </c>
      <c r="L90" s="30">
        <v>0.85599999999999998</v>
      </c>
      <c r="M90" s="30">
        <v>8.0000000000000002E-3</v>
      </c>
      <c r="N90" s="30">
        <v>0.112</v>
      </c>
      <c r="O90" s="30">
        <v>2.4E-2</v>
      </c>
      <c r="P90" s="30">
        <v>2.4E-2</v>
      </c>
      <c r="Q90" s="30">
        <v>0</v>
      </c>
      <c r="S90" s="108">
        <f>L90+M90+O90</f>
        <v>0.88800000000000001</v>
      </c>
      <c r="U90" s="75">
        <f>IFERROR(_xlfn.PERCENTRANK.INC(S$5:S$233,S90),"-9999")</f>
        <v>0.627</v>
      </c>
      <c r="AO90" s="24"/>
    </row>
    <row r="91" spans="1:44" x14ac:dyDescent="0.3">
      <c r="A91" s="46">
        <v>540004</v>
      </c>
      <c r="B91" s="29" t="s">
        <v>7</v>
      </c>
      <c r="C91" s="29" t="s">
        <v>4</v>
      </c>
      <c r="D91" s="29" t="s">
        <v>5</v>
      </c>
      <c r="E91" s="29">
        <v>7</v>
      </c>
      <c r="F91" s="29" t="s">
        <v>356</v>
      </c>
      <c r="G91" s="29">
        <v>237</v>
      </c>
      <c r="H91" s="29">
        <v>2</v>
      </c>
      <c r="I91" s="29">
        <v>31</v>
      </c>
      <c r="J91" s="29">
        <v>4</v>
      </c>
      <c r="K91" s="29">
        <v>274</v>
      </c>
      <c r="L91" s="30">
        <v>0.86499999999999999</v>
      </c>
      <c r="M91" s="30">
        <v>7.0000000000000001E-3</v>
      </c>
      <c r="N91" s="30">
        <v>0.113</v>
      </c>
      <c r="O91" s="30">
        <v>1.4999999999999999E-2</v>
      </c>
      <c r="P91" s="30">
        <v>4.0000000000000001E-3</v>
      </c>
      <c r="Q91" s="30">
        <v>4.0000000000000001E-3</v>
      </c>
      <c r="S91" s="30">
        <f>L91+M91+O91</f>
        <v>0.88700000000000001</v>
      </c>
      <c r="U91" s="75">
        <f>IFERROR(_xlfn.PERCENTRANK.INC(S$5:S$233,S91),"-9999")</f>
        <v>0.61399999999999999</v>
      </c>
      <c r="AO91" s="24"/>
    </row>
    <row r="92" spans="1:44" s="26" customFormat="1" x14ac:dyDescent="0.3">
      <c r="A92" s="46">
        <v>540090</v>
      </c>
      <c r="B92" s="29" t="s">
        <v>134</v>
      </c>
      <c r="C92" s="29" t="s">
        <v>133</v>
      </c>
      <c r="D92" s="29" t="s">
        <v>5</v>
      </c>
      <c r="E92" s="29">
        <v>2</v>
      </c>
      <c r="F92" s="29" t="s">
        <v>440</v>
      </c>
      <c r="G92" s="29">
        <v>38</v>
      </c>
      <c r="H92" s="29">
        <v>0</v>
      </c>
      <c r="I92" s="29">
        <v>5</v>
      </c>
      <c r="J92" s="29">
        <v>1</v>
      </c>
      <c r="K92" s="29">
        <v>44</v>
      </c>
      <c r="L92" s="30">
        <v>0.86399999999999999</v>
      </c>
      <c r="M92" s="30">
        <v>0</v>
      </c>
      <c r="N92" s="30">
        <v>0.114</v>
      </c>
      <c r="O92" s="30">
        <v>2.3E-2</v>
      </c>
      <c r="P92" s="30">
        <v>2.3E-2</v>
      </c>
      <c r="Q92" s="30">
        <v>0</v>
      </c>
      <c r="R92" s="24"/>
      <c r="S92" s="108">
        <f>L92+M92+O92</f>
        <v>0.88700000000000001</v>
      </c>
      <c r="T92" s="24"/>
      <c r="U92" s="75">
        <f>IFERROR(_xlfn.PERCENTRANK.INC(S$5:S$233,S92),"-9999")</f>
        <v>0.61399999999999999</v>
      </c>
      <c r="V92" s="24"/>
      <c r="W92" s="24"/>
      <c r="X92" s="24"/>
      <c r="Y92" s="24"/>
      <c r="Z92" s="24"/>
      <c r="AA92" s="24"/>
      <c r="AB92" s="24"/>
      <c r="AC92" s="24"/>
      <c r="AD92" s="24"/>
      <c r="AE92" s="24"/>
      <c r="AF92" s="24"/>
      <c r="AG92" s="24"/>
      <c r="AH92" s="24"/>
      <c r="AI92" s="24"/>
      <c r="AJ92" s="24"/>
      <c r="AK92" s="24"/>
      <c r="AL92" s="24"/>
      <c r="AM92" s="24"/>
      <c r="AN92" s="24"/>
      <c r="AO92" s="24"/>
      <c r="AP92" s="24"/>
      <c r="AQ92" s="24"/>
      <c r="AR92" s="24"/>
    </row>
    <row r="93" spans="1:44" x14ac:dyDescent="0.3">
      <c r="A93" s="46">
        <v>540156</v>
      </c>
      <c r="B93" s="29" t="s">
        <v>229</v>
      </c>
      <c r="C93" s="29" t="s">
        <v>230</v>
      </c>
      <c r="D93" s="29" t="s">
        <v>5</v>
      </c>
      <c r="E93" s="29">
        <v>5</v>
      </c>
      <c r="F93" s="29" t="s">
        <v>503</v>
      </c>
      <c r="G93" s="29">
        <v>124</v>
      </c>
      <c r="H93" s="29">
        <v>2</v>
      </c>
      <c r="I93" s="29">
        <v>17</v>
      </c>
      <c r="J93" s="29">
        <v>7</v>
      </c>
      <c r="K93" s="29">
        <v>150</v>
      </c>
      <c r="L93" s="30">
        <v>0.82699999999999996</v>
      </c>
      <c r="M93" s="30">
        <v>1.2999999999999999E-2</v>
      </c>
      <c r="N93" s="30">
        <v>0.113</v>
      </c>
      <c r="O93" s="30">
        <v>4.7E-2</v>
      </c>
      <c r="P93" s="30">
        <v>0</v>
      </c>
      <c r="Q93" s="30">
        <v>0.04</v>
      </c>
      <c r="S93" s="108">
        <f>L93+M93+O93</f>
        <v>0.88700000000000001</v>
      </c>
      <c r="U93" s="75">
        <f>IFERROR(_xlfn.PERCENTRANK.INC(S$5:S$233,S93),"-9999")</f>
        <v>0.61399999999999999</v>
      </c>
      <c r="AO93" s="24"/>
    </row>
    <row r="94" spans="1:44" x14ac:dyDescent="0.3">
      <c r="A94" s="46">
        <v>540036</v>
      </c>
      <c r="B94" s="29" t="s">
        <v>61</v>
      </c>
      <c r="C94" s="29" t="s">
        <v>390</v>
      </c>
      <c r="D94" s="29" t="s">
        <v>5</v>
      </c>
      <c r="E94" s="29">
        <v>7</v>
      </c>
      <c r="F94" s="29" t="s">
        <v>362</v>
      </c>
      <c r="G94" s="29">
        <v>113</v>
      </c>
      <c r="H94" s="29">
        <v>1</v>
      </c>
      <c r="I94" s="29">
        <v>15</v>
      </c>
      <c r="J94" s="29">
        <v>1</v>
      </c>
      <c r="K94" s="29">
        <v>130</v>
      </c>
      <c r="L94" s="30">
        <v>0.86899999999999999</v>
      </c>
      <c r="M94" s="30">
        <v>8.0000000000000002E-3</v>
      </c>
      <c r="N94" s="30">
        <v>0.115</v>
      </c>
      <c r="O94" s="30">
        <v>8.0000000000000002E-3</v>
      </c>
      <c r="P94" s="30">
        <v>0</v>
      </c>
      <c r="Q94" s="30">
        <v>0</v>
      </c>
      <c r="S94" s="108">
        <f>L94+M94+O94</f>
        <v>0.88500000000000001</v>
      </c>
      <c r="U94" s="75">
        <f>IFERROR(_xlfn.PERCENTRANK.INC(S$5:S$233,S94),"-9999")</f>
        <v>0.60499999999999998</v>
      </c>
      <c r="AO94" s="24"/>
    </row>
    <row r="95" spans="1:44" x14ac:dyDescent="0.3">
      <c r="A95" s="46">
        <v>540210</v>
      </c>
      <c r="B95" s="29" t="s">
        <v>316</v>
      </c>
      <c r="C95" s="29" t="s">
        <v>549</v>
      </c>
      <c r="D95" s="29" t="s">
        <v>5</v>
      </c>
      <c r="E95" s="29">
        <v>10</v>
      </c>
      <c r="F95" s="29" t="s">
        <v>405</v>
      </c>
      <c r="G95" s="29">
        <v>94</v>
      </c>
      <c r="H95" s="29">
        <v>0</v>
      </c>
      <c r="I95" s="29">
        <v>13</v>
      </c>
      <c r="J95" s="29">
        <v>6</v>
      </c>
      <c r="K95" s="29">
        <v>113</v>
      </c>
      <c r="L95" s="30">
        <v>0.83199999999999996</v>
      </c>
      <c r="M95" s="30">
        <v>0</v>
      </c>
      <c r="N95" s="30">
        <v>0.115</v>
      </c>
      <c r="O95" s="30">
        <v>5.2999999999999999E-2</v>
      </c>
      <c r="P95" s="30">
        <v>3.5000000000000003E-2</v>
      </c>
      <c r="Q95" s="30">
        <v>0</v>
      </c>
      <c r="S95" s="108">
        <f>L95+M95+O95</f>
        <v>0.88500000000000001</v>
      </c>
      <c r="U95" s="75">
        <f>IFERROR(_xlfn.PERCENTRANK.INC(S$5:S$233,S95),"-9999")</f>
        <v>0.60499999999999998</v>
      </c>
      <c r="AO95" s="24"/>
    </row>
    <row r="96" spans="1:44" x14ac:dyDescent="0.3">
      <c r="A96" s="46">
        <v>540082</v>
      </c>
      <c r="B96" s="29" t="s">
        <v>121</v>
      </c>
      <c r="C96" s="29" t="s">
        <v>112</v>
      </c>
      <c r="D96" s="29" t="s">
        <v>5</v>
      </c>
      <c r="E96" s="29">
        <v>3</v>
      </c>
      <c r="F96" s="29" t="s">
        <v>434</v>
      </c>
      <c r="G96" s="29">
        <v>27</v>
      </c>
      <c r="H96" s="29">
        <v>1</v>
      </c>
      <c r="I96" s="29">
        <v>5</v>
      </c>
      <c r="J96" s="29">
        <v>10</v>
      </c>
      <c r="K96" s="29">
        <v>43</v>
      </c>
      <c r="L96" s="30">
        <v>0.628</v>
      </c>
      <c r="M96" s="30">
        <v>2.3E-2</v>
      </c>
      <c r="N96" s="30">
        <v>0.11600000000000001</v>
      </c>
      <c r="O96" s="30">
        <v>0.23300000000000001</v>
      </c>
      <c r="P96" s="30">
        <v>0.23300000000000001</v>
      </c>
      <c r="Q96" s="30">
        <v>0</v>
      </c>
      <c r="S96" s="108">
        <f>L96+M96+O96</f>
        <v>0.88400000000000001</v>
      </c>
      <c r="U96" s="75">
        <f>IFERROR(_xlfn.PERCENTRANK.INC(S$5:S$233,S96),"-9999")</f>
        <v>0.6</v>
      </c>
      <c r="AO96" s="24"/>
    </row>
    <row r="97" spans="1:44" x14ac:dyDescent="0.3">
      <c r="A97" s="46">
        <v>540253</v>
      </c>
      <c r="B97" s="29" t="s">
        <v>231</v>
      </c>
      <c r="C97" s="29" t="s">
        <v>230</v>
      </c>
      <c r="D97" s="29" t="s">
        <v>5</v>
      </c>
      <c r="E97" s="29">
        <v>5</v>
      </c>
      <c r="F97" s="29" t="s">
        <v>503</v>
      </c>
      <c r="G97" s="29">
        <v>14</v>
      </c>
      <c r="H97" s="29">
        <v>0</v>
      </c>
      <c r="I97" s="29">
        <v>2</v>
      </c>
      <c r="J97" s="29">
        <v>1</v>
      </c>
      <c r="K97" s="29">
        <v>17</v>
      </c>
      <c r="L97" s="30">
        <v>0.82399999999999995</v>
      </c>
      <c r="M97" s="30">
        <v>0</v>
      </c>
      <c r="N97" s="30">
        <v>0.11799999999999999</v>
      </c>
      <c r="O97" s="30">
        <v>5.8999999999999997E-2</v>
      </c>
      <c r="P97" s="30">
        <v>0</v>
      </c>
      <c r="Q97" s="30">
        <v>5.8999999999999997E-2</v>
      </c>
      <c r="S97" s="108">
        <f>L97+M97+O97</f>
        <v>0.88300000000000001</v>
      </c>
      <c r="U97" s="75">
        <f>IFERROR(_xlfn.PERCENTRANK.INC(S$5:S$233,S97),"-9999")</f>
        <v>0.59599999999999997</v>
      </c>
      <c r="AO97" s="24"/>
    </row>
    <row r="98" spans="1:44" x14ac:dyDescent="0.3">
      <c r="A98" s="46">
        <v>540262</v>
      </c>
      <c r="B98" s="29" t="s">
        <v>277</v>
      </c>
      <c r="C98" s="29" t="s">
        <v>273</v>
      </c>
      <c r="D98" s="29" t="s">
        <v>5</v>
      </c>
      <c r="E98" s="29">
        <v>5</v>
      </c>
      <c r="F98" s="29" t="s">
        <v>400</v>
      </c>
      <c r="G98" s="29">
        <v>15</v>
      </c>
      <c r="H98" s="29">
        <v>0</v>
      </c>
      <c r="I98" s="29">
        <v>2</v>
      </c>
      <c r="J98" s="29">
        <v>0</v>
      </c>
      <c r="K98" s="29">
        <v>17</v>
      </c>
      <c r="L98" s="30">
        <v>0.88200000000000001</v>
      </c>
      <c r="M98" s="30">
        <v>0</v>
      </c>
      <c r="N98" s="30">
        <v>0.11799999999999999</v>
      </c>
      <c r="O98" s="30">
        <v>0</v>
      </c>
      <c r="P98" s="30">
        <v>0</v>
      </c>
      <c r="Q98" s="30">
        <v>0</v>
      </c>
      <c r="S98" s="108">
        <f>L98+M98+O98</f>
        <v>0.88200000000000001</v>
      </c>
      <c r="U98" s="75">
        <f>IFERROR(_xlfn.PERCENTRANK.INC(S$5:S$233,S98),"-9999")</f>
        <v>0.59199999999999997</v>
      </c>
      <c r="AO98" s="24"/>
    </row>
    <row r="99" spans="1:44" x14ac:dyDescent="0.3">
      <c r="A99" s="46">
        <v>540064</v>
      </c>
      <c r="B99" s="29" t="s">
        <v>103</v>
      </c>
      <c r="C99" s="29" t="s">
        <v>102</v>
      </c>
      <c r="D99" s="29" t="s">
        <v>5</v>
      </c>
      <c r="E99" s="29">
        <v>5</v>
      </c>
      <c r="F99" s="29" t="s">
        <v>423</v>
      </c>
      <c r="G99" s="29">
        <v>3</v>
      </c>
      <c r="H99" s="29">
        <v>0</v>
      </c>
      <c r="I99" s="29">
        <v>2</v>
      </c>
      <c r="J99" s="29">
        <v>12</v>
      </c>
      <c r="K99" s="29">
        <v>17</v>
      </c>
      <c r="L99" s="30">
        <v>0.17599999999999999</v>
      </c>
      <c r="M99" s="30">
        <v>0</v>
      </c>
      <c r="N99" s="30">
        <v>0.11799999999999999</v>
      </c>
      <c r="O99" s="30">
        <v>0.70599999999999996</v>
      </c>
      <c r="P99" s="30">
        <v>0.70599999999999996</v>
      </c>
      <c r="Q99" s="30">
        <v>0</v>
      </c>
      <c r="S99" s="108">
        <f>L99+M99+O99</f>
        <v>0.8819999999999999</v>
      </c>
      <c r="T99" s="26"/>
      <c r="U99" s="75">
        <f>IFERROR(_xlfn.PERCENTRANK.INC(S$5:S$233,S99),"-9999")</f>
        <v>0.58699999999999997</v>
      </c>
      <c r="V99" s="26"/>
      <c r="W99" s="26"/>
      <c r="X99" s="26"/>
      <c r="Y99" s="26"/>
      <c r="Z99" s="26"/>
      <c r="AA99" s="26"/>
      <c r="AB99" s="26"/>
      <c r="AC99" s="26"/>
      <c r="AD99" s="26"/>
      <c r="AE99" s="26"/>
      <c r="AF99" s="26"/>
      <c r="AG99" s="26"/>
      <c r="AH99" s="26"/>
      <c r="AI99" s="26"/>
      <c r="AJ99" s="26"/>
      <c r="AK99" s="26"/>
      <c r="AL99" s="26"/>
      <c r="AM99" s="26"/>
      <c r="AN99" s="26"/>
      <c r="AO99" s="26"/>
      <c r="AP99" s="26"/>
      <c r="AQ99" s="26"/>
      <c r="AR99" s="26"/>
    </row>
    <row r="100" spans="1:44" x14ac:dyDescent="0.3">
      <c r="A100" s="46">
        <v>540223</v>
      </c>
      <c r="B100" s="29" t="s">
        <v>125</v>
      </c>
      <c r="C100" s="29" t="s">
        <v>112</v>
      </c>
      <c r="D100" s="29" t="s">
        <v>5</v>
      </c>
      <c r="E100" s="29">
        <v>3</v>
      </c>
      <c r="F100" s="29" t="s">
        <v>433</v>
      </c>
      <c r="G100" s="29">
        <v>305</v>
      </c>
      <c r="H100" s="29">
        <v>4</v>
      </c>
      <c r="I100" s="29">
        <v>42</v>
      </c>
      <c r="J100" s="29">
        <v>2</v>
      </c>
      <c r="K100" s="29">
        <v>353</v>
      </c>
      <c r="L100" s="30">
        <v>0.86399999999999999</v>
      </c>
      <c r="M100" s="30">
        <v>1.0999999999999999E-2</v>
      </c>
      <c r="N100" s="30">
        <v>0.11899999999999999</v>
      </c>
      <c r="O100" s="30">
        <v>6.0000000000000001E-3</v>
      </c>
      <c r="P100" s="30">
        <v>0</v>
      </c>
      <c r="Q100" s="30">
        <v>6.0000000000000001E-3</v>
      </c>
      <c r="S100" s="108">
        <f>L100+M100+O100</f>
        <v>0.88100000000000001</v>
      </c>
      <c r="U100" s="75">
        <f>IFERROR(_xlfn.PERCENTRANK.INC(S$5:S$233,S100),"-9999")</f>
        <v>0.58299999999999996</v>
      </c>
      <c r="AO100" s="24"/>
    </row>
    <row r="101" spans="1:44" x14ac:dyDescent="0.3">
      <c r="A101" s="46">
        <v>540008</v>
      </c>
      <c r="B101" s="29" t="s">
        <v>15</v>
      </c>
      <c r="C101" s="29" t="s">
        <v>16</v>
      </c>
      <c r="D101" s="29" t="s">
        <v>5</v>
      </c>
      <c r="E101" s="29">
        <v>3</v>
      </c>
      <c r="F101" s="29" t="s">
        <v>362</v>
      </c>
      <c r="G101" s="29">
        <v>222</v>
      </c>
      <c r="H101" s="29">
        <v>2</v>
      </c>
      <c r="I101" s="29">
        <v>36</v>
      </c>
      <c r="J101" s="29">
        <v>36</v>
      </c>
      <c r="K101" s="29">
        <v>296</v>
      </c>
      <c r="L101" s="30">
        <v>0.75</v>
      </c>
      <c r="M101" s="30">
        <v>7.0000000000000001E-3</v>
      </c>
      <c r="N101" s="30">
        <v>0.122</v>
      </c>
      <c r="O101" s="30">
        <v>0.122</v>
      </c>
      <c r="P101" s="30">
        <v>0.108</v>
      </c>
      <c r="Q101" s="30">
        <v>0.01</v>
      </c>
      <c r="S101" s="108">
        <f>L101+M101+O101</f>
        <v>0.879</v>
      </c>
      <c r="U101" s="75">
        <f>IFERROR(_xlfn.PERCENTRANK.INC(S$5:S$233,S101),"-9999")</f>
        <v>0.57799999999999996</v>
      </c>
      <c r="AO101" s="24"/>
    </row>
    <row r="102" spans="1:44" x14ac:dyDescent="0.3">
      <c r="A102" s="46">
        <v>540077</v>
      </c>
      <c r="B102" s="29" t="s">
        <v>118</v>
      </c>
      <c r="C102" s="29" t="s">
        <v>112</v>
      </c>
      <c r="D102" s="29" t="s">
        <v>5</v>
      </c>
      <c r="E102" s="29">
        <v>3</v>
      </c>
      <c r="F102" s="29" t="s">
        <v>388</v>
      </c>
      <c r="G102" s="29">
        <v>59</v>
      </c>
      <c r="H102" s="29">
        <v>11</v>
      </c>
      <c r="I102" s="29">
        <v>10</v>
      </c>
      <c r="J102" s="29">
        <v>2</v>
      </c>
      <c r="K102" s="29">
        <v>82</v>
      </c>
      <c r="L102" s="30">
        <v>0.72</v>
      </c>
      <c r="M102" s="30">
        <v>0.13400000000000001</v>
      </c>
      <c r="N102" s="30">
        <v>0.122</v>
      </c>
      <c r="O102" s="30">
        <v>2.4E-2</v>
      </c>
      <c r="P102" s="30">
        <v>0</v>
      </c>
      <c r="Q102" s="30">
        <v>0</v>
      </c>
      <c r="S102" s="108">
        <f>L102+M102+O102</f>
        <v>0.878</v>
      </c>
      <c r="T102" s="26"/>
      <c r="U102" s="75">
        <f>IFERROR(_xlfn.PERCENTRANK.INC(S$5:S$233,S102),"-9999")</f>
        <v>0.56999999999999995</v>
      </c>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row>
    <row r="103" spans="1:44" x14ac:dyDescent="0.3">
      <c r="A103" s="46">
        <v>540100</v>
      </c>
      <c r="B103" s="29" t="s">
        <v>151</v>
      </c>
      <c r="C103" s="29" t="s">
        <v>450</v>
      </c>
      <c r="D103" s="29" t="s">
        <v>5</v>
      </c>
      <c r="E103" s="29">
        <v>6</v>
      </c>
      <c r="F103" s="29" t="s">
        <v>418</v>
      </c>
      <c r="G103" s="29">
        <v>27</v>
      </c>
      <c r="H103" s="29">
        <v>1</v>
      </c>
      <c r="I103" s="29">
        <v>4</v>
      </c>
      <c r="J103" s="29">
        <v>1</v>
      </c>
      <c r="K103" s="29">
        <v>33</v>
      </c>
      <c r="L103" s="30">
        <v>0.81799999999999995</v>
      </c>
      <c r="M103" s="30">
        <v>0.03</v>
      </c>
      <c r="N103" s="30">
        <v>0.121</v>
      </c>
      <c r="O103" s="30">
        <v>0.03</v>
      </c>
      <c r="P103" s="30">
        <v>0.03</v>
      </c>
      <c r="Q103" s="30">
        <v>0</v>
      </c>
      <c r="S103" s="108">
        <f>L103+M103+O103</f>
        <v>0.878</v>
      </c>
      <c r="U103" s="75">
        <f>IFERROR(_xlfn.PERCENTRANK.INC(S$5:S$233,S103),"-9999")</f>
        <v>0.56999999999999995</v>
      </c>
      <c r="AO103" s="24"/>
    </row>
    <row r="104" spans="1:44" x14ac:dyDescent="0.3">
      <c r="A104" s="46">
        <v>540005</v>
      </c>
      <c r="B104" s="29" t="s">
        <v>212</v>
      </c>
      <c r="C104" s="29" t="s">
        <v>492</v>
      </c>
      <c r="D104" s="29" t="s">
        <v>5</v>
      </c>
      <c r="E104" s="29">
        <v>9</v>
      </c>
      <c r="F104" s="29" t="s">
        <v>465</v>
      </c>
      <c r="G104" s="29">
        <v>113</v>
      </c>
      <c r="H104" s="29">
        <v>1</v>
      </c>
      <c r="I104" s="29">
        <v>16</v>
      </c>
      <c r="J104" s="29">
        <v>0</v>
      </c>
      <c r="K104" s="29">
        <v>130</v>
      </c>
      <c r="L104" s="30">
        <v>0.86899999999999999</v>
      </c>
      <c r="M104" s="30">
        <v>8.0000000000000002E-3</v>
      </c>
      <c r="N104" s="30">
        <v>0.123</v>
      </c>
      <c r="O104" s="30">
        <v>0</v>
      </c>
      <c r="P104" s="30">
        <v>0</v>
      </c>
      <c r="Q104" s="30">
        <v>0</v>
      </c>
      <c r="S104" s="108">
        <f>L104+M104+O104</f>
        <v>0.877</v>
      </c>
      <c r="U104" s="75">
        <f>IFERROR(_xlfn.PERCENTRANK.INC(S$5:S$233,S104),"-9999")</f>
        <v>0.56499999999999995</v>
      </c>
      <c r="AO104" s="24"/>
    </row>
    <row r="105" spans="1:44" x14ac:dyDescent="0.3">
      <c r="A105" s="46">
        <v>540044</v>
      </c>
      <c r="B105" s="29" t="s">
        <v>70</v>
      </c>
      <c r="C105" s="29" t="s">
        <v>68</v>
      </c>
      <c r="D105" s="29" t="s">
        <v>5</v>
      </c>
      <c r="E105" s="29">
        <v>4</v>
      </c>
      <c r="F105" s="29" t="s">
        <v>397</v>
      </c>
      <c r="G105" s="29">
        <v>38</v>
      </c>
      <c r="H105" s="29">
        <v>7</v>
      </c>
      <c r="I105" s="29">
        <v>7</v>
      </c>
      <c r="J105" s="29">
        <v>4</v>
      </c>
      <c r="K105" s="29">
        <v>56</v>
      </c>
      <c r="L105" s="30">
        <v>0.67900000000000005</v>
      </c>
      <c r="M105" s="30">
        <v>0.125</v>
      </c>
      <c r="N105" s="30">
        <v>0.125</v>
      </c>
      <c r="O105" s="30">
        <v>7.0999999999999994E-2</v>
      </c>
      <c r="P105" s="30">
        <v>0</v>
      </c>
      <c r="Q105" s="30">
        <v>1.7999999999999999E-2</v>
      </c>
      <c r="S105" s="108">
        <f>L105+M105+O105</f>
        <v>0.875</v>
      </c>
      <c r="U105" s="75">
        <f>IFERROR(_xlfn.PERCENTRANK.INC(S$5:S$233,S105),"-9999")</f>
        <v>0.55700000000000005</v>
      </c>
      <c r="AO105" s="24"/>
    </row>
    <row r="106" spans="1:44" x14ac:dyDescent="0.3">
      <c r="A106" s="46">
        <v>540072</v>
      </c>
      <c r="B106" s="29" t="s">
        <v>114</v>
      </c>
      <c r="C106" s="29" t="s">
        <v>112</v>
      </c>
      <c r="D106" s="29" t="s">
        <v>5</v>
      </c>
      <c r="E106" s="29">
        <v>3</v>
      </c>
      <c r="F106" s="29" t="s">
        <v>388</v>
      </c>
      <c r="G106" s="29">
        <v>82</v>
      </c>
      <c r="H106" s="29">
        <v>8</v>
      </c>
      <c r="I106" s="29">
        <v>15</v>
      </c>
      <c r="J106" s="29">
        <v>15</v>
      </c>
      <c r="K106" s="29">
        <v>120</v>
      </c>
      <c r="L106" s="30">
        <v>0.68300000000000005</v>
      </c>
      <c r="M106" s="30">
        <v>6.7000000000000004E-2</v>
      </c>
      <c r="N106" s="30">
        <v>0.125</v>
      </c>
      <c r="O106" s="30">
        <v>0.125</v>
      </c>
      <c r="P106" s="30">
        <v>0.11700000000000001</v>
      </c>
      <c r="Q106" s="30">
        <v>0</v>
      </c>
      <c r="S106" s="108">
        <f>L106+M106+O106</f>
        <v>0.875</v>
      </c>
      <c r="U106" s="75">
        <f>IFERROR(_xlfn.PERCENTRANK.INC(S$5:S$233,S106),"-9999")</f>
        <v>0.55700000000000005</v>
      </c>
      <c r="AO106" s="24"/>
    </row>
    <row r="107" spans="1:44" x14ac:dyDescent="0.3">
      <c r="A107" s="46">
        <v>540221</v>
      </c>
      <c r="B107" s="29" t="s">
        <v>306</v>
      </c>
      <c r="C107" s="29" t="s">
        <v>305</v>
      </c>
      <c r="D107" s="29" t="s">
        <v>5</v>
      </c>
      <c r="E107" s="29">
        <v>2</v>
      </c>
      <c r="F107" s="29" t="s">
        <v>545</v>
      </c>
      <c r="G107" s="29">
        <v>74</v>
      </c>
      <c r="H107" s="29">
        <v>0</v>
      </c>
      <c r="I107" s="29">
        <v>11</v>
      </c>
      <c r="J107" s="29">
        <v>2</v>
      </c>
      <c r="K107" s="29">
        <v>87</v>
      </c>
      <c r="L107" s="30">
        <v>0.85099999999999998</v>
      </c>
      <c r="M107" s="30">
        <v>0</v>
      </c>
      <c r="N107" s="30">
        <v>0.126</v>
      </c>
      <c r="O107" s="30">
        <v>2.3E-2</v>
      </c>
      <c r="P107" s="30">
        <v>2.3E-2</v>
      </c>
      <c r="Q107" s="30">
        <v>1.0999999999999999E-2</v>
      </c>
      <c r="S107" s="108">
        <f>L107+M107+O107</f>
        <v>0.874</v>
      </c>
      <c r="U107" s="75">
        <f>IFERROR(_xlfn.PERCENTRANK.INC(S$5:S$233,S107),"-9999")</f>
        <v>0.55200000000000005</v>
      </c>
      <c r="AO107" s="24"/>
    </row>
    <row r="108" spans="1:44" x14ac:dyDescent="0.3">
      <c r="A108" s="46">
        <v>540043</v>
      </c>
      <c r="B108" s="29" t="s">
        <v>69</v>
      </c>
      <c r="C108" s="29" t="s">
        <v>68</v>
      </c>
      <c r="D108" s="29" t="s">
        <v>5</v>
      </c>
      <c r="E108" s="29">
        <v>4</v>
      </c>
      <c r="F108" s="29" t="s">
        <v>396</v>
      </c>
      <c r="G108" s="29">
        <v>41</v>
      </c>
      <c r="H108" s="29">
        <v>0</v>
      </c>
      <c r="I108" s="29">
        <v>6</v>
      </c>
      <c r="J108" s="29">
        <v>0</v>
      </c>
      <c r="K108" s="29">
        <v>47</v>
      </c>
      <c r="L108" s="30">
        <v>0.872</v>
      </c>
      <c r="M108" s="30">
        <v>0</v>
      </c>
      <c r="N108" s="30">
        <v>0.128</v>
      </c>
      <c r="O108" s="30">
        <v>0</v>
      </c>
      <c r="P108" s="30">
        <v>0</v>
      </c>
      <c r="Q108" s="30">
        <v>0</v>
      </c>
      <c r="S108" s="108">
        <f>L108+M108+O108</f>
        <v>0.872</v>
      </c>
      <c r="U108" s="75">
        <f>IFERROR(_xlfn.PERCENTRANK.INC(S$5:S$233,S108),"-9999")</f>
        <v>0.54800000000000004</v>
      </c>
      <c r="AO108" s="24"/>
    </row>
    <row r="109" spans="1:44" x14ac:dyDescent="0.3">
      <c r="A109" s="46">
        <v>540168</v>
      </c>
      <c r="B109" s="29" t="s">
        <v>250</v>
      </c>
      <c r="C109" s="29" t="s">
        <v>510</v>
      </c>
      <c r="D109" s="29" t="s">
        <v>5</v>
      </c>
      <c r="E109" s="29">
        <v>3</v>
      </c>
      <c r="F109" s="29" t="s">
        <v>511</v>
      </c>
      <c r="G109" s="29">
        <v>61</v>
      </c>
      <c r="H109" s="29">
        <v>0</v>
      </c>
      <c r="I109" s="29">
        <v>9</v>
      </c>
      <c r="J109" s="29">
        <v>0</v>
      </c>
      <c r="K109" s="29">
        <v>70</v>
      </c>
      <c r="L109" s="30">
        <v>0.871</v>
      </c>
      <c r="M109" s="30">
        <v>0</v>
      </c>
      <c r="N109" s="30">
        <v>0.129</v>
      </c>
      <c r="O109" s="30">
        <v>0</v>
      </c>
      <c r="P109" s="30">
        <v>0</v>
      </c>
      <c r="Q109" s="30">
        <v>0</v>
      </c>
      <c r="S109" s="108">
        <f>L109+M109+O109</f>
        <v>0.871</v>
      </c>
      <c r="U109" s="75">
        <f>IFERROR(_xlfn.PERCENTRANK.INC(S$5:S$233,S109),"-9999")</f>
        <v>0.54300000000000004</v>
      </c>
      <c r="AO109" s="24"/>
    </row>
    <row r="110" spans="1:44" x14ac:dyDescent="0.3">
      <c r="A110" s="46">
        <v>540105</v>
      </c>
      <c r="B110" s="29" t="s">
        <v>150</v>
      </c>
      <c r="C110" s="29" t="s">
        <v>450</v>
      </c>
      <c r="D110" s="29" t="s">
        <v>5</v>
      </c>
      <c r="E110" s="29">
        <v>6</v>
      </c>
      <c r="F110" s="29" t="s">
        <v>418</v>
      </c>
      <c r="G110" s="29">
        <v>20</v>
      </c>
      <c r="H110" s="29">
        <v>0</v>
      </c>
      <c r="I110" s="29">
        <v>3</v>
      </c>
      <c r="J110" s="29">
        <v>0</v>
      </c>
      <c r="K110" s="29">
        <v>23</v>
      </c>
      <c r="L110" s="30">
        <v>0.87</v>
      </c>
      <c r="M110" s="30">
        <v>0</v>
      </c>
      <c r="N110" s="30">
        <v>0.13</v>
      </c>
      <c r="O110" s="30">
        <v>0</v>
      </c>
      <c r="P110" s="30">
        <v>0</v>
      </c>
      <c r="Q110" s="30">
        <v>0</v>
      </c>
      <c r="S110" s="108">
        <f>L110+M110+O110</f>
        <v>0.87</v>
      </c>
      <c r="U110" s="75">
        <f>IFERROR(_xlfn.PERCENTRANK.INC(S$5:S$233,S110),"-9999")</f>
        <v>0.53900000000000003</v>
      </c>
      <c r="AO110" s="24"/>
    </row>
    <row r="111" spans="1:44" x14ac:dyDescent="0.3">
      <c r="A111" s="46">
        <v>540229</v>
      </c>
      <c r="B111" s="29" t="s">
        <v>17</v>
      </c>
      <c r="C111" s="29" t="s">
        <v>16</v>
      </c>
      <c r="D111" s="29" t="s">
        <v>5</v>
      </c>
      <c r="E111" s="29">
        <v>3</v>
      </c>
      <c r="F111" s="29" t="s">
        <v>362</v>
      </c>
      <c r="G111" s="29">
        <v>102</v>
      </c>
      <c r="H111" s="29">
        <v>2</v>
      </c>
      <c r="I111" s="29">
        <v>17</v>
      </c>
      <c r="J111" s="29">
        <v>5</v>
      </c>
      <c r="K111" s="29">
        <v>126</v>
      </c>
      <c r="L111" s="30">
        <v>0.81</v>
      </c>
      <c r="M111" s="30">
        <v>1.6E-2</v>
      </c>
      <c r="N111" s="30">
        <v>0.13500000000000001</v>
      </c>
      <c r="O111" s="30">
        <v>0.04</v>
      </c>
      <c r="P111" s="30">
        <v>8.0000000000000002E-3</v>
      </c>
      <c r="Q111" s="30">
        <v>2.4E-2</v>
      </c>
      <c r="S111" s="108">
        <f>L111+M111+O111</f>
        <v>0.8660000000000001</v>
      </c>
      <c r="U111" s="75">
        <f>IFERROR(_xlfn.PERCENTRANK.INC(S$5:S$233,S111),"-9999")</f>
        <v>0.53500000000000003</v>
      </c>
      <c r="AO111" s="24"/>
    </row>
    <row r="112" spans="1:44" x14ac:dyDescent="0.3">
      <c r="A112" s="46">
        <v>540089</v>
      </c>
      <c r="B112" s="29" t="s">
        <v>132</v>
      </c>
      <c r="C112" s="29" t="s">
        <v>133</v>
      </c>
      <c r="D112" s="29" t="s">
        <v>5</v>
      </c>
      <c r="E112" s="29">
        <v>2</v>
      </c>
      <c r="F112" s="29" t="s">
        <v>440</v>
      </c>
      <c r="G112" s="29">
        <v>98</v>
      </c>
      <c r="H112" s="29">
        <v>0</v>
      </c>
      <c r="I112" s="29">
        <v>16</v>
      </c>
      <c r="J112" s="29">
        <v>1</v>
      </c>
      <c r="K112" s="29">
        <v>115</v>
      </c>
      <c r="L112" s="30">
        <v>0.85199999999999998</v>
      </c>
      <c r="M112" s="30">
        <v>0</v>
      </c>
      <c r="N112" s="30">
        <v>0.13900000000000001</v>
      </c>
      <c r="O112" s="30">
        <v>8.9999999999999993E-3</v>
      </c>
      <c r="P112" s="30">
        <v>8.9999999999999993E-3</v>
      </c>
      <c r="Q112" s="30">
        <v>0</v>
      </c>
      <c r="S112" s="108">
        <f>L112+M112+O112</f>
        <v>0.86099999999999999</v>
      </c>
      <c r="U112" s="75">
        <f>IFERROR(_xlfn.PERCENTRANK.INC(S$5:S$233,S112),"-9999")</f>
        <v>0.53</v>
      </c>
      <c r="AO112" s="24"/>
    </row>
    <row r="113" spans="1:44" x14ac:dyDescent="0.3">
      <c r="A113" s="46">
        <v>540074</v>
      </c>
      <c r="B113" s="29" t="s">
        <v>115</v>
      </c>
      <c r="C113" s="29" t="s">
        <v>112</v>
      </c>
      <c r="D113" s="29" t="s">
        <v>5</v>
      </c>
      <c r="E113" s="29">
        <v>3</v>
      </c>
      <c r="F113" s="29" t="s">
        <v>388</v>
      </c>
      <c r="G113" s="29">
        <v>208</v>
      </c>
      <c r="H113" s="29">
        <v>15</v>
      </c>
      <c r="I113" s="29">
        <v>38</v>
      </c>
      <c r="J113" s="29">
        <v>11</v>
      </c>
      <c r="K113" s="29">
        <v>272</v>
      </c>
      <c r="L113" s="30">
        <v>0.76500000000000001</v>
      </c>
      <c r="M113" s="30">
        <v>5.5E-2</v>
      </c>
      <c r="N113" s="30">
        <v>0.14000000000000001</v>
      </c>
      <c r="O113" s="30">
        <v>0.04</v>
      </c>
      <c r="P113" s="30">
        <v>3.3000000000000002E-2</v>
      </c>
      <c r="Q113" s="30">
        <v>7.0000000000000001E-3</v>
      </c>
      <c r="R113" s="26"/>
      <c r="S113" s="108">
        <f>L113+M113+O113</f>
        <v>0.8600000000000001</v>
      </c>
      <c r="U113" s="75">
        <f>IFERROR(_xlfn.PERCENTRANK.INC(S$5:S$233,S113),"-9999")</f>
        <v>0.52600000000000002</v>
      </c>
      <c r="AO113" s="24"/>
    </row>
    <row r="114" spans="1:44" x14ac:dyDescent="0.3">
      <c r="A114" s="46">
        <v>540197</v>
      </c>
      <c r="B114" s="29" t="s">
        <v>298</v>
      </c>
      <c r="C114" s="29" t="s">
        <v>297</v>
      </c>
      <c r="D114" s="29" t="s">
        <v>5</v>
      </c>
      <c r="E114" s="29">
        <v>5</v>
      </c>
      <c r="F114" s="29" t="s">
        <v>540</v>
      </c>
      <c r="G114" s="29">
        <v>69</v>
      </c>
      <c r="H114" s="29">
        <v>1</v>
      </c>
      <c r="I114" s="29">
        <v>13</v>
      </c>
      <c r="J114" s="29">
        <v>9</v>
      </c>
      <c r="K114" s="29">
        <v>92</v>
      </c>
      <c r="L114" s="30">
        <v>0.75</v>
      </c>
      <c r="M114" s="30">
        <v>1.0999999999999999E-2</v>
      </c>
      <c r="N114" s="30">
        <v>0.14099999999999999</v>
      </c>
      <c r="O114" s="30">
        <v>9.8000000000000004E-2</v>
      </c>
      <c r="P114" s="30">
        <v>3.3000000000000002E-2</v>
      </c>
      <c r="Q114" s="30">
        <v>3.3000000000000002E-2</v>
      </c>
      <c r="S114" s="108">
        <f>L114+M114+O114</f>
        <v>0.85899999999999999</v>
      </c>
      <c r="U114" s="75">
        <f>IFERROR(_xlfn.PERCENTRANK.INC(S$5:S$233,S114),"-9999")</f>
        <v>0.52100000000000002</v>
      </c>
      <c r="AO114" s="24"/>
    </row>
    <row r="115" spans="1:44" x14ac:dyDescent="0.3">
      <c r="A115" s="46">
        <v>540268</v>
      </c>
      <c r="B115" s="29" t="s">
        <v>244</v>
      </c>
      <c r="C115" s="29" t="s">
        <v>239</v>
      </c>
      <c r="D115" s="29" t="s">
        <v>5</v>
      </c>
      <c r="E115" s="29">
        <v>6</v>
      </c>
      <c r="F115" s="29" t="s">
        <v>393</v>
      </c>
      <c r="G115" s="29">
        <v>16</v>
      </c>
      <c r="H115" s="29">
        <v>2</v>
      </c>
      <c r="I115" s="29">
        <v>3</v>
      </c>
      <c r="J115" s="29">
        <v>0</v>
      </c>
      <c r="K115" s="29">
        <v>21</v>
      </c>
      <c r="L115" s="30">
        <v>0.76200000000000001</v>
      </c>
      <c r="M115" s="30">
        <v>9.5000000000000001E-2</v>
      </c>
      <c r="N115" s="30">
        <v>0.14299999999999999</v>
      </c>
      <c r="O115" s="30">
        <v>0</v>
      </c>
      <c r="P115" s="30">
        <v>0</v>
      </c>
      <c r="Q115" s="30">
        <v>0</v>
      </c>
      <c r="S115" s="108">
        <f>L115+M115+O115</f>
        <v>0.85699999999999998</v>
      </c>
      <c r="U115" s="75">
        <f>IFERROR(_xlfn.PERCENTRANK.INC(S$5:S$233,S115),"-9999")</f>
        <v>0.51700000000000002</v>
      </c>
      <c r="AO115" s="24"/>
    </row>
    <row r="116" spans="1:44" x14ac:dyDescent="0.3">
      <c r="A116" s="46">
        <v>540230</v>
      </c>
      <c r="B116" s="29" t="s">
        <v>18</v>
      </c>
      <c r="C116" s="29" t="s">
        <v>16</v>
      </c>
      <c r="D116" s="29" t="s">
        <v>5</v>
      </c>
      <c r="E116" s="29">
        <v>3</v>
      </c>
      <c r="F116" s="29" t="s">
        <v>362</v>
      </c>
      <c r="G116" s="29">
        <v>107</v>
      </c>
      <c r="H116" s="29">
        <v>0</v>
      </c>
      <c r="I116" s="29">
        <v>19</v>
      </c>
      <c r="J116" s="29">
        <v>6</v>
      </c>
      <c r="K116" s="29">
        <v>132</v>
      </c>
      <c r="L116" s="30">
        <v>0.81100000000000005</v>
      </c>
      <c r="M116" s="30">
        <v>0</v>
      </c>
      <c r="N116" s="30">
        <v>0.14399999999999999</v>
      </c>
      <c r="O116" s="30">
        <v>4.4999999999999998E-2</v>
      </c>
      <c r="P116" s="30">
        <v>3.7999999999999999E-2</v>
      </c>
      <c r="Q116" s="30">
        <v>8.0000000000000002E-3</v>
      </c>
      <c r="S116" s="108">
        <f>L116+M116+O116</f>
        <v>0.85600000000000009</v>
      </c>
      <c r="U116" s="75">
        <f>IFERROR(_xlfn.PERCENTRANK.INC(S$5:S$233,S116),"-9999")</f>
        <v>0.51300000000000001</v>
      </c>
      <c r="AO116" s="24"/>
    </row>
    <row r="117" spans="1:44" x14ac:dyDescent="0.3">
      <c r="A117" s="46">
        <v>540177</v>
      </c>
      <c r="B117" s="29" t="s">
        <v>270</v>
      </c>
      <c r="C117" s="29" t="s">
        <v>264</v>
      </c>
      <c r="D117" s="29" t="s">
        <v>5</v>
      </c>
      <c r="E117" s="29">
        <v>7</v>
      </c>
      <c r="F117" s="29" t="s">
        <v>523</v>
      </c>
      <c r="G117" s="29">
        <v>160</v>
      </c>
      <c r="H117" s="29">
        <v>8</v>
      </c>
      <c r="I117" s="29">
        <v>33</v>
      </c>
      <c r="J117" s="29">
        <v>26</v>
      </c>
      <c r="K117" s="29">
        <v>227</v>
      </c>
      <c r="L117" s="30">
        <v>0.70499999999999996</v>
      </c>
      <c r="M117" s="30">
        <v>3.5000000000000003E-2</v>
      </c>
      <c r="N117" s="30">
        <v>0.14499999999999999</v>
      </c>
      <c r="O117" s="30">
        <v>0.115</v>
      </c>
      <c r="P117" s="30">
        <v>0.11</v>
      </c>
      <c r="Q117" s="30">
        <v>0</v>
      </c>
      <c r="S117" s="108">
        <f>L117+M117+O117</f>
        <v>0.85499999999999998</v>
      </c>
      <c r="U117" s="75">
        <f>IFERROR(_xlfn.PERCENTRANK.INC(S$5:S$233,S117),"-9999")</f>
        <v>0.504</v>
      </c>
      <c r="AO117" s="24"/>
    </row>
    <row r="118" spans="1:44" x14ac:dyDescent="0.3">
      <c r="A118" s="46">
        <v>540185</v>
      </c>
      <c r="B118" s="29" t="s">
        <v>282</v>
      </c>
      <c r="C118" s="29" t="s">
        <v>281</v>
      </c>
      <c r="D118" s="29" t="s">
        <v>5</v>
      </c>
      <c r="E118" s="29">
        <v>5</v>
      </c>
      <c r="F118" s="29" t="s">
        <v>530</v>
      </c>
      <c r="G118" s="29">
        <v>187</v>
      </c>
      <c r="H118" s="29">
        <v>0</v>
      </c>
      <c r="I118" s="29">
        <v>32</v>
      </c>
      <c r="J118" s="29">
        <v>1</v>
      </c>
      <c r="K118" s="29">
        <v>220</v>
      </c>
      <c r="L118" s="30">
        <v>0.85</v>
      </c>
      <c r="M118" s="30">
        <v>0</v>
      </c>
      <c r="N118" s="30">
        <v>0.14499999999999999</v>
      </c>
      <c r="O118" s="30">
        <v>5.0000000000000001E-3</v>
      </c>
      <c r="P118" s="30">
        <v>0</v>
      </c>
      <c r="Q118" s="30">
        <v>5.0000000000000001E-3</v>
      </c>
      <c r="S118" s="108">
        <f>L118+M118+O118</f>
        <v>0.85499999999999998</v>
      </c>
      <c r="U118" s="75">
        <f>IFERROR(_xlfn.PERCENTRANK.INC(S$5:S$233,S118),"-9999")</f>
        <v>0.504</v>
      </c>
      <c r="AO118" s="24"/>
    </row>
    <row r="119" spans="1:44" x14ac:dyDescent="0.3">
      <c r="A119" s="46">
        <v>540013</v>
      </c>
      <c r="B119" s="29" t="s">
        <v>28</v>
      </c>
      <c r="C119" s="29" t="s">
        <v>366</v>
      </c>
      <c r="D119" s="29" t="s">
        <v>5</v>
      </c>
      <c r="E119" s="29">
        <v>11</v>
      </c>
      <c r="F119" s="29" t="s">
        <v>368</v>
      </c>
      <c r="G119" s="29">
        <v>70</v>
      </c>
      <c r="H119" s="29">
        <v>0</v>
      </c>
      <c r="I119" s="29">
        <v>12</v>
      </c>
      <c r="J119" s="29">
        <v>0</v>
      </c>
      <c r="K119" s="29">
        <v>82</v>
      </c>
      <c r="L119" s="30">
        <v>0.85399999999999998</v>
      </c>
      <c r="M119" s="30">
        <v>0</v>
      </c>
      <c r="N119" s="30">
        <v>0.14599999999999999</v>
      </c>
      <c r="O119" s="30">
        <v>0</v>
      </c>
      <c r="P119" s="30">
        <v>0</v>
      </c>
      <c r="Q119" s="30">
        <v>0</v>
      </c>
      <c r="S119" s="108">
        <f>L119+M119+O119</f>
        <v>0.85399999999999998</v>
      </c>
      <c r="U119" s="75">
        <f>IFERROR(_xlfn.PERCENTRANK.INC(S$5:S$233,S119),"-9999")</f>
        <v>0.5</v>
      </c>
      <c r="AO119" s="24"/>
    </row>
    <row r="120" spans="1:44" x14ac:dyDescent="0.3">
      <c r="A120" s="46">
        <v>540182</v>
      </c>
      <c r="B120" s="29" t="s">
        <v>276</v>
      </c>
      <c r="C120" s="29" t="s">
        <v>273</v>
      </c>
      <c r="D120" s="29" t="s">
        <v>5</v>
      </c>
      <c r="E120" s="29">
        <v>5</v>
      </c>
      <c r="F120" s="29" t="s">
        <v>526</v>
      </c>
      <c r="G120" s="29">
        <v>25</v>
      </c>
      <c r="H120" s="29">
        <v>2</v>
      </c>
      <c r="I120" s="29">
        <v>5</v>
      </c>
      <c r="J120" s="29">
        <v>1</v>
      </c>
      <c r="K120" s="29">
        <v>33</v>
      </c>
      <c r="L120" s="30">
        <v>0.75800000000000001</v>
      </c>
      <c r="M120" s="30">
        <v>6.0999999999999999E-2</v>
      </c>
      <c r="N120" s="30">
        <v>0.152</v>
      </c>
      <c r="O120" s="30">
        <v>0.03</v>
      </c>
      <c r="P120" s="30">
        <v>0</v>
      </c>
      <c r="Q120" s="30">
        <v>0.03</v>
      </c>
      <c r="S120" s="108">
        <f>L120+M120+O120</f>
        <v>0.84899999999999998</v>
      </c>
      <c r="U120" s="75">
        <f>IFERROR(_xlfn.PERCENTRANK.INC(S$5:S$233,S120),"-9999")</f>
        <v>0.495</v>
      </c>
      <c r="AO120" s="24"/>
    </row>
    <row r="121" spans="1:44" s="26" customFormat="1" x14ac:dyDescent="0.3">
      <c r="A121" s="46">
        <v>540163</v>
      </c>
      <c r="B121" s="29" t="s">
        <v>242</v>
      </c>
      <c r="C121" s="29" t="s">
        <v>239</v>
      </c>
      <c r="D121" s="29" t="s">
        <v>5</v>
      </c>
      <c r="E121" s="29">
        <v>6</v>
      </c>
      <c r="F121" s="29" t="s">
        <v>354</v>
      </c>
      <c r="G121" s="29">
        <v>57</v>
      </c>
      <c r="H121" s="29">
        <v>49</v>
      </c>
      <c r="I121" s="29">
        <v>19</v>
      </c>
      <c r="J121" s="29">
        <v>0</v>
      </c>
      <c r="K121" s="29">
        <v>125</v>
      </c>
      <c r="L121" s="30">
        <v>0.45600000000000002</v>
      </c>
      <c r="M121" s="30">
        <v>0.39200000000000002</v>
      </c>
      <c r="N121" s="30">
        <v>0.152</v>
      </c>
      <c r="O121" s="30">
        <v>0</v>
      </c>
      <c r="P121" s="30">
        <v>0</v>
      </c>
      <c r="Q121" s="30">
        <v>0</v>
      </c>
      <c r="R121" s="24"/>
      <c r="S121" s="108">
        <f>L121+M121+O121</f>
        <v>0.84800000000000009</v>
      </c>
      <c r="T121" s="24"/>
      <c r="U121" s="75">
        <f>IFERROR(_xlfn.PERCENTRANK.INC(S$5:S$233,S121),"-9999")</f>
        <v>0.48599999999999999</v>
      </c>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row>
    <row r="122" spans="1:44" x14ac:dyDescent="0.3">
      <c r="A122" s="46">
        <v>540212</v>
      </c>
      <c r="B122" s="29" t="s">
        <v>320</v>
      </c>
      <c r="C122" s="29" t="s">
        <v>321</v>
      </c>
      <c r="D122" s="29" t="s">
        <v>5</v>
      </c>
      <c r="E122" s="29">
        <v>5</v>
      </c>
      <c r="F122" s="29" t="s">
        <v>552</v>
      </c>
      <c r="G122" s="29">
        <v>53</v>
      </c>
      <c r="H122" s="29">
        <v>0</v>
      </c>
      <c r="I122" s="29">
        <v>10</v>
      </c>
      <c r="J122" s="29">
        <v>3</v>
      </c>
      <c r="K122" s="29">
        <v>66</v>
      </c>
      <c r="L122" s="30">
        <v>0.80300000000000005</v>
      </c>
      <c r="M122" s="30">
        <v>0</v>
      </c>
      <c r="N122" s="30">
        <v>0.152</v>
      </c>
      <c r="O122" s="30">
        <v>4.4999999999999998E-2</v>
      </c>
      <c r="P122" s="30">
        <v>1.4999999999999999E-2</v>
      </c>
      <c r="Q122" s="30">
        <v>0</v>
      </c>
      <c r="S122" s="108">
        <f>L122+M122+O122</f>
        <v>0.84800000000000009</v>
      </c>
      <c r="U122" s="75">
        <f>IFERROR(_xlfn.PERCENTRANK.INC(S$5:S$233,S122),"-9999")</f>
        <v>0.48599999999999999</v>
      </c>
      <c r="AO122" s="24"/>
    </row>
    <row r="123" spans="1:44" x14ac:dyDescent="0.3">
      <c r="A123" s="46">
        <v>540075</v>
      </c>
      <c r="B123" s="29" t="s">
        <v>116</v>
      </c>
      <c r="C123" s="29" t="s">
        <v>112</v>
      </c>
      <c r="D123" s="29" t="s">
        <v>5</v>
      </c>
      <c r="E123" s="29">
        <v>3</v>
      </c>
      <c r="F123" s="29" t="s">
        <v>432</v>
      </c>
      <c r="G123" s="29">
        <v>249</v>
      </c>
      <c r="H123" s="29">
        <v>3</v>
      </c>
      <c r="I123" s="29">
        <v>47</v>
      </c>
      <c r="J123" s="29">
        <v>3</v>
      </c>
      <c r="K123" s="29">
        <v>302</v>
      </c>
      <c r="L123" s="30">
        <v>0.82499999999999996</v>
      </c>
      <c r="M123" s="30">
        <v>0.01</v>
      </c>
      <c r="N123" s="30">
        <v>0.156</v>
      </c>
      <c r="O123" s="30">
        <v>0.01</v>
      </c>
      <c r="P123" s="30">
        <v>3.0000000000000001E-3</v>
      </c>
      <c r="Q123" s="30">
        <v>3.0000000000000001E-3</v>
      </c>
      <c r="S123" s="108">
        <f>L123+M123+O123</f>
        <v>0.84499999999999997</v>
      </c>
      <c r="U123" s="75">
        <f>IFERROR(_xlfn.PERCENTRANK.INC(S$5:S$233,S123),"-9999")</f>
        <v>0.48199999999999998</v>
      </c>
      <c r="AO123" s="24"/>
    </row>
    <row r="124" spans="1:44" x14ac:dyDescent="0.3">
      <c r="A124" s="46">
        <v>540078</v>
      </c>
      <c r="B124" s="29" t="s">
        <v>119</v>
      </c>
      <c r="C124" s="29" t="s">
        <v>112</v>
      </c>
      <c r="D124" s="29" t="s">
        <v>5</v>
      </c>
      <c r="E124" s="29">
        <v>3</v>
      </c>
      <c r="F124" s="29" t="s">
        <v>433</v>
      </c>
      <c r="G124" s="29">
        <v>59</v>
      </c>
      <c r="H124" s="29">
        <v>0</v>
      </c>
      <c r="I124" s="29">
        <v>13</v>
      </c>
      <c r="J124" s="29">
        <v>11</v>
      </c>
      <c r="K124" s="29">
        <v>83</v>
      </c>
      <c r="L124" s="30">
        <v>0.71099999999999997</v>
      </c>
      <c r="M124" s="30">
        <v>0</v>
      </c>
      <c r="N124" s="30">
        <v>0.157</v>
      </c>
      <c r="O124" s="30">
        <v>0.13300000000000001</v>
      </c>
      <c r="P124" s="30">
        <v>9.6000000000000002E-2</v>
      </c>
      <c r="Q124" s="30">
        <v>2.4E-2</v>
      </c>
      <c r="S124" s="108">
        <f>L124+M124+O124</f>
        <v>0.84399999999999997</v>
      </c>
      <c r="U124" s="75">
        <f>IFERROR(_xlfn.PERCENTRANK.INC(S$5:S$233,S124),"-9999")</f>
        <v>0.47799999999999998</v>
      </c>
      <c r="AO124" s="24"/>
    </row>
    <row r="125" spans="1:44" s="26" customFormat="1" x14ac:dyDescent="0.3">
      <c r="A125" s="46">
        <v>540171</v>
      </c>
      <c r="B125" s="29" t="s">
        <v>259</v>
      </c>
      <c r="C125" s="29" t="s">
        <v>258</v>
      </c>
      <c r="D125" s="29" t="s">
        <v>5</v>
      </c>
      <c r="E125" s="29">
        <v>1</v>
      </c>
      <c r="F125" s="29" t="s">
        <v>405</v>
      </c>
      <c r="G125" s="29">
        <v>24</v>
      </c>
      <c r="H125" s="29">
        <v>4</v>
      </c>
      <c r="I125" s="29">
        <v>6</v>
      </c>
      <c r="J125" s="29">
        <v>4</v>
      </c>
      <c r="K125" s="29">
        <v>38</v>
      </c>
      <c r="L125" s="30">
        <v>0.63200000000000001</v>
      </c>
      <c r="M125" s="30">
        <v>0.105</v>
      </c>
      <c r="N125" s="30">
        <v>0.158</v>
      </c>
      <c r="O125" s="30">
        <v>0.105</v>
      </c>
      <c r="P125" s="30">
        <v>2.5999999999999999E-2</v>
      </c>
      <c r="Q125" s="30">
        <v>2.5999999999999999E-2</v>
      </c>
      <c r="R125" s="24"/>
      <c r="S125" s="108">
        <f>L125+M125+O125</f>
        <v>0.84199999999999997</v>
      </c>
      <c r="T125" s="24"/>
      <c r="U125" s="75">
        <f>IFERROR(_xlfn.PERCENTRANK.INC(S$5:S$233,S125),"-9999")</f>
        <v>0.47299999999999998</v>
      </c>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row>
    <row r="126" spans="1:44" x14ac:dyDescent="0.3">
      <c r="A126" s="46">
        <v>540170</v>
      </c>
      <c r="B126" s="29" t="s">
        <v>257</v>
      </c>
      <c r="C126" s="29" t="s">
        <v>258</v>
      </c>
      <c r="D126" s="29" t="s">
        <v>5</v>
      </c>
      <c r="E126" s="29">
        <v>1</v>
      </c>
      <c r="F126" s="29" t="s">
        <v>517</v>
      </c>
      <c r="G126" s="29">
        <v>19</v>
      </c>
      <c r="H126" s="29">
        <v>1</v>
      </c>
      <c r="I126" s="29">
        <v>4</v>
      </c>
      <c r="J126" s="29">
        <v>1</v>
      </c>
      <c r="K126" s="29">
        <v>25</v>
      </c>
      <c r="L126" s="30">
        <v>0.76</v>
      </c>
      <c r="M126" s="30">
        <v>0.04</v>
      </c>
      <c r="N126" s="30">
        <v>0.16</v>
      </c>
      <c r="O126" s="30">
        <v>0.04</v>
      </c>
      <c r="P126" s="30">
        <v>0</v>
      </c>
      <c r="Q126" s="30">
        <v>0</v>
      </c>
      <c r="S126" s="108">
        <f>L126+M126+O126</f>
        <v>0.84000000000000008</v>
      </c>
      <c r="U126" s="75">
        <f>IFERROR(_xlfn.PERCENTRANK.INC(S$5:S$233,S126),"-9999")</f>
        <v>0.46400000000000002</v>
      </c>
      <c r="AO126" s="24"/>
    </row>
    <row r="127" spans="1:44" x14ac:dyDescent="0.3">
      <c r="A127" s="46">
        <v>540199</v>
      </c>
      <c r="B127" s="29" t="s">
        <v>302</v>
      </c>
      <c r="C127" s="29" t="s">
        <v>543</v>
      </c>
      <c r="D127" s="29" t="s">
        <v>5</v>
      </c>
      <c r="E127" s="29">
        <v>7</v>
      </c>
      <c r="F127" s="29" t="s">
        <v>356</v>
      </c>
      <c r="G127" s="29">
        <v>509</v>
      </c>
      <c r="H127" s="29">
        <v>2</v>
      </c>
      <c r="I127" s="29">
        <v>101</v>
      </c>
      <c r="J127" s="29">
        <v>18</v>
      </c>
      <c r="K127" s="29">
        <v>630</v>
      </c>
      <c r="L127" s="30">
        <v>0.80800000000000005</v>
      </c>
      <c r="M127" s="30">
        <v>3.0000000000000001E-3</v>
      </c>
      <c r="N127" s="30">
        <v>0.16</v>
      </c>
      <c r="O127" s="30">
        <v>2.9000000000000001E-2</v>
      </c>
      <c r="P127" s="30">
        <v>2.9000000000000001E-2</v>
      </c>
      <c r="Q127" s="30">
        <v>0</v>
      </c>
      <c r="S127" s="108">
        <f>L127+M127+O127</f>
        <v>0.84000000000000008</v>
      </c>
      <c r="U127" s="75">
        <f>IFERROR(_xlfn.PERCENTRANK.INC(S$5:S$233,S127),"-9999")</f>
        <v>0.46400000000000002</v>
      </c>
      <c r="AO127" s="24"/>
    </row>
    <row r="128" spans="1:44" x14ac:dyDescent="0.3">
      <c r="A128" s="46">
        <v>540219</v>
      </c>
      <c r="B128" s="29" t="s">
        <v>329</v>
      </c>
      <c r="C128" s="29" t="s">
        <v>330</v>
      </c>
      <c r="D128" s="29" t="s">
        <v>5</v>
      </c>
      <c r="E128" s="29">
        <v>1</v>
      </c>
      <c r="F128" s="29" t="s">
        <v>557</v>
      </c>
      <c r="G128" s="29">
        <v>206</v>
      </c>
      <c r="H128" s="29">
        <v>41</v>
      </c>
      <c r="I128" s="29">
        <v>52</v>
      </c>
      <c r="J128" s="29">
        <v>19</v>
      </c>
      <c r="K128" s="29">
        <v>318</v>
      </c>
      <c r="L128" s="30">
        <v>0.64800000000000002</v>
      </c>
      <c r="M128" s="30">
        <v>0.129</v>
      </c>
      <c r="N128" s="30">
        <v>0.16400000000000001</v>
      </c>
      <c r="O128" s="30">
        <v>0.06</v>
      </c>
      <c r="P128" s="30">
        <v>5.7000000000000002E-2</v>
      </c>
      <c r="Q128" s="30">
        <v>0</v>
      </c>
      <c r="S128" s="108">
        <f>L128+M128+O128</f>
        <v>0.83699999999999997</v>
      </c>
      <c r="U128" s="75">
        <f>IFERROR(_xlfn.PERCENTRANK.INC(S$5:S$233,S128),"-9999")</f>
        <v>0.46</v>
      </c>
      <c r="AO128" s="24"/>
    </row>
    <row r="129" spans="1:41" x14ac:dyDescent="0.3">
      <c r="A129" s="46">
        <v>540055</v>
      </c>
      <c r="B129" s="29" t="s">
        <v>99</v>
      </c>
      <c r="C129" s="29" t="s">
        <v>90</v>
      </c>
      <c r="D129" s="29" t="s">
        <v>5</v>
      </c>
      <c r="E129" s="29">
        <v>6</v>
      </c>
      <c r="F129" s="29" t="s">
        <v>385</v>
      </c>
      <c r="G129" s="29">
        <v>121</v>
      </c>
      <c r="H129" s="29">
        <v>5</v>
      </c>
      <c r="I129" s="29">
        <v>26</v>
      </c>
      <c r="J129" s="29">
        <v>4</v>
      </c>
      <c r="K129" s="29">
        <v>156</v>
      </c>
      <c r="L129" s="30">
        <v>0.77600000000000002</v>
      </c>
      <c r="M129" s="30">
        <v>3.2000000000000001E-2</v>
      </c>
      <c r="N129" s="30">
        <v>0.16700000000000001</v>
      </c>
      <c r="O129" s="30">
        <v>2.5999999999999999E-2</v>
      </c>
      <c r="P129" s="30">
        <v>1.2999999999999999E-2</v>
      </c>
      <c r="Q129" s="30">
        <v>1.2999999999999999E-2</v>
      </c>
      <c r="S129" s="108">
        <f>L129+M129+O129</f>
        <v>0.83400000000000007</v>
      </c>
      <c r="U129" s="75">
        <f>IFERROR(_xlfn.PERCENTRANK.INC(S$5:S$233,S129),"-9999")</f>
        <v>0.45600000000000002</v>
      </c>
      <c r="AO129" s="24"/>
    </row>
    <row r="130" spans="1:41" x14ac:dyDescent="0.3">
      <c r="A130" s="46">
        <v>545539</v>
      </c>
      <c r="B130" s="29" t="s">
        <v>141</v>
      </c>
      <c r="C130" s="29" t="s">
        <v>137</v>
      </c>
      <c r="D130" s="29" t="s">
        <v>5</v>
      </c>
      <c r="E130" s="29">
        <v>2</v>
      </c>
      <c r="F130" s="29" t="s">
        <v>447</v>
      </c>
      <c r="G130" s="29">
        <v>15</v>
      </c>
      <c r="H130" s="29">
        <v>0</v>
      </c>
      <c r="I130" s="29">
        <v>3</v>
      </c>
      <c r="J130" s="29">
        <v>0</v>
      </c>
      <c r="K130" s="29">
        <v>18</v>
      </c>
      <c r="L130" s="30">
        <v>0.83299999999999996</v>
      </c>
      <c r="M130" s="30">
        <v>0</v>
      </c>
      <c r="N130" s="30">
        <v>0.16700000000000001</v>
      </c>
      <c r="O130" s="30">
        <v>0</v>
      </c>
      <c r="P130" s="30">
        <v>0</v>
      </c>
      <c r="Q130" s="30">
        <v>0</v>
      </c>
      <c r="S130" s="108">
        <f>L130+M130+O130</f>
        <v>0.83299999999999996</v>
      </c>
      <c r="U130" s="75">
        <f>IFERROR(_xlfn.PERCENTRANK.INC(S$5:S$233,S130),"-9999")</f>
        <v>0.44700000000000001</v>
      </c>
      <c r="AO130" s="24"/>
    </row>
    <row r="131" spans="1:41" x14ac:dyDescent="0.3">
      <c r="A131" s="46">
        <v>540195</v>
      </c>
      <c r="B131" s="29" t="s">
        <v>296</v>
      </c>
      <c r="C131" s="29" t="s">
        <v>297</v>
      </c>
      <c r="D131" s="29" t="s">
        <v>5</v>
      </c>
      <c r="E131" s="29">
        <v>5</v>
      </c>
      <c r="F131" s="29" t="s">
        <v>540</v>
      </c>
      <c r="G131" s="29">
        <v>7</v>
      </c>
      <c r="H131" s="29">
        <v>2</v>
      </c>
      <c r="I131" s="29">
        <v>2</v>
      </c>
      <c r="J131" s="29">
        <v>1</v>
      </c>
      <c r="K131" s="29">
        <v>12</v>
      </c>
      <c r="L131" s="30">
        <v>0.58299999999999996</v>
      </c>
      <c r="M131" s="30">
        <v>0.16700000000000001</v>
      </c>
      <c r="N131" s="30">
        <v>0.16700000000000001</v>
      </c>
      <c r="O131" s="30">
        <v>8.3000000000000004E-2</v>
      </c>
      <c r="P131" s="30">
        <v>8.3000000000000004E-2</v>
      </c>
      <c r="Q131" s="30">
        <v>0</v>
      </c>
      <c r="S131" s="108">
        <f>L131+M131+O131</f>
        <v>0.83299999999999996</v>
      </c>
      <c r="U131" s="75">
        <f>IFERROR(_xlfn.PERCENTRANK.INC(S$5:S$233,S131),"-9999")</f>
        <v>0.44700000000000001</v>
      </c>
      <c r="AO131" s="24"/>
    </row>
    <row r="132" spans="1:41" x14ac:dyDescent="0.3">
      <c r="A132" s="46">
        <v>540057</v>
      </c>
      <c r="B132" s="29" t="s">
        <v>92</v>
      </c>
      <c r="C132" s="29" t="s">
        <v>90</v>
      </c>
      <c r="D132" s="29" t="s">
        <v>5</v>
      </c>
      <c r="E132" s="29">
        <v>6</v>
      </c>
      <c r="F132" s="29" t="s">
        <v>385</v>
      </c>
      <c r="G132" s="29">
        <v>55</v>
      </c>
      <c r="H132" s="29">
        <v>1</v>
      </c>
      <c r="I132" s="29">
        <v>12</v>
      </c>
      <c r="J132" s="29">
        <v>3</v>
      </c>
      <c r="K132" s="29">
        <v>71</v>
      </c>
      <c r="L132" s="30">
        <v>0.77500000000000002</v>
      </c>
      <c r="M132" s="30">
        <v>1.4E-2</v>
      </c>
      <c r="N132" s="30">
        <v>0.16900000000000001</v>
      </c>
      <c r="O132" s="30">
        <v>4.2000000000000003E-2</v>
      </c>
      <c r="P132" s="30">
        <v>2.8000000000000001E-2</v>
      </c>
      <c r="Q132" s="30">
        <v>1.4E-2</v>
      </c>
      <c r="S132" s="108">
        <f>L132+M132+O132</f>
        <v>0.83100000000000007</v>
      </c>
      <c r="U132" s="75">
        <f>IFERROR(_xlfn.PERCENTRANK.INC(S$5:S$233,S132),"-9999")</f>
        <v>0.442</v>
      </c>
      <c r="AO132" s="24"/>
    </row>
    <row r="133" spans="1:41" x14ac:dyDescent="0.3">
      <c r="A133" s="46">
        <v>540272</v>
      </c>
      <c r="B133" s="29" t="s">
        <v>204</v>
      </c>
      <c r="C133" s="29" t="s">
        <v>203</v>
      </c>
      <c r="D133" s="29" t="s">
        <v>5</v>
      </c>
      <c r="E133" s="29">
        <v>6</v>
      </c>
      <c r="F133" s="29" t="s">
        <v>370</v>
      </c>
      <c r="G133" s="29">
        <v>20</v>
      </c>
      <c r="H133" s="29">
        <v>0</v>
      </c>
      <c r="I133" s="29">
        <v>5</v>
      </c>
      <c r="J133" s="29">
        <v>4</v>
      </c>
      <c r="K133" s="29">
        <v>29</v>
      </c>
      <c r="L133" s="30">
        <v>0.69</v>
      </c>
      <c r="M133" s="30">
        <v>0</v>
      </c>
      <c r="N133" s="30">
        <v>0.17199999999999999</v>
      </c>
      <c r="O133" s="30">
        <v>0.13800000000000001</v>
      </c>
      <c r="P133" s="30">
        <v>0.13800000000000001</v>
      </c>
      <c r="Q133" s="30">
        <v>0</v>
      </c>
      <c r="S133" s="108">
        <f>L133+M133+O133</f>
        <v>0.82799999999999996</v>
      </c>
      <c r="U133" s="75">
        <f>IFERROR(_xlfn.PERCENTRANK.INC(S$5:S$233,S133),"-9999")</f>
        <v>0.438</v>
      </c>
      <c r="AO133" s="24"/>
    </row>
    <row r="134" spans="1:41" x14ac:dyDescent="0.3">
      <c r="A134" s="46">
        <v>540184</v>
      </c>
      <c r="B134" s="29" t="s">
        <v>280</v>
      </c>
      <c r="C134" s="29" t="s">
        <v>281</v>
      </c>
      <c r="D134" s="29" t="s">
        <v>5</v>
      </c>
      <c r="E134" s="29">
        <v>5</v>
      </c>
      <c r="F134" s="29" t="s">
        <v>529</v>
      </c>
      <c r="G134" s="29">
        <v>23</v>
      </c>
      <c r="H134" s="29">
        <v>0</v>
      </c>
      <c r="I134" s="29">
        <v>5</v>
      </c>
      <c r="J134" s="29">
        <v>1</v>
      </c>
      <c r="K134" s="29">
        <v>29</v>
      </c>
      <c r="L134" s="30">
        <v>0.79300000000000004</v>
      </c>
      <c r="M134" s="30">
        <v>0</v>
      </c>
      <c r="N134" s="30">
        <v>0.17199999999999999</v>
      </c>
      <c r="O134" s="30">
        <v>3.4000000000000002E-2</v>
      </c>
      <c r="P134" s="30">
        <v>0</v>
      </c>
      <c r="Q134" s="30">
        <v>3.4000000000000002E-2</v>
      </c>
      <c r="S134" s="108">
        <f>L134+M134+O134</f>
        <v>0.82700000000000007</v>
      </c>
      <c r="U134" s="75">
        <f>IFERROR(_xlfn.PERCENTRANK.INC(S$5:S$233,S134),"-9999")</f>
        <v>0.434</v>
      </c>
      <c r="AO134" s="24"/>
    </row>
    <row r="135" spans="1:41" x14ac:dyDescent="0.3">
      <c r="A135" s="46">
        <v>540028</v>
      </c>
      <c r="B135" s="29" t="s">
        <v>52</v>
      </c>
      <c r="C135" s="29" t="s">
        <v>49</v>
      </c>
      <c r="D135" s="29" t="s">
        <v>5</v>
      </c>
      <c r="E135" s="29">
        <v>4</v>
      </c>
      <c r="F135" s="29" t="s">
        <v>384</v>
      </c>
      <c r="G135" s="29">
        <v>15</v>
      </c>
      <c r="H135" s="29">
        <v>0</v>
      </c>
      <c r="I135" s="29">
        <v>4</v>
      </c>
      <c r="J135" s="29">
        <v>4</v>
      </c>
      <c r="K135" s="29">
        <v>23</v>
      </c>
      <c r="L135" s="30">
        <v>0.65200000000000002</v>
      </c>
      <c r="M135" s="30">
        <v>0</v>
      </c>
      <c r="N135" s="30">
        <v>0.17399999999999999</v>
      </c>
      <c r="O135" s="30">
        <v>0.17399999999999999</v>
      </c>
      <c r="P135" s="30">
        <v>0.17399999999999999</v>
      </c>
      <c r="Q135" s="30">
        <v>0</v>
      </c>
      <c r="S135" s="108">
        <f>L135+M135+O135</f>
        <v>0.82600000000000007</v>
      </c>
      <c r="U135" s="75">
        <f>IFERROR(_xlfn.PERCENTRANK.INC(S$5:S$233,S135),"-9999")</f>
        <v>0.42899999999999999</v>
      </c>
      <c r="AO135" s="24"/>
    </row>
    <row r="136" spans="1:41" x14ac:dyDescent="0.3">
      <c r="A136" s="46">
        <v>540059</v>
      </c>
      <c r="B136" s="29" t="s">
        <v>94</v>
      </c>
      <c r="C136" s="29" t="s">
        <v>90</v>
      </c>
      <c r="D136" s="29" t="s">
        <v>5</v>
      </c>
      <c r="E136" s="29">
        <v>6</v>
      </c>
      <c r="F136" s="29" t="s">
        <v>417</v>
      </c>
      <c r="G136" s="29">
        <v>51</v>
      </c>
      <c r="H136" s="29">
        <v>6</v>
      </c>
      <c r="I136" s="29">
        <v>12</v>
      </c>
      <c r="J136" s="29">
        <v>0</v>
      </c>
      <c r="K136" s="29">
        <v>69</v>
      </c>
      <c r="L136" s="30">
        <v>0.73899999999999999</v>
      </c>
      <c r="M136" s="30">
        <v>8.6999999999999994E-2</v>
      </c>
      <c r="N136" s="30">
        <v>0.17399999999999999</v>
      </c>
      <c r="O136" s="30">
        <v>0</v>
      </c>
      <c r="P136" s="30">
        <v>0</v>
      </c>
      <c r="Q136" s="30">
        <v>0</v>
      </c>
      <c r="S136" s="108">
        <f>L136+M136+O136</f>
        <v>0.82599999999999996</v>
      </c>
      <c r="U136" s="75">
        <f>IFERROR(_xlfn.PERCENTRANK.INC(S$5:S$233,S136),"-9999")</f>
        <v>0.42499999999999999</v>
      </c>
      <c r="AO136" s="24"/>
    </row>
    <row r="137" spans="1:41" x14ac:dyDescent="0.3">
      <c r="A137" s="46">
        <v>540032</v>
      </c>
      <c r="B137" s="29" t="s">
        <v>48</v>
      </c>
      <c r="C137" s="29" t="s">
        <v>49</v>
      </c>
      <c r="D137" s="29" t="s">
        <v>5</v>
      </c>
      <c r="E137" s="29">
        <v>4</v>
      </c>
      <c r="F137" s="29" t="s">
        <v>381</v>
      </c>
      <c r="G137" s="29">
        <v>29</v>
      </c>
      <c r="H137" s="29">
        <v>0</v>
      </c>
      <c r="I137" s="29">
        <v>7</v>
      </c>
      <c r="J137" s="29">
        <v>3</v>
      </c>
      <c r="K137" s="29">
        <v>39</v>
      </c>
      <c r="L137" s="30">
        <v>0.74399999999999999</v>
      </c>
      <c r="M137" s="30">
        <v>0</v>
      </c>
      <c r="N137" s="30">
        <v>0.17899999999999999</v>
      </c>
      <c r="O137" s="30">
        <v>7.6999999999999999E-2</v>
      </c>
      <c r="P137" s="30">
        <v>0</v>
      </c>
      <c r="Q137" s="30">
        <v>5.0999999999999997E-2</v>
      </c>
      <c r="S137" s="108">
        <f>L137+M137+O137</f>
        <v>0.82099999999999995</v>
      </c>
      <c r="U137" s="75">
        <f>IFERROR(_xlfn.PERCENTRANK.INC(S$5:S$233,S137),"-9999")</f>
        <v>0.42099999999999999</v>
      </c>
      <c r="AO137" s="24"/>
    </row>
    <row r="138" spans="1:41" x14ac:dyDescent="0.3">
      <c r="A138" s="46">
        <v>540061</v>
      </c>
      <c r="B138" s="29" t="s">
        <v>96</v>
      </c>
      <c r="C138" s="29" t="s">
        <v>90</v>
      </c>
      <c r="D138" s="29" t="s">
        <v>5</v>
      </c>
      <c r="E138" s="29">
        <v>6</v>
      </c>
      <c r="F138" s="29" t="s">
        <v>419</v>
      </c>
      <c r="G138" s="29">
        <v>17</v>
      </c>
      <c r="H138" s="29">
        <v>1</v>
      </c>
      <c r="I138" s="29">
        <v>4</v>
      </c>
      <c r="J138" s="29">
        <v>0</v>
      </c>
      <c r="K138" s="29">
        <v>22</v>
      </c>
      <c r="L138" s="30">
        <v>0.77300000000000002</v>
      </c>
      <c r="M138" s="30">
        <v>4.4999999999999998E-2</v>
      </c>
      <c r="N138" s="30">
        <v>0.182</v>
      </c>
      <c r="O138" s="30">
        <v>0</v>
      </c>
      <c r="P138" s="30">
        <v>0</v>
      </c>
      <c r="Q138" s="30">
        <v>0</v>
      </c>
      <c r="S138" s="108">
        <f>L138+M138+O138</f>
        <v>0.81800000000000006</v>
      </c>
      <c r="U138" s="75">
        <f>IFERROR(_xlfn.PERCENTRANK.INC(S$5:S$233,S138),"-9999")</f>
        <v>0.41599999999999998</v>
      </c>
      <c r="AO138" s="24"/>
    </row>
    <row r="139" spans="1:41" x14ac:dyDescent="0.3">
      <c r="A139" s="46">
        <v>540286</v>
      </c>
      <c r="B139" s="29" t="s">
        <v>261</v>
      </c>
      <c r="C139" s="29" t="s">
        <v>258</v>
      </c>
      <c r="D139" s="29" t="s">
        <v>5</v>
      </c>
      <c r="E139" s="29">
        <v>1</v>
      </c>
      <c r="F139" s="29" t="s">
        <v>518</v>
      </c>
      <c r="G139" s="29">
        <v>50</v>
      </c>
      <c r="H139" s="29">
        <v>1</v>
      </c>
      <c r="I139" s="29">
        <v>13</v>
      </c>
      <c r="J139" s="29">
        <v>6</v>
      </c>
      <c r="K139" s="29">
        <v>70</v>
      </c>
      <c r="L139" s="30">
        <v>0.71399999999999997</v>
      </c>
      <c r="M139" s="30">
        <v>1.4E-2</v>
      </c>
      <c r="N139" s="30">
        <v>0.186</v>
      </c>
      <c r="O139" s="30">
        <v>8.5999999999999993E-2</v>
      </c>
      <c r="P139" s="30">
        <v>1.4E-2</v>
      </c>
      <c r="Q139" s="30">
        <v>2.9000000000000001E-2</v>
      </c>
      <c r="S139" s="108">
        <f>L139+M139+O139</f>
        <v>0.81399999999999995</v>
      </c>
      <c r="U139" s="75">
        <f>IFERROR(_xlfn.PERCENTRANK.INC(S$5:S$233,S139),"-9999")</f>
        <v>0.41199999999999998</v>
      </c>
      <c r="AO139" s="24"/>
    </row>
    <row r="140" spans="1:41" x14ac:dyDescent="0.3">
      <c r="A140" s="46">
        <v>540158</v>
      </c>
      <c r="B140" s="29" t="s">
        <v>233</v>
      </c>
      <c r="C140" s="29" t="s">
        <v>234</v>
      </c>
      <c r="D140" s="29" t="s">
        <v>5</v>
      </c>
      <c r="E140" s="29">
        <v>4</v>
      </c>
      <c r="F140" s="29" t="s">
        <v>397</v>
      </c>
      <c r="G140" s="29">
        <v>10</v>
      </c>
      <c r="H140" s="29">
        <v>2</v>
      </c>
      <c r="I140" s="29">
        <v>3</v>
      </c>
      <c r="J140" s="29">
        <v>1</v>
      </c>
      <c r="K140" s="29">
        <v>16</v>
      </c>
      <c r="L140" s="30">
        <v>0.625</v>
      </c>
      <c r="M140" s="30">
        <v>0.125</v>
      </c>
      <c r="N140" s="30">
        <v>0.188</v>
      </c>
      <c r="O140" s="30">
        <v>6.2E-2</v>
      </c>
      <c r="P140" s="30">
        <v>0</v>
      </c>
      <c r="Q140" s="30">
        <v>6.2E-2</v>
      </c>
      <c r="S140" s="108">
        <f>L140+M140+O140</f>
        <v>0.81200000000000006</v>
      </c>
      <c r="U140" s="75">
        <f>IFERROR(_xlfn.PERCENTRANK.INC(S$5:S$233,S140),"-9999")</f>
        <v>0.40699999999999997</v>
      </c>
      <c r="AO140" s="24"/>
    </row>
    <row r="141" spans="1:41" x14ac:dyDescent="0.3">
      <c r="A141" s="46">
        <v>540037</v>
      </c>
      <c r="B141" s="29" t="s">
        <v>60</v>
      </c>
      <c r="C141" s="29" t="s">
        <v>390</v>
      </c>
      <c r="D141" s="29" t="s">
        <v>5</v>
      </c>
      <c r="E141" s="29">
        <v>7</v>
      </c>
      <c r="F141" s="29" t="s">
        <v>362</v>
      </c>
      <c r="G141" s="29">
        <v>16</v>
      </c>
      <c r="H141" s="29">
        <v>0</v>
      </c>
      <c r="I141" s="29">
        <v>4</v>
      </c>
      <c r="J141" s="29">
        <v>1</v>
      </c>
      <c r="K141" s="29">
        <v>21</v>
      </c>
      <c r="L141" s="30">
        <v>0.76200000000000001</v>
      </c>
      <c r="M141" s="30">
        <v>0</v>
      </c>
      <c r="N141" s="30">
        <v>0.19</v>
      </c>
      <c r="O141" s="30">
        <v>4.8000000000000001E-2</v>
      </c>
      <c r="P141" s="30">
        <v>0</v>
      </c>
      <c r="Q141" s="30">
        <v>0</v>
      </c>
      <c r="S141" s="108">
        <f>L141+M141+O141</f>
        <v>0.81</v>
      </c>
      <c r="U141" s="75">
        <f>IFERROR(_xlfn.PERCENTRANK.INC(S$5:S$233,S141),"-9999")</f>
        <v>0.39900000000000002</v>
      </c>
      <c r="AO141" s="24"/>
    </row>
    <row r="142" spans="1:41" x14ac:dyDescent="0.3">
      <c r="A142" s="46">
        <v>540279</v>
      </c>
      <c r="B142" s="29" t="s">
        <v>123</v>
      </c>
      <c r="C142" s="29" t="s">
        <v>112</v>
      </c>
      <c r="D142" s="29" t="s">
        <v>5</v>
      </c>
      <c r="E142" s="29">
        <v>3</v>
      </c>
      <c r="F142" s="29" t="s">
        <v>435</v>
      </c>
      <c r="G142" s="29">
        <v>15</v>
      </c>
      <c r="H142" s="29">
        <v>1</v>
      </c>
      <c r="I142" s="29">
        <v>4</v>
      </c>
      <c r="J142" s="29">
        <v>1</v>
      </c>
      <c r="K142" s="29">
        <v>21</v>
      </c>
      <c r="L142" s="30">
        <v>0.71399999999999997</v>
      </c>
      <c r="M142" s="30">
        <v>4.8000000000000001E-2</v>
      </c>
      <c r="N142" s="30">
        <v>0.19</v>
      </c>
      <c r="O142" s="30">
        <v>4.8000000000000001E-2</v>
      </c>
      <c r="P142" s="30">
        <v>4.8000000000000001E-2</v>
      </c>
      <c r="Q142" s="30">
        <v>0</v>
      </c>
      <c r="S142" s="108">
        <f>L142+M142+O142</f>
        <v>0.81</v>
      </c>
      <c r="U142" s="75">
        <f>IFERROR(_xlfn.PERCENTRANK.INC(S$5:S$233,S142),"-9999")</f>
        <v>0.39900000000000002</v>
      </c>
      <c r="AO142" s="24"/>
    </row>
    <row r="143" spans="1:41" x14ac:dyDescent="0.3">
      <c r="A143" s="46">
        <v>540162</v>
      </c>
      <c r="B143" s="29" t="s">
        <v>241</v>
      </c>
      <c r="C143" s="29" t="s">
        <v>239</v>
      </c>
      <c r="D143" s="29" t="s">
        <v>5</v>
      </c>
      <c r="E143" s="29">
        <v>6</v>
      </c>
      <c r="F143" s="29" t="s">
        <v>393</v>
      </c>
      <c r="G143" s="29">
        <v>23</v>
      </c>
      <c r="H143" s="29">
        <v>0</v>
      </c>
      <c r="I143" s="29">
        <v>6</v>
      </c>
      <c r="J143" s="29">
        <v>2</v>
      </c>
      <c r="K143" s="29">
        <v>31</v>
      </c>
      <c r="L143" s="30">
        <v>0.74199999999999999</v>
      </c>
      <c r="M143" s="30">
        <v>0</v>
      </c>
      <c r="N143" s="30">
        <v>0.19400000000000001</v>
      </c>
      <c r="O143" s="30">
        <v>6.5000000000000002E-2</v>
      </c>
      <c r="P143" s="30">
        <v>3.2000000000000001E-2</v>
      </c>
      <c r="Q143" s="30">
        <v>0</v>
      </c>
      <c r="S143" s="108">
        <f>L143+M143+O143</f>
        <v>0.80699999999999994</v>
      </c>
      <c r="U143" s="75">
        <f>IFERROR(_xlfn.PERCENTRANK.INC(S$5:S$233,S143),"-9999")</f>
        <v>0.39400000000000002</v>
      </c>
      <c r="AO143" s="24"/>
    </row>
    <row r="144" spans="1:41" x14ac:dyDescent="0.3">
      <c r="A144" s="46">
        <v>540135</v>
      </c>
      <c r="B144" s="29" t="s">
        <v>197</v>
      </c>
      <c r="C144" s="29" t="s">
        <v>196</v>
      </c>
      <c r="D144" s="29" t="s">
        <v>5</v>
      </c>
      <c r="E144" s="29">
        <v>2</v>
      </c>
      <c r="F144" s="29" t="s">
        <v>480</v>
      </c>
      <c r="G144" s="29">
        <v>36</v>
      </c>
      <c r="H144" s="29">
        <v>7</v>
      </c>
      <c r="I144" s="29">
        <v>18</v>
      </c>
      <c r="J144" s="29">
        <v>31</v>
      </c>
      <c r="K144" s="29">
        <v>92</v>
      </c>
      <c r="L144" s="30">
        <v>0.39100000000000001</v>
      </c>
      <c r="M144" s="30">
        <v>7.5999999999999998E-2</v>
      </c>
      <c r="N144" s="30">
        <v>0.19600000000000001</v>
      </c>
      <c r="O144" s="30">
        <v>0.33700000000000002</v>
      </c>
      <c r="P144" s="30">
        <v>0.13</v>
      </c>
      <c r="Q144" s="30">
        <v>1.0999999999999999E-2</v>
      </c>
      <c r="S144" s="108">
        <f>L144+M144+O144</f>
        <v>0.80400000000000005</v>
      </c>
      <c r="U144" s="75">
        <f>IFERROR(_xlfn.PERCENTRANK.INC(S$5:S$233,S144),"-9999")</f>
        <v>0.39</v>
      </c>
      <c r="AO144" s="24"/>
    </row>
    <row r="145" spans="1:41" x14ac:dyDescent="0.3">
      <c r="A145" s="46">
        <v>540214</v>
      </c>
      <c r="B145" s="29" t="s">
        <v>327</v>
      </c>
      <c r="C145" s="29" t="s">
        <v>324</v>
      </c>
      <c r="D145" s="29" t="s">
        <v>5</v>
      </c>
      <c r="E145" s="29">
        <v>5</v>
      </c>
      <c r="F145" s="29" t="s">
        <v>356</v>
      </c>
      <c r="G145" s="29">
        <v>223</v>
      </c>
      <c r="H145" s="29">
        <v>1</v>
      </c>
      <c r="I145" s="29">
        <v>58</v>
      </c>
      <c r="J145" s="29">
        <v>14</v>
      </c>
      <c r="K145" s="29">
        <v>296</v>
      </c>
      <c r="L145" s="30">
        <v>0.753</v>
      </c>
      <c r="M145" s="30">
        <v>3.0000000000000001E-3</v>
      </c>
      <c r="N145" s="30">
        <v>0.19600000000000001</v>
      </c>
      <c r="O145" s="30">
        <v>4.7E-2</v>
      </c>
      <c r="P145" s="30">
        <v>4.1000000000000002E-2</v>
      </c>
      <c r="Q145" s="30">
        <v>0</v>
      </c>
      <c r="S145" s="108">
        <f>L145+M145+O145</f>
        <v>0.80300000000000005</v>
      </c>
      <c r="U145" s="75">
        <f>IFERROR(_xlfn.PERCENTRANK.INC(S$5:S$233,S145),"-9999")</f>
        <v>0.38500000000000001</v>
      </c>
      <c r="AO145" s="24"/>
    </row>
    <row r="146" spans="1:41" x14ac:dyDescent="0.3">
      <c r="A146" s="46">
        <v>540006</v>
      </c>
      <c r="B146" s="29" t="s">
        <v>10</v>
      </c>
      <c r="C146" s="29" t="s">
        <v>11</v>
      </c>
      <c r="D146" s="29" t="s">
        <v>5</v>
      </c>
      <c r="E146" s="29">
        <v>9</v>
      </c>
      <c r="F146" s="29" t="s">
        <v>359</v>
      </c>
      <c r="G146" s="29">
        <v>59</v>
      </c>
      <c r="H146" s="29">
        <v>1</v>
      </c>
      <c r="I146" s="29">
        <v>15</v>
      </c>
      <c r="J146" s="29">
        <v>0</v>
      </c>
      <c r="K146" s="29">
        <v>75</v>
      </c>
      <c r="L146" s="30">
        <v>0.78700000000000003</v>
      </c>
      <c r="M146" s="30">
        <v>1.2999999999999999E-2</v>
      </c>
      <c r="N146" s="30">
        <v>0.2</v>
      </c>
      <c r="O146" s="30">
        <v>0</v>
      </c>
      <c r="P146" s="30">
        <v>0</v>
      </c>
      <c r="Q146" s="30">
        <v>0</v>
      </c>
      <c r="S146" s="108">
        <f>L146+M146+O146</f>
        <v>0.8</v>
      </c>
      <c r="U146" s="75">
        <f>IFERROR(_xlfn.PERCENTRANK.INC(S$5:S$233,S146),"-9999")</f>
        <v>0.377</v>
      </c>
      <c r="AO146" s="24"/>
    </row>
    <row r="147" spans="1:41" x14ac:dyDescent="0.3">
      <c r="A147" s="46">
        <v>540012</v>
      </c>
      <c r="B147" s="29" t="s">
        <v>27</v>
      </c>
      <c r="C147" s="29" t="s">
        <v>366</v>
      </c>
      <c r="D147" s="29" t="s">
        <v>5</v>
      </c>
      <c r="E147" s="29">
        <v>11</v>
      </c>
      <c r="F147" s="29" t="s">
        <v>367</v>
      </c>
      <c r="G147" s="29">
        <v>3</v>
      </c>
      <c r="H147" s="29">
        <v>0</v>
      </c>
      <c r="I147" s="29">
        <v>1</v>
      </c>
      <c r="J147" s="29">
        <v>1</v>
      </c>
      <c r="K147" s="29">
        <v>5</v>
      </c>
      <c r="L147" s="30">
        <v>0.6</v>
      </c>
      <c r="M147" s="30">
        <v>0</v>
      </c>
      <c r="N147" s="30">
        <v>0.2</v>
      </c>
      <c r="O147" s="30">
        <v>0.2</v>
      </c>
      <c r="P147" s="30">
        <v>0.2</v>
      </c>
      <c r="Q147" s="30">
        <v>0</v>
      </c>
      <c r="S147" s="108">
        <f>L147+M147+O147</f>
        <v>0.8</v>
      </c>
      <c r="U147" s="75">
        <f>IFERROR(_xlfn.PERCENTRANK.INC(S$5:S$233,S147),"-9999")</f>
        <v>0.377</v>
      </c>
      <c r="AO147" s="24"/>
    </row>
    <row r="148" spans="1:41" x14ac:dyDescent="0.3">
      <c r="A148" s="46">
        <v>540019</v>
      </c>
      <c r="B148" s="29" t="s">
        <v>37</v>
      </c>
      <c r="C148" s="29" t="s">
        <v>372</v>
      </c>
      <c r="D148" s="29" t="s">
        <v>5</v>
      </c>
      <c r="E148" s="29">
        <v>2</v>
      </c>
      <c r="F148" s="29" t="s">
        <v>375</v>
      </c>
      <c r="G148" s="29">
        <v>338</v>
      </c>
      <c r="H148" s="29">
        <v>5</v>
      </c>
      <c r="I148" s="29">
        <v>88</v>
      </c>
      <c r="J148" s="29">
        <v>0</v>
      </c>
      <c r="K148" s="29">
        <v>431</v>
      </c>
      <c r="L148" s="30">
        <v>0.78400000000000003</v>
      </c>
      <c r="M148" s="30">
        <v>1.2E-2</v>
      </c>
      <c r="N148" s="30">
        <v>0.20399999999999999</v>
      </c>
      <c r="O148" s="30">
        <v>0</v>
      </c>
      <c r="P148" s="30">
        <v>0</v>
      </c>
      <c r="Q148" s="30">
        <v>0</v>
      </c>
      <c r="S148" s="108">
        <f>L148+M148+O148</f>
        <v>0.79600000000000004</v>
      </c>
      <c r="U148" s="75">
        <f>IFERROR(_xlfn.PERCENTRANK.INC(S$5:S$233,S148),"-9999")</f>
        <v>0.372</v>
      </c>
      <c r="AO148" s="24"/>
    </row>
    <row r="149" spans="1:41" x14ac:dyDescent="0.3">
      <c r="A149" s="46">
        <v>540023</v>
      </c>
      <c r="B149" s="29" t="s">
        <v>42</v>
      </c>
      <c r="C149" s="29" t="s">
        <v>43</v>
      </c>
      <c r="D149" s="29" t="s">
        <v>5</v>
      </c>
      <c r="E149" s="29">
        <v>3</v>
      </c>
      <c r="F149" s="29" t="s">
        <v>377</v>
      </c>
      <c r="G149" s="29">
        <v>38</v>
      </c>
      <c r="H149" s="29">
        <v>0</v>
      </c>
      <c r="I149" s="29">
        <v>12</v>
      </c>
      <c r="J149" s="29">
        <v>7</v>
      </c>
      <c r="K149" s="29">
        <v>57</v>
      </c>
      <c r="L149" s="30">
        <v>0.66700000000000004</v>
      </c>
      <c r="M149" s="30">
        <v>0</v>
      </c>
      <c r="N149" s="30">
        <v>0.21099999999999999</v>
      </c>
      <c r="O149" s="30">
        <v>0.123</v>
      </c>
      <c r="P149" s="30">
        <v>0.123</v>
      </c>
      <c r="Q149" s="30">
        <v>0</v>
      </c>
      <c r="S149" s="108">
        <f>L149+M149+O149</f>
        <v>0.79</v>
      </c>
      <c r="U149" s="75">
        <f>IFERROR(_xlfn.PERCENTRANK.INC(S$5:S$233,S149),"-9999")</f>
        <v>0.36799999999999999</v>
      </c>
      <c r="AO149" s="24"/>
    </row>
    <row r="150" spans="1:41" x14ac:dyDescent="0.3">
      <c r="A150" s="46">
        <v>540098</v>
      </c>
      <c r="B150" s="29" t="s">
        <v>149</v>
      </c>
      <c r="C150" s="29" t="s">
        <v>450</v>
      </c>
      <c r="D150" s="29" t="s">
        <v>5</v>
      </c>
      <c r="E150" s="29">
        <v>6</v>
      </c>
      <c r="F150" s="29" t="s">
        <v>418</v>
      </c>
      <c r="G150" s="29">
        <v>22</v>
      </c>
      <c r="H150" s="29">
        <v>0</v>
      </c>
      <c r="I150" s="29">
        <v>6</v>
      </c>
      <c r="J150" s="29">
        <v>0</v>
      </c>
      <c r="K150" s="29">
        <v>28</v>
      </c>
      <c r="L150" s="30">
        <v>0.78600000000000003</v>
      </c>
      <c r="M150" s="30">
        <v>0</v>
      </c>
      <c r="N150" s="30">
        <v>0.214</v>
      </c>
      <c r="O150" s="30">
        <v>0</v>
      </c>
      <c r="P150" s="30">
        <v>0</v>
      </c>
      <c r="Q150" s="30">
        <v>0</v>
      </c>
      <c r="S150" s="108">
        <f>L150+M150+O150</f>
        <v>0.78600000000000003</v>
      </c>
      <c r="U150" s="75">
        <f>IFERROR(_xlfn.PERCENTRANK.INC(S$5:S$233,S150),"-9999")</f>
        <v>0.36399999999999999</v>
      </c>
      <c r="AO150" s="24"/>
    </row>
    <row r="151" spans="1:41" x14ac:dyDescent="0.3">
      <c r="A151" s="46">
        <v>540240</v>
      </c>
      <c r="B151" s="29" t="s">
        <v>63</v>
      </c>
      <c r="C151" s="29" t="s">
        <v>64</v>
      </c>
      <c r="D151" s="29" t="s">
        <v>5</v>
      </c>
      <c r="E151" s="29">
        <v>8</v>
      </c>
      <c r="F151" s="29" t="s">
        <v>381</v>
      </c>
      <c r="G151" s="29">
        <v>18</v>
      </c>
      <c r="H151" s="29">
        <v>0</v>
      </c>
      <c r="I151" s="29">
        <v>5</v>
      </c>
      <c r="J151" s="29">
        <v>0</v>
      </c>
      <c r="K151" s="29">
        <v>23</v>
      </c>
      <c r="L151" s="30">
        <v>0.78300000000000003</v>
      </c>
      <c r="M151" s="30">
        <v>0</v>
      </c>
      <c r="N151" s="30">
        <v>0.217</v>
      </c>
      <c r="O151" s="30">
        <v>0</v>
      </c>
      <c r="P151" s="30">
        <v>0</v>
      </c>
      <c r="Q151" s="30">
        <v>0</v>
      </c>
      <c r="S151" s="108">
        <f>L151+M151+O151</f>
        <v>0.78300000000000003</v>
      </c>
      <c r="U151" s="75">
        <f>IFERROR(_xlfn.PERCENTRANK.INC(S$5:S$233,S151),"-9999")</f>
        <v>0.35499999999999998</v>
      </c>
      <c r="AO151" s="24"/>
    </row>
    <row r="152" spans="1:41" x14ac:dyDescent="0.3">
      <c r="A152" s="46">
        <v>540215</v>
      </c>
      <c r="B152" s="29" t="s">
        <v>325</v>
      </c>
      <c r="C152" s="29" t="s">
        <v>324</v>
      </c>
      <c r="D152" s="29" t="s">
        <v>5</v>
      </c>
      <c r="E152" s="29">
        <v>5</v>
      </c>
      <c r="F152" s="29" t="s">
        <v>512</v>
      </c>
      <c r="G152" s="29">
        <v>240</v>
      </c>
      <c r="H152" s="29">
        <v>2</v>
      </c>
      <c r="I152" s="29">
        <v>69</v>
      </c>
      <c r="J152" s="29">
        <v>8</v>
      </c>
      <c r="K152" s="29">
        <v>319</v>
      </c>
      <c r="L152" s="30">
        <v>0.752</v>
      </c>
      <c r="M152" s="30">
        <v>6.0000000000000001E-3</v>
      </c>
      <c r="N152" s="30">
        <v>0.216</v>
      </c>
      <c r="O152" s="30">
        <v>2.5000000000000001E-2</v>
      </c>
      <c r="P152" s="30">
        <v>1.6E-2</v>
      </c>
      <c r="Q152" s="30">
        <v>0</v>
      </c>
      <c r="S152" s="108">
        <f>L152+M152+O152</f>
        <v>0.78300000000000003</v>
      </c>
      <c r="U152" s="75">
        <f>IFERROR(_xlfn.PERCENTRANK.INC(S$5:S$233,S152),"-9999")</f>
        <v>0.35499999999999998</v>
      </c>
      <c r="AO152" s="24"/>
    </row>
    <row r="153" spans="1:41" x14ac:dyDescent="0.3">
      <c r="A153" s="46">
        <v>540178</v>
      </c>
      <c r="B153" s="29" t="s">
        <v>265</v>
      </c>
      <c r="C153" s="29" t="s">
        <v>264</v>
      </c>
      <c r="D153" s="29" t="s">
        <v>5</v>
      </c>
      <c r="E153" s="29">
        <v>7</v>
      </c>
      <c r="F153" s="29" t="s">
        <v>397</v>
      </c>
      <c r="G153" s="29">
        <v>18</v>
      </c>
      <c r="H153" s="29">
        <v>4</v>
      </c>
      <c r="I153" s="29">
        <v>9</v>
      </c>
      <c r="J153" s="29">
        <v>10</v>
      </c>
      <c r="K153" s="29">
        <v>41</v>
      </c>
      <c r="L153" s="30">
        <v>0.439</v>
      </c>
      <c r="M153" s="30">
        <v>9.8000000000000004E-2</v>
      </c>
      <c r="N153" s="30">
        <v>0.22</v>
      </c>
      <c r="O153" s="30">
        <v>0.24399999999999999</v>
      </c>
      <c r="P153" s="30">
        <v>0.122</v>
      </c>
      <c r="Q153" s="30">
        <v>9.8000000000000004E-2</v>
      </c>
      <c r="S153" s="108">
        <f>L153+M153+O153</f>
        <v>0.78100000000000003</v>
      </c>
      <c r="U153" s="75">
        <f>IFERROR(_xlfn.PERCENTRANK.INC(S$5:S$233,S153),"-9999")</f>
        <v>0.35</v>
      </c>
      <c r="AO153" s="24"/>
    </row>
    <row r="154" spans="1:41" x14ac:dyDescent="0.3">
      <c r="A154" s="46">
        <v>540165</v>
      </c>
      <c r="B154" s="29" t="s">
        <v>255</v>
      </c>
      <c r="C154" s="29" t="s">
        <v>510</v>
      </c>
      <c r="D154" s="29" t="s">
        <v>5</v>
      </c>
      <c r="E154" s="29">
        <v>3</v>
      </c>
      <c r="F154" s="29" t="s">
        <v>512</v>
      </c>
      <c r="G154" s="29">
        <v>65</v>
      </c>
      <c r="H154" s="29">
        <v>9</v>
      </c>
      <c r="I154" s="29">
        <v>22</v>
      </c>
      <c r="J154" s="29">
        <v>4</v>
      </c>
      <c r="K154" s="29">
        <v>100</v>
      </c>
      <c r="L154" s="30">
        <v>0.65</v>
      </c>
      <c r="M154" s="30">
        <v>0.09</v>
      </c>
      <c r="N154" s="30">
        <v>0.22</v>
      </c>
      <c r="O154" s="30">
        <v>0.04</v>
      </c>
      <c r="P154" s="30">
        <v>0.02</v>
      </c>
      <c r="Q154" s="30">
        <v>0</v>
      </c>
      <c r="S154" s="108">
        <f>L154+M154+O154</f>
        <v>0.78</v>
      </c>
      <c r="U154" s="75">
        <f>IFERROR(_xlfn.PERCENTRANK.INC(S$5:S$233,S154),"-9999")</f>
        <v>0.34599999999999997</v>
      </c>
      <c r="AO154" s="24"/>
    </row>
    <row r="155" spans="1:41" x14ac:dyDescent="0.3">
      <c r="A155" s="46">
        <v>540066</v>
      </c>
      <c r="B155" s="29" t="s">
        <v>110</v>
      </c>
      <c r="C155" s="29" t="s">
        <v>106</v>
      </c>
      <c r="D155" s="29" t="s">
        <v>5</v>
      </c>
      <c r="E155" s="29">
        <v>9</v>
      </c>
      <c r="F155" s="29" t="s">
        <v>429</v>
      </c>
      <c r="G155" s="29">
        <v>20</v>
      </c>
      <c r="H155" s="29">
        <v>0</v>
      </c>
      <c r="I155" s="29">
        <v>6</v>
      </c>
      <c r="J155" s="29">
        <v>1</v>
      </c>
      <c r="K155" s="29">
        <v>27</v>
      </c>
      <c r="L155" s="30">
        <v>0.74099999999999999</v>
      </c>
      <c r="M155" s="30">
        <v>0</v>
      </c>
      <c r="N155" s="30">
        <v>0.222</v>
      </c>
      <c r="O155" s="30">
        <v>3.6999999999999998E-2</v>
      </c>
      <c r="P155" s="30">
        <v>0</v>
      </c>
      <c r="Q155" s="30">
        <v>3.6999999999999998E-2</v>
      </c>
      <c r="S155" s="108">
        <f>L155+M155+O155</f>
        <v>0.77800000000000002</v>
      </c>
      <c r="U155" s="75">
        <f>IFERROR(_xlfn.PERCENTRANK.INC(S$5:S$233,S155),"-9999")</f>
        <v>0.33700000000000002</v>
      </c>
      <c r="AO155" s="24"/>
    </row>
    <row r="156" spans="1:41" x14ac:dyDescent="0.3">
      <c r="A156" s="46">
        <v>540127</v>
      </c>
      <c r="B156" s="29" t="s">
        <v>183</v>
      </c>
      <c r="C156" s="29" t="s">
        <v>473</v>
      </c>
      <c r="D156" s="29" t="s">
        <v>5</v>
      </c>
      <c r="E156" s="29">
        <v>1</v>
      </c>
      <c r="F156" s="29" t="s">
        <v>370</v>
      </c>
      <c r="G156" s="29">
        <v>17</v>
      </c>
      <c r="H156" s="29">
        <v>3</v>
      </c>
      <c r="I156" s="29">
        <v>6</v>
      </c>
      <c r="J156" s="29">
        <v>1</v>
      </c>
      <c r="K156" s="29">
        <v>27</v>
      </c>
      <c r="L156" s="30">
        <v>0.63</v>
      </c>
      <c r="M156" s="30">
        <v>0.111</v>
      </c>
      <c r="N156" s="30">
        <v>0.222</v>
      </c>
      <c r="O156" s="30">
        <v>3.6999999999999998E-2</v>
      </c>
      <c r="P156" s="30">
        <v>3.6999999999999998E-2</v>
      </c>
      <c r="Q156" s="30">
        <v>0</v>
      </c>
      <c r="S156" s="108">
        <f>L156+M156+O156</f>
        <v>0.77800000000000002</v>
      </c>
      <c r="U156" s="75">
        <f>IFERROR(_xlfn.PERCENTRANK.INC(S$5:S$233,S156),"-9999")</f>
        <v>0.33700000000000002</v>
      </c>
      <c r="AO156" s="24"/>
    </row>
    <row r="157" spans="1:41" x14ac:dyDescent="0.3">
      <c r="A157" s="46">
        <v>540109</v>
      </c>
      <c r="B157" s="29" t="s">
        <v>158</v>
      </c>
      <c r="C157" s="29" t="s">
        <v>156</v>
      </c>
      <c r="D157" s="29" t="s">
        <v>5</v>
      </c>
      <c r="E157" s="29">
        <v>10</v>
      </c>
      <c r="F157" s="29" t="s">
        <v>457</v>
      </c>
      <c r="G157" s="29">
        <v>31</v>
      </c>
      <c r="H157" s="29">
        <v>0</v>
      </c>
      <c r="I157" s="29">
        <v>9</v>
      </c>
      <c r="J157" s="29">
        <v>0</v>
      </c>
      <c r="K157" s="29">
        <v>40</v>
      </c>
      <c r="L157" s="30">
        <v>0.77500000000000002</v>
      </c>
      <c r="M157" s="30">
        <v>0</v>
      </c>
      <c r="N157" s="30">
        <v>0.22500000000000001</v>
      </c>
      <c r="O157" s="30">
        <v>0</v>
      </c>
      <c r="P157" s="30">
        <v>0</v>
      </c>
      <c r="Q157" s="30">
        <v>0</v>
      </c>
      <c r="S157" s="108">
        <f>L157+M157+O157</f>
        <v>0.77500000000000002</v>
      </c>
      <c r="U157" s="75">
        <f>IFERROR(_xlfn.PERCENTRANK.INC(S$5:S$233,S157),"-9999")</f>
        <v>0.33300000000000002</v>
      </c>
      <c r="AO157" s="24"/>
    </row>
    <row r="158" spans="1:41" x14ac:dyDescent="0.3">
      <c r="A158" s="46">
        <v>540143</v>
      </c>
      <c r="B158" s="29" t="s">
        <v>209</v>
      </c>
      <c r="C158" s="29" t="s">
        <v>488</v>
      </c>
      <c r="D158" s="29" t="s">
        <v>5</v>
      </c>
      <c r="E158" s="29">
        <v>1</v>
      </c>
      <c r="F158" s="29" t="s">
        <v>354</v>
      </c>
      <c r="G158" s="29">
        <v>23</v>
      </c>
      <c r="H158" s="29">
        <v>1</v>
      </c>
      <c r="I158" s="29">
        <v>7</v>
      </c>
      <c r="J158" s="29">
        <v>0</v>
      </c>
      <c r="K158" s="29">
        <v>31</v>
      </c>
      <c r="L158" s="30">
        <v>0.74199999999999999</v>
      </c>
      <c r="M158" s="30">
        <v>3.2000000000000001E-2</v>
      </c>
      <c r="N158" s="30">
        <v>0.22600000000000001</v>
      </c>
      <c r="O158" s="30">
        <v>0</v>
      </c>
      <c r="P158" s="30">
        <v>0</v>
      </c>
      <c r="Q158" s="30">
        <v>0</v>
      </c>
      <c r="S158" s="108">
        <f>L158+M158+O158</f>
        <v>0.77400000000000002</v>
      </c>
      <c r="U158" s="75">
        <f>IFERROR(_xlfn.PERCENTRANK.INC(S$5:S$233,S158),"-9999")</f>
        <v>0.32800000000000001</v>
      </c>
      <c r="AO158" s="24"/>
    </row>
    <row r="159" spans="1:41" x14ac:dyDescent="0.3">
      <c r="A159" s="46">
        <v>540104</v>
      </c>
      <c r="B159" s="29" t="s">
        <v>145</v>
      </c>
      <c r="C159" s="29" t="s">
        <v>450</v>
      </c>
      <c r="D159" s="29" t="s">
        <v>5</v>
      </c>
      <c r="E159" s="29">
        <v>6</v>
      </c>
      <c r="F159" s="29" t="s">
        <v>418</v>
      </c>
      <c r="G159" s="29">
        <v>17</v>
      </c>
      <c r="H159" s="29">
        <v>0</v>
      </c>
      <c r="I159" s="29">
        <v>5</v>
      </c>
      <c r="J159" s="29">
        <v>0</v>
      </c>
      <c r="K159" s="29">
        <v>22</v>
      </c>
      <c r="L159" s="30">
        <v>0.77300000000000002</v>
      </c>
      <c r="M159" s="30">
        <v>0</v>
      </c>
      <c r="N159" s="30">
        <v>0.22700000000000001</v>
      </c>
      <c r="O159" s="30">
        <v>0</v>
      </c>
      <c r="P159" s="30">
        <v>0</v>
      </c>
      <c r="Q159" s="30">
        <v>0</v>
      </c>
      <c r="S159" s="108">
        <f>L159+M159+O159</f>
        <v>0.77300000000000002</v>
      </c>
      <c r="U159" s="75">
        <f>IFERROR(_xlfn.PERCENTRANK.INC(S$5:S$233,S159),"-9999")</f>
        <v>0.32</v>
      </c>
      <c r="AO159" s="24"/>
    </row>
    <row r="160" spans="1:41" x14ac:dyDescent="0.3">
      <c r="A160" s="46">
        <v>540265</v>
      </c>
      <c r="B160" s="29" t="s">
        <v>267</v>
      </c>
      <c r="C160" s="29" t="s">
        <v>264</v>
      </c>
      <c r="D160" s="29" t="s">
        <v>5</v>
      </c>
      <c r="E160" s="29">
        <v>7</v>
      </c>
      <c r="F160" s="29" t="s">
        <v>400</v>
      </c>
      <c r="G160" s="29">
        <v>15</v>
      </c>
      <c r="H160" s="29">
        <v>0</v>
      </c>
      <c r="I160" s="29">
        <v>5</v>
      </c>
      <c r="J160" s="29">
        <v>2</v>
      </c>
      <c r="K160" s="29">
        <v>22</v>
      </c>
      <c r="L160" s="30">
        <v>0.68200000000000005</v>
      </c>
      <c r="M160" s="30">
        <v>0</v>
      </c>
      <c r="N160" s="30">
        <v>0.22700000000000001</v>
      </c>
      <c r="O160" s="30">
        <v>9.0999999999999998E-2</v>
      </c>
      <c r="P160" s="30">
        <v>0</v>
      </c>
      <c r="Q160" s="30">
        <v>4.4999999999999998E-2</v>
      </c>
      <c r="S160" s="108">
        <f>L160+M160+O160</f>
        <v>0.77300000000000002</v>
      </c>
      <c r="U160" s="75">
        <f>IFERROR(_xlfn.PERCENTRANK.INC(S$5:S$233,S160),"-9999")</f>
        <v>0.32</v>
      </c>
      <c r="AO160" s="24"/>
    </row>
    <row r="161" spans="1:44" x14ac:dyDescent="0.3">
      <c r="A161" s="46">
        <v>540049</v>
      </c>
      <c r="B161" s="29" t="s">
        <v>83</v>
      </c>
      <c r="C161" s="29" t="s">
        <v>82</v>
      </c>
      <c r="D161" s="29" t="s">
        <v>5</v>
      </c>
      <c r="E161" s="29">
        <v>11</v>
      </c>
      <c r="F161" s="29" t="s">
        <v>409</v>
      </c>
      <c r="G161" s="29">
        <v>128</v>
      </c>
      <c r="H161" s="29">
        <v>0</v>
      </c>
      <c r="I161" s="29">
        <v>41</v>
      </c>
      <c r="J161" s="29">
        <v>5</v>
      </c>
      <c r="K161" s="29">
        <v>174</v>
      </c>
      <c r="L161" s="30">
        <v>0.73599999999999999</v>
      </c>
      <c r="M161" s="30">
        <v>0</v>
      </c>
      <c r="N161" s="30">
        <v>0.23599999999999999</v>
      </c>
      <c r="O161" s="30">
        <v>2.9000000000000001E-2</v>
      </c>
      <c r="P161" s="30">
        <v>6.0000000000000001E-3</v>
      </c>
      <c r="Q161" s="30">
        <v>6.0000000000000001E-3</v>
      </c>
      <c r="S161" s="108">
        <f>L161+M161+O161</f>
        <v>0.76500000000000001</v>
      </c>
      <c r="U161" s="75">
        <f>IFERROR(_xlfn.PERCENTRANK.INC(S$5:S$233,S161),"-9999")</f>
        <v>0.311</v>
      </c>
      <c r="AO161" s="24"/>
    </row>
    <row r="162" spans="1:44" s="26" customFormat="1" x14ac:dyDescent="0.3">
      <c r="A162" s="46">
        <v>540141</v>
      </c>
      <c r="B162" s="29" t="s">
        <v>206</v>
      </c>
      <c r="C162" s="29" t="s">
        <v>203</v>
      </c>
      <c r="D162" s="29" t="s">
        <v>5</v>
      </c>
      <c r="E162" s="29">
        <v>6</v>
      </c>
      <c r="F162" s="29" t="s">
        <v>354</v>
      </c>
      <c r="G162" s="29">
        <v>101</v>
      </c>
      <c r="H162" s="29">
        <v>0</v>
      </c>
      <c r="I162" s="29">
        <v>40</v>
      </c>
      <c r="J162" s="29">
        <v>29</v>
      </c>
      <c r="K162" s="29">
        <v>170</v>
      </c>
      <c r="L162" s="30">
        <v>0.59399999999999997</v>
      </c>
      <c r="M162" s="30">
        <v>0</v>
      </c>
      <c r="N162" s="30">
        <v>0.23499999999999999</v>
      </c>
      <c r="O162" s="30">
        <v>0.17100000000000001</v>
      </c>
      <c r="P162" s="30">
        <v>0.14699999999999999</v>
      </c>
      <c r="Q162" s="30">
        <v>1.2E-2</v>
      </c>
      <c r="R162" s="24"/>
      <c r="S162" s="108">
        <f>L162+M162+O162</f>
        <v>0.76500000000000001</v>
      </c>
      <c r="T162" s="24"/>
      <c r="U162" s="75">
        <f>IFERROR(_xlfn.PERCENTRANK.INC(S$5:S$233,S162),"-9999")</f>
        <v>0.311</v>
      </c>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row>
    <row r="163" spans="1:44" x14ac:dyDescent="0.3">
      <c r="A163" s="46">
        <v>540046</v>
      </c>
      <c r="B163" s="29" t="s">
        <v>77</v>
      </c>
      <c r="C163" s="29" t="s">
        <v>78</v>
      </c>
      <c r="D163" s="29" t="s">
        <v>5</v>
      </c>
      <c r="E163" s="29">
        <v>8</v>
      </c>
      <c r="F163" s="29" t="s">
        <v>405</v>
      </c>
      <c r="G163" s="29">
        <v>29</v>
      </c>
      <c r="H163" s="29">
        <v>0</v>
      </c>
      <c r="I163" s="29">
        <v>9</v>
      </c>
      <c r="J163" s="29">
        <v>0</v>
      </c>
      <c r="K163" s="29">
        <v>38</v>
      </c>
      <c r="L163" s="30">
        <v>0.76300000000000001</v>
      </c>
      <c r="M163" s="30">
        <v>0</v>
      </c>
      <c r="N163" s="30">
        <v>0.23699999999999999</v>
      </c>
      <c r="O163" s="30">
        <v>0</v>
      </c>
      <c r="P163" s="30">
        <v>0</v>
      </c>
      <c r="Q163" s="30">
        <v>0</v>
      </c>
      <c r="S163" s="108">
        <f>L163+M163+O163</f>
        <v>0.76300000000000001</v>
      </c>
      <c r="U163" s="75">
        <f>IFERROR(_xlfn.PERCENTRANK.INC(S$5:S$233,S163),"-9999")</f>
        <v>0.30199999999999999</v>
      </c>
      <c r="AO163" s="24"/>
    </row>
    <row r="164" spans="1:44" x14ac:dyDescent="0.3">
      <c r="A164" s="46">
        <v>545537</v>
      </c>
      <c r="B164" s="29" t="s">
        <v>140</v>
      </c>
      <c r="C164" s="29" t="s">
        <v>137</v>
      </c>
      <c r="D164" s="29" t="s">
        <v>5</v>
      </c>
      <c r="E164" s="29">
        <v>2</v>
      </c>
      <c r="F164" s="29" t="s">
        <v>446</v>
      </c>
      <c r="G164" s="29">
        <v>113</v>
      </c>
      <c r="H164" s="29">
        <v>6</v>
      </c>
      <c r="I164" s="29">
        <v>39</v>
      </c>
      <c r="J164" s="29">
        <v>6</v>
      </c>
      <c r="K164" s="29">
        <v>164</v>
      </c>
      <c r="L164" s="30">
        <v>0.68899999999999995</v>
      </c>
      <c r="M164" s="30">
        <v>3.6999999999999998E-2</v>
      </c>
      <c r="N164" s="30">
        <v>0.23799999999999999</v>
      </c>
      <c r="O164" s="30">
        <v>3.6999999999999998E-2</v>
      </c>
      <c r="P164" s="30">
        <v>1.7999999999999999E-2</v>
      </c>
      <c r="Q164" s="30">
        <v>1.7999999999999999E-2</v>
      </c>
      <c r="S164" s="108">
        <f>L164+M164+O164</f>
        <v>0.76300000000000001</v>
      </c>
      <c r="U164" s="75">
        <f>IFERROR(_xlfn.PERCENTRANK.INC(S$5:S$233,S164),"-9999")</f>
        <v>0.30199999999999999</v>
      </c>
      <c r="AO164" s="24"/>
    </row>
    <row r="165" spans="1:44" x14ac:dyDescent="0.3">
      <c r="A165" s="46">
        <v>540113</v>
      </c>
      <c r="B165" s="29" t="s">
        <v>163</v>
      </c>
      <c r="C165" s="29" t="s">
        <v>164</v>
      </c>
      <c r="D165" s="29" t="s">
        <v>5</v>
      </c>
      <c r="E165" s="29">
        <v>2</v>
      </c>
      <c r="F165" s="29" t="s">
        <v>462</v>
      </c>
      <c r="G165" s="29">
        <v>24</v>
      </c>
      <c r="H165" s="29">
        <v>0</v>
      </c>
      <c r="I165" s="29">
        <v>8</v>
      </c>
      <c r="J165" s="29">
        <v>0</v>
      </c>
      <c r="K165" s="29">
        <v>32</v>
      </c>
      <c r="L165" s="30">
        <v>0.75</v>
      </c>
      <c r="M165" s="30">
        <v>0</v>
      </c>
      <c r="N165" s="30">
        <v>0.25</v>
      </c>
      <c r="O165" s="30">
        <v>0</v>
      </c>
      <c r="P165" s="30">
        <v>0</v>
      </c>
      <c r="Q165" s="30">
        <v>0</v>
      </c>
      <c r="S165" s="108">
        <f>L165+M165+O165</f>
        <v>0.75</v>
      </c>
      <c r="T165" s="26"/>
      <c r="U165" s="75">
        <f>IFERROR(_xlfn.PERCENTRANK.INC(S$5:S$233,S165),"-9999")</f>
        <v>0.28899999999999998</v>
      </c>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c r="AR165" s="26"/>
    </row>
    <row r="166" spans="1:44" x14ac:dyDescent="0.3">
      <c r="A166" s="46">
        <v>540176</v>
      </c>
      <c r="B166" s="29" t="s">
        <v>263</v>
      </c>
      <c r="C166" s="29" t="s">
        <v>264</v>
      </c>
      <c r="D166" s="29" t="s">
        <v>5</v>
      </c>
      <c r="E166" s="29">
        <v>7</v>
      </c>
      <c r="F166" s="29" t="s">
        <v>521</v>
      </c>
      <c r="G166" s="29">
        <v>28</v>
      </c>
      <c r="H166" s="29">
        <v>1</v>
      </c>
      <c r="I166" s="29">
        <v>10</v>
      </c>
      <c r="J166" s="29">
        <v>1</v>
      </c>
      <c r="K166" s="29">
        <v>40</v>
      </c>
      <c r="L166" s="30">
        <v>0.7</v>
      </c>
      <c r="M166" s="30">
        <v>2.5000000000000001E-2</v>
      </c>
      <c r="N166" s="30">
        <v>0.25</v>
      </c>
      <c r="O166" s="30">
        <v>2.5000000000000001E-2</v>
      </c>
      <c r="P166" s="30">
        <v>2.5000000000000001E-2</v>
      </c>
      <c r="Q166" s="30">
        <v>0</v>
      </c>
      <c r="S166" s="108">
        <f>L166+M166+O166</f>
        <v>0.75</v>
      </c>
      <c r="U166" s="75">
        <f>IFERROR(_xlfn.PERCENTRANK.INC(S$5:S$233,S166),"-9999")</f>
        <v>0.28899999999999998</v>
      </c>
      <c r="AO166" s="24"/>
    </row>
    <row r="167" spans="1:44" x14ac:dyDescent="0.25">
      <c r="A167" s="49">
        <v>540196</v>
      </c>
      <c r="B167" s="42" t="s">
        <v>300</v>
      </c>
      <c r="C167" s="50" t="s">
        <v>564</v>
      </c>
      <c r="D167" s="42" t="s">
        <v>5</v>
      </c>
      <c r="E167" s="42">
        <v>5</v>
      </c>
      <c r="F167" s="69" t="s">
        <v>541</v>
      </c>
      <c r="G167" s="69">
        <v>4</v>
      </c>
      <c r="H167" s="69">
        <v>1</v>
      </c>
      <c r="I167" s="69">
        <v>1</v>
      </c>
      <c r="J167" s="69">
        <v>2</v>
      </c>
      <c r="K167" s="69">
        <v>8</v>
      </c>
      <c r="L167" s="68">
        <v>0.5</v>
      </c>
      <c r="M167" s="68">
        <v>0.125</v>
      </c>
      <c r="N167" s="68">
        <v>0.25</v>
      </c>
      <c r="O167" s="68">
        <v>0.125</v>
      </c>
      <c r="P167" s="68">
        <v>0.125</v>
      </c>
      <c r="Q167" s="68">
        <v>0.125</v>
      </c>
      <c r="S167" s="68">
        <f>L167+M167+O167</f>
        <v>0.75</v>
      </c>
      <c r="U167" s="75">
        <f>IFERROR(_xlfn.PERCENTRANK.INC(S$5:S$233,S167),"-9999")</f>
        <v>0.28899999999999998</v>
      </c>
      <c r="AO167" s="24"/>
    </row>
    <row r="168" spans="1:44" x14ac:dyDescent="0.3">
      <c r="A168" s="46">
        <v>540099</v>
      </c>
      <c r="B168" s="29" t="s">
        <v>152</v>
      </c>
      <c r="C168" s="29" t="s">
        <v>450</v>
      </c>
      <c r="D168" s="29" t="s">
        <v>5</v>
      </c>
      <c r="E168" s="29">
        <v>6</v>
      </c>
      <c r="F168" s="29" t="s">
        <v>453</v>
      </c>
      <c r="G168" s="29">
        <v>37</v>
      </c>
      <c r="H168" s="29">
        <v>0</v>
      </c>
      <c r="I168" s="29">
        <v>13</v>
      </c>
      <c r="J168" s="29">
        <v>0</v>
      </c>
      <c r="K168" s="29">
        <v>50</v>
      </c>
      <c r="L168" s="30">
        <v>0.74</v>
      </c>
      <c r="M168" s="30">
        <v>0</v>
      </c>
      <c r="N168" s="30">
        <v>0.26</v>
      </c>
      <c r="O168" s="30">
        <v>0</v>
      </c>
      <c r="P168" s="30">
        <v>0</v>
      </c>
      <c r="Q168" s="30">
        <v>0</v>
      </c>
      <c r="S168" s="108">
        <f>L168+M168+O168</f>
        <v>0.74</v>
      </c>
      <c r="U168" s="75">
        <f>IFERROR(_xlfn.PERCENTRANK.INC(S$5:S$233,S168),"-9999")</f>
        <v>0.28499999999999998</v>
      </c>
      <c r="AO168" s="24"/>
    </row>
    <row r="169" spans="1:44" x14ac:dyDescent="0.3">
      <c r="A169" s="46">
        <v>540060</v>
      </c>
      <c r="B169" s="29" t="s">
        <v>95</v>
      </c>
      <c r="C169" s="29" t="s">
        <v>90</v>
      </c>
      <c r="D169" s="29" t="s">
        <v>5</v>
      </c>
      <c r="E169" s="29">
        <v>6</v>
      </c>
      <c r="F169" s="29" t="s">
        <v>418</v>
      </c>
      <c r="G169" s="29">
        <v>47</v>
      </c>
      <c r="H169" s="29">
        <v>13</v>
      </c>
      <c r="I169" s="29">
        <v>23</v>
      </c>
      <c r="J169" s="29">
        <v>1</v>
      </c>
      <c r="K169" s="29">
        <v>84</v>
      </c>
      <c r="L169" s="30">
        <v>0.56000000000000005</v>
      </c>
      <c r="M169" s="30">
        <v>0.155</v>
      </c>
      <c r="N169" s="30">
        <v>0.27400000000000002</v>
      </c>
      <c r="O169" s="30">
        <v>1.2E-2</v>
      </c>
      <c r="P169" s="30">
        <v>0</v>
      </c>
      <c r="Q169" s="30">
        <v>1.2E-2</v>
      </c>
      <c r="S169" s="108">
        <f>L169+M169+O169</f>
        <v>0.72700000000000009</v>
      </c>
      <c r="U169" s="75">
        <f>IFERROR(_xlfn.PERCENTRANK.INC(S$5:S$233,S169),"-9999")</f>
        <v>0.28000000000000003</v>
      </c>
      <c r="AO169" s="24"/>
    </row>
    <row r="170" spans="1:44" x14ac:dyDescent="0.3">
      <c r="A170" s="46">
        <v>540017</v>
      </c>
      <c r="B170" s="29" t="s">
        <v>36</v>
      </c>
      <c r="C170" s="29" t="s">
        <v>372</v>
      </c>
      <c r="D170" s="29" t="s">
        <v>5</v>
      </c>
      <c r="E170" s="29">
        <v>2</v>
      </c>
      <c r="F170" s="29" t="s">
        <v>374</v>
      </c>
      <c r="G170" s="29">
        <v>30</v>
      </c>
      <c r="H170" s="29">
        <v>1</v>
      </c>
      <c r="I170" s="29">
        <v>12</v>
      </c>
      <c r="J170" s="29">
        <v>0</v>
      </c>
      <c r="K170" s="29">
        <v>43</v>
      </c>
      <c r="L170" s="30">
        <v>0.69799999999999995</v>
      </c>
      <c r="M170" s="30">
        <v>2.3E-2</v>
      </c>
      <c r="N170" s="30">
        <v>0.27900000000000003</v>
      </c>
      <c r="O170" s="30">
        <v>0</v>
      </c>
      <c r="P170" s="30">
        <v>0</v>
      </c>
      <c r="Q170" s="30">
        <v>0</v>
      </c>
      <c r="S170" s="108">
        <f>L170+M170+O170</f>
        <v>0.72099999999999997</v>
      </c>
      <c r="U170" s="75">
        <f>IFERROR(_xlfn.PERCENTRANK.INC(S$5:S$233,S170),"-9999")</f>
        <v>0.27600000000000002</v>
      </c>
      <c r="AO170" s="24"/>
    </row>
    <row r="171" spans="1:44" x14ac:dyDescent="0.3">
      <c r="A171" s="46">
        <v>540194</v>
      </c>
      <c r="B171" s="29" t="s">
        <v>292</v>
      </c>
      <c r="C171" s="29" t="s">
        <v>536</v>
      </c>
      <c r="D171" s="29" t="s">
        <v>5</v>
      </c>
      <c r="E171" s="29">
        <v>7</v>
      </c>
      <c r="F171" s="29" t="s">
        <v>538</v>
      </c>
      <c r="G171" s="29">
        <v>175</v>
      </c>
      <c r="H171" s="29">
        <v>1</v>
      </c>
      <c r="I171" s="29">
        <v>71</v>
      </c>
      <c r="J171" s="29">
        <v>2</v>
      </c>
      <c r="K171" s="29">
        <v>249</v>
      </c>
      <c r="L171" s="30">
        <v>0.70299999999999996</v>
      </c>
      <c r="M171" s="30">
        <v>4.0000000000000001E-3</v>
      </c>
      <c r="N171" s="30">
        <v>0.28499999999999998</v>
      </c>
      <c r="O171" s="30">
        <v>8.0000000000000002E-3</v>
      </c>
      <c r="P171" s="30">
        <v>8.0000000000000002E-3</v>
      </c>
      <c r="Q171" s="30">
        <v>0</v>
      </c>
      <c r="S171" s="108">
        <f>L171+M171+O171</f>
        <v>0.71499999999999997</v>
      </c>
      <c r="U171" s="75">
        <f>IFERROR(_xlfn.PERCENTRANK.INC(S$5:S$233,S171),"-9999")</f>
        <v>0.27100000000000002</v>
      </c>
      <c r="AO171" s="24"/>
    </row>
    <row r="172" spans="1:44" x14ac:dyDescent="0.3">
      <c r="A172" s="46">
        <v>540276</v>
      </c>
      <c r="B172" s="29" t="s">
        <v>79</v>
      </c>
      <c r="C172" s="29" t="s">
        <v>78</v>
      </c>
      <c r="D172" s="29" t="s">
        <v>5</v>
      </c>
      <c r="E172" s="29">
        <v>8</v>
      </c>
      <c r="F172" s="29" t="s">
        <v>406</v>
      </c>
      <c r="G172" s="29">
        <v>5</v>
      </c>
      <c r="H172" s="29">
        <v>0</v>
      </c>
      <c r="I172" s="29">
        <v>2</v>
      </c>
      <c r="J172" s="29">
        <v>0</v>
      </c>
      <c r="K172" s="29">
        <v>7</v>
      </c>
      <c r="L172" s="30">
        <v>0.71399999999999997</v>
      </c>
      <c r="M172" s="30">
        <v>0</v>
      </c>
      <c r="N172" s="30">
        <v>0.28599999999999998</v>
      </c>
      <c r="O172" s="30">
        <v>0</v>
      </c>
      <c r="P172" s="30">
        <v>0</v>
      </c>
      <c r="Q172" s="30">
        <v>0</v>
      </c>
      <c r="S172" s="108">
        <f>L172+M172+O172</f>
        <v>0.71399999999999997</v>
      </c>
      <c r="U172" s="75">
        <f>IFERROR(_xlfn.PERCENTRANK.INC(S$5:S$233,S172),"-9999")</f>
        <v>0.26700000000000002</v>
      </c>
      <c r="AO172" s="24"/>
    </row>
    <row r="173" spans="1:44" x14ac:dyDescent="0.3">
      <c r="A173" s="46">
        <v>540101</v>
      </c>
      <c r="B173" s="29" t="s">
        <v>146</v>
      </c>
      <c r="C173" s="29" t="s">
        <v>450</v>
      </c>
      <c r="D173" s="29" t="s">
        <v>5</v>
      </c>
      <c r="E173" s="29">
        <v>6</v>
      </c>
      <c r="F173" s="29" t="s">
        <v>418</v>
      </c>
      <c r="G173" s="29">
        <v>36</v>
      </c>
      <c r="H173" s="29">
        <v>0</v>
      </c>
      <c r="I173" s="29">
        <v>15</v>
      </c>
      <c r="J173" s="29">
        <v>0</v>
      </c>
      <c r="K173" s="29">
        <v>51</v>
      </c>
      <c r="L173" s="30">
        <v>0.70599999999999996</v>
      </c>
      <c r="M173" s="30">
        <v>0</v>
      </c>
      <c r="N173" s="30">
        <v>0.29399999999999998</v>
      </c>
      <c r="O173" s="30">
        <v>0</v>
      </c>
      <c r="P173" s="30">
        <v>0</v>
      </c>
      <c r="Q173" s="30">
        <v>0</v>
      </c>
      <c r="S173" s="108">
        <f>L173+M173+O173</f>
        <v>0.70599999999999996</v>
      </c>
      <c r="U173" s="75">
        <f>IFERROR(_xlfn.PERCENTRANK.INC(S$5:S$233,S173),"-9999")</f>
        <v>0.26300000000000001</v>
      </c>
      <c r="AO173" s="24"/>
    </row>
    <row r="174" spans="1:44" x14ac:dyDescent="0.3">
      <c r="A174" s="46">
        <v>540231</v>
      </c>
      <c r="B174" s="29" t="s">
        <v>307</v>
      </c>
      <c r="C174" s="29" t="s">
        <v>305</v>
      </c>
      <c r="D174" s="29" t="s">
        <v>5</v>
      </c>
      <c r="E174" s="29">
        <v>2</v>
      </c>
      <c r="F174" s="29" t="s">
        <v>375</v>
      </c>
      <c r="G174" s="29">
        <v>146</v>
      </c>
      <c r="H174" s="29">
        <v>0</v>
      </c>
      <c r="I174" s="29">
        <v>67</v>
      </c>
      <c r="J174" s="29">
        <v>4</v>
      </c>
      <c r="K174" s="29">
        <v>217</v>
      </c>
      <c r="L174" s="30">
        <v>0.67300000000000004</v>
      </c>
      <c r="M174" s="30">
        <v>0</v>
      </c>
      <c r="N174" s="30">
        <v>0.309</v>
      </c>
      <c r="O174" s="30">
        <v>1.7999999999999999E-2</v>
      </c>
      <c r="P174" s="30">
        <v>1.4E-2</v>
      </c>
      <c r="Q174" s="30">
        <v>1.7999999999999999E-2</v>
      </c>
      <c r="S174" s="108">
        <f>L174+M174+O174</f>
        <v>0.69100000000000006</v>
      </c>
      <c r="U174" s="75">
        <f>IFERROR(_xlfn.PERCENTRANK.INC(S$5:S$233,S174),"-9999")</f>
        <v>0.25800000000000001</v>
      </c>
      <c r="AO174" s="24"/>
    </row>
    <row r="175" spans="1:44" x14ac:dyDescent="0.3">
      <c r="A175" s="46">
        <v>540052</v>
      </c>
      <c r="B175" s="29" t="s">
        <v>87</v>
      </c>
      <c r="C175" s="29" t="s">
        <v>86</v>
      </c>
      <c r="D175" s="29" t="s">
        <v>5</v>
      </c>
      <c r="E175" s="29">
        <v>8</v>
      </c>
      <c r="F175" s="29" t="s">
        <v>412</v>
      </c>
      <c r="G175" s="29">
        <v>33</v>
      </c>
      <c r="H175" s="29">
        <v>0</v>
      </c>
      <c r="I175" s="29">
        <v>24</v>
      </c>
      <c r="J175" s="29">
        <v>20</v>
      </c>
      <c r="K175" s="29">
        <v>77</v>
      </c>
      <c r="L175" s="30">
        <v>0.42899999999999999</v>
      </c>
      <c r="M175" s="30">
        <v>0</v>
      </c>
      <c r="N175" s="30">
        <v>0.312</v>
      </c>
      <c r="O175" s="30">
        <v>0.26</v>
      </c>
      <c r="P175" s="30">
        <v>0.20799999999999999</v>
      </c>
      <c r="Q175" s="30">
        <v>1.2999999999999999E-2</v>
      </c>
      <c r="R175" s="26"/>
      <c r="S175" s="108">
        <f>L175+M175+O175</f>
        <v>0.68900000000000006</v>
      </c>
      <c r="U175" s="75">
        <f>IFERROR(_xlfn.PERCENTRANK.INC(S$5:S$233,S175),"-9999")</f>
        <v>0.254</v>
      </c>
      <c r="AO175" s="24"/>
    </row>
    <row r="176" spans="1:44" x14ac:dyDescent="0.3">
      <c r="A176" s="46">
        <v>540002</v>
      </c>
      <c r="B176" s="29" t="s">
        <v>3</v>
      </c>
      <c r="C176" s="29" t="s">
        <v>4</v>
      </c>
      <c r="D176" s="29" t="s">
        <v>5</v>
      </c>
      <c r="E176" s="29">
        <v>7</v>
      </c>
      <c r="F176" s="29" t="s">
        <v>354</v>
      </c>
      <c r="G176" s="29">
        <v>70</v>
      </c>
      <c r="H176" s="29">
        <v>0</v>
      </c>
      <c r="I176" s="29">
        <v>34</v>
      </c>
      <c r="J176" s="29">
        <v>5</v>
      </c>
      <c r="K176" s="29">
        <v>109</v>
      </c>
      <c r="L176" s="30">
        <v>0.64200000000000002</v>
      </c>
      <c r="M176" s="30">
        <v>0</v>
      </c>
      <c r="N176" s="30">
        <v>0.312</v>
      </c>
      <c r="O176" s="30">
        <v>4.5999999999999999E-2</v>
      </c>
      <c r="P176" s="30">
        <v>8.9999999999999993E-3</v>
      </c>
      <c r="Q176" s="30">
        <v>0</v>
      </c>
      <c r="S176" s="30">
        <f>L176+M176+O176</f>
        <v>0.68800000000000006</v>
      </c>
      <c r="T176" s="35"/>
      <c r="U176" s="75">
        <f>IFERROR(_xlfn.PERCENTRANK.INC(S$5:S$233,S176),"-9999")</f>
        <v>0.25</v>
      </c>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row>
    <row r="177" spans="1:44" x14ac:dyDescent="0.3">
      <c r="A177" s="46">
        <v>540202</v>
      </c>
      <c r="B177" s="29" t="s">
        <v>304</v>
      </c>
      <c r="C177" s="29" t="s">
        <v>305</v>
      </c>
      <c r="D177" s="29" t="s">
        <v>5</v>
      </c>
      <c r="E177" s="29">
        <v>2</v>
      </c>
      <c r="F177" s="29" t="s">
        <v>530</v>
      </c>
      <c r="G177" s="29">
        <v>51</v>
      </c>
      <c r="H177" s="29">
        <v>0</v>
      </c>
      <c r="I177" s="29">
        <v>26</v>
      </c>
      <c r="J177" s="29">
        <v>6</v>
      </c>
      <c r="K177" s="29">
        <v>83</v>
      </c>
      <c r="L177" s="30">
        <v>0.61399999999999999</v>
      </c>
      <c r="M177" s="30">
        <v>0</v>
      </c>
      <c r="N177" s="30">
        <v>0.313</v>
      </c>
      <c r="O177" s="30">
        <v>7.1999999999999995E-2</v>
      </c>
      <c r="P177" s="30">
        <v>7.1999999999999995E-2</v>
      </c>
      <c r="Q177" s="30">
        <v>0</v>
      </c>
      <c r="S177" s="108">
        <f>L177+M177+O177</f>
        <v>0.68599999999999994</v>
      </c>
      <c r="U177" s="75">
        <f>IFERROR(_xlfn.PERCENTRANK.INC(S$5:S$233,S177),"-9999")</f>
        <v>0.245</v>
      </c>
      <c r="AO177" s="24"/>
    </row>
    <row r="178" spans="1:44" x14ac:dyDescent="0.3">
      <c r="A178" s="46">
        <v>540111</v>
      </c>
      <c r="B178" s="29" t="s">
        <v>161</v>
      </c>
      <c r="C178" s="29" t="s">
        <v>156</v>
      </c>
      <c r="D178" s="29" t="s">
        <v>5</v>
      </c>
      <c r="E178" s="29">
        <v>10</v>
      </c>
      <c r="F178" s="29" t="s">
        <v>459</v>
      </c>
      <c r="G178" s="29">
        <v>222</v>
      </c>
      <c r="H178" s="29">
        <v>8</v>
      </c>
      <c r="I178" s="29">
        <v>118</v>
      </c>
      <c r="J178" s="29">
        <v>24</v>
      </c>
      <c r="K178" s="29">
        <v>372</v>
      </c>
      <c r="L178" s="30">
        <v>0.59699999999999998</v>
      </c>
      <c r="M178" s="30">
        <v>2.1999999999999999E-2</v>
      </c>
      <c r="N178" s="30">
        <v>0.317</v>
      </c>
      <c r="O178" s="30">
        <v>6.5000000000000002E-2</v>
      </c>
      <c r="P178" s="30">
        <v>6.5000000000000002E-2</v>
      </c>
      <c r="Q178" s="30">
        <v>0</v>
      </c>
      <c r="S178" s="108">
        <f>L178+M178+O178</f>
        <v>0.68399999999999994</v>
      </c>
      <c r="U178" s="75">
        <f>IFERROR(_xlfn.PERCENTRANK.INC(S$5:S$233,S178),"-9999")</f>
        <v>0.24099999999999999</v>
      </c>
      <c r="AO178" s="24"/>
    </row>
    <row r="179" spans="1:44" x14ac:dyDescent="0.3">
      <c r="A179" s="46">
        <v>540068</v>
      </c>
      <c r="B179" s="29" t="s">
        <v>108</v>
      </c>
      <c r="C179" s="29" t="s">
        <v>106</v>
      </c>
      <c r="D179" s="29" t="s">
        <v>5</v>
      </c>
      <c r="E179" s="29">
        <v>9</v>
      </c>
      <c r="F179" s="29" t="s">
        <v>427</v>
      </c>
      <c r="G179" s="29">
        <v>53</v>
      </c>
      <c r="H179" s="29">
        <v>0</v>
      </c>
      <c r="I179" s="29">
        <v>26</v>
      </c>
      <c r="J179" s="29">
        <v>1</v>
      </c>
      <c r="K179" s="29">
        <v>80</v>
      </c>
      <c r="L179" s="30">
        <v>0.66200000000000003</v>
      </c>
      <c r="M179" s="30">
        <v>0</v>
      </c>
      <c r="N179" s="30">
        <v>0.32500000000000001</v>
      </c>
      <c r="O179" s="30">
        <v>1.2999999999999999E-2</v>
      </c>
      <c r="P179" s="30">
        <v>1.2999999999999999E-2</v>
      </c>
      <c r="Q179" s="30">
        <v>0</v>
      </c>
      <c r="S179" s="108">
        <f>L179+M179+O179</f>
        <v>0.67500000000000004</v>
      </c>
      <c r="U179" s="75">
        <f>IFERROR(_xlfn.PERCENTRANK.INC(S$5:S$233,S179),"-9999")</f>
        <v>0.23599999999999999</v>
      </c>
      <c r="AO179" s="24"/>
    </row>
    <row r="180" spans="1:44" x14ac:dyDescent="0.3">
      <c r="A180" s="46">
        <v>540180</v>
      </c>
      <c r="B180" s="29" t="s">
        <v>275</v>
      </c>
      <c r="C180" s="29" t="s">
        <v>273</v>
      </c>
      <c r="D180" s="29" t="s">
        <v>5</v>
      </c>
      <c r="E180" s="29">
        <v>5</v>
      </c>
      <c r="F180" s="29" t="s">
        <v>397</v>
      </c>
      <c r="G180" s="29">
        <v>10</v>
      </c>
      <c r="H180" s="29">
        <v>1</v>
      </c>
      <c r="I180" s="29">
        <v>6</v>
      </c>
      <c r="J180" s="29">
        <v>1</v>
      </c>
      <c r="K180" s="29">
        <v>18</v>
      </c>
      <c r="L180" s="30">
        <v>0.55600000000000005</v>
      </c>
      <c r="M180" s="30">
        <v>5.6000000000000001E-2</v>
      </c>
      <c r="N180" s="30">
        <v>0.33300000000000002</v>
      </c>
      <c r="O180" s="30">
        <v>5.6000000000000001E-2</v>
      </c>
      <c r="P180" s="30">
        <v>0</v>
      </c>
      <c r="Q180" s="30">
        <v>0</v>
      </c>
      <c r="S180" s="108">
        <f>L180+M180+O180</f>
        <v>0.66800000000000015</v>
      </c>
      <c r="U180" s="75">
        <f>IFERROR(_xlfn.PERCENTRANK.INC(S$5:S$233,S180),"-9999")</f>
        <v>0.23200000000000001</v>
      </c>
      <c r="AO180" s="24"/>
    </row>
    <row r="181" spans="1:44" x14ac:dyDescent="0.3">
      <c r="A181" s="46">
        <v>540154</v>
      </c>
      <c r="B181" s="29" t="s">
        <v>226</v>
      </c>
      <c r="C181" s="29" t="s">
        <v>227</v>
      </c>
      <c r="D181" s="29" t="s">
        <v>5</v>
      </c>
      <c r="E181" s="29">
        <v>8</v>
      </c>
      <c r="F181" s="29" t="s">
        <v>501</v>
      </c>
      <c r="G181" s="29">
        <v>8</v>
      </c>
      <c r="H181" s="29">
        <v>0</v>
      </c>
      <c r="I181" s="29">
        <v>5</v>
      </c>
      <c r="J181" s="29">
        <v>2</v>
      </c>
      <c r="K181" s="29">
        <v>15</v>
      </c>
      <c r="L181" s="30">
        <v>0.53300000000000003</v>
      </c>
      <c r="M181" s="30">
        <v>0</v>
      </c>
      <c r="N181" s="30">
        <v>0.33300000000000002</v>
      </c>
      <c r="O181" s="30">
        <v>0.13300000000000001</v>
      </c>
      <c r="P181" s="30">
        <v>0</v>
      </c>
      <c r="Q181" s="30">
        <v>0.13300000000000001</v>
      </c>
      <c r="S181" s="108">
        <f>L181+M181+O181</f>
        <v>0.66600000000000004</v>
      </c>
      <c r="U181" s="75">
        <f>IFERROR(_xlfn.PERCENTRANK.INC(S$5:S$233,S181),"-9999")</f>
        <v>0.223</v>
      </c>
      <c r="AO181" s="24"/>
    </row>
    <row r="182" spans="1:44" x14ac:dyDescent="0.3">
      <c r="A182" s="46">
        <v>540187</v>
      </c>
      <c r="B182" s="29" t="s">
        <v>284</v>
      </c>
      <c r="C182" s="29" t="s">
        <v>285</v>
      </c>
      <c r="D182" s="29" t="s">
        <v>5</v>
      </c>
      <c r="E182" s="29">
        <v>1</v>
      </c>
      <c r="F182" s="29" t="s">
        <v>354</v>
      </c>
      <c r="G182" s="29">
        <v>24</v>
      </c>
      <c r="H182" s="29">
        <v>0</v>
      </c>
      <c r="I182" s="29">
        <v>13</v>
      </c>
      <c r="J182" s="29">
        <v>2</v>
      </c>
      <c r="K182" s="29">
        <v>39</v>
      </c>
      <c r="L182" s="30">
        <v>0.61499999999999999</v>
      </c>
      <c r="M182" s="30">
        <v>0</v>
      </c>
      <c r="N182" s="30">
        <v>0.33300000000000002</v>
      </c>
      <c r="O182" s="30">
        <v>5.0999999999999997E-2</v>
      </c>
      <c r="P182" s="30">
        <v>0</v>
      </c>
      <c r="Q182" s="30">
        <v>2.5999999999999999E-2</v>
      </c>
      <c r="S182" s="108">
        <f>L182+M182+O182</f>
        <v>0.66600000000000004</v>
      </c>
      <c r="U182" s="75">
        <f>IFERROR(_xlfn.PERCENTRANK.INC(S$5:S$233,S182),"-9999")</f>
        <v>0.223</v>
      </c>
      <c r="AO182" s="24"/>
    </row>
    <row r="183" spans="1:44" x14ac:dyDescent="0.3">
      <c r="A183" s="46">
        <v>540248</v>
      </c>
      <c r="B183" s="29" t="s">
        <v>168</v>
      </c>
      <c r="C183" s="29" t="s">
        <v>164</v>
      </c>
      <c r="D183" s="29" t="s">
        <v>5</v>
      </c>
      <c r="E183" s="29">
        <v>2</v>
      </c>
      <c r="F183" s="29" t="s">
        <v>416</v>
      </c>
      <c r="G183" s="29">
        <v>49</v>
      </c>
      <c r="H183" s="29">
        <v>6</v>
      </c>
      <c r="I183" s="29">
        <v>39</v>
      </c>
      <c r="J183" s="29">
        <v>21</v>
      </c>
      <c r="K183" s="29">
        <v>115</v>
      </c>
      <c r="L183" s="30">
        <v>0.42599999999999999</v>
      </c>
      <c r="M183" s="30">
        <v>5.1999999999999998E-2</v>
      </c>
      <c r="N183" s="30">
        <v>0.33900000000000002</v>
      </c>
      <c r="O183" s="30">
        <v>0.183</v>
      </c>
      <c r="P183" s="30">
        <v>0.17399999999999999</v>
      </c>
      <c r="Q183" s="30">
        <v>0</v>
      </c>
      <c r="S183" s="108">
        <f>L183+M183+O183</f>
        <v>0.66100000000000003</v>
      </c>
      <c r="U183" s="75">
        <f>IFERROR(_xlfn.PERCENTRANK.INC(S$5:S$233,S183),"-9999")</f>
        <v>0.219</v>
      </c>
      <c r="AO183" s="24"/>
    </row>
    <row r="184" spans="1:44" x14ac:dyDescent="0.3">
      <c r="A184" s="46">
        <v>540250</v>
      </c>
      <c r="B184" s="29" t="s">
        <v>167</v>
      </c>
      <c r="C184" s="29" t="s">
        <v>164</v>
      </c>
      <c r="D184" s="29" t="s">
        <v>5</v>
      </c>
      <c r="E184" s="29">
        <v>2</v>
      </c>
      <c r="F184" s="29" t="s">
        <v>464</v>
      </c>
      <c r="G184" s="29">
        <v>44</v>
      </c>
      <c r="H184" s="29">
        <v>1</v>
      </c>
      <c r="I184" s="29">
        <v>27</v>
      </c>
      <c r="J184" s="29">
        <v>7</v>
      </c>
      <c r="K184" s="29">
        <v>79</v>
      </c>
      <c r="L184" s="30">
        <v>0.55700000000000005</v>
      </c>
      <c r="M184" s="30">
        <v>1.2999999999999999E-2</v>
      </c>
      <c r="N184" s="30">
        <v>0.34200000000000003</v>
      </c>
      <c r="O184" s="30">
        <v>8.8999999999999996E-2</v>
      </c>
      <c r="P184" s="30">
        <v>8.8999999999999996E-2</v>
      </c>
      <c r="Q184" s="30">
        <v>0</v>
      </c>
      <c r="S184" s="108">
        <f>L184+M184+O184</f>
        <v>0.65900000000000003</v>
      </c>
      <c r="U184" s="75">
        <f>IFERROR(_xlfn.PERCENTRANK.INC(S$5:S$233,S184),"-9999")</f>
        <v>0.214</v>
      </c>
      <c r="AO184" s="24"/>
    </row>
    <row r="185" spans="1:44" x14ac:dyDescent="0.3">
      <c r="A185" s="46">
        <v>540206</v>
      </c>
      <c r="B185" s="29" t="s">
        <v>313</v>
      </c>
      <c r="C185" s="29" t="s">
        <v>311</v>
      </c>
      <c r="D185" s="29" t="s">
        <v>5</v>
      </c>
      <c r="E185" s="29">
        <v>4</v>
      </c>
      <c r="F185" s="29" t="s">
        <v>397</v>
      </c>
      <c r="G185" s="29">
        <v>23</v>
      </c>
      <c r="H185" s="29">
        <v>0</v>
      </c>
      <c r="I185" s="29">
        <v>12</v>
      </c>
      <c r="J185" s="29">
        <v>0</v>
      </c>
      <c r="K185" s="29">
        <v>35</v>
      </c>
      <c r="L185" s="30">
        <v>0.65700000000000003</v>
      </c>
      <c r="M185" s="30">
        <v>0</v>
      </c>
      <c r="N185" s="30">
        <v>0.34300000000000003</v>
      </c>
      <c r="O185" s="30">
        <v>0</v>
      </c>
      <c r="P185" s="30">
        <v>0</v>
      </c>
      <c r="Q185" s="30">
        <v>0</v>
      </c>
      <c r="S185" s="108">
        <f>L185+M185+O185</f>
        <v>0.65700000000000003</v>
      </c>
      <c r="U185" s="75">
        <f>IFERROR(_xlfn.PERCENTRANK.INC(S$5:S$233,S185),"-9999")</f>
        <v>0.21</v>
      </c>
      <c r="AO185" s="24"/>
    </row>
    <row r="186" spans="1:44" x14ac:dyDescent="0.3">
      <c r="A186" s="46">
        <v>540086</v>
      </c>
      <c r="B186" s="29" t="s">
        <v>128</v>
      </c>
      <c r="C186" s="29" t="s">
        <v>129</v>
      </c>
      <c r="D186" s="29" t="s">
        <v>5</v>
      </c>
      <c r="E186" s="29">
        <v>7</v>
      </c>
      <c r="F186" s="29" t="s">
        <v>400</v>
      </c>
      <c r="G186" s="29">
        <v>18</v>
      </c>
      <c r="H186" s="29">
        <v>0</v>
      </c>
      <c r="I186" s="29">
        <v>11</v>
      </c>
      <c r="J186" s="29">
        <v>3</v>
      </c>
      <c r="K186" s="29">
        <v>32</v>
      </c>
      <c r="L186" s="30">
        <v>0.56200000000000006</v>
      </c>
      <c r="M186" s="30">
        <v>0</v>
      </c>
      <c r="N186" s="30">
        <v>0.34399999999999997</v>
      </c>
      <c r="O186" s="30">
        <v>9.4E-2</v>
      </c>
      <c r="P186" s="30">
        <v>6.2E-2</v>
      </c>
      <c r="Q186" s="30">
        <v>0</v>
      </c>
      <c r="S186" s="108">
        <f>L186+M186+O186</f>
        <v>0.65600000000000003</v>
      </c>
      <c r="U186" s="75">
        <f>IFERROR(_xlfn.PERCENTRANK.INC(S$5:S$233,S186),"-9999")</f>
        <v>0.20599999999999999</v>
      </c>
      <c r="AO186" s="24"/>
    </row>
    <row r="187" spans="1:44" x14ac:dyDescent="0.3">
      <c r="A187" s="46">
        <v>540166</v>
      </c>
      <c r="B187" s="29" t="s">
        <v>251</v>
      </c>
      <c r="C187" s="29" t="s">
        <v>510</v>
      </c>
      <c r="D187" s="29" t="s">
        <v>5</v>
      </c>
      <c r="E187" s="29">
        <v>3</v>
      </c>
      <c r="F187" s="29" t="s">
        <v>512</v>
      </c>
      <c r="G187" s="29">
        <v>161</v>
      </c>
      <c r="H187" s="29">
        <v>12</v>
      </c>
      <c r="I187" s="29">
        <v>107</v>
      </c>
      <c r="J187" s="29">
        <v>29</v>
      </c>
      <c r="K187" s="29">
        <v>309</v>
      </c>
      <c r="L187" s="30">
        <v>0.52100000000000002</v>
      </c>
      <c r="M187" s="30">
        <v>3.9E-2</v>
      </c>
      <c r="N187" s="30">
        <v>0.34599999999999997</v>
      </c>
      <c r="O187" s="30">
        <v>9.4E-2</v>
      </c>
      <c r="P187" s="30">
        <v>8.4000000000000005E-2</v>
      </c>
      <c r="Q187" s="30">
        <v>0</v>
      </c>
      <c r="S187" s="108">
        <f>L187+M187+O187</f>
        <v>0.65400000000000003</v>
      </c>
      <c r="U187" s="75">
        <f>IFERROR(_xlfn.PERCENTRANK.INC(S$5:S$233,S187),"-9999")</f>
        <v>0.20100000000000001</v>
      </c>
      <c r="AO187" s="24"/>
    </row>
    <row r="188" spans="1:44" x14ac:dyDescent="0.3">
      <c r="A188" s="46">
        <v>540039</v>
      </c>
      <c r="B188" s="29" t="s">
        <v>65</v>
      </c>
      <c r="C188" s="29" t="s">
        <v>64</v>
      </c>
      <c r="D188" s="29" t="s">
        <v>5</v>
      </c>
      <c r="E188" s="29">
        <v>8</v>
      </c>
      <c r="F188" s="29" t="s">
        <v>392</v>
      </c>
      <c r="G188" s="29">
        <v>14</v>
      </c>
      <c r="H188" s="29">
        <v>0</v>
      </c>
      <c r="I188" s="29">
        <v>8</v>
      </c>
      <c r="J188" s="29">
        <v>1</v>
      </c>
      <c r="K188" s="29">
        <v>23</v>
      </c>
      <c r="L188" s="30">
        <v>0.60899999999999999</v>
      </c>
      <c r="M188" s="30">
        <v>0</v>
      </c>
      <c r="N188" s="30">
        <v>0.34799999999999998</v>
      </c>
      <c r="O188" s="30">
        <v>4.2999999999999997E-2</v>
      </c>
      <c r="P188" s="30">
        <v>0</v>
      </c>
      <c r="Q188" s="30">
        <v>0</v>
      </c>
      <c r="S188" s="108">
        <f>L188+M188+O188</f>
        <v>0.65200000000000002</v>
      </c>
      <c r="U188" s="75">
        <f>IFERROR(_xlfn.PERCENTRANK.INC(S$5:S$233,S188),"-9999")</f>
        <v>0.19700000000000001</v>
      </c>
      <c r="AO188" s="24"/>
    </row>
    <row r="189" spans="1:44" x14ac:dyDescent="0.3">
      <c r="A189" s="46">
        <v>540216</v>
      </c>
      <c r="B189" s="29" t="s">
        <v>323</v>
      </c>
      <c r="C189" s="29" t="s">
        <v>324</v>
      </c>
      <c r="D189" s="29" t="s">
        <v>5</v>
      </c>
      <c r="E189" s="29">
        <v>5</v>
      </c>
      <c r="F189" s="29" t="s">
        <v>554</v>
      </c>
      <c r="G189" s="29">
        <v>59</v>
      </c>
      <c r="H189" s="29">
        <v>0</v>
      </c>
      <c r="I189" s="29">
        <v>36</v>
      </c>
      <c r="J189" s="29">
        <v>5</v>
      </c>
      <c r="K189" s="29">
        <v>100</v>
      </c>
      <c r="L189" s="30">
        <v>0.59</v>
      </c>
      <c r="M189" s="30">
        <v>0</v>
      </c>
      <c r="N189" s="30">
        <v>0.36</v>
      </c>
      <c r="O189" s="30">
        <v>0.05</v>
      </c>
      <c r="P189" s="30">
        <v>0.02</v>
      </c>
      <c r="Q189" s="30">
        <v>0.01</v>
      </c>
      <c r="R189" s="26"/>
      <c r="S189" s="108">
        <f>L189+M189+O189</f>
        <v>0.64</v>
      </c>
      <c r="T189" s="26"/>
      <c r="U189" s="75">
        <f>IFERROR(_xlfn.PERCENTRANK.INC(S$5:S$233,S189),"-9999")</f>
        <v>0.192</v>
      </c>
      <c r="V189" s="26"/>
      <c r="W189" s="26"/>
      <c r="X189" s="26"/>
      <c r="Y189" s="26"/>
      <c r="Z189" s="26"/>
      <c r="AA189" s="26"/>
      <c r="AB189" s="26"/>
      <c r="AC189" s="26"/>
      <c r="AD189" s="26"/>
      <c r="AE189" s="26"/>
      <c r="AF189" s="26"/>
      <c r="AG189" s="26"/>
      <c r="AH189" s="26"/>
      <c r="AI189" s="26"/>
      <c r="AJ189" s="26"/>
      <c r="AK189" s="26"/>
      <c r="AL189" s="26"/>
      <c r="AM189" s="26"/>
      <c r="AN189" s="26"/>
      <c r="AO189" s="26"/>
      <c r="AP189" s="26"/>
      <c r="AQ189" s="26"/>
      <c r="AR189" s="26"/>
    </row>
    <row r="190" spans="1:44" x14ac:dyDescent="0.3">
      <c r="A190" s="46">
        <v>540148</v>
      </c>
      <c r="B190" s="29" t="s">
        <v>217</v>
      </c>
      <c r="C190" s="29" t="s">
        <v>216</v>
      </c>
      <c r="D190" s="29" t="s">
        <v>5</v>
      </c>
      <c r="E190" s="29">
        <v>4</v>
      </c>
      <c r="F190" s="29" t="s">
        <v>397</v>
      </c>
      <c r="G190" s="29">
        <v>20</v>
      </c>
      <c r="H190" s="29">
        <v>0</v>
      </c>
      <c r="I190" s="29">
        <v>14</v>
      </c>
      <c r="J190" s="29">
        <v>2</v>
      </c>
      <c r="K190" s="29">
        <v>36</v>
      </c>
      <c r="L190" s="30">
        <v>0.55600000000000005</v>
      </c>
      <c r="M190" s="30">
        <v>0</v>
      </c>
      <c r="N190" s="30">
        <v>0.38900000000000001</v>
      </c>
      <c r="O190" s="30">
        <v>5.6000000000000001E-2</v>
      </c>
      <c r="P190" s="30">
        <v>2.8000000000000001E-2</v>
      </c>
      <c r="Q190" s="30">
        <v>0</v>
      </c>
      <c r="S190" s="108">
        <f>L190+M190+O190</f>
        <v>0.6120000000000001</v>
      </c>
      <c r="U190" s="75">
        <f>IFERROR(_xlfn.PERCENTRANK.INC(S$5:S$233,S190),"-9999")</f>
        <v>0.188</v>
      </c>
      <c r="AO190" s="24"/>
    </row>
    <row r="191" spans="1:44" x14ac:dyDescent="0.3">
      <c r="A191" s="46">
        <v>540193</v>
      </c>
      <c r="B191" s="29" t="s">
        <v>290</v>
      </c>
      <c r="C191" s="29" t="s">
        <v>536</v>
      </c>
      <c r="D191" s="29" t="s">
        <v>5</v>
      </c>
      <c r="E191" s="29">
        <v>7</v>
      </c>
      <c r="F191" s="29" t="s">
        <v>393</v>
      </c>
      <c r="G191" s="29">
        <v>10</v>
      </c>
      <c r="H191" s="29">
        <v>0</v>
      </c>
      <c r="I191" s="29">
        <v>7</v>
      </c>
      <c r="J191" s="29">
        <v>0</v>
      </c>
      <c r="K191" s="29">
        <v>17</v>
      </c>
      <c r="L191" s="30">
        <v>0.58799999999999997</v>
      </c>
      <c r="M191" s="30">
        <v>0</v>
      </c>
      <c r="N191" s="30">
        <v>0.41199999999999998</v>
      </c>
      <c r="O191" s="30">
        <v>0</v>
      </c>
      <c r="P191" s="30">
        <v>0</v>
      </c>
      <c r="Q191" s="30">
        <v>0</v>
      </c>
      <c r="S191" s="108">
        <f>L191+M191+O191</f>
        <v>0.58799999999999997</v>
      </c>
      <c r="U191" s="75">
        <f>IFERROR(_xlfn.PERCENTRANK.INC(S$5:S$233,S191),"-9999")</f>
        <v>0.184</v>
      </c>
      <c r="AO191" s="24"/>
    </row>
    <row r="192" spans="1:44" x14ac:dyDescent="0.3">
      <c r="A192" s="46">
        <v>540095</v>
      </c>
      <c r="B192" s="29" t="s">
        <v>138</v>
      </c>
      <c r="C192" s="29" t="s">
        <v>137</v>
      </c>
      <c r="D192" s="29" t="s">
        <v>5</v>
      </c>
      <c r="E192" s="29">
        <v>2</v>
      </c>
      <c r="F192" s="29" t="s">
        <v>444</v>
      </c>
      <c r="G192" s="29">
        <v>17</v>
      </c>
      <c r="H192" s="29">
        <v>0</v>
      </c>
      <c r="I192" s="29">
        <v>13</v>
      </c>
      <c r="J192" s="29">
        <v>0</v>
      </c>
      <c r="K192" s="29">
        <v>30</v>
      </c>
      <c r="L192" s="30">
        <v>0.56699999999999995</v>
      </c>
      <c r="M192" s="30">
        <v>0</v>
      </c>
      <c r="N192" s="30">
        <v>0.433</v>
      </c>
      <c r="O192" s="30">
        <v>0</v>
      </c>
      <c r="P192" s="30">
        <v>0</v>
      </c>
      <c r="Q192" s="30">
        <v>0</v>
      </c>
      <c r="S192" s="108">
        <f>L192+M192+O192</f>
        <v>0.56699999999999995</v>
      </c>
      <c r="U192" s="75">
        <f>IFERROR(_xlfn.PERCENTRANK.INC(S$5:S$233,S192),"-9999")</f>
        <v>0.17899999999999999</v>
      </c>
      <c r="AO192" s="24"/>
    </row>
    <row r="193" spans="1:41" x14ac:dyDescent="0.3">
      <c r="A193" s="46">
        <v>540128</v>
      </c>
      <c r="B193" s="29" t="s">
        <v>184</v>
      </c>
      <c r="C193" s="29" t="s">
        <v>473</v>
      </c>
      <c r="D193" s="29" t="s">
        <v>5</v>
      </c>
      <c r="E193" s="29">
        <v>1</v>
      </c>
      <c r="F193" s="29" t="s">
        <v>475</v>
      </c>
      <c r="G193" s="29">
        <v>124</v>
      </c>
      <c r="H193" s="29">
        <v>8</v>
      </c>
      <c r="I193" s="29">
        <v>105</v>
      </c>
      <c r="J193" s="29">
        <v>4</v>
      </c>
      <c r="K193" s="29">
        <v>241</v>
      </c>
      <c r="L193" s="30">
        <v>0.51500000000000001</v>
      </c>
      <c r="M193" s="30">
        <v>3.3000000000000002E-2</v>
      </c>
      <c r="N193" s="30">
        <v>0.436</v>
      </c>
      <c r="O193" s="30">
        <v>1.7000000000000001E-2</v>
      </c>
      <c r="P193" s="30">
        <v>4.0000000000000001E-3</v>
      </c>
      <c r="Q193" s="30">
        <v>8.0000000000000002E-3</v>
      </c>
      <c r="S193" s="108">
        <f>L193+M193+O193</f>
        <v>0.56500000000000006</v>
      </c>
      <c r="U193" s="75">
        <f>IFERROR(_xlfn.PERCENTRANK.INC(S$5:S$233,S193),"-9999")</f>
        <v>0.17499999999999999</v>
      </c>
      <c r="AO193" s="24"/>
    </row>
    <row r="194" spans="1:41" x14ac:dyDescent="0.3">
      <c r="A194" s="46">
        <v>540161</v>
      </c>
      <c r="B194" s="29" t="s">
        <v>240</v>
      </c>
      <c r="C194" s="29" t="s">
        <v>239</v>
      </c>
      <c r="D194" s="29" t="s">
        <v>5</v>
      </c>
      <c r="E194" s="29">
        <v>6</v>
      </c>
      <c r="F194" s="29" t="s">
        <v>393</v>
      </c>
      <c r="G194" s="29">
        <v>25</v>
      </c>
      <c r="H194" s="29">
        <v>0</v>
      </c>
      <c r="I194" s="29">
        <v>22</v>
      </c>
      <c r="J194" s="29">
        <v>2</v>
      </c>
      <c r="K194" s="29">
        <v>49</v>
      </c>
      <c r="L194" s="30">
        <v>0.51</v>
      </c>
      <c r="M194" s="30">
        <v>0</v>
      </c>
      <c r="N194" s="30">
        <v>0.44900000000000001</v>
      </c>
      <c r="O194" s="30">
        <v>4.1000000000000002E-2</v>
      </c>
      <c r="P194" s="30">
        <v>4.1000000000000002E-2</v>
      </c>
      <c r="Q194" s="30">
        <v>0</v>
      </c>
      <c r="S194" s="108">
        <f>L194+M194+O194</f>
        <v>0.55100000000000005</v>
      </c>
      <c r="U194" s="75">
        <f>IFERROR(_xlfn.PERCENTRANK.INC(S$5:S$233,S194),"-9999")</f>
        <v>0.17100000000000001</v>
      </c>
      <c r="AO194" s="24"/>
    </row>
    <row r="195" spans="1:41" x14ac:dyDescent="0.3">
      <c r="A195" s="46">
        <v>540247</v>
      </c>
      <c r="B195" s="29" t="s">
        <v>165</v>
      </c>
      <c r="C195" s="29" t="s">
        <v>164</v>
      </c>
      <c r="D195" s="29" t="s">
        <v>5</v>
      </c>
      <c r="E195" s="29">
        <v>2</v>
      </c>
      <c r="F195" s="29" t="s">
        <v>416</v>
      </c>
      <c r="G195" s="29">
        <v>83</v>
      </c>
      <c r="H195" s="29">
        <v>0</v>
      </c>
      <c r="I195" s="29">
        <v>95</v>
      </c>
      <c r="J195" s="29">
        <v>30</v>
      </c>
      <c r="K195" s="29">
        <v>208</v>
      </c>
      <c r="L195" s="30">
        <v>0.39900000000000002</v>
      </c>
      <c r="M195" s="30">
        <v>0</v>
      </c>
      <c r="N195" s="30">
        <v>0.45700000000000002</v>
      </c>
      <c r="O195" s="30">
        <v>0.14399999999999999</v>
      </c>
      <c r="P195" s="30">
        <v>0.125</v>
      </c>
      <c r="Q195" s="30">
        <v>0</v>
      </c>
      <c r="S195" s="108">
        <f>L195+M195+O195</f>
        <v>0.54300000000000004</v>
      </c>
      <c r="U195" s="75">
        <f>IFERROR(_xlfn.PERCENTRANK.INC(S$5:S$233,S195),"-9999")</f>
        <v>0.16600000000000001</v>
      </c>
      <c r="AO195" s="24"/>
    </row>
    <row r="196" spans="1:41" x14ac:dyDescent="0.3">
      <c r="A196" s="46">
        <v>540249</v>
      </c>
      <c r="B196" s="29" t="s">
        <v>166</v>
      </c>
      <c r="C196" s="29" t="s">
        <v>164</v>
      </c>
      <c r="D196" s="29" t="s">
        <v>5</v>
      </c>
      <c r="E196" s="29">
        <v>2</v>
      </c>
      <c r="F196" s="29" t="s">
        <v>463</v>
      </c>
      <c r="G196" s="29">
        <v>32</v>
      </c>
      <c r="H196" s="29">
        <v>8</v>
      </c>
      <c r="I196" s="29">
        <v>39</v>
      </c>
      <c r="J196" s="29">
        <v>2</v>
      </c>
      <c r="K196" s="29">
        <v>81</v>
      </c>
      <c r="L196" s="30">
        <v>0.39500000000000002</v>
      </c>
      <c r="M196" s="30">
        <v>9.9000000000000005E-2</v>
      </c>
      <c r="N196" s="30">
        <v>0.48099999999999998</v>
      </c>
      <c r="O196" s="30">
        <v>2.5000000000000001E-2</v>
      </c>
      <c r="P196" s="30">
        <v>1.2E-2</v>
      </c>
      <c r="Q196" s="30">
        <v>1.2E-2</v>
      </c>
      <c r="S196" s="108">
        <f>L196+M196+O196</f>
        <v>0.51900000000000002</v>
      </c>
      <c r="U196" s="75">
        <f>IFERROR(_xlfn.PERCENTRANK.INC(S$5:S$233,S196),"-9999")</f>
        <v>0.16200000000000001</v>
      </c>
      <c r="AO196" s="24"/>
    </row>
    <row r="197" spans="1:41" x14ac:dyDescent="0.3">
      <c r="A197" s="46">
        <v>540285</v>
      </c>
      <c r="B197" s="29" t="s">
        <v>186</v>
      </c>
      <c r="C197" s="29" t="s">
        <v>473</v>
      </c>
      <c r="D197" s="29" t="s">
        <v>5</v>
      </c>
      <c r="E197" s="29">
        <v>1</v>
      </c>
      <c r="F197" s="29" t="s">
        <v>476</v>
      </c>
      <c r="G197" s="29">
        <v>0</v>
      </c>
      <c r="H197" s="29">
        <v>0</v>
      </c>
      <c r="I197" s="29">
        <v>1</v>
      </c>
      <c r="J197" s="29">
        <v>1</v>
      </c>
      <c r="K197" s="29">
        <v>2</v>
      </c>
      <c r="L197" s="30">
        <v>0</v>
      </c>
      <c r="M197" s="30">
        <v>0</v>
      </c>
      <c r="N197" s="30">
        <v>0.5</v>
      </c>
      <c r="O197" s="30">
        <v>0.5</v>
      </c>
      <c r="P197" s="30">
        <v>0</v>
      </c>
      <c r="Q197" s="30">
        <v>0</v>
      </c>
      <c r="S197" s="108">
        <f>L197+M197+O197</f>
        <v>0.5</v>
      </c>
      <c r="U197" s="75">
        <f>IFERROR(_xlfn.PERCENTRANK.INC(S$5:S$233,S197),"-9999")</f>
        <v>0.153</v>
      </c>
      <c r="AO197" s="24"/>
    </row>
    <row r="198" spans="1:41" x14ac:dyDescent="0.3">
      <c r="A198" s="46">
        <v>540274</v>
      </c>
      <c r="B198" s="29" t="s">
        <v>205</v>
      </c>
      <c r="C198" s="29" t="s">
        <v>203</v>
      </c>
      <c r="D198" s="29" t="s">
        <v>5</v>
      </c>
      <c r="E198" s="29">
        <v>6</v>
      </c>
      <c r="F198" s="29" t="s">
        <v>398</v>
      </c>
      <c r="G198" s="29">
        <v>10</v>
      </c>
      <c r="H198" s="29">
        <v>0</v>
      </c>
      <c r="I198" s="29">
        <v>15</v>
      </c>
      <c r="J198" s="29">
        <v>5</v>
      </c>
      <c r="K198" s="29">
        <v>30</v>
      </c>
      <c r="L198" s="30">
        <v>0.33300000000000002</v>
      </c>
      <c r="M198" s="30">
        <v>0</v>
      </c>
      <c r="N198" s="30">
        <v>0.5</v>
      </c>
      <c r="O198" s="30">
        <v>0.16700000000000001</v>
      </c>
      <c r="P198" s="30">
        <v>0.16700000000000001</v>
      </c>
      <c r="Q198" s="30">
        <v>0</v>
      </c>
      <c r="S198" s="108">
        <f>L198+M198+O198</f>
        <v>0.5</v>
      </c>
      <c r="U198" s="75">
        <f>IFERROR(_xlfn.PERCENTRANK.INC(S$5:S$233,S198),"-9999")</f>
        <v>0.153</v>
      </c>
      <c r="AO198" s="24"/>
    </row>
    <row r="199" spans="1:41" x14ac:dyDescent="0.3">
      <c r="A199" s="46">
        <v>545538</v>
      </c>
      <c r="B199" s="29" t="s">
        <v>199</v>
      </c>
      <c r="C199" s="29" t="s">
        <v>196</v>
      </c>
      <c r="D199" s="29" t="s">
        <v>5</v>
      </c>
      <c r="E199" s="29">
        <v>2</v>
      </c>
      <c r="F199" s="29" t="s">
        <v>482</v>
      </c>
      <c r="G199" s="29">
        <v>13</v>
      </c>
      <c r="H199" s="29">
        <v>0</v>
      </c>
      <c r="I199" s="29">
        <v>24</v>
      </c>
      <c r="J199" s="29">
        <v>10</v>
      </c>
      <c r="K199" s="29">
        <v>47</v>
      </c>
      <c r="L199" s="30">
        <v>0.27700000000000002</v>
      </c>
      <c r="M199" s="30">
        <v>0</v>
      </c>
      <c r="N199" s="30">
        <v>0.51100000000000001</v>
      </c>
      <c r="O199" s="30">
        <v>0.21299999999999999</v>
      </c>
      <c r="P199" s="30">
        <v>0.14899999999999999</v>
      </c>
      <c r="Q199" s="30">
        <v>4.2999999999999997E-2</v>
      </c>
      <c r="S199" s="108">
        <f>L199+M199+O199</f>
        <v>0.49</v>
      </c>
      <c r="U199" s="75">
        <f>IFERROR(_xlfn.PERCENTRANK.INC(S$5:S$233,S199),"-9999")</f>
        <v>0.14899999999999999</v>
      </c>
      <c r="AO199" s="24"/>
    </row>
    <row r="200" spans="1:41" x14ac:dyDescent="0.3">
      <c r="A200" s="46">
        <v>540134</v>
      </c>
      <c r="B200" s="29" t="s">
        <v>195</v>
      </c>
      <c r="C200" s="29" t="s">
        <v>196</v>
      </c>
      <c r="D200" s="29" t="s">
        <v>5</v>
      </c>
      <c r="E200" s="29">
        <v>2</v>
      </c>
      <c r="F200" s="29" t="s">
        <v>479</v>
      </c>
      <c r="G200" s="29">
        <v>49</v>
      </c>
      <c r="H200" s="29">
        <v>2</v>
      </c>
      <c r="I200" s="29">
        <v>65</v>
      </c>
      <c r="J200" s="29">
        <v>10</v>
      </c>
      <c r="K200" s="29">
        <v>126</v>
      </c>
      <c r="L200" s="30">
        <v>0.38900000000000001</v>
      </c>
      <c r="M200" s="30">
        <v>1.6E-2</v>
      </c>
      <c r="N200" s="30">
        <v>0.51600000000000001</v>
      </c>
      <c r="O200" s="30">
        <v>7.9000000000000001E-2</v>
      </c>
      <c r="P200" s="30">
        <v>4.8000000000000001E-2</v>
      </c>
      <c r="Q200" s="30">
        <v>2.4E-2</v>
      </c>
      <c r="S200" s="108">
        <f>L200+M200+O200</f>
        <v>0.48400000000000004</v>
      </c>
      <c r="U200" s="75">
        <f>IFERROR(_xlfn.PERCENTRANK.INC(S$5:S$233,S200),"-9999")</f>
        <v>0.14399999999999999</v>
      </c>
      <c r="AO200" s="24"/>
    </row>
    <row r="201" spans="1:41" x14ac:dyDescent="0.3">
      <c r="A201" s="46">
        <v>540271</v>
      </c>
      <c r="B201" s="29" t="s">
        <v>254</v>
      </c>
      <c r="C201" s="29" t="s">
        <v>510</v>
      </c>
      <c r="D201" s="29" t="s">
        <v>5</v>
      </c>
      <c r="E201" s="29">
        <v>3</v>
      </c>
      <c r="F201" s="29" t="s">
        <v>512</v>
      </c>
      <c r="G201" s="29">
        <v>41</v>
      </c>
      <c r="H201" s="29">
        <v>38</v>
      </c>
      <c r="I201" s="29">
        <v>103</v>
      </c>
      <c r="J201" s="29">
        <v>0</v>
      </c>
      <c r="K201" s="29">
        <v>182</v>
      </c>
      <c r="L201" s="30">
        <v>0.22500000000000001</v>
      </c>
      <c r="M201" s="30">
        <v>0.20899999999999999</v>
      </c>
      <c r="N201" s="30">
        <v>0.56599999999999995</v>
      </c>
      <c r="O201" s="30">
        <v>0</v>
      </c>
      <c r="P201" s="30">
        <v>0</v>
      </c>
      <c r="Q201" s="30">
        <v>0</v>
      </c>
      <c r="S201" s="108">
        <f>L201+M201+O201</f>
        <v>0.434</v>
      </c>
      <c r="U201" s="75">
        <f>IFERROR(_xlfn.PERCENTRANK.INC(S$5:S$233,S201),"-9999")</f>
        <v>0.14000000000000001</v>
      </c>
      <c r="AO201" s="24"/>
    </row>
    <row r="202" spans="1:41" x14ac:dyDescent="0.3">
      <c r="A202" s="46">
        <v>540136</v>
      </c>
      <c r="B202" s="29" t="s">
        <v>198</v>
      </c>
      <c r="C202" s="29" t="s">
        <v>196</v>
      </c>
      <c r="D202" s="29" t="s">
        <v>5</v>
      </c>
      <c r="E202" s="29">
        <v>2</v>
      </c>
      <c r="F202" s="29" t="s">
        <v>481</v>
      </c>
      <c r="G202" s="29">
        <v>26</v>
      </c>
      <c r="H202" s="29">
        <v>0</v>
      </c>
      <c r="I202" s="29">
        <v>46</v>
      </c>
      <c r="J202" s="29">
        <v>8</v>
      </c>
      <c r="K202" s="29">
        <v>80</v>
      </c>
      <c r="L202" s="30">
        <v>0.32500000000000001</v>
      </c>
      <c r="M202" s="30">
        <v>0</v>
      </c>
      <c r="N202" s="30">
        <v>0.57499999999999996</v>
      </c>
      <c r="O202" s="30">
        <v>0.1</v>
      </c>
      <c r="P202" s="30">
        <v>6.2E-2</v>
      </c>
      <c r="Q202" s="30">
        <v>0</v>
      </c>
      <c r="S202" s="108">
        <f>L202+M202+O202</f>
        <v>0.42500000000000004</v>
      </c>
      <c r="U202" s="75">
        <f>IFERROR(_xlfn.PERCENTRANK.INC(S$5:S$233,S202),"-9999")</f>
        <v>0.13500000000000001</v>
      </c>
      <c r="AO202" s="24"/>
    </row>
    <row r="203" spans="1:41" x14ac:dyDescent="0.3">
      <c r="A203" s="46">
        <v>540092</v>
      </c>
      <c r="B203" s="29" t="s">
        <v>136</v>
      </c>
      <c r="C203" s="29" t="s">
        <v>137</v>
      </c>
      <c r="D203" s="29" t="s">
        <v>5</v>
      </c>
      <c r="E203" s="29">
        <v>2</v>
      </c>
      <c r="F203" s="29" t="s">
        <v>443</v>
      </c>
      <c r="G203" s="29">
        <v>18</v>
      </c>
      <c r="H203" s="29">
        <v>4</v>
      </c>
      <c r="I203" s="29">
        <v>44</v>
      </c>
      <c r="J203" s="29">
        <v>4</v>
      </c>
      <c r="K203" s="29">
        <v>70</v>
      </c>
      <c r="L203" s="30">
        <v>0.25700000000000001</v>
      </c>
      <c r="M203" s="30">
        <v>5.7000000000000002E-2</v>
      </c>
      <c r="N203" s="30">
        <v>0.629</v>
      </c>
      <c r="O203" s="30">
        <v>5.7000000000000002E-2</v>
      </c>
      <c r="P203" s="30">
        <v>2.9000000000000001E-2</v>
      </c>
      <c r="Q203" s="30">
        <v>0</v>
      </c>
      <c r="S203" s="108">
        <f>L203+M203+O203</f>
        <v>0.371</v>
      </c>
      <c r="U203" s="75">
        <f>IFERROR(_xlfn.PERCENTRANK.INC(S$5:S$233,S203),"-9999")</f>
        <v>0.13100000000000001</v>
      </c>
      <c r="AO203" s="24"/>
    </row>
    <row r="204" spans="1:41" x14ac:dyDescent="0.3">
      <c r="A204" s="46">
        <v>540192</v>
      </c>
      <c r="B204" s="29" t="s">
        <v>291</v>
      </c>
      <c r="C204" s="29" t="s">
        <v>536</v>
      </c>
      <c r="D204" s="29" t="s">
        <v>5</v>
      </c>
      <c r="E204" s="29">
        <v>7</v>
      </c>
      <c r="F204" s="29" t="s">
        <v>537</v>
      </c>
      <c r="G204" s="29">
        <v>3</v>
      </c>
      <c r="H204" s="29">
        <v>1</v>
      </c>
      <c r="I204" s="29">
        <v>8</v>
      </c>
      <c r="J204" s="29">
        <v>0</v>
      </c>
      <c r="K204" s="29">
        <v>12</v>
      </c>
      <c r="L204" s="30">
        <v>0.25</v>
      </c>
      <c r="M204" s="30">
        <v>8.3000000000000004E-2</v>
      </c>
      <c r="N204" s="30">
        <v>0.66700000000000004</v>
      </c>
      <c r="O204" s="30">
        <v>0</v>
      </c>
      <c r="P204" s="30">
        <v>0</v>
      </c>
      <c r="Q204" s="30">
        <v>0</v>
      </c>
      <c r="S204" s="108">
        <f>L204+M204+O204</f>
        <v>0.33300000000000002</v>
      </c>
      <c r="U204" s="75">
        <f>IFERROR(_xlfn.PERCENTRANK.INC(S$5:S$233,S204),"-9999")</f>
        <v>0.127</v>
      </c>
      <c r="AO204" s="24"/>
    </row>
    <row r="205" spans="1:41" x14ac:dyDescent="0.3">
      <c r="A205" s="46">
        <v>540167</v>
      </c>
      <c r="B205" s="29" t="s">
        <v>252</v>
      </c>
      <c r="C205" s="29" t="s">
        <v>510</v>
      </c>
      <c r="D205" s="29" t="s">
        <v>5</v>
      </c>
      <c r="E205" s="29">
        <v>3</v>
      </c>
      <c r="F205" s="29" t="s">
        <v>513</v>
      </c>
      <c r="G205" s="29">
        <v>6</v>
      </c>
      <c r="H205" s="29">
        <v>5</v>
      </c>
      <c r="I205" s="29">
        <v>30</v>
      </c>
      <c r="J205" s="29">
        <v>0</v>
      </c>
      <c r="K205" s="29">
        <v>41</v>
      </c>
      <c r="L205" s="30">
        <v>0.14599999999999999</v>
      </c>
      <c r="M205" s="30">
        <v>0.122</v>
      </c>
      <c r="N205" s="30">
        <v>0.73199999999999998</v>
      </c>
      <c r="O205" s="30">
        <v>0</v>
      </c>
      <c r="P205" s="30">
        <v>0</v>
      </c>
      <c r="Q205" s="30">
        <v>0</v>
      </c>
      <c r="S205" s="108">
        <f>L205+M205+O205</f>
        <v>0.26800000000000002</v>
      </c>
      <c r="U205" s="75">
        <f>IFERROR(_xlfn.PERCENTRANK.INC(S$5:S$233,S205),"-9999")</f>
        <v>0.122</v>
      </c>
      <c r="AO205" s="24"/>
    </row>
    <row r="206" spans="1:41" x14ac:dyDescent="0.3">
      <c r="A206" s="46">
        <v>540241</v>
      </c>
      <c r="B206" s="29" t="s">
        <v>101</v>
      </c>
      <c r="C206" s="29" t="s">
        <v>102</v>
      </c>
      <c r="D206" s="29" t="s">
        <v>5</v>
      </c>
      <c r="E206" s="29">
        <v>5</v>
      </c>
      <c r="F206" s="29" t="s">
        <v>377</v>
      </c>
      <c r="G206" s="29">
        <v>27</v>
      </c>
      <c r="H206" s="29">
        <v>10</v>
      </c>
      <c r="I206" s="29">
        <v>113</v>
      </c>
      <c r="J206" s="29">
        <v>1</v>
      </c>
      <c r="K206" s="29">
        <v>151</v>
      </c>
      <c r="L206" s="30">
        <v>0.17899999999999999</v>
      </c>
      <c r="M206" s="30">
        <v>6.6000000000000003E-2</v>
      </c>
      <c r="N206" s="30">
        <v>0.748</v>
      </c>
      <c r="O206" s="30">
        <v>7.0000000000000001E-3</v>
      </c>
      <c r="P206" s="30">
        <v>0</v>
      </c>
      <c r="Q206" s="30">
        <v>0</v>
      </c>
      <c r="S206" s="108">
        <f>L206+M206+O206</f>
        <v>0.252</v>
      </c>
      <c r="U206" s="75">
        <f>IFERROR(_xlfn.PERCENTRANK.INC(S$5:S$233,S206),"-9999")</f>
        <v>0.11799999999999999</v>
      </c>
      <c r="AO206" s="24"/>
    </row>
    <row r="207" spans="1:41" x14ac:dyDescent="0.3">
      <c r="A207" s="46">
        <v>545535</v>
      </c>
      <c r="B207" s="29" t="s">
        <v>139</v>
      </c>
      <c r="C207" s="29" t="s">
        <v>137</v>
      </c>
      <c r="D207" s="29" t="s">
        <v>5</v>
      </c>
      <c r="E207" s="29">
        <v>2</v>
      </c>
      <c r="F207" s="29" t="s">
        <v>445</v>
      </c>
      <c r="G207" s="29">
        <v>1</v>
      </c>
      <c r="H207" s="29">
        <v>0</v>
      </c>
      <c r="I207" s="29">
        <v>3</v>
      </c>
      <c r="J207" s="29">
        <v>0</v>
      </c>
      <c r="K207" s="29">
        <v>4</v>
      </c>
      <c r="L207" s="30">
        <v>0.25</v>
      </c>
      <c r="M207" s="30">
        <v>0</v>
      </c>
      <c r="N207" s="30">
        <v>0.75</v>
      </c>
      <c r="O207" s="30">
        <v>0</v>
      </c>
      <c r="P207" s="30">
        <v>0</v>
      </c>
      <c r="Q207" s="30">
        <v>0</v>
      </c>
      <c r="S207" s="108">
        <f>L207+M207+O207</f>
        <v>0.25</v>
      </c>
      <c r="U207" s="75">
        <f>IFERROR(_xlfn.PERCENTRANK.INC(S$5:S$233,S207),"-9999")</f>
        <v>0.114</v>
      </c>
      <c r="AO207" s="24"/>
    </row>
    <row r="208" spans="1:41" x14ac:dyDescent="0.3">
      <c r="A208" s="46">
        <v>540222</v>
      </c>
      <c r="B208" s="29" t="s">
        <v>253</v>
      </c>
      <c r="C208" s="29" t="s">
        <v>510</v>
      </c>
      <c r="D208" s="29" t="s">
        <v>5</v>
      </c>
      <c r="E208" s="29">
        <v>3</v>
      </c>
      <c r="F208" s="29" t="s">
        <v>514</v>
      </c>
      <c r="G208" s="29">
        <v>1</v>
      </c>
      <c r="H208" s="29">
        <v>0</v>
      </c>
      <c r="I208" s="29">
        <v>6</v>
      </c>
      <c r="J208" s="29">
        <v>0</v>
      </c>
      <c r="K208" s="29">
        <v>7</v>
      </c>
      <c r="L208" s="30">
        <v>0.14299999999999999</v>
      </c>
      <c r="M208" s="30">
        <v>0</v>
      </c>
      <c r="N208" s="30">
        <v>0.85699999999999998</v>
      </c>
      <c r="O208" s="30">
        <v>0</v>
      </c>
      <c r="P208" s="30">
        <v>0</v>
      </c>
      <c r="Q208" s="30">
        <v>0</v>
      </c>
      <c r="S208" s="108">
        <f>L208+M208+O208</f>
        <v>0.14299999999999999</v>
      </c>
      <c r="U208" s="75">
        <f>IFERROR(_xlfn.PERCENTRANK.INC(S$5:S$233,S208),"-9999")</f>
        <v>0.109</v>
      </c>
      <c r="AO208" s="24"/>
    </row>
    <row r="209" spans="1:44" x14ac:dyDescent="0.3">
      <c r="A209" s="46">
        <v>540273</v>
      </c>
      <c r="B209" s="29" t="s">
        <v>207</v>
      </c>
      <c r="C209" s="29" t="s">
        <v>203</v>
      </c>
      <c r="D209" s="29" t="s">
        <v>5</v>
      </c>
      <c r="E209" s="29">
        <v>6</v>
      </c>
      <c r="F209" s="29" t="s">
        <v>398</v>
      </c>
      <c r="G209" s="29">
        <v>1</v>
      </c>
      <c r="H209" s="29">
        <v>0</v>
      </c>
      <c r="I209" s="29">
        <v>16</v>
      </c>
      <c r="J209" s="29">
        <v>0</v>
      </c>
      <c r="K209" s="29">
        <v>17</v>
      </c>
      <c r="L209" s="30">
        <v>5.8999999999999997E-2</v>
      </c>
      <c r="M209" s="30">
        <v>0</v>
      </c>
      <c r="N209" s="30">
        <v>0.94099999999999995</v>
      </c>
      <c r="O209" s="30">
        <v>0</v>
      </c>
      <c r="P209" s="30">
        <v>0</v>
      </c>
      <c r="Q209" s="30">
        <v>0</v>
      </c>
      <c r="S209" s="108">
        <f>L209+M209+O209</f>
        <v>5.8999999999999997E-2</v>
      </c>
      <c r="U209" s="75">
        <f>IFERROR(_xlfn.PERCENTRANK.INC(S$5:S$233,S209),"-9999")</f>
        <v>0.105</v>
      </c>
      <c r="AO209" s="24"/>
    </row>
    <row r="210" spans="1:44" x14ac:dyDescent="0.3">
      <c r="A210" s="46">
        <v>545550</v>
      </c>
      <c r="B210" s="29" t="s">
        <v>12</v>
      </c>
      <c r="C210" s="29" t="s">
        <v>11</v>
      </c>
      <c r="D210" s="29" t="s">
        <v>5</v>
      </c>
      <c r="E210" s="29">
        <v>9</v>
      </c>
      <c r="F210" s="29" t="s">
        <v>360</v>
      </c>
      <c r="G210" s="29" t="s">
        <v>13</v>
      </c>
      <c r="H210" s="29" t="s">
        <v>13</v>
      </c>
      <c r="I210" s="29" t="s">
        <v>13</v>
      </c>
      <c r="J210" s="29" t="s">
        <v>13</v>
      </c>
      <c r="K210" s="29" t="s">
        <v>13</v>
      </c>
      <c r="L210" s="30" t="s">
        <v>13</v>
      </c>
      <c r="M210" s="30" t="s">
        <v>13</v>
      </c>
      <c r="N210" s="30" t="s">
        <v>13</v>
      </c>
      <c r="O210" s="30" t="s">
        <v>13</v>
      </c>
      <c r="P210" s="30" t="s">
        <v>13</v>
      </c>
      <c r="Q210" s="30" t="s">
        <v>13</v>
      </c>
      <c r="S210" s="108">
        <v>0</v>
      </c>
      <c r="U210" s="75">
        <f>IFERROR(_xlfn.PERCENTRANK.INC(S$5:S$233,S210),"-9999")</f>
        <v>0</v>
      </c>
      <c r="AO210" s="24"/>
    </row>
    <row r="211" spans="1:44" x14ac:dyDescent="0.3">
      <c r="A211" s="46">
        <v>540235</v>
      </c>
      <c r="B211" s="29" t="s">
        <v>23</v>
      </c>
      <c r="C211" s="29" t="s">
        <v>22</v>
      </c>
      <c r="D211" s="29" t="s">
        <v>5</v>
      </c>
      <c r="E211" s="29">
        <v>7</v>
      </c>
      <c r="F211" s="29" t="s">
        <v>364</v>
      </c>
      <c r="G211" s="29" t="s">
        <v>13</v>
      </c>
      <c r="H211" s="29" t="s">
        <v>13</v>
      </c>
      <c r="I211" s="29" t="s">
        <v>13</v>
      </c>
      <c r="J211" s="29" t="s">
        <v>13</v>
      </c>
      <c r="K211" s="29" t="s">
        <v>13</v>
      </c>
      <c r="L211" s="30" t="s">
        <v>13</v>
      </c>
      <c r="M211" s="30" t="s">
        <v>13</v>
      </c>
      <c r="N211" s="30" t="s">
        <v>13</v>
      </c>
      <c r="O211" s="30" t="s">
        <v>13</v>
      </c>
      <c r="P211" s="30" t="s">
        <v>13</v>
      </c>
      <c r="Q211" s="30" t="s">
        <v>13</v>
      </c>
      <c r="S211" s="108">
        <v>0</v>
      </c>
      <c r="U211" s="75">
        <f>IFERROR(_xlfn.PERCENTRANK.INC(S$5:S$233,S211),"-9999")</f>
        <v>0</v>
      </c>
      <c r="AO211" s="24"/>
    </row>
    <row r="212" spans="1:44" x14ac:dyDescent="0.3">
      <c r="A212" s="46">
        <v>540084</v>
      </c>
      <c r="B212" s="29" t="s">
        <v>33</v>
      </c>
      <c r="C212" s="29" t="s">
        <v>366</v>
      </c>
      <c r="D212" s="29" t="s">
        <v>5</v>
      </c>
      <c r="E212" s="29">
        <v>11</v>
      </c>
      <c r="F212" s="29" t="s">
        <v>370</v>
      </c>
      <c r="G212" s="29" t="s">
        <v>13</v>
      </c>
      <c r="H212" s="29" t="s">
        <v>13</v>
      </c>
      <c r="I212" s="29" t="s">
        <v>13</v>
      </c>
      <c r="J212" s="29" t="s">
        <v>13</v>
      </c>
      <c r="K212" s="29" t="s">
        <v>13</v>
      </c>
      <c r="L212" s="30" t="s">
        <v>13</v>
      </c>
      <c r="M212" s="30" t="s">
        <v>13</v>
      </c>
      <c r="N212" s="30" t="s">
        <v>13</v>
      </c>
      <c r="O212" s="30" t="s">
        <v>13</v>
      </c>
      <c r="P212" s="30" t="s">
        <v>13</v>
      </c>
      <c r="Q212" s="30" t="s">
        <v>13</v>
      </c>
      <c r="S212" s="108">
        <v>0</v>
      </c>
      <c r="U212" s="75">
        <f>IFERROR(_xlfn.PERCENTRANK.INC(S$5:S$233,S212),"-9999")</f>
        <v>0</v>
      </c>
      <c r="AO212" s="24"/>
    </row>
    <row r="213" spans="1:44" x14ac:dyDescent="0.3">
      <c r="A213" s="46">
        <v>540293</v>
      </c>
      <c r="B213" s="29" t="s">
        <v>56</v>
      </c>
      <c r="C213" s="29" t="s">
        <v>49</v>
      </c>
      <c r="D213" s="29" t="s">
        <v>5</v>
      </c>
      <c r="E213" s="29">
        <v>4</v>
      </c>
      <c r="F213" s="29" t="s">
        <v>385</v>
      </c>
      <c r="G213" s="29" t="s">
        <v>13</v>
      </c>
      <c r="H213" s="29" t="s">
        <v>13</v>
      </c>
      <c r="I213" s="29" t="s">
        <v>13</v>
      </c>
      <c r="J213" s="29" t="s">
        <v>13</v>
      </c>
      <c r="K213" s="29" t="s">
        <v>13</v>
      </c>
      <c r="L213" s="30" t="s">
        <v>13</v>
      </c>
      <c r="M213" s="30" t="s">
        <v>13</v>
      </c>
      <c r="N213" s="30" t="s">
        <v>13</v>
      </c>
      <c r="O213" s="30" t="s">
        <v>13</v>
      </c>
      <c r="P213" s="30" t="s">
        <v>13</v>
      </c>
      <c r="Q213" s="30" t="s">
        <v>13</v>
      </c>
      <c r="S213" s="108">
        <v>0</v>
      </c>
      <c r="U213" s="75">
        <f>IFERROR(_xlfn.PERCENTRANK.INC(S$5:S$233,S213),"-9999")</f>
        <v>0</v>
      </c>
      <c r="AO213" s="24"/>
    </row>
    <row r="214" spans="1:44" x14ac:dyDescent="0.3">
      <c r="A214" s="46">
        <v>540050</v>
      </c>
      <c r="B214" s="29" t="s">
        <v>53</v>
      </c>
      <c r="C214" s="29" t="s">
        <v>49</v>
      </c>
      <c r="D214" s="29" t="s">
        <v>5</v>
      </c>
      <c r="E214" s="29">
        <v>4</v>
      </c>
      <c r="F214" s="29" t="s">
        <v>385</v>
      </c>
      <c r="G214" s="29" t="s">
        <v>13</v>
      </c>
      <c r="H214" s="29" t="s">
        <v>13</v>
      </c>
      <c r="I214" s="29" t="s">
        <v>13</v>
      </c>
      <c r="J214" s="29" t="s">
        <v>13</v>
      </c>
      <c r="K214" s="29" t="s">
        <v>13</v>
      </c>
      <c r="L214" s="30" t="s">
        <v>13</v>
      </c>
      <c r="M214" s="30" t="s">
        <v>13</v>
      </c>
      <c r="N214" s="30" t="s">
        <v>13</v>
      </c>
      <c r="O214" s="30" t="s">
        <v>13</v>
      </c>
      <c r="P214" s="30" t="s">
        <v>13</v>
      </c>
      <c r="Q214" s="30" t="s">
        <v>13</v>
      </c>
      <c r="S214" s="108">
        <v>0</v>
      </c>
      <c r="U214" s="75">
        <f>IFERROR(_xlfn.PERCENTRANK.INC(S$5:S$233,S214),"-9999")</f>
        <v>0</v>
      </c>
      <c r="AO214" s="24"/>
    </row>
    <row r="215" spans="1:44" x14ac:dyDescent="0.3">
      <c r="A215" s="46">
        <v>540243</v>
      </c>
      <c r="B215" s="29" t="s">
        <v>73</v>
      </c>
      <c r="C215" s="29" t="s">
        <v>68</v>
      </c>
      <c r="D215" s="29" t="s">
        <v>5</v>
      </c>
      <c r="E215" s="29">
        <v>4</v>
      </c>
      <c r="F215" s="29" t="s">
        <v>400</v>
      </c>
      <c r="G215" s="29">
        <v>0</v>
      </c>
      <c r="H215" s="29">
        <v>0</v>
      </c>
      <c r="I215" s="29">
        <v>3</v>
      </c>
      <c r="J215" s="29">
        <v>0</v>
      </c>
      <c r="K215" s="29">
        <v>3</v>
      </c>
      <c r="L215" s="30">
        <v>0</v>
      </c>
      <c r="M215" s="30">
        <v>0</v>
      </c>
      <c r="N215" s="30">
        <v>1</v>
      </c>
      <c r="O215" s="30">
        <v>0</v>
      </c>
      <c r="P215" s="30">
        <v>0</v>
      </c>
      <c r="Q215" s="30">
        <v>0</v>
      </c>
      <c r="S215" s="108">
        <f>L215+M215+O215</f>
        <v>0</v>
      </c>
      <c r="T215" s="26"/>
      <c r="U215" s="75">
        <f>IFERROR(_xlfn.PERCENTRANK.INC(S$5:S$233,S215),"-9999")</f>
        <v>0</v>
      </c>
      <c r="V215" s="26"/>
      <c r="W215" s="26"/>
      <c r="X215" s="26"/>
      <c r="Y215" s="26"/>
      <c r="Z215" s="26"/>
      <c r="AA215" s="26"/>
      <c r="AB215" s="26"/>
      <c r="AC215" s="26"/>
      <c r="AD215" s="26"/>
      <c r="AE215" s="26"/>
      <c r="AF215" s="26"/>
      <c r="AG215" s="26"/>
      <c r="AH215" s="26"/>
      <c r="AI215" s="26"/>
      <c r="AJ215" s="26"/>
      <c r="AK215" s="26"/>
      <c r="AL215" s="26"/>
      <c r="AM215" s="26"/>
      <c r="AN215" s="26"/>
      <c r="AO215" s="26"/>
      <c r="AP215" s="26"/>
      <c r="AQ215" s="26"/>
      <c r="AR215" s="26"/>
    </row>
    <row r="216" spans="1:44" x14ac:dyDescent="0.3">
      <c r="A216" s="46">
        <v>540281</v>
      </c>
      <c r="B216" s="29" t="s">
        <v>75</v>
      </c>
      <c r="C216" s="29" t="s">
        <v>68</v>
      </c>
      <c r="D216" s="29" t="s">
        <v>5</v>
      </c>
      <c r="E216" s="29">
        <v>4</v>
      </c>
      <c r="F216" s="29" t="s">
        <v>402</v>
      </c>
      <c r="G216" s="29" t="s">
        <v>13</v>
      </c>
      <c r="H216" s="29" t="s">
        <v>13</v>
      </c>
      <c r="I216" s="29" t="s">
        <v>13</v>
      </c>
      <c r="J216" s="29" t="s">
        <v>13</v>
      </c>
      <c r="K216" s="29" t="s">
        <v>13</v>
      </c>
      <c r="L216" s="30" t="s">
        <v>13</v>
      </c>
      <c r="M216" s="30" t="s">
        <v>13</v>
      </c>
      <c r="N216" s="30" t="s">
        <v>13</v>
      </c>
      <c r="O216" s="30" t="s">
        <v>13</v>
      </c>
      <c r="P216" s="30" t="s">
        <v>13</v>
      </c>
      <c r="Q216" s="30" t="s">
        <v>13</v>
      </c>
      <c r="S216" s="108">
        <v>0</v>
      </c>
      <c r="U216" s="75">
        <f>IFERROR(_xlfn.PERCENTRANK.INC(S$5:S$233,S216),"-9999")</f>
        <v>0</v>
      </c>
      <c r="AO216" s="24"/>
    </row>
    <row r="217" spans="1:44" x14ac:dyDescent="0.3">
      <c r="A217" s="46">
        <v>540244</v>
      </c>
      <c r="B217" s="29" t="s">
        <v>74</v>
      </c>
      <c r="C217" s="29" t="s">
        <v>68</v>
      </c>
      <c r="D217" s="29" t="s">
        <v>5</v>
      </c>
      <c r="E217" s="29">
        <v>4</v>
      </c>
      <c r="F217" s="29" t="s">
        <v>401</v>
      </c>
      <c r="G217" s="29" t="s">
        <v>13</v>
      </c>
      <c r="H217" s="29" t="s">
        <v>13</v>
      </c>
      <c r="I217" s="29" t="s">
        <v>13</v>
      </c>
      <c r="J217" s="29" t="s">
        <v>13</v>
      </c>
      <c r="K217" s="29" t="s">
        <v>13</v>
      </c>
      <c r="L217" s="30" t="s">
        <v>13</v>
      </c>
      <c r="M217" s="30" t="s">
        <v>13</v>
      </c>
      <c r="N217" s="30" t="s">
        <v>13</v>
      </c>
      <c r="O217" s="30" t="s">
        <v>13</v>
      </c>
      <c r="P217" s="30" t="s">
        <v>13</v>
      </c>
      <c r="Q217" s="30" t="s">
        <v>13</v>
      </c>
      <c r="S217" s="108">
        <v>0</v>
      </c>
      <c r="U217" s="75">
        <f>IFERROR(_xlfn.PERCENTRANK.INC(S$5:S$233,S217),"-9999")</f>
        <v>0</v>
      </c>
      <c r="AO217" s="24"/>
    </row>
    <row r="218" spans="1:44" x14ac:dyDescent="0.3">
      <c r="A218" s="46">
        <v>545556</v>
      </c>
      <c r="B218" s="29" t="s">
        <v>143</v>
      </c>
      <c r="C218" s="29" t="s">
        <v>450</v>
      </c>
      <c r="D218" s="29" t="s">
        <v>5</v>
      </c>
      <c r="E218" s="29">
        <v>6</v>
      </c>
      <c r="F218" s="29" t="s">
        <v>451</v>
      </c>
      <c r="G218" s="29" t="s">
        <v>13</v>
      </c>
      <c r="H218" s="29" t="s">
        <v>13</v>
      </c>
      <c r="I218" s="29" t="s">
        <v>13</v>
      </c>
      <c r="J218" s="29" t="s">
        <v>13</v>
      </c>
      <c r="K218" s="29" t="s">
        <v>13</v>
      </c>
      <c r="L218" s="30" t="s">
        <v>13</v>
      </c>
      <c r="M218" s="30" t="s">
        <v>13</v>
      </c>
      <c r="N218" s="30" t="s">
        <v>13</v>
      </c>
      <c r="O218" s="30" t="s">
        <v>13</v>
      </c>
      <c r="P218" s="30" t="s">
        <v>13</v>
      </c>
      <c r="Q218" s="30" t="s">
        <v>13</v>
      </c>
      <c r="R218" s="26"/>
      <c r="S218" s="108">
        <v>0</v>
      </c>
      <c r="U218" s="75">
        <f>IFERROR(_xlfn.PERCENTRANK.INC(S$5:S$233,S218),"-9999")</f>
        <v>0</v>
      </c>
      <c r="AO218" s="24"/>
    </row>
    <row r="219" spans="1:44" x14ac:dyDescent="0.3">
      <c r="A219" s="46">
        <v>540172</v>
      </c>
      <c r="B219" s="29" t="s">
        <v>185</v>
      </c>
      <c r="C219" s="29" t="s">
        <v>473</v>
      </c>
      <c r="D219" s="29" t="s">
        <v>5</v>
      </c>
      <c r="E219" s="29">
        <v>1</v>
      </c>
      <c r="F219" s="29" t="s">
        <v>476</v>
      </c>
      <c r="G219" s="29" t="s">
        <v>13</v>
      </c>
      <c r="H219" s="29" t="s">
        <v>13</v>
      </c>
      <c r="I219" s="29" t="s">
        <v>13</v>
      </c>
      <c r="J219" s="29" t="s">
        <v>13</v>
      </c>
      <c r="K219" s="29" t="s">
        <v>13</v>
      </c>
      <c r="L219" s="30" t="s">
        <v>13</v>
      </c>
      <c r="M219" s="30" t="s">
        <v>13</v>
      </c>
      <c r="N219" s="30" t="s">
        <v>13</v>
      </c>
      <c r="O219" s="30" t="s">
        <v>13</v>
      </c>
      <c r="P219" s="30" t="s">
        <v>13</v>
      </c>
      <c r="Q219" s="30" t="s">
        <v>13</v>
      </c>
      <c r="S219" s="108">
        <v>0</v>
      </c>
      <c r="U219" s="75">
        <f>IFERROR(_xlfn.PERCENTRANK.INC(S$5:S$233,S219),"-9999")</f>
        <v>0</v>
      </c>
      <c r="AO219" s="24"/>
    </row>
    <row r="220" spans="1:44" s="26" customFormat="1" x14ac:dyDescent="0.3">
      <c r="A220" s="46">
        <v>545555</v>
      </c>
      <c r="B220" s="29" t="s">
        <v>190</v>
      </c>
      <c r="C220" s="29" t="s">
        <v>189</v>
      </c>
      <c r="D220" s="29" t="s">
        <v>5</v>
      </c>
      <c r="E220" s="29">
        <v>8</v>
      </c>
      <c r="F220" s="29" t="s">
        <v>395</v>
      </c>
      <c r="G220" s="29" t="s">
        <v>13</v>
      </c>
      <c r="H220" s="29" t="s">
        <v>13</v>
      </c>
      <c r="I220" s="29" t="s">
        <v>13</v>
      </c>
      <c r="J220" s="29" t="s">
        <v>13</v>
      </c>
      <c r="K220" s="29" t="s">
        <v>13</v>
      </c>
      <c r="L220" s="30" t="s">
        <v>13</v>
      </c>
      <c r="M220" s="30" t="s">
        <v>13</v>
      </c>
      <c r="N220" s="30" t="s">
        <v>13</v>
      </c>
      <c r="O220" s="30" t="s">
        <v>13</v>
      </c>
      <c r="P220" s="30" t="s">
        <v>13</v>
      </c>
      <c r="Q220" s="30" t="s">
        <v>13</v>
      </c>
      <c r="R220" s="24"/>
      <c r="S220" s="108">
        <v>0</v>
      </c>
      <c r="T220" s="24"/>
      <c r="U220" s="75">
        <f>IFERROR(_xlfn.PERCENTRANK.INC(S$5:S$233,S220),"-9999")</f>
        <v>0</v>
      </c>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row>
    <row r="221" spans="1:44" x14ac:dyDescent="0.3">
      <c r="A221" s="46">
        <v>540091</v>
      </c>
      <c r="B221" s="29" t="s">
        <v>192</v>
      </c>
      <c r="C221" s="29" t="s">
        <v>189</v>
      </c>
      <c r="D221" s="29" t="s">
        <v>5</v>
      </c>
      <c r="E221" s="29">
        <v>8</v>
      </c>
      <c r="F221" s="29" t="s">
        <v>395</v>
      </c>
      <c r="G221" s="29" t="s">
        <v>13</v>
      </c>
      <c r="H221" s="29" t="s">
        <v>13</v>
      </c>
      <c r="I221" s="29" t="s">
        <v>13</v>
      </c>
      <c r="J221" s="29" t="s">
        <v>13</v>
      </c>
      <c r="K221" s="29" t="s">
        <v>13</v>
      </c>
      <c r="L221" s="30" t="s">
        <v>13</v>
      </c>
      <c r="M221" s="30" t="s">
        <v>13</v>
      </c>
      <c r="N221" s="30" t="s">
        <v>13</v>
      </c>
      <c r="O221" s="30" t="s">
        <v>13</v>
      </c>
      <c r="P221" s="30" t="s">
        <v>13</v>
      </c>
      <c r="Q221" s="30" t="s">
        <v>13</v>
      </c>
      <c r="S221" s="108">
        <v>0</v>
      </c>
      <c r="U221" s="75">
        <f>IFERROR(_xlfn.PERCENTRANK.INC(S$5:S$233,S221),"-9999")</f>
        <v>0</v>
      </c>
      <c r="AO221" s="24"/>
    </row>
    <row r="222" spans="1:44" x14ac:dyDescent="0.3">
      <c r="A222" s="46">
        <v>540290</v>
      </c>
      <c r="B222" s="29" t="s">
        <v>210</v>
      </c>
      <c r="C222" s="29" t="s">
        <v>488</v>
      </c>
      <c r="D222" s="29" t="s">
        <v>5</v>
      </c>
      <c r="E222" s="29">
        <v>1</v>
      </c>
      <c r="F222" s="29" t="s">
        <v>489</v>
      </c>
      <c r="G222" s="29" t="s">
        <v>13</v>
      </c>
      <c r="H222" s="29" t="s">
        <v>13</v>
      </c>
      <c r="I222" s="29" t="s">
        <v>13</v>
      </c>
      <c r="J222" s="29" t="s">
        <v>13</v>
      </c>
      <c r="K222" s="29" t="s">
        <v>13</v>
      </c>
      <c r="L222" s="30" t="s">
        <v>13</v>
      </c>
      <c r="M222" s="30" t="s">
        <v>13</v>
      </c>
      <c r="N222" s="30" t="s">
        <v>13</v>
      </c>
      <c r="O222" s="30" t="s">
        <v>13</v>
      </c>
      <c r="P222" s="30" t="s">
        <v>13</v>
      </c>
      <c r="Q222" s="30" t="s">
        <v>13</v>
      </c>
      <c r="S222" s="108">
        <v>0</v>
      </c>
      <c r="U222" s="75">
        <f>IFERROR(_xlfn.PERCENTRANK.INC(S$5:S$233,S222),"-9999")</f>
        <v>0</v>
      </c>
      <c r="AO222" s="24"/>
    </row>
    <row r="223" spans="1:44" x14ac:dyDescent="0.3">
      <c r="A223" s="46">
        <v>540275</v>
      </c>
      <c r="B223" s="29" t="s">
        <v>224</v>
      </c>
      <c r="C223" s="29" t="s">
        <v>220</v>
      </c>
      <c r="D223" s="29" t="s">
        <v>5</v>
      </c>
      <c r="E223" s="29">
        <v>10</v>
      </c>
      <c r="F223" s="29" t="s">
        <v>497</v>
      </c>
      <c r="G223" s="29" t="s">
        <v>13</v>
      </c>
      <c r="H223" s="29" t="s">
        <v>13</v>
      </c>
      <c r="I223" s="29" t="s">
        <v>13</v>
      </c>
      <c r="J223" s="29" t="s">
        <v>13</v>
      </c>
      <c r="K223" s="29" t="s">
        <v>13</v>
      </c>
      <c r="L223" s="30" t="s">
        <v>13</v>
      </c>
      <c r="M223" s="30" t="s">
        <v>13</v>
      </c>
      <c r="N223" s="30" t="s">
        <v>13</v>
      </c>
      <c r="O223" s="30" t="s">
        <v>13</v>
      </c>
      <c r="P223" s="30" t="s">
        <v>13</v>
      </c>
      <c r="Q223" s="30" t="s">
        <v>13</v>
      </c>
      <c r="S223" s="108">
        <v>0</v>
      </c>
      <c r="U223" s="75">
        <f>IFERROR(_xlfn.PERCENTRANK.INC(S$5:S$233,S223),"-9999")</f>
        <v>0</v>
      </c>
      <c r="AO223" s="24"/>
    </row>
    <row r="224" spans="1:44" x14ac:dyDescent="0.3">
      <c r="A224" s="46">
        <v>540080</v>
      </c>
      <c r="B224" s="29" t="s">
        <v>219</v>
      </c>
      <c r="C224" s="29" t="s">
        <v>220</v>
      </c>
      <c r="D224" s="29" t="s">
        <v>5</v>
      </c>
      <c r="E224" s="29">
        <v>10</v>
      </c>
      <c r="F224" s="29" t="s">
        <v>497</v>
      </c>
      <c r="G224" s="29" t="s">
        <v>13</v>
      </c>
      <c r="H224" s="29" t="s">
        <v>13</v>
      </c>
      <c r="I224" s="29" t="s">
        <v>13</v>
      </c>
      <c r="J224" s="29" t="s">
        <v>13</v>
      </c>
      <c r="K224" s="29" t="s">
        <v>13</v>
      </c>
      <c r="L224" s="30" t="s">
        <v>13</v>
      </c>
      <c r="M224" s="30" t="s">
        <v>13</v>
      </c>
      <c r="N224" s="30" t="s">
        <v>13</v>
      </c>
      <c r="O224" s="30" t="s">
        <v>13</v>
      </c>
      <c r="P224" s="30" t="s">
        <v>13</v>
      </c>
      <c r="Q224" s="30" t="s">
        <v>13</v>
      </c>
      <c r="S224" s="108">
        <v>0</v>
      </c>
      <c r="U224" s="75">
        <f>IFERROR(_xlfn.PERCENTRANK.INC(S$5:S$233,S224),"-9999")</f>
        <v>0</v>
      </c>
      <c r="AO224" s="24"/>
    </row>
    <row r="225" spans="1:41" x14ac:dyDescent="0.3">
      <c r="A225" s="46">
        <v>540288</v>
      </c>
      <c r="B225" s="29" t="s">
        <v>236</v>
      </c>
      <c r="C225" s="29" t="s">
        <v>234</v>
      </c>
      <c r="D225" s="29" t="s">
        <v>5</v>
      </c>
      <c r="E225" s="29">
        <v>4</v>
      </c>
      <c r="F225" s="29" t="s">
        <v>505</v>
      </c>
      <c r="G225" s="29" t="s">
        <v>13</v>
      </c>
      <c r="H225" s="29" t="s">
        <v>13</v>
      </c>
      <c r="I225" s="29" t="s">
        <v>13</v>
      </c>
      <c r="J225" s="29" t="s">
        <v>13</v>
      </c>
      <c r="K225" s="29" t="s">
        <v>13</v>
      </c>
      <c r="L225" s="30" t="s">
        <v>13</v>
      </c>
      <c r="M225" s="30" t="s">
        <v>13</v>
      </c>
      <c r="N225" s="30" t="s">
        <v>13</v>
      </c>
      <c r="O225" s="30" t="s">
        <v>13</v>
      </c>
      <c r="P225" s="30" t="s">
        <v>13</v>
      </c>
      <c r="Q225" s="30" t="s">
        <v>13</v>
      </c>
      <c r="S225" s="108">
        <v>0</v>
      </c>
      <c r="U225" s="75">
        <f>IFERROR(_xlfn.PERCENTRANK.INC(S$5:S$233,S225),"-9999")</f>
        <v>0</v>
      </c>
      <c r="AO225" s="24"/>
    </row>
    <row r="226" spans="1:41" x14ac:dyDescent="0.3">
      <c r="A226" s="46">
        <v>540284</v>
      </c>
      <c r="B226" s="29" t="s">
        <v>247</v>
      </c>
      <c r="C226" s="29" t="s">
        <v>239</v>
      </c>
      <c r="D226" s="29" t="s">
        <v>5</v>
      </c>
      <c r="E226" s="29">
        <v>6</v>
      </c>
      <c r="F226" s="29" t="s">
        <v>507</v>
      </c>
      <c r="G226" s="29" t="s">
        <v>13</v>
      </c>
      <c r="H226" s="29" t="s">
        <v>13</v>
      </c>
      <c r="I226" s="29" t="s">
        <v>13</v>
      </c>
      <c r="J226" s="29" t="s">
        <v>13</v>
      </c>
      <c r="K226" s="29" t="s">
        <v>13</v>
      </c>
      <c r="L226" s="30" t="s">
        <v>13</v>
      </c>
      <c r="M226" s="30" t="s">
        <v>13</v>
      </c>
      <c r="N226" s="30" t="s">
        <v>13</v>
      </c>
      <c r="O226" s="30" t="s">
        <v>13</v>
      </c>
      <c r="P226" s="30" t="s">
        <v>13</v>
      </c>
      <c r="Q226" s="30" t="s">
        <v>13</v>
      </c>
      <c r="S226" s="108">
        <v>0</v>
      </c>
      <c r="U226" s="75">
        <f>IFERROR(_xlfn.PERCENTRANK.INC(S$5:S$233,S226),"-9999")</f>
        <v>0</v>
      </c>
      <c r="AO226" s="24"/>
    </row>
    <row r="227" spans="1:41" x14ac:dyDescent="0.3">
      <c r="A227" s="46">
        <v>540270</v>
      </c>
      <c r="B227" s="29" t="s">
        <v>246</v>
      </c>
      <c r="C227" s="29" t="s">
        <v>239</v>
      </c>
      <c r="D227" s="29" t="s">
        <v>5</v>
      </c>
      <c r="E227" s="29">
        <v>6</v>
      </c>
      <c r="F227" s="29" t="s">
        <v>507</v>
      </c>
      <c r="G227" s="29">
        <v>0</v>
      </c>
      <c r="H227" s="29">
        <v>0</v>
      </c>
      <c r="I227" s="29">
        <v>0</v>
      </c>
      <c r="J227" s="29">
        <v>0</v>
      </c>
      <c r="K227" s="29">
        <v>0</v>
      </c>
      <c r="L227" s="30" t="s">
        <v>13</v>
      </c>
      <c r="M227" s="30" t="s">
        <v>13</v>
      </c>
      <c r="N227" s="30" t="s">
        <v>13</v>
      </c>
      <c r="O227" s="30" t="s">
        <v>13</v>
      </c>
      <c r="P227" s="30" t="s">
        <v>13</v>
      </c>
      <c r="Q227" s="30" t="s">
        <v>13</v>
      </c>
      <c r="S227" s="108">
        <v>0</v>
      </c>
      <c r="U227" s="75">
        <f>IFERROR(_xlfn.PERCENTRANK.INC(S$5:S$233,S227),"-9999")</f>
        <v>0</v>
      </c>
      <c r="AO227" s="24"/>
    </row>
    <row r="228" spans="1:41" x14ac:dyDescent="0.3">
      <c r="A228" s="46">
        <v>540269</v>
      </c>
      <c r="B228" s="29" t="s">
        <v>245</v>
      </c>
      <c r="C228" s="29" t="s">
        <v>239</v>
      </c>
      <c r="D228" s="29" t="s">
        <v>5</v>
      </c>
      <c r="E228" s="29">
        <v>6</v>
      </c>
      <c r="F228" s="29" t="s">
        <v>393</v>
      </c>
      <c r="G228" s="29">
        <v>0</v>
      </c>
      <c r="H228" s="29">
        <v>0</v>
      </c>
      <c r="I228" s="29">
        <v>0</v>
      </c>
      <c r="J228" s="29">
        <v>0</v>
      </c>
      <c r="K228" s="29">
        <v>0</v>
      </c>
      <c r="L228" s="30" t="s">
        <v>13</v>
      </c>
      <c r="M228" s="30" t="s">
        <v>13</v>
      </c>
      <c r="N228" s="30" t="s">
        <v>13</v>
      </c>
      <c r="O228" s="30" t="s">
        <v>13</v>
      </c>
      <c r="P228" s="30" t="s">
        <v>13</v>
      </c>
      <c r="Q228" s="30" t="s">
        <v>13</v>
      </c>
      <c r="S228" s="108">
        <v>0</v>
      </c>
      <c r="U228" s="75">
        <f>IFERROR(_xlfn.PERCENTRANK.INC(S$5:S$233,S228),"-9999")</f>
        <v>0</v>
      </c>
      <c r="AO228" s="24"/>
    </row>
    <row r="229" spans="1:41" x14ac:dyDescent="0.3">
      <c r="A229" s="46">
        <v>540137</v>
      </c>
      <c r="B229" s="29" t="s">
        <v>238</v>
      </c>
      <c r="C229" s="29" t="s">
        <v>239</v>
      </c>
      <c r="D229" s="29" t="s">
        <v>5</v>
      </c>
      <c r="E229" s="29">
        <v>6</v>
      </c>
      <c r="F229" s="29" t="s">
        <v>507</v>
      </c>
      <c r="G229" s="29" t="s">
        <v>13</v>
      </c>
      <c r="H229" s="29" t="s">
        <v>13</v>
      </c>
      <c r="I229" s="29" t="s">
        <v>13</v>
      </c>
      <c r="J229" s="29" t="s">
        <v>13</v>
      </c>
      <c r="K229" s="29" t="s">
        <v>13</v>
      </c>
      <c r="L229" s="30" t="s">
        <v>13</v>
      </c>
      <c r="M229" s="30" t="s">
        <v>13</v>
      </c>
      <c r="N229" s="30" t="s">
        <v>13</v>
      </c>
      <c r="O229" s="30" t="s">
        <v>13</v>
      </c>
      <c r="P229" s="30" t="s">
        <v>13</v>
      </c>
      <c r="Q229" s="30" t="s">
        <v>13</v>
      </c>
      <c r="S229" s="108">
        <v>0</v>
      </c>
      <c r="U229" s="75">
        <f>IFERROR(_xlfn.PERCENTRANK.INC(S$5:S$233,S229),"-9999")</f>
        <v>0</v>
      </c>
      <c r="AO229" s="24"/>
    </row>
    <row r="230" spans="1:41" x14ac:dyDescent="0.3">
      <c r="A230" s="46">
        <v>540264</v>
      </c>
      <c r="B230" s="29" t="s">
        <v>266</v>
      </c>
      <c r="C230" s="29" t="s">
        <v>264</v>
      </c>
      <c r="D230" s="29" t="s">
        <v>5</v>
      </c>
      <c r="E230" s="29">
        <v>7</v>
      </c>
      <c r="F230" s="29" t="s">
        <v>397</v>
      </c>
      <c r="G230" s="29">
        <v>0</v>
      </c>
      <c r="H230" s="29">
        <v>0</v>
      </c>
      <c r="I230" s="29">
        <v>0</v>
      </c>
      <c r="J230" s="29">
        <v>0</v>
      </c>
      <c r="K230" s="29">
        <v>0</v>
      </c>
      <c r="L230" s="30" t="s">
        <v>13</v>
      </c>
      <c r="M230" s="30" t="s">
        <v>13</v>
      </c>
      <c r="N230" s="30" t="s">
        <v>13</v>
      </c>
      <c r="O230" s="30" t="s">
        <v>13</v>
      </c>
      <c r="P230" s="30" t="s">
        <v>13</v>
      </c>
      <c r="Q230" s="30" t="s">
        <v>13</v>
      </c>
      <c r="S230" s="108">
        <v>0</v>
      </c>
      <c r="U230" s="75">
        <f>IFERROR(_xlfn.PERCENTRANK.INC(S$5:S$233,S230),"-9999")</f>
        <v>0</v>
      </c>
      <c r="AO230" s="24"/>
    </row>
    <row r="231" spans="1:41" x14ac:dyDescent="0.3">
      <c r="A231" s="46">
        <v>540260</v>
      </c>
      <c r="B231" s="29" t="s">
        <v>294</v>
      </c>
      <c r="C231" s="29" t="s">
        <v>536</v>
      </c>
      <c r="D231" s="29" t="s">
        <v>5</v>
      </c>
      <c r="E231" s="29">
        <v>7</v>
      </c>
      <c r="F231" s="29" t="s">
        <v>537</v>
      </c>
      <c r="G231" s="29">
        <v>0</v>
      </c>
      <c r="H231" s="29">
        <v>0</v>
      </c>
      <c r="I231" s="29">
        <v>2</v>
      </c>
      <c r="J231" s="29">
        <v>0</v>
      </c>
      <c r="K231" s="29">
        <v>2</v>
      </c>
      <c r="L231" s="30">
        <v>0</v>
      </c>
      <c r="M231" s="30">
        <v>0</v>
      </c>
      <c r="N231" s="30">
        <v>1</v>
      </c>
      <c r="O231" s="30">
        <v>0</v>
      </c>
      <c r="P231" s="30">
        <v>0</v>
      </c>
      <c r="Q231" s="30">
        <v>0</v>
      </c>
      <c r="S231" s="108">
        <f>L231+M231+O231</f>
        <v>0</v>
      </c>
      <c r="U231" s="75">
        <f>IFERROR(_xlfn.PERCENTRANK.INC(S$5:S$233,S231),"-9999")</f>
        <v>0</v>
      </c>
      <c r="AO231" s="24"/>
    </row>
    <row r="232" spans="1:41" x14ac:dyDescent="0.3">
      <c r="A232" s="46">
        <v>540261</v>
      </c>
      <c r="B232" s="29" t="s">
        <v>293</v>
      </c>
      <c r="C232" s="29" t="s">
        <v>536</v>
      </c>
      <c r="D232" s="29" t="s">
        <v>5</v>
      </c>
      <c r="E232" s="29">
        <v>7</v>
      </c>
      <c r="F232" s="29" t="s">
        <v>521</v>
      </c>
      <c r="G232" s="29">
        <v>0</v>
      </c>
      <c r="H232" s="29">
        <v>0</v>
      </c>
      <c r="I232" s="29">
        <v>0</v>
      </c>
      <c r="J232" s="29">
        <v>0</v>
      </c>
      <c r="K232" s="29">
        <v>0</v>
      </c>
      <c r="L232" s="30" t="s">
        <v>13</v>
      </c>
      <c r="M232" s="30" t="s">
        <v>13</v>
      </c>
      <c r="N232" s="30" t="s">
        <v>13</v>
      </c>
      <c r="O232" s="30" t="s">
        <v>13</v>
      </c>
      <c r="P232" s="30" t="s">
        <v>13</v>
      </c>
      <c r="Q232" s="30" t="s">
        <v>13</v>
      </c>
      <c r="S232" s="108">
        <v>0</v>
      </c>
      <c r="U232" s="75">
        <f>IFERROR(_xlfn.PERCENTRANK.INC(S$5:S$233,S232),"-9999")</f>
        <v>0</v>
      </c>
      <c r="AO232" s="24"/>
    </row>
    <row r="233" spans="1:41" ht="12.6" thickBot="1" x14ac:dyDescent="0.35">
      <c r="A233" s="46">
        <v>540042</v>
      </c>
      <c r="B233" s="29" t="s">
        <v>326</v>
      </c>
      <c r="C233" s="29" t="s">
        <v>324</v>
      </c>
      <c r="D233" s="29" t="s">
        <v>5</v>
      </c>
      <c r="E233" s="29">
        <v>5</v>
      </c>
      <c r="F233" s="29" t="s">
        <v>555</v>
      </c>
      <c r="G233" s="29" t="s">
        <v>13</v>
      </c>
      <c r="H233" s="29" t="s">
        <v>13</v>
      </c>
      <c r="I233" s="29" t="s">
        <v>13</v>
      </c>
      <c r="J233" s="29" t="s">
        <v>13</v>
      </c>
      <c r="K233" s="29" t="s">
        <v>13</v>
      </c>
      <c r="L233" s="30" t="s">
        <v>13</v>
      </c>
      <c r="M233" s="30" t="s">
        <v>13</v>
      </c>
      <c r="N233" s="30" t="s">
        <v>13</v>
      </c>
      <c r="O233" s="30" t="s">
        <v>13</v>
      </c>
      <c r="P233" s="30" t="s">
        <v>13</v>
      </c>
      <c r="Q233" s="30" t="s">
        <v>13</v>
      </c>
      <c r="S233" s="108">
        <v>0</v>
      </c>
      <c r="U233" s="117">
        <f>IFERROR(_xlfn.PERCENTRANK.INC(S$5:S$233,S233),"-9999")</f>
        <v>0</v>
      </c>
      <c r="AO233" s="24"/>
    </row>
  </sheetData>
  <autoFilter ref="A4:AS233" xr:uid="{00000000-0001-0000-0000-000000000000}">
    <sortState xmlns:xlrd2="http://schemas.microsoft.com/office/spreadsheetml/2017/richdata2" ref="A5:AR233">
      <sortCondition descending="1" ref="U4:U233"/>
    </sortState>
  </autoFilter>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45E61-169F-454C-A580-EB1BA6624B42}">
  <dimension ref="A1:AR59"/>
  <sheetViews>
    <sheetView zoomScaleNormal="100" workbookViewId="0">
      <pane xSplit="5" ySplit="4" topLeftCell="K5" activePane="bottomRight" state="frozen"/>
      <selection pane="topRight" activeCell="F1" sqref="F1"/>
      <selection pane="bottomLeft" activeCell="A5" sqref="A5"/>
      <selection pane="bottomRight" activeCell="V11" sqref="V11"/>
    </sheetView>
  </sheetViews>
  <sheetFormatPr defaultColWidth="9.109375" defaultRowHeight="12" x14ac:dyDescent="0.3"/>
  <cols>
    <col min="1" max="1" width="11.33203125" style="24" customWidth="1"/>
    <col min="2" max="2" width="16" style="44" customWidth="1"/>
    <col min="3" max="3" width="18.109375" style="24" bestFit="1" customWidth="1"/>
    <col min="4" max="4" width="13.5546875" style="24" customWidth="1"/>
    <col min="5" max="5" width="8.5546875" style="24" customWidth="1"/>
    <col min="6" max="6" width="12.21875" style="24" customWidth="1"/>
    <col min="7" max="7" width="9.44140625" style="24" bestFit="1" customWidth="1"/>
    <col min="8" max="8" width="10.109375" style="24" customWidth="1"/>
    <col min="9" max="9" width="9.44140625" style="24" customWidth="1"/>
    <col min="10" max="10" width="9" style="25" customWidth="1"/>
    <col min="11" max="11" width="9.88671875" style="24" customWidth="1"/>
    <col min="12" max="12" width="12.109375" style="25" customWidth="1"/>
    <col min="13" max="13" width="12.21875" style="24" customWidth="1"/>
    <col min="14" max="16" width="9.109375" style="24"/>
    <col min="17" max="17" width="12.21875" style="24" customWidth="1"/>
    <col min="18" max="18" width="9.109375" style="24"/>
    <col min="19" max="19" width="17.33203125" style="24" bestFit="1" customWidth="1"/>
    <col min="20" max="20" width="9.109375" style="24"/>
    <col min="21" max="21" width="12.44140625" style="24" customWidth="1"/>
    <col min="22" max="27" width="9.109375" style="24"/>
    <col min="28" max="28" width="12.109375" style="24" customWidth="1"/>
    <col min="29" max="33" width="9.109375" style="24"/>
    <col min="34" max="34" width="11.44140625" style="24" customWidth="1"/>
    <col min="35" max="40" width="9.109375" style="24"/>
    <col min="41" max="41" width="12.109375" style="25" customWidth="1"/>
    <col min="42" max="42" width="9.33203125" style="24" customWidth="1"/>
    <col min="43" max="44" width="9.109375" style="24"/>
    <col min="45" max="45" width="18.5546875" style="24" bestFit="1" customWidth="1"/>
    <col min="46" max="16384" width="9.109375" style="24"/>
  </cols>
  <sheetData>
    <row r="1" spans="1:44" s="23" customFormat="1" ht="14.4" x14ac:dyDescent="0.3">
      <c r="A1" s="56" t="s">
        <v>570</v>
      </c>
      <c r="B1" s="44"/>
      <c r="C1" s="24"/>
      <c r="D1" s="24"/>
      <c r="E1" s="24"/>
      <c r="F1" s="24" t="s">
        <v>338</v>
      </c>
      <c r="G1" s="24"/>
      <c r="H1" s="36" t="s">
        <v>2</v>
      </c>
      <c r="I1" s="37" t="s">
        <v>339</v>
      </c>
      <c r="J1" s="24" t="s">
        <v>340</v>
      </c>
      <c r="K1" s="102" t="s">
        <v>341</v>
      </c>
      <c r="L1" s="25"/>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O1" s="22"/>
    </row>
    <row r="2" spans="1:44" s="23" customFormat="1" ht="14.4" x14ac:dyDescent="0.3">
      <c r="A2" s="27">
        <v>45412</v>
      </c>
      <c r="B2" s="44"/>
      <c r="C2" s="24"/>
      <c r="D2" s="24"/>
      <c r="E2" s="24"/>
      <c r="F2" s="24"/>
      <c r="G2" s="24"/>
      <c r="H2" s="24"/>
      <c r="I2" s="24"/>
      <c r="J2" s="25"/>
      <c r="K2" s="24"/>
      <c r="L2" s="25"/>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O2" s="22"/>
    </row>
    <row r="3" spans="1:44" s="23" customFormat="1" ht="15" thickBot="1" x14ac:dyDescent="0.3">
      <c r="A3" s="27"/>
      <c r="B3" s="44"/>
      <c r="C3" s="24"/>
      <c r="D3" s="24"/>
      <c r="E3" s="24"/>
      <c r="F3" s="24"/>
      <c r="G3" s="24"/>
      <c r="H3" s="24"/>
      <c r="I3" s="24"/>
      <c r="J3" s="25"/>
      <c r="K3" s="24"/>
      <c r="L3" s="25"/>
      <c r="M3" s="24"/>
      <c r="N3" s="24"/>
      <c r="O3" s="24"/>
      <c r="P3" s="24"/>
      <c r="Q3" s="24"/>
      <c r="R3" s="24"/>
      <c r="S3" s="24"/>
      <c r="T3" s="24"/>
      <c r="U3" s="115" t="s">
        <v>601</v>
      </c>
      <c r="V3" s="24"/>
      <c r="W3" s="24"/>
      <c r="X3" s="24"/>
      <c r="Y3" s="24"/>
      <c r="Z3" s="24"/>
      <c r="AA3" s="24"/>
      <c r="AB3" s="24"/>
      <c r="AC3" s="24"/>
      <c r="AD3" s="24"/>
      <c r="AE3" s="24"/>
      <c r="AF3" s="24"/>
      <c r="AG3" s="24"/>
      <c r="AH3" s="24"/>
      <c r="AI3" s="24"/>
      <c r="AJ3" s="24"/>
      <c r="AK3" s="24"/>
      <c r="AL3" s="24"/>
      <c r="AM3" s="24"/>
      <c r="AO3" s="22"/>
    </row>
    <row r="4" spans="1:44" ht="72.599999999999994" thickBot="1" x14ac:dyDescent="0.35">
      <c r="A4" s="58" t="s">
        <v>0</v>
      </c>
      <c r="B4" s="59" t="s">
        <v>1</v>
      </c>
      <c r="C4" s="59" t="s">
        <v>2</v>
      </c>
      <c r="D4" s="59" t="s">
        <v>342</v>
      </c>
      <c r="E4" s="99" t="s">
        <v>571</v>
      </c>
      <c r="F4" s="60" t="s">
        <v>344</v>
      </c>
      <c r="G4" s="57" t="s">
        <v>345</v>
      </c>
      <c r="H4" s="57" t="s">
        <v>346</v>
      </c>
      <c r="I4" s="57" t="s">
        <v>347</v>
      </c>
      <c r="J4" s="57" t="s">
        <v>348</v>
      </c>
      <c r="K4" s="57" t="s">
        <v>567</v>
      </c>
      <c r="L4" s="57" t="s">
        <v>568</v>
      </c>
      <c r="M4" s="57" t="s">
        <v>349</v>
      </c>
      <c r="N4" s="57" t="s">
        <v>350</v>
      </c>
      <c r="O4" s="57" t="s">
        <v>351</v>
      </c>
      <c r="P4" s="57" t="s">
        <v>352</v>
      </c>
      <c r="Q4" s="101" t="s">
        <v>353</v>
      </c>
      <c r="R4" s="35"/>
      <c r="S4" s="100" t="s">
        <v>599</v>
      </c>
      <c r="U4" s="116" t="s">
        <v>602</v>
      </c>
      <c r="AO4" s="24"/>
    </row>
    <row r="5" spans="1:44" x14ac:dyDescent="0.3">
      <c r="A5" s="45">
        <v>540047</v>
      </c>
      <c r="B5" s="40" t="s">
        <v>84</v>
      </c>
      <c r="C5" s="40" t="s">
        <v>82</v>
      </c>
      <c r="D5" s="40" t="s">
        <v>9</v>
      </c>
      <c r="E5" s="40">
        <v>11</v>
      </c>
      <c r="F5" s="40" t="s">
        <v>410</v>
      </c>
      <c r="G5" s="40">
        <v>199</v>
      </c>
      <c r="H5" s="40">
        <v>14</v>
      </c>
      <c r="I5" s="40">
        <v>10</v>
      </c>
      <c r="J5" s="40">
        <v>5</v>
      </c>
      <c r="K5" s="40">
        <v>228</v>
      </c>
      <c r="L5" s="41">
        <v>0.873</v>
      </c>
      <c r="M5" s="41">
        <v>6.0999999999999999E-2</v>
      </c>
      <c r="N5" s="41">
        <v>4.3999999999999997E-2</v>
      </c>
      <c r="O5" s="41">
        <v>2.1999999999999999E-2</v>
      </c>
      <c r="P5" s="41">
        <v>4.0000000000000001E-3</v>
      </c>
      <c r="Q5" s="41">
        <v>8.9999999999999993E-3</v>
      </c>
      <c r="S5" s="109">
        <f>L5+M5+O5</f>
        <v>0.95599999999999996</v>
      </c>
      <c r="U5" s="80">
        <f>IFERROR(_xlfn.PERCENTRANK.INC(S$5:S$59,S5),"-9999")</f>
        <v>1</v>
      </c>
      <c r="AO5" s="24"/>
    </row>
    <row r="6" spans="1:44" s="26" customFormat="1" x14ac:dyDescent="0.3">
      <c r="A6" s="45">
        <v>540114</v>
      </c>
      <c r="B6" s="40" t="s">
        <v>181</v>
      </c>
      <c r="C6" s="40" t="s">
        <v>171</v>
      </c>
      <c r="D6" s="40" t="s">
        <v>9</v>
      </c>
      <c r="E6" s="40">
        <v>1</v>
      </c>
      <c r="F6" s="40" t="s">
        <v>470</v>
      </c>
      <c r="G6" s="40">
        <v>1599</v>
      </c>
      <c r="H6" s="40">
        <v>130</v>
      </c>
      <c r="I6" s="40">
        <v>187</v>
      </c>
      <c r="J6" s="40">
        <v>415</v>
      </c>
      <c r="K6" s="40">
        <v>2331</v>
      </c>
      <c r="L6" s="41">
        <v>0.68600000000000005</v>
      </c>
      <c r="M6" s="41">
        <v>5.6000000000000001E-2</v>
      </c>
      <c r="N6" s="41">
        <v>0.08</v>
      </c>
      <c r="O6" s="41">
        <v>0.17799999999999999</v>
      </c>
      <c r="P6" s="41">
        <v>0.14000000000000001</v>
      </c>
      <c r="Q6" s="41">
        <v>1.6E-2</v>
      </c>
      <c r="R6" s="24"/>
      <c r="S6" s="109">
        <f>L6+M6+O6</f>
        <v>0.92000000000000015</v>
      </c>
      <c r="T6" s="24"/>
      <c r="U6" s="75">
        <f>IFERROR(_xlfn.PERCENTRANK.INC(S$5:S$59,S6),"-9999")</f>
        <v>0.98099999999999998</v>
      </c>
      <c r="V6" s="24"/>
      <c r="W6" s="24"/>
      <c r="X6" s="24"/>
      <c r="Y6" s="24"/>
      <c r="Z6" s="24"/>
      <c r="AA6" s="24"/>
      <c r="AB6" s="24"/>
      <c r="AC6" s="24"/>
      <c r="AD6" s="24"/>
      <c r="AE6" s="24"/>
      <c r="AF6" s="24"/>
      <c r="AG6" s="24"/>
      <c r="AH6" s="24"/>
      <c r="AI6" s="24"/>
      <c r="AJ6" s="24"/>
      <c r="AK6" s="24"/>
      <c r="AL6" s="24"/>
      <c r="AM6" s="24"/>
      <c r="AN6" s="24"/>
      <c r="AO6" s="24"/>
      <c r="AP6" s="24"/>
      <c r="AQ6" s="24"/>
      <c r="AR6" s="24"/>
    </row>
    <row r="7" spans="1:44" x14ac:dyDescent="0.3">
      <c r="A7" s="45">
        <v>540009</v>
      </c>
      <c r="B7" s="40" t="s">
        <v>26</v>
      </c>
      <c r="C7" s="40" t="s">
        <v>22</v>
      </c>
      <c r="D7" s="40" t="s">
        <v>9</v>
      </c>
      <c r="E7" s="40">
        <v>7</v>
      </c>
      <c r="F7" s="40" t="s">
        <v>364</v>
      </c>
      <c r="G7" s="40">
        <v>654</v>
      </c>
      <c r="H7" s="40">
        <v>1</v>
      </c>
      <c r="I7" s="40">
        <v>62</v>
      </c>
      <c r="J7" s="40">
        <v>18</v>
      </c>
      <c r="K7" s="40">
        <v>735</v>
      </c>
      <c r="L7" s="41">
        <v>0.89</v>
      </c>
      <c r="M7" s="41">
        <v>1E-3</v>
      </c>
      <c r="N7" s="41">
        <v>8.4000000000000005E-2</v>
      </c>
      <c r="O7" s="41">
        <v>2.4E-2</v>
      </c>
      <c r="P7" s="41">
        <v>1.6E-2</v>
      </c>
      <c r="Q7" s="41">
        <v>4.0000000000000001E-3</v>
      </c>
      <c r="S7" s="109">
        <f>L7+M7+O7</f>
        <v>0.91500000000000004</v>
      </c>
      <c r="T7" s="26"/>
      <c r="U7" s="75">
        <f>IFERROR(_xlfn.PERCENTRANK.INC(S$5:S$59,S7),"-9999")</f>
        <v>0.96199999999999997</v>
      </c>
      <c r="V7" s="26"/>
      <c r="W7" s="26"/>
      <c r="X7" s="26"/>
      <c r="Y7" s="26"/>
      <c r="Z7" s="26"/>
      <c r="AA7" s="26"/>
      <c r="AB7" s="26"/>
      <c r="AC7" s="26"/>
      <c r="AD7" s="26"/>
      <c r="AE7" s="26"/>
      <c r="AF7" s="26"/>
      <c r="AG7" s="26"/>
      <c r="AH7" s="26"/>
      <c r="AI7" s="26"/>
      <c r="AJ7" s="26"/>
      <c r="AK7" s="26"/>
      <c r="AL7" s="26"/>
      <c r="AM7" s="26"/>
      <c r="AN7" s="26"/>
      <c r="AO7" s="26"/>
      <c r="AP7" s="26"/>
      <c r="AQ7" s="26"/>
      <c r="AR7" s="26"/>
    </row>
    <row r="8" spans="1:44" x14ac:dyDescent="0.3">
      <c r="A8" s="45">
        <v>540020</v>
      </c>
      <c r="B8" s="40" t="s">
        <v>41</v>
      </c>
      <c r="C8" s="40" t="s">
        <v>40</v>
      </c>
      <c r="D8" s="40" t="s">
        <v>9</v>
      </c>
      <c r="E8" s="40">
        <v>5</v>
      </c>
      <c r="F8" s="40" t="s">
        <v>377</v>
      </c>
      <c r="G8" s="40">
        <v>353</v>
      </c>
      <c r="H8" s="40">
        <v>2</v>
      </c>
      <c r="I8" s="40">
        <v>56</v>
      </c>
      <c r="J8" s="40">
        <v>78</v>
      </c>
      <c r="K8" s="40">
        <v>489</v>
      </c>
      <c r="L8" s="41">
        <v>0.72199999999999998</v>
      </c>
      <c r="M8" s="41">
        <v>4.0000000000000001E-3</v>
      </c>
      <c r="N8" s="41">
        <v>0.115</v>
      </c>
      <c r="O8" s="41">
        <v>0.16</v>
      </c>
      <c r="P8" s="41">
        <v>0.11899999999999999</v>
      </c>
      <c r="Q8" s="41">
        <v>0.01</v>
      </c>
      <c r="S8" s="109">
        <f>L8+M8+O8</f>
        <v>0.88600000000000001</v>
      </c>
      <c r="U8" s="75">
        <f>IFERROR(_xlfn.PERCENTRANK.INC(S$5:S$59,S8),"-9999")</f>
        <v>0.94399999999999995</v>
      </c>
      <c r="AO8" s="24"/>
    </row>
    <row r="9" spans="1:44" x14ac:dyDescent="0.3">
      <c r="A9" s="45">
        <v>540026</v>
      </c>
      <c r="B9" s="40" t="s">
        <v>59</v>
      </c>
      <c r="C9" s="40" t="s">
        <v>49</v>
      </c>
      <c r="D9" s="40" t="s">
        <v>9</v>
      </c>
      <c r="E9" s="40">
        <v>4</v>
      </c>
      <c r="F9" s="40" t="s">
        <v>385</v>
      </c>
      <c r="G9" s="40">
        <v>1105</v>
      </c>
      <c r="H9" s="40">
        <v>104</v>
      </c>
      <c r="I9" s="40">
        <v>191</v>
      </c>
      <c r="J9" s="40">
        <v>98</v>
      </c>
      <c r="K9" s="40">
        <v>1498</v>
      </c>
      <c r="L9" s="41">
        <v>0.73799999999999999</v>
      </c>
      <c r="M9" s="41">
        <v>6.9000000000000006E-2</v>
      </c>
      <c r="N9" s="41">
        <v>0.128</v>
      </c>
      <c r="O9" s="41">
        <v>6.5000000000000002E-2</v>
      </c>
      <c r="P9" s="41">
        <v>4.4999999999999998E-2</v>
      </c>
      <c r="Q9" s="41">
        <v>6.0000000000000001E-3</v>
      </c>
      <c r="S9" s="109">
        <f>L9+M9+O9</f>
        <v>0.87199999999999989</v>
      </c>
      <c r="U9" s="75">
        <f>IFERROR(_xlfn.PERCENTRANK.INC(S$5:S$59,S9),"-9999")</f>
        <v>0.92500000000000004</v>
      </c>
      <c r="AO9" s="24"/>
    </row>
    <row r="10" spans="1:44" x14ac:dyDescent="0.3">
      <c r="A10" s="45">
        <v>540129</v>
      </c>
      <c r="B10" s="40" t="s">
        <v>194</v>
      </c>
      <c r="C10" s="40" t="s">
        <v>189</v>
      </c>
      <c r="D10" s="40" t="s">
        <v>9</v>
      </c>
      <c r="E10" s="40">
        <v>8</v>
      </c>
      <c r="F10" s="40" t="s">
        <v>395</v>
      </c>
      <c r="G10" s="40">
        <v>474</v>
      </c>
      <c r="H10" s="40">
        <v>15</v>
      </c>
      <c r="I10" s="40">
        <v>95</v>
      </c>
      <c r="J10" s="40">
        <v>124</v>
      </c>
      <c r="K10" s="40">
        <v>708</v>
      </c>
      <c r="L10" s="41">
        <v>0.66900000000000004</v>
      </c>
      <c r="M10" s="41">
        <v>2.1000000000000001E-2</v>
      </c>
      <c r="N10" s="41">
        <v>0.13400000000000001</v>
      </c>
      <c r="O10" s="41">
        <v>0.17499999999999999</v>
      </c>
      <c r="P10" s="41">
        <v>0.13100000000000001</v>
      </c>
      <c r="Q10" s="41">
        <v>6.0000000000000001E-3</v>
      </c>
      <c r="S10" s="109">
        <f>L10+M10+O10</f>
        <v>0.86499999999999999</v>
      </c>
      <c r="U10" s="75">
        <f>IFERROR(_xlfn.PERCENTRANK.INC(S$5:S$59,S10),"-9999")</f>
        <v>0.90700000000000003</v>
      </c>
      <c r="AO10" s="24"/>
    </row>
    <row r="11" spans="1:44" x14ac:dyDescent="0.3">
      <c r="A11" s="45">
        <v>540224</v>
      </c>
      <c r="B11" s="40" t="s">
        <v>279</v>
      </c>
      <c r="C11" s="40" t="s">
        <v>273</v>
      </c>
      <c r="D11" s="40" t="s">
        <v>9</v>
      </c>
      <c r="E11" s="40">
        <v>5</v>
      </c>
      <c r="F11" s="40" t="s">
        <v>527</v>
      </c>
      <c r="G11" s="40">
        <v>300</v>
      </c>
      <c r="H11" s="40">
        <v>28</v>
      </c>
      <c r="I11" s="40">
        <v>60</v>
      </c>
      <c r="J11" s="40">
        <v>7</v>
      </c>
      <c r="K11" s="40">
        <v>395</v>
      </c>
      <c r="L11" s="41">
        <v>0.75900000000000001</v>
      </c>
      <c r="M11" s="41">
        <v>7.0999999999999994E-2</v>
      </c>
      <c r="N11" s="41">
        <v>0.152</v>
      </c>
      <c r="O11" s="41">
        <v>1.7999999999999999E-2</v>
      </c>
      <c r="P11" s="41">
        <v>1.4999999999999999E-2</v>
      </c>
      <c r="Q11" s="41">
        <v>0</v>
      </c>
      <c r="S11" s="109">
        <f>L11+M11+O11</f>
        <v>0.84799999999999998</v>
      </c>
      <c r="U11" s="75">
        <f>IFERROR(_xlfn.PERCENTRANK.INC(S$5:S$59,S11),"-9999")</f>
        <v>0.87</v>
      </c>
      <c r="AO11" s="24"/>
    </row>
    <row r="12" spans="1:44" x14ac:dyDescent="0.3">
      <c r="A12" s="45">
        <v>540277</v>
      </c>
      <c r="B12" s="40" t="s">
        <v>301</v>
      </c>
      <c r="C12" s="40" t="s">
        <v>297</v>
      </c>
      <c r="D12" s="40" t="s">
        <v>9</v>
      </c>
      <c r="E12" s="40">
        <v>5</v>
      </c>
      <c r="F12" s="40" t="s">
        <v>540</v>
      </c>
      <c r="G12" s="40">
        <v>466</v>
      </c>
      <c r="H12" s="40">
        <v>10</v>
      </c>
      <c r="I12" s="40">
        <v>102</v>
      </c>
      <c r="J12" s="40">
        <v>94</v>
      </c>
      <c r="K12" s="40">
        <v>672</v>
      </c>
      <c r="L12" s="41">
        <v>0.69299999999999995</v>
      </c>
      <c r="M12" s="41">
        <v>1.4999999999999999E-2</v>
      </c>
      <c r="N12" s="41">
        <v>0.152</v>
      </c>
      <c r="O12" s="41">
        <v>0.14000000000000001</v>
      </c>
      <c r="P12" s="41">
        <v>0.10100000000000001</v>
      </c>
      <c r="Q12" s="41">
        <v>8.9999999999999993E-3</v>
      </c>
      <c r="S12" s="109">
        <f>L12+M12+O12</f>
        <v>0.84799999999999998</v>
      </c>
      <c r="U12" s="75">
        <f>IFERROR(_xlfn.PERCENTRANK.INC(S$5:S$59,S12),"-9999")</f>
        <v>0.87</v>
      </c>
      <c r="AO12" s="24"/>
    </row>
    <row r="13" spans="1:44" x14ac:dyDescent="0.3">
      <c r="A13" s="45">
        <v>540188</v>
      </c>
      <c r="B13" s="40" t="s">
        <v>289</v>
      </c>
      <c r="C13" s="40" t="s">
        <v>534</v>
      </c>
      <c r="D13" s="40" t="s">
        <v>9</v>
      </c>
      <c r="E13" s="40">
        <v>6</v>
      </c>
      <c r="F13" s="40" t="s">
        <v>357</v>
      </c>
      <c r="G13" s="40">
        <v>169</v>
      </c>
      <c r="H13" s="40">
        <v>23</v>
      </c>
      <c r="I13" s="40">
        <v>41</v>
      </c>
      <c r="J13" s="40">
        <v>28</v>
      </c>
      <c r="K13" s="40">
        <v>261</v>
      </c>
      <c r="L13" s="41">
        <v>0.64800000000000002</v>
      </c>
      <c r="M13" s="41">
        <v>8.7999999999999995E-2</v>
      </c>
      <c r="N13" s="41">
        <v>0.157</v>
      </c>
      <c r="O13" s="41">
        <v>0.107</v>
      </c>
      <c r="P13" s="41">
        <v>6.9000000000000006E-2</v>
      </c>
      <c r="Q13" s="41">
        <v>8.0000000000000002E-3</v>
      </c>
      <c r="S13" s="109">
        <f>L13+M13+O13</f>
        <v>0.84299999999999997</v>
      </c>
      <c r="U13" s="75">
        <f>IFERROR(_xlfn.PERCENTRANK.INC(S$5:S$59,S13),"-9999")</f>
        <v>0.85099999999999998</v>
      </c>
      <c r="AO13" s="24"/>
    </row>
    <row r="14" spans="1:44" x14ac:dyDescent="0.3">
      <c r="A14" s="45">
        <v>540011</v>
      </c>
      <c r="B14" s="40" t="s">
        <v>34</v>
      </c>
      <c r="C14" s="40" t="s">
        <v>366</v>
      </c>
      <c r="D14" s="40" t="s">
        <v>9</v>
      </c>
      <c r="E14" s="40">
        <v>11</v>
      </c>
      <c r="F14" s="40" t="s">
        <v>370</v>
      </c>
      <c r="G14" s="40">
        <v>126</v>
      </c>
      <c r="H14" s="40">
        <v>8</v>
      </c>
      <c r="I14" s="40">
        <v>26</v>
      </c>
      <c r="J14" s="40">
        <v>4</v>
      </c>
      <c r="K14" s="40">
        <v>164</v>
      </c>
      <c r="L14" s="41">
        <v>0.76800000000000002</v>
      </c>
      <c r="M14" s="41">
        <v>4.9000000000000002E-2</v>
      </c>
      <c r="N14" s="41">
        <v>0.159</v>
      </c>
      <c r="O14" s="41">
        <v>2.4E-2</v>
      </c>
      <c r="P14" s="41">
        <v>1.7999999999999999E-2</v>
      </c>
      <c r="Q14" s="41">
        <v>0</v>
      </c>
      <c r="S14" s="109">
        <f>L14+M14+O14</f>
        <v>0.84100000000000008</v>
      </c>
      <c r="U14" s="75">
        <f>IFERROR(_xlfn.PERCENTRANK.INC(S$5:S$59,S14),"-9999")</f>
        <v>0.83299999999999996</v>
      </c>
      <c r="AO14" s="24"/>
    </row>
    <row r="15" spans="1:44" x14ac:dyDescent="0.3">
      <c r="A15" s="45">
        <v>540153</v>
      </c>
      <c r="B15" s="40" t="s">
        <v>228</v>
      </c>
      <c r="C15" s="40" t="s">
        <v>227</v>
      </c>
      <c r="D15" s="40" t="s">
        <v>9</v>
      </c>
      <c r="E15" s="40">
        <v>8</v>
      </c>
      <c r="F15" s="40" t="s">
        <v>357</v>
      </c>
      <c r="G15" s="40">
        <v>265</v>
      </c>
      <c r="H15" s="40">
        <v>46</v>
      </c>
      <c r="I15" s="40">
        <v>79</v>
      </c>
      <c r="J15" s="40">
        <v>67</v>
      </c>
      <c r="K15" s="40">
        <v>457</v>
      </c>
      <c r="L15" s="41">
        <v>0.57999999999999996</v>
      </c>
      <c r="M15" s="41">
        <v>0.10100000000000001</v>
      </c>
      <c r="N15" s="41">
        <v>0.17299999999999999</v>
      </c>
      <c r="O15" s="41">
        <v>0.14699999999999999</v>
      </c>
      <c r="P15" s="41">
        <v>8.1000000000000003E-2</v>
      </c>
      <c r="Q15" s="41">
        <v>4.8000000000000001E-2</v>
      </c>
      <c r="S15" s="109">
        <f>L15+M15+O15</f>
        <v>0.82799999999999996</v>
      </c>
      <c r="U15" s="75">
        <f>IFERROR(_xlfn.PERCENTRANK.INC(S$5:S$59,S15),"-9999")</f>
        <v>0.81399999999999995</v>
      </c>
      <c r="AO15" s="24"/>
    </row>
    <row r="16" spans="1:44" x14ac:dyDescent="0.3">
      <c r="A16" s="45">
        <v>540053</v>
      </c>
      <c r="B16" s="40" t="s">
        <v>100</v>
      </c>
      <c r="C16" s="40" t="s">
        <v>90</v>
      </c>
      <c r="D16" s="40" t="s">
        <v>9</v>
      </c>
      <c r="E16" s="40">
        <v>6</v>
      </c>
      <c r="F16" s="40" t="s">
        <v>421</v>
      </c>
      <c r="G16" s="40">
        <v>677</v>
      </c>
      <c r="H16" s="40">
        <v>64</v>
      </c>
      <c r="I16" s="40">
        <v>176</v>
      </c>
      <c r="J16" s="40">
        <v>97</v>
      </c>
      <c r="K16" s="40">
        <v>1014</v>
      </c>
      <c r="L16" s="41">
        <v>0.66800000000000004</v>
      </c>
      <c r="M16" s="41">
        <v>6.3E-2</v>
      </c>
      <c r="N16" s="41">
        <v>0.17399999999999999</v>
      </c>
      <c r="O16" s="41">
        <v>9.6000000000000002E-2</v>
      </c>
      <c r="P16" s="41">
        <v>6.0999999999999999E-2</v>
      </c>
      <c r="Q16" s="41">
        <v>1.2E-2</v>
      </c>
      <c r="S16" s="109">
        <f>L16+M16+O16</f>
        <v>0.82700000000000007</v>
      </c>
      <c r="U16" s="75">
        <f>IFERROR(_xlfn.PERCENTRANK.INC(S$5:S$59,S16),"-9999")</f>
        <v>0.79600000000000004</v>
      </c>
      <c r="AO16" s="24"/>
    </row>
    <row r="17" spans="1:41" x14ac:dyDescent="0.3">
      <c r="A17" s="45">
        <v>540007</v>
      </c>
      <c r="B17" s="40" t="s">
        <v>20</v>
      </c>
      <c r="C17" s="40" t="s">
        <v>16</v>
      </c>
      <c r="D17" s="40" t="s">
        <v>9</v>
      </c>
      <c r="E17" s="40">
        <v>3</v>
      </c>
      <c r="F17" s="40" t="s">
        <v>362</v>
      </c>
      <c r="G17" s="40">
        <v>2184</v>
      </c>
      <c r="H17" s="40">
        <v>147</v>
      </c>
      <c r="I17" s="40">
        <v>610</v>
      </c>
      <c r="J17" s="40">
        <v>354</v>
      </c>
      <c r="K17" s="40">
        <v>3295</v>
      </c>
      <c r="L17" s="41">
        <v>0.66300000000000003</v>
      </c>
      <c r="M17" s="41">
        <v>4.4999999999999998E-2</v>
      </c>
      <c r="N17" s="41">
        <v>0.185</v>
      </c>
      <c r="O17" s="41">
        <v>0.107</v>
      </c>
      <c r="P17" s="41">
        <v>9.0999999999999998E-2</v>
      </c>
      <c r="Q17" s="41">
        <v>6.0000000000000001E-3</v>
      </c>
      <c r="S17" s="109">
        <f>L17+M17+O17</f>
        <v>0.81500000000000006</v>
      </c>
      <c r="U17" s="75">
        <f>IFERROR(_xlfn.PERCENTRANK.INC(S$5:S$59,S17),"-9999")</f>
        <v>0.77700000000000002</v>
      </c>
      <c r="AO17" s="24"/>
    </row>
    <row r="18" spans="1:41" x14ac:dyDescent="0.3">
      <c r="A18" s="45">
        <v>540024</v>
      </c>
      <c r="B18" s="40" t="s">
        <v>47</v>
      </c>
      <c r="C18" s="40" t="s">
        <v>46</v>
      </c>
      <c r="D18" s="40" t="s">
        <v>9</v>
      </c>
      <c r="E18" s="40">
        <v>6</v>
      </c>
      <c r="F18" s="40" t="s">
        <v>377</v>
      </c>
      <c r="G18" s="40">
        <v>518</v>
      </c>
      <c r="H18" s="40">
        <v>9</v>
      </c>
      <c r="I18" s="40">
        <v>139</v>
      </c>
      <c r="J18" s="40">
        <v>82</v>
      </c>
      <c r="K18" s="40">
        <v>748</v>
      </c>
      <c r="L18" s="41">
        <v>0.69299999999999995</v>
      </c>
      <c r="M18" s="41">
        <v>1.2E-2</v>
      </c>
      <c r="N18" s="41">
        <v>0.186</v>
      </c>
      <c r="O18" s="41">
        <v>0.11</v>
      </c>
      <c r="P18" s="41">
        <v>8.4000000000000005E-2</v>
      </c>
      <c r="Q18" s="41">
        <v>3.0000000000000001E-3</v>
      </c>
      <c r="S18" s="109">
        <f>L18+M18+O18</f>
        <v>0.81499999999999995</v>
      </c>
      <c r="U18" s="75">
        <f>IFERROR(_xlfn.PERCENTRANK.INC(S$5:S$59,S18),"-9999")</f>
        <v>0.75900000000000001</v>
      </c>
      <c r="AO18" s="24"/>
    </row>
    <row r="19" spans="1:41" x14ac:dyDescent="0.3">
      <c r="A19" s="45">
        <v>540217</v>
      </c>
      <c r="B19" s="40" t="s">
        <v>333</v>
      </c>
      <c r="C19" s="40" t="s">
        <v>330</v>
      </c>
      <c r="D19" s="40" t="s">
        <v>9</v>
      </c>
      <c r="E19" s="40">
        <v>1</v>
      </c>
      <c r="F19" s="40" t="s">
        <v>559</v>
      </c>
      <c r="G19" s="40">
        <v>1367</v>
      </c>
      <c r="H19" s="40">
        <v>165</v>
      </c>
      <c r="I19" s="40">
        <v>404</v>
      </c>
      <c r="J19" s="40">
        <v>217</v>
      </c>
      <c r="K19" s="40">
        <v>2153</v>
      </c>
      <c r="L19" s="41">
        <v>0.63500000000000001</v>
      </c>
      <c r="M19" s="41">
        <v>7.6999999999999999E-2</v>
      </c>
      <c r="N19" s="41">
        <v>0.188</v>
      </c>
      <c r="O19" s="41">
        <v>0.10100000000000001</v>
      </c>
      <c r="P19" s="41">
        <v>8.6999999999999994E-2</v>
      </c>
      <c r="Q19" s="41">
        <v>3.0000000000000001E-3</v>
      </c>
      <c r="S19" s="109">
        <f>L19+M19+O19</f>
        <v>0.81299999999999994</v>
      </c>
      <c r="U19" s="75">
        <f>IFERROR(_xlfn.PERCENTRANK.INC(S$5:S$59,S19),"-9999")</f>
        <v>0.74</v>
      </c>
      <c r="AO19" s="24"/>
    </row>
    <row r="20" spans="1:41" x14ac:dyDescent="0.3">
      <c r="A20" s="45">
        <v>540175</v>
      </c>
      <c r="B20" s="40" t="s">
        <v>271</v>
      </c>
      <c r="C20" s="40" t="s">
        <v>264</v>
      </c>
      <c r="D20" s="40" t="s">
        <v>9</v>
      </c>
      <c r="E20" s="40">
        <v>7</v>
      </c>
      <c r="F20" s="40" t="s">
        <v>395</v>
      </c>
      <c r="G20" s="40">
        <v>1030</v>
      </c>
      <c r="H20" s="40">
        <v>130</v>
      </c>
      <c r="I20" s="40">
        <v>297</v>
      </c>
      <c r="J20" s="40">
        <v>96</v>
      </c>
      <c r="K20" s="40">
        <v>1553</v>
      </c>
      <c r="L20" s="41">
        <v>0.66300000000000003</v>
      </c>
      <c r="M20" s="41">
        <v>8.4000000000000005E-2</v>
      </c>
      <c r="N20" s="41">
        <v>0.191</v>
      </c>
      <c r="O20" s="41">
        <v>6.2E-2</v>
      </c>
      <c r="P20" s="41">
        <v>3.9E-2</v>
      </c>
      <c r="Q20" s="41">
        <v>0.01</v>
      </c>
      <c r="S20" s="109">
        <f>L20+M20+O20</f>
        <v>0.80899999999999994</v>
      </c>
      <c r="U20" s="75">
        <f>IFERROR(_xlfn.PERCENTRANK.INC(S$5:S$59,S20),"-9999")</f>
        <v>0.72199999999999998</v>
      </c>
      <c r="AO20" s="24"/>
    </row>
    <row r="21" spans="1:41" x14ac:dyDescent="0.3">
      <c r="A21" s="45">
        <v>540169</v>
      </c>
      <c r="B21" s="40" t="s">
        <v>262</v>
      </c>
      <c r="C21" s="40" t="s">
        <v>258</v>
      </c>
      <c r="D21" s="40" t="s">
        <v>9</v>
      </c>
      <c r="E21" s="40">
        <v>1</v>
      </c>
      <c r="F21" s="40" t="s">
        <v>519</v>
      </c>
      <c r="G21" s="40">
        <v>1479</v>
      </c>
      <c r="H21" s="40">
        <v>81</v>
      </c>
      <c r="I21" s="40">
        <v>470</v>
      </c>
      <c r="J21" s="40">
        <v>290</v>
      </c>
      <c r="K21" s="40">
        <v>2320</v>
      </c>
      <c r="L21" s="41">
        <v>0.63700000000000001</v>
      </c>
      <c r="M21" s="41">
        <v>3.5000000000000003E-2</v>
      </c>
      <c r="N21" s="41">
        <v>0.20300000000000001</v>
      </c>
      <c r="O21" s="41">
        <v>0.125</v>
      </c>
      <c r="P21" s="41">
        <v>6.3E-2</v>
      </c>
      <c r="Q21" s="41">
        <v>1.4999999999999999E-2</v>
      </c>
      <c r="S21" s="109">
        <f>L21+M21+O21</f>
        <v>0.79700000000000004</v>
      </c>
      <c r="U21" s="75">
        <f>IFERROR(_xlfn.PERCENTRANK.INC(S$5:S$59,S21),"-9999")</f>
        <v>0.70299999999999996</v>
      </c>
      <c r="AO21" s="24"/>
    </row>
    <row r="22" spans="1:41" x14ac:dyDescent="0.3">
      <c r="A22" s="45">
        <v>540001</v>
      </c>
      <c r="B22" s="40" t="s">
        <v>8</v>
      </c>
      <c r="C22" s="40" t="s">
        <v>4</v>
      </c>
      <c r="D22" s="40" t="s">
        <v>9</v>
      </c>
      <c r="E22" s="40">
        <v>7</v>
      </c>
      <c r="F22" s="40" t="s">
        <v>357</v>
      </c>
      <c r="G22" s="40">
        <v>259</v>
      </c>
      <c r="H22" s="40">
        <v>20</v>
      </c>
      <c r="I22" s="40">
        <v>83</v>
      </c>
      <c r="J22" s="40">
        <v>41</v>
      </c>
      <c r="K22" s="40">
        <v>403</v>
      </c>
      <c r="L22" s="41">
        <v>0.64300000000000002</v>
      </c>
      <c r="M22" s="41">
        <v>0.05</v>
      </c>
      <c r="N22" s="41">
        <v>0.20599999999999999</v>
      </c>
      <c r="O22" s="41">
        <v>0.10199999999999999</v>
      </c>
      <c r="P22" s="41">
        <v>0.04</v>
      </c>
      <c r="Q22" s="41">
        <v>1.4999999999999999E-2</v>
      </c>
      <c r="S22" s="41">
        <f>L22+M22+O22</f>
        <v>0.79500000000000004</v>
      </c>
      <c r="U22" s="75">
        <f>IFERROR(_xlfn.PERCENTRANK.INC(S$5:S$59,S22),"-9999")</f>
        <v>0.66600000000000004</v>
      </c>
      <c r="AO22" s="24"/>
    </row>
    <row r="23" spans="1:41" x14ac:dyDescent="0.3">
      <c r="A23" s="45">
        <v>540207</v>
      </c>
      <c r="B23" s="40" t="s">
        <v>319</v>
      </c>
      <c r="C23" s="40" t="s">
        <v>549</v>
      </c>
      <c r="D23" s="40" t="s">
        <v>9</v>
      </c>
      <c r="E23" s="40">
        <v>10</v>
      </c>
      <c r="F23" s="40" t="s">
        <v>499</v>
      </c>
      <c r="G23" s="40">
        <v>674</v>
      </c>
      <c r="H23" s="40">
        <v>64</v>
      </c>
      <c r="I23" s="40">
        <v>226</v>
      </c>
      <c r="J23" s="40">
        <v>139</v>
      </c>
      <c r="K23" s="40">
        <v>1103</v>
      </c>
      <c r="L23" s="41">
        <v>0.61099999999999999</v>
      </c>
      <c r="M23" s="41">
        <v>5.8000000000000003E-2</v>
      </c>
      <c r="N23" s="41">
        <v>0.20499999999999999</v>
      </c>
      <c r="O23" s="41">
        <v>0.126</v>
      </c>
      <c r="P23" s="41">
        <v>5.2999999999999999E-2</v>
      </c>
      <c r="Q23" s="41">
        <v>6.0000000000000001E-3</v>
      </c>
      <c r="S23" s="109">
        <f>L23+M23+O23</f>
        <v>0.79500000000000004</v>
      </c>
      <c r="U23" s="75">
        <f>IFERROR(_xlfn.PERCENTRANK.INC(S$5:S$59,S23),"-9999")</f>
        <v>0.66600000000000004</v>
      </c>
      <c r="AO23" s="24"/>
    </row>
    <row r="24" spans="1:41" x14ac:dyDescent="0.3">
      <c r="A24" s="45">
        <v>540097</v>
      </c>
      <c r="B24" s="40" t="s">
        <v>154</v>
      </c>
      <c r="C24" s="40" t="s">
        <v>450</v>
      </c>
      <c r="D24" s="40" t="s">
        <v>9</v>
      </c>
      <c r="E24" s="40">
        <v>6</v>
      </c>
      <c r="F24" s="40" t="s">
        <v>421</v>
      </c>
      <c r="G24" s="40">
        <v>831</v>
      </c>
      <c r="H24" s="40">
        <v>33</v>
      </c>
      <c r="I24" s="40">
        <v>237</v>
      </c>
      <c r="J24" s="40">
        <v>51</v>
      </c>
      <c r="K24" s="40">
        <v>1152</v>
      </c>
      <c r="L24" s="41">
        <v>0.72099999999999997</v>
      </c>
      <c r="M24" s="41">
        <v>2.9000000000000001E-2</v>
      </c>
      <c r="N24" s="41">
        <v>0.20599999999999999</v>
      </c>
      <c r="O24" s="41">
        <v>4.3999999999999997E-2</v>
      </c>
      <c r="P24" s="41">
        <v>0.04</v>
      </c>
      <c r="Q24" s="41">
        <v>3.0000000000000001E-3</v>
      </c>
      <c r="S24" s="109">
        <f>L24+M24+O24</f>
        <v>0.79400000000000004</v>
      </c>
      <c r="U24" s="75">
        <f>IFERROR(_xlfn.PERCENTRANK.INC(S$5:S$59,S24),"-9999")</f>
        <v>0.64800000000000002</v>
      </c>
      <c r="AO24" s="24"/>
    </row>
    <row r="25" spans="1:41" x14ac:dyDescent="0.3">
      <c r="A25" s="45">
        <v>540203</v>
      </c>
      <c r="B25" s="40" t="s">
        <v>314</v>
      </c>
      <c r="C25" s="40" t="s">
        <v>311</v>
      </c>
      <c r="D25" s="40" t="s">
        <v>9</v>
      </c>
      <c r="E25" s="40">
        <v>4</v>
      </c>
      <c r="F25" s="40" t="s">
        <v>547</v>
      </c>
      <c r="G25" s="40">
        <v>641</v>
      </c>
      <c r="H25" s="40">
        <v>33</v>
      </c>
      <c r="I25" s="40">
        <v>194</v>
      </c>
      <c r="J25" s="40">
        <v>67</v>
      </c>
      <c r="K25" s="40">
        <v>935</v>
      </c>
      <c r="L25" s="41">
        <v>0.68600000000000005</v>
      </c>
      <c r="M25" s="41">
        <v>3.5000000000000003E-2</v>
      </c>
      <c r="N25" s="41">
        <v>0.20699999999999999</v>
      </c>
      <c r="O25" s="41">
        <v>7.1999999999999995E-2</v>
      </c>
      <c r="P25" s="41">
        <v>4.4999999999999998E-2</v>
      </c>
      <c r="Q25" s="41">
        <v>5.0000000000000001E-3</v>
      </c>
      <c r="S25" s="109">
        <f>L25+M25+O25</f>
        <v>0.79300000000000004</v>
      </c>
      <c r="U25" s="75">
        <f>IFERROR(_xlfn.PERCENTRANK.INC(S$5:S$59,S25),"-9999")</f>
        <v>0.629</v>
      </c>
      <c r="AO25" s="24"/>
    </row>
    <row r="26" spans="1:41" x14ac:dyDescent="0.3">
      <c r="A26" s="45">
        <v>540146</v>
      </c>
      <c r="B26" s="40" t="s">
        <v>218</v>
      </c>
      <c r="C26" s="40" t="s">
        <v>216</v>
      </c>
      <c r="D26" s="40" t="s">
        <v>9</v>
      </c>
      <c r="E26" s="40">
        <v>4</v>
      </c>
      <c r="F26" s="40" t="s">
        <v>495</v>
      </c>
      <c r="G26" s="40">
        <v>469</v>
      </c>
      <c r="H26" s="40">
        <v>7</v>
      </c>
      <c r="I26" s="40">
        <v>145</v>
      </c>
      <c r="J26" s="40">
        <v>54</v>
      </c>
      <c r="K26" s="40">
        <v>675</v>
      </c>
      <c r="L26" s="41">
        <v>0.69499999999999995</v>
      </c>
      <c r="M26" s="41">
        <v>0.01</v>
      </c>
      <c r="N26" s="41">
        <v>0.215</v>
      </c>
      <c r="O26" s="41">
        <v>0.08</v>
      </c>
      <c r="P26" s="41">
        <v>5.1999999999999998E-2</v>
      </c>
      <c r="Q26" s="41">
        <v>4.0000000000000001E-3</v>
      </c>
      <c r="S26" s="109">
        <f>L26+M26+O26</f>
        <v>0.78499999999999992</v>
      </c>
      <c r="U26" s="75">
        <f>IFERROR(_xlfn.PERCENTRANK.INC(S$5:S$59,S26),"-9999")</f>
        <v>0.61099999999999999</v>
      </c>
      <c r="AO26" s="24"/>
    </row>
    <row r="27" spans="1:41" x14ac:dyDescent="0.3">
      <c r="A27" s="45">
        <v>540035</v>
      </c>
      <c r="B27" s="40" t="s">
        <v>62</v>
      </c>
      <c r="C27" s="40" t="s">
        <v>390</v>
      </c>
      <c r="D27" s="40" t="s">
        <v>9</v>
      </c>
      <c r="E27" s="40">
        <v>7</v>
      </c>
      <c r="F27" s="40" t="s">
        <v>362</v>
      </c>
      <c r="G27" s="40">
        <v>274</v>
      </c>
      <c r="H27" s="40">
        <v>1</v>
      </c>
      <c r="I27" s="40">
        <v>78</v>
      </c>
      <c r="J27" s="40">
        <v>6</v>
      </c>
      <c r="K27" s="40">
        <v>359</v>
      </c>
      <c r="L27" s="41">
        <v>0.76300000000000001</v>
      </c>
      <c r="M27" s="41">
        <v>3.0000000000000001E-3</v>
      </c>
      <c r="N27" s="41">
        <v>0.217</v>
      </c>
      <c r="O27" s="41">
        <v>1.7000000000000001E-2</v>
      </c>
      <c r="P27" s="41">
        <v>1.4E-2</v>
      </c>
      <c r="Q27" s="41">
        <v>3.0000000000000001E-3</v>
      </c>
      <c r="S27" s="109">
        <f>L27+M27+O27</f>
        <v>0.78300000000000003</v>
      </c>
      <c r="U27" s="75">
        <f>IFERROR(_xlfn.PERCENTRANK.INC(S$5:S$59,S27),"-9999")</f>
        <v>0.59199999999999997</v>
      </c>
      <c r="AO27" s="24"/>
    </row>
    <row r="28" spans="1:41" x14ac:dyDescent="0.3">
      <c r="A28" s="45">
        <v>540051</v>
      </c>
      <c r="B28" s="40" t="s">
        <v>88</v>
      </c>
      <c r="C28" s="40" t="s">
        <v>86</v>
      </c>
      <c r="D28" s="40" t="s">
        <v>9</v>
      </c>
      <c r="E28" s="40">
        <v>8</v>
      </c>
      <c r="F28" s="40" t="s">
        <v>413</v>
      </c>
      <c r="G28" s="40">
        <v>287</v>
      </c>
      <c r="H28" s="40">
        <v>58</v>
      </c>
      <c r="I28" s="40">
        <v>113</v>
      </c>
      <c r="J28" s="40">
        <v>60</v>
      </c>
      <c r="K28" s="40">
        <v>518</v>
      </c>
      <c r="L28" s="41">
        <v>0.55400000000000005</v>
      </c>
      <c r="M28" s="41">
        <v>0.112</v>
      </c>
      <c r="N28" s="41">
        <v>0.218</v>
      </c>
      <c r="O28" s="41">
        <v>0.11600000000000001</v>
      </c>
      <c r="P28" s="41">
        <v>5.1999999999999998E-2</v>
      </c>
      <c r="Q28" s="41">
        <v>0.01</v>
      </c>
      <c r="S28" s="109">
        <f>L28+M28+O28</f>
        <v>0.78200000000000003</v>
      </c>
      <c r="U28" s="75">
        <f>IFERROR(_xlfn.PERCENTRANK.INC(S$5:S$59,S28),"-9999")</f>
        <v>0.57399999999999995</v>
      </c>
      <c r="AO28" s="24"/>
    </row>
    <row r="29" spans="1:41" x14ac:dyDescent="0.3">
      <c r="A29" s="45">
        <v>540198</v>
      </c>
      <c r="B29" s="40" t="s">
        <v>303</v>
      </c>
      <c r="C29" s="40" t="s">
        <v>543</v>
      </c>
      <c r="D29" s="40" t="s">
        <v>9</v>
      </c>
      <c r="E29" s="40">
        <v>7</v>
      </c>
      <c r="F29" s="40" t="s">
        <v>357</v>
      </c>
      <c r="G29" s="40">
        <v>522</v>
      </c>
      <c r="H29" s="40">
        <v>67</v>
      </c>
      <c r="I29" s="40">
        <v>187</v>
      </c>
      <c r="J29" s="40">
        <v>26</v>
      </c>
      <c r="K29" s="40">
        <v>802</v>
      </c>
      <c r="L29" s="41">
        <v>0.65100000000000002</v>
      </c>
      <c r="M29" s="41">
        <v>8.4000000000000005E-2</v>
      </c>
      <c r="N29" s="41">
        <v>0.23300000000000001</v>
      </c>
      <c r="O29" s="41">
        <v>3.2000000000000001E-2</v>
      </c>
      <c r="P29" s="41">
        <v>1.4999999999999999E-2</v>
      </c>
      <c r="Q29" s="41">
        <v>5.0000000000000001E-3</v>
      </c>
      <c r="S29" s="109">
        <f>L29+M29+O29</f>
        <v>0.76700000000000002</v>
      </c>
      <c r="U29" s="75">
        <f>IFERROR(_xlfn.PERCENTRANK.INC(S$5:S$59,S29),"-9999")</f>
        <v>0.55500000000000005</v>
      </c>
      <c r="AO29" s="24"/>
    </row>
    <row r="30" spans="1:41" x14ac:dyDescent="0.3">
      <c r="A30" s="45">
        <v>540085</v>
      </c>
      <c r="B30" s="40" t="s">
        <v>131</v>
      </c>
      <c r="C30" s="40" t="s">
        <v>129</v>
      </c>
      <c r="D30" s="40" t="s">
        <v>9</v>
      </c>
      <c r="E30" s="40">
        <v>7</v>
      </c>
      <c r="F30" s="40" t="s">
        <v>357</v>
      </c>
      <c r="G30" s="40">
        <v>455</v>
      </c>
      <c r="H30" s="40">
        <v>3</v>
      </c>
      <c r="I30" s="40">
        <v>165</v>
      </c>
      <c r="J30" s="40">
        <v>66</v>
      </c>
      <c r="K30" s="40">
        <v>689</v>
      </c>
      <c r="L30" s="41">
        <v>0.66</v>
      </c>
      <c r="M30" s="41">
        <v>4.0000000000000001E-3</v>
      </c>
      <c r="N30" s="41">
        <v>0.23899999999999999</v>
      </c>
      <c r="O30" s="41">
        <v>9.6000000000000002E-2</v>
      </c>
      <c r="P30" s="41">
        <v>6.5000000000000002E-2</v>
      </c>
      <c r="Q30" s="41">
        <v>7.0000000000000001E-3</v>
      </c>
      <c r="S30" s="109">
        <f>L30+M30+O30</f>
        <v>0.76</v>
      </c>
      <c r="U30" s="75">
        <f>IFERROR(_xlfn.PERCENTRANK.INC(S$5:S$59,S30),"-9999")</f>
        <v>0.53700000000000003</v>
      </c>
      <c r="AO30" s="24"/>
    </row>
    <row r="31" spans="1:41" x14ac:dyDescent="0.3">
      <c r="A31" s="45">
        <v>540278</v>
      </c>
      <c r="B31" s="40" t="s">
        <v>211</v>
      </c>
      <c r="C31" s="40" t="s">
        <v>488</v>
      </c>
      <c r="D31" s="40" t="s">
        <v>9</v>
      </c>
      <c r="E31" s="40">
        <v>1</v>
      </c>
      <c r="F31" s="40" t="s">
        <v>490</v>
      </c>
      <c r="G31" s="40">
        <v>269</v>
      </c>
      <c r="H31" s="40">
        <v>25</v>
      </c>
      <c r="I31" s="40">
        <v>106</v>
      </c>
      <c r="J31" s="40">
        <v>35</v>
      </c>
      <c r="K31" s="40">
        <v>435</v>
      </c>
      <c r="L31" s="41">
        <v>0.61799999999999999</v>
      </c>
      <c r="M31" s="41">
        <v>5.7000000000000002E-2</v>
      </c>
      <c r="N31" s="41">
        <v>0.24399999999999999</v>
      </c>
      <c r="O31" s="41">
        <v>0.08</v>
      </c>
      <c r="P31" s="41">
        <v>3.6999999999999998E-2</v>
      </c>
      <c r="Q31" s="41">
        <v>1.0999999999999999E-2</v>
      </c>
      <c r="S31" s="109">
        <f>L31+M31+O31</f>
        <v>0.755</v>
      </c>
      <c r="U31" s="75">
        <f>IFERROR(_xlfn.PERCENTRANK.INC(S$5:S$59,S31),"-9999")</f>
        <v>0.51800000000000002</v>
      </c>
      <c r="AO31" s="24"/>
    </row>
    <row r="32" spans="1:41" x14ac:dyDescent="0.3">
      <c r="A32" s="45">
        <v>540283</v>
      </c>
      <c r="B32" s="40" t="s">
        <v>237</v>
      </c>
      <c r="C32" s="40" t="s">
        <v>234</v>
      </c>
      <c r="D32" s="40" t="s">
        <v>9</v>
      </c>
      <c r="E32" s="40">
        <v>4</v>
      </c>
      <c r="F32" s="40" t="s">
        <v>505</v>
      </c>
      <c r="G32" s="40">
        <v>357</v>
      </c>
      <c r="H32" s="40">
        <v>38</v>
      </c>
      <c r="I32" s="40">
        <v>144</v>
      </c>
      <c r="J32" s="40">
        <v>29</v>
      </c>
      <c r="K32" s="40">
        <v>568</v>
      </c>
      <c r="L32" s="41">
        <v>0.629</v>
      </c>
      <c r="M32" s="41">
        <v>6.7000000000000004E-2</v>
      </c>
      <c r="N32" s="41">
        <v>0.254</v>
      </c>
      <c r="O32" s="41">
        <v>5.0999999999999997E-2</v>
      </c>
      <c r="P32" s="41">
        <v>0.03</v>
      </c>
      <c r="Q32" s="41">
        <v>5.0000000000000001E-3</v>
      </c>
      <c r="S32" s="109">
        <f>L32+M32+O32</f>
        <v>0.747</v>
      </c>
      <c r="U32" s="75">
        <f>IFERROR(_xlfn.PERCENTRANK.INC(S$5:S$59,S32),"-9999")</f>
        <v>0.5</v>
      </c>
      <c r="AO32" s="24"/>
    </row>
    <row r="33" spans="1:41" x14ac:dyDescent="0.3">
      <c r="A33" s="45">
        <v>540149</v>
      </c>
      <c r="B33" s="40" t="s">
        <v>225</v>
      </c>
      <c r="C33" s="40" t="s">
        <v>220</v>
      </c>
      <c r="D33" s="40" t="s">
        <v>9</v>
      </c>
      <c r="E33" s="40">
        <v>10</v>
      </c>
      <c r="F33" s="40" t="s">
        <v>499</v>
      </c>
      <c r="G33" s="40">
        <v>239</v>
      </c>
      <c r="H33" s="40">
        <v>11</v>
      </c>
      <c r="I33" s="40">
        <v>96</v>
      </c>
      <c r="J33" s="40">
        <v>27</v>
      </c>
      <c r="K33" s="40">
        <v>373</v>
      </c>
      <c r="L33" s="41">
        <v>0.64100000000000001</v>
      </c>
      <c r="M33" s="41">
        <v>2.9000000000000001E-2</v>
      </c>
      <c r="N33" s="41">
        <v>0.25700000000000001</v>
      </c>
      <c r="O33" s="41">
        <v>7.1999999999999995E-2</v>
      </c>
      <c r="P33" s="41">
        <v>6.7000000000000004E-2</v>
      </c>
      <c r="Q33" s="41">
        <v>3.0000000000000001E-3</v>
      </c>
      <c r="R33" s="26"/>
      <c r="S33" s="109">
        <f>L33+M33+O33</f>
        <v>0.74199999999999999</v>
      </c>
      <c r="U33" s="75">
        <f>IFERROR(_xlfn.PERCENTRANK.INC(S$5:S$59,S33),"-9999")</f>
        <v>0.48099999999999998</v>
      </c>
      <c r="AO33" s="24"/>
    </row>
    <row r="34" spans="1:41" x14ac:dyDescent="0.3">
      <c r="A34" s="45">
        <v>540124</v>
      </c>
      <c r="B34" s="40" t="s">
        <v>187</v>
      </c>
      <c r="C34" s="40" t="s">
        <v>473</v>
      </c>
      <c r="D34" s="40" t="s">
        <v>9</v>
      </c>
      <c r="E34" s="40">
        <v>1</v>
      </c>
      <c r="F34" s="40" t="s">
        <v>467</v>
      </c>
      <c r="G34" s="40">
        <v>1382</v>
      </c>
      <c r="H34" s="40">
        <v>46</v>
      </c>
      <c r="I34" s="40">
        <v>584</v>
      </c>
      <c r="J34" s="40">
        <v>224</v>
      </c>
      <c r="K34" s="40">
        <v>2236</v>
      </c>
      <c r="L34" s="41">
        <v>0.61799999999999999</v>
      </c>
      <c r="M34" s="41">
        <v>2.1000000000000001E-2</v>
      </c>
      <c r="N34" s="41">
        <v>0.26100000000000001</v>
      </c>
      <c r="O34" s="41">
        <v>0.1</v>
      </c>
      <c r="P34" s="41">
        <v>8.8999999999999996E-2</v>
      </c>
      <c r="Q34" s="41">
        <v>7.0000000000000001E-3</v>
      </c>
      <c r="S34" s="109">
        <f>L34+M34+O34</f>
        <v>0.73899999999999999</v>
      </c>
      <c r="U34" s="75">
        <f>IFERROR(_xlfn.PERCENTRANK.INC(S$5:S$59,S34),"-9999")</f>
        <v>0.46200000000000002</v>
      </c>
      <c r="AO34" s="24"/>
    </row>
    <row r="35" spans="1:41" x14ac:dyDescent="0.3">
      <c r="A35" s="45">
        <v>540226</v>
      </c>
      <c r="B35" s="40" t="s">
        <v>80</v>
      </c>
      <c r="C35" s="40" t="s">
        <v>78</v>
      </c>
      <c r="D35" s="40" t="s">
        <v>9</v>
      </c>
      <c r="E35" s="40">
        <v>8</v>
      </c>
      <c r="F35" s="40" t="s">
        <v>393</v>
      </c>
      <c r="G35" s="40">
        <v>733</v>
      </c>
      <c r="H35" s="40">
        <v>15</v>
      </c>
      <c r="I35" s="40">
        <v>294</v>
      </c>
      <c r="J35" s="40">
        <v>69</v>
      </c>
      <c r="K35" s="40">
        <v>1111</v>
      </c>
      <c r="L35" s="41">
        <v>0.66</v>
      </c>
      <c r="M35" s="41">
        <v>1.4E-2</v>
      </c>
      <c r="N35" s="41">
        <v>0.26500000000000001</v>
      </c>
      <c r="O35" s="41">
        <v>6.2E-2</v>
      </c>
      <c r="P35" s="41">
        <v>1.7999999999999999E-2</v>
      </c>
      <c r="Q35" s="41">
        <v>1E-3</v>
      </c>
      <c r="S35" s="109">
        <f>L35+M35+O35</f>
        <v>0.73599999999999999</v>
      </c>
      <c r="U35" s="75">
        <f>IFERROR(_xlfn.PERCENTRANK.INC(S$5:S$59,S35),"-9999")</f>
        <v>0.44400000000000001</v>
      </c>
      <c r="AO35" s="24"/>
    </row>
    <row r="36" spans="1:41" x14ac:dyDescent="0.3">
      <c r="A36" s="45">
        <v>540070</v>
      </c>
      <c r="B36" s="40" t="s">
        <v>127</v>
      </c>
      <c r="C36" s="40" t="s">
        <v>112</v>
      </c>
      <c r="D36" s="40" t="s">
        <v>9</v>
      </c>
      <c r="E36" s="40">
        <v>3</v>
      </c>
      <c r="F36" s="40" t="s">
        <v>437</v>
      </c>
      <c r="G36" s="40">
        <v>5643</v>
      </c>
      <c r="H36" s="40">
        <v>145</v>
      </c>
      <c r="I36" s="40">
        <v>2279</v>
      </c>
      <c r="J36" s="40">
        <v>509</v>
      </c>
      <c r="K36" s="40">
        <v>8576</v>
      </c>
      <c r="L36" s="41">
        <v>0.65800000000000003</v>
      </c>
      <c r="M36" s="41">
        <v>1.7000000000000001E-2</v>
      </c>
      <c r="N36" s="41">
        <v>0.26600000000000001</v>
      </c>
      <c r="O36" s="41">
        <v>5.8999999999999997E-2</v>
      </c>
      <c r="P36" s="41">
        <v>4.2999999999999997E-2</v>
      </c>
      <c r="Q36" s="41">
        <v>4.0000000000000001E-3</v>
      </c>
      <c r="S36" s="109">
        <f>L36+M36+O36</f>
        <v>0.73399999999999999</v>
      </c>
      <c r="U36" s="75">
        <f>IFERROR(_xlfn.PERCENTRANK.INC(S$5:S$59,S36),"-9999")</f>
        <v>0.42499999999999999</v>
      </c>
      <c r="AO36" s="24"/>
    </row>
    <row r="37" spans="1:41" x14ac:dyDescent="0.3">
      <c r="A37" s="45">
        <v>540160</v>
      </c>
      <c r="B37" s="40" t="s">
        <v>249</v>
      </c>
      <c r="C37" s="40" t="s">
        <v>239</v>
      </c>
      <c r="D37" s="40" t="s">
        <v>9</v>
      </c>
      <c r="E37" s="40">
        <v>6</v>
      </c>
      <c r="F37" s="40" t="s">
        <v>508</v>
      </c>
      <c r="G37" s="40">
        <v>300</v>
      </c>
      <c r="H37" s="40">
        <v>28</v>
      </c>
      <c r="I37" s="40">
        <v>135</v>
      </c>
      <c r="J37" s="40">
        <v>39</v>
      </c>
      <c r="K37" s="40">
        <v>502</v>
      </c>
      <c r="L37" s="41">
        <v>0.59799999999999998</v>
      </c>
      <c r="M37" s="41">
        <v>5.6000000000000001E-2</v>
      </c>
      <c r="N37" s="41">
        <v>0.26900000000000002</v>
      </c>
      <c r="O37" s="41">
        <v>7.8E-2</v>
      </c>
      <c r="P37" s="41">
        <v>0.03</v>
      </c>
      <c r="Q37" s="41">
        <v>2.8000000000000001E-2</v>
      </c>
      <c r="S37" s="109">
        <f>L37+M37+O37</f>
        <v>0.73199999999999998</v>
      </c>
      <c r="U37" s="75">
        <f>IFERROR(_xlfn.PERCENTRANK.INC(S$5:S$59,S37),"-9999")</f>
        <v>0.40699999999999997</v>
      </c>
      <c r="AO37" s="24"/>
    </row>
    <row r="38" spans="1:41" x14ac:dyDescent="0.3">
      <c r="A38" s="45">
        <v>540139</v>
      </c>
      <c r="B38" s="40" t="s">
        <v>208</v>
      </c>
      <c r="C38" s="40" t="s">
        <v>203</v>
      </c>
      <c r="D38" s="40" t="s">
        <v>9</v>
      </c>
      <c r="E38" s="40">
        <v>6</v>
      </c>
      <c r="F38" s="40" t="s">
        <v>434</v>
      </c>
      <c r="G38" s="40">
        <v>536</v>
      </c>
      <c r="H38" s="40">
        <v>72</v>
      </c>
      <c r="I38" s="40">
        <v>251</v>
      </c>
      <c r="J38" s="40">
        <v>75</v>
      </c>
      <c r="K38" s="40">
        <v>934</v>
      </c>
      <c r="L38" s="41">
        <v>0.57399999999999995</v>
      </c>
      <c r="M38" s="41">
        <v>7.6999999999999999E-2</v>
      </c>
      <c r="N38" s="41">
        <v>0.26900000000000002</v>
      </c>
      <c r="O38" s="41">
        <v>0.08</v>
      </c>
      <c r="P38" s="41">
        <v>5.5E-2</v>
      </c>
      <c r="Q38" s="41">
        <v>6.0000000000000001E-3</v>
      </c>
      <c r="S38" s="109">
        <f>L38+M38+O38</f>
        <v>0.73099999999999987</v>
      </c>
      <c r="U38" s="75">
        <f>IFERROR(_xlfn.PERCENTRANK.INC(S$5:S$59,S38),"-9999")</f>
        <v>0.38800000000000001</v>
      </c>
      <c r="AO38" s="24"/>
    </row>
    <row r="39" spans="1:41" x14ac:dyDescent="0.3">
      <c r="A39" s="45">
        <v>540063</v>
      </c>
      <c r="B39" s="40" t="s">
        <v>104</v>
      </c>
      <c r="C39" s="40" t="s">
        <v>102</v>
      </c>
      <c r="D39" s="40" t="s">
        <v>9</v>
      </c>
      <c r="E39" s="40">
        <v>5</v>
      </c>
      <c r="F39" s="40" t="s">
        <v>424</v>
      </c>
      <c r="G39" s="40">
        <v>497</v>
      </c>
      <c r="H39" s="40">
        <v>5</v>
      </c>
      <c r="I39" s="40">
        <v>246</v>
      </c>
      <c r="J39" s="40">
        <v>143</v>
      </c>
      <c r="K39" s="40">
        <v>891</v>
      </c>
      <c r="L39" s="41">
        <v>0.55800000000000005</v>
      </c>
      <c r="M39" s="41">
        <v>6.0000000000000001E-3</v>
      </c>
      <c r="N39" s="41">
        <v>0.27600000000000002</v>
      </c>
      <c r="O39" s="41">
        <v>0.16</v>
      </c>
      <c r="P39" s="41">
        <v>0.14699999999999999</v>
      </c>
      <c r="Q39" s="41">
        <v>1E-3</v>
      </c>
      <c r="S39" s="109">
        <f>L39+M39+O39</f>
        <v>0.72400000000000009</v>
      </c>
      <c r="U39" s="75">
        <f>IFERROR(_xlfn.PERCENTRANK.INC(S$5:S$59,S39),"-9999")</f>
        <v>0.35099999999999998</v>
      </c>
      <c r="AO39" s="24"/>
    </row>
    <row r="40" spans="1:41" x14ac:dyDescent="0.3">
      <c r="A40" s="45">
        <v>540107</v>
      </c>
      <c r="B40" s="40" t="s">
        <v>162</v>
      </c>
      <c r="C40" s="40" t="s">
        <v>156</v>
      </c>
      <c r="D40" s="40" t="s">
        <v>9</v>
      </c>
      <c r="E40" s="40">
        <v>10</v>
      </c>
      <c r="F40" s="40" t="s">
        <v>460</v>
      </c>
      <c r="G40" s="40">
        <v>458</v>
      </c>
      <c r="H40" s="40">
        <v>19</v>
      </c>
      <c r="I40" s="40">
        <v>191</v>
      </c>
      <c r="J40" s="40">
        <v>22</v>
      </c>
      <c r="K40" s="40">
        <v>690</v>
      </c>
      <c r="L40" s="41">
        <v>0.66400000000000003</v>
      </c>
      <c r="M40" s="41">
        <v>2.8000000000000001E-2</v>
      </c>
      <c r="N40" s="41">
        <v>0.27700000000000002</v>
      </c>
      <c r="O40" s="41">
        <v>3.2000000000000001E-2</v>
      </c>
      <c r="P40" s="41">
        <v>2.5000000000000001E-2</v>
      </c>
      <c r="Q40" s="41">
        <v>0</v>
      </c>
      <c r="S40" s="109">
        <f>L40+M40+O40</f>
        <v>0.72400000000000009</v>
      </c>
      <c r="U40" s="75">
        <f>IFERROR(_xlfn.PERCENTRANK.INC(S$5:S$59,S40),"-9999")</f>
        <v>0.35099999999999998</v>
      </c>
      <c r="AO40" s="24"/>
    </row>
    <row r="41" spans="1:41" x14ac:dyDescent="0.3">
      <c r="A41" s="45">
        <v>540282</v>
      </c>
      <c r="B41" s="40" t="s">
        <v>14</v>
      </c>
      <c r="C41" s="40" t="s">
        <v>11</v>
      </c>
      <c r="D41" s="40" t="s">
        <v>9</v>
      </c>
      <c r="E41" s="40">
        <v>9</v>
      </c>
      <c r="F41" s="40" t="s">
        <v>360</v>
      </c>
      <c r="G41" s="40">
        <v>367</v>
      </c>
      <c r="H41" s="40">
        <v>33</v>
      </c>
      <c r="I41" s="40">
        <v>174</v>
      </c>
      <c r="J41" s="40">
        <v>56</v>
      </c>
      <c r="K41" s="40">
        <v>630</v>
      </c>
      <c r="L41" s="41">
        <v>0.58299999999999996</v>
      </c>
      <c r="M41" s="41">
        <v>5.1999999999999998E-2</v>
      </c>
      <c r="N41" s="41">
        <v>0.27600000000000002</v>
      </c>
      <c r="O41" s="41">
        <v>8.8999999999999996E-2</v>
      </c>
      <c r="P41" s="41">
        <v>8.6999999999999994E-2</v>
      </c>
      <c r="Q41" s="41">
        <v>0</v>
      </c>
      <c r="S41" s="109">
        <f>L41+M41+O41</f>
        <v>0.72399999999999998</v>
      </c>
      <c r="U41" s="75">
        <f>IFERROR(_xlfn.PERCENTRANK.INC(S$5:S$59,S41),"-9999")</f>
        <v>0.33300000000000002</v>
      </c>
      <c r="AO41" s="24"/>
    </row>
    <row r="42" spans="1:41" x14ac:dyDescent="0.3">
      <c r="A42" s="45">
        <v>540183</v>
      </c>
      <c r="B42" s="40" t="s">
        <v>283</v>
      </c>
      <c r="C42" s="40" t="s">
        <v>281</v>
      </c>
      <c r="D42" s="40" t="s">
        <v>9</v>
      </c>
      <c r="E42" s="40">
        <v>5</v>
      </c>
      <c r="F42" s="40" t="s">
        <v>521</v>
      </c>
      <c r="G42" s="40">
        <v>472</v>
      </c>
      <c r="H42" s="40">
        <v>86</v>
      </c>
      <c r="I42" s="40">
        <v>231</v>
      </c>
      <c r="J42" s="40">
        <v>39</v>
      </c>
      <c r="K42" s="40">
        <v>828</v>
      </c>
      <c r="L42" s="41">
        <v>0.56999999999999995</v>
      </c>
      <c r="M42" s="41">
        <v>0.104</v>
      </c>
      <c r="N42" s="41">
        <v>0.27900000000000003</v>
      </c>
      <c r="O42" s="41">
        <v>4.7E-2</v>
      </c>
      <c r="P42" s="41">
        <v>2.3E-2</v>
      </c>
      <c r="Q42" s="41">
        <v>1.0999999999999999E-2</v>
      </c>
      <c r="S42" s="109">
        <f>L42+M42+O42</f>
        <v>0.72099999999999997</v>
      </c>
      <c r="U42" s="75">
        <f>IFERROR(_xlfn.PERCENTRANK.INC(S$5:S$59,S42),"-9999")</f>
        <v>0.314</v>
      </c>
      <c r="AO42" s="24"/>
    </row>
    <row r="43" spans="1:41" x14ac:dyDescent="0.3">
      <c r="A43" s="45">
        <v>540040</v>
      </c>
      <c r="B43" s="40" t="s">
        <v>76</v>
      </c>
      <c r="C43" s="40" t="s">
        <v>68</v>
      </c>
      <c r="D43" s="40" t="s">
        <v>9</v>
      </c>
      <c r="E43" s="40">
        <v>4</v>
      </c>
      <c r="F43" s="40" t="s">
        <v>403</v>
      </c>
      <c r="G43" s="40">
        <v>596</v>
      </c>
      <c r="H43" s="40">
        <v>115</v>
      </c>
      <c r="I43" s="40">
        <v>280</v>
      </c>
      <c r="J43" s="40">
        <v>9</v>
      </c>
      <c r="K43" s="40">
        <v>1000</v>
      </c>
      <c r="L43" s="41">
        <v>0.59599999999999997</v>
      </c>
      <c r="M43" s="41">
        <v>0.115</v>
      </c>
      <c r="N43" s="41">
        <v>0.28000000000000003</v>
      </c>
      <c r="O43" s="41">
        <v>8.9999999999999993E-3</v>
      </c>
      <c r="P43" s="41">
        <v>0</v>
      </c>
      <c r="Q43" s="41">
        <v>5.0000000000000001E-3</v>
      </c>
      <c r="S43" s="109">
        <f>L43+M43+O43</f>
        <v>0.72</v>
      </c>
      <c r="U43" s="75">
        <f>IFERROR(_xlfn.PERCENTRANK.INC(S$5:S$59,S43),"-9999")</f>
        <v>0.29599999999999999</v>
      </c>
      <c r="AO43" s="24"/>
    </row>
    <row r="44" spans="1:41" x14ac:dyDescent="0.3">
      <c r="A44" s="45">
        <v>540200</v>
      </c>
      <c r="B44" s="40" t="s">
        <v>309</v>
      </c>
      <c r="C44" s="40" t="s">
        <v>305</v>
      </c>
      <c r="D44" s="40" t="s">
        <v>9</v>
      </c>
      <c r="E44" s="40">
        <v>2</v>
      </c>
      <c r="F44" s="40" t="s">
        <v>441</v>
      </c>
      <c r="G44" s="40">
        <v>1224</v>
      </c>
      <c r="H44" s="40">
        <v>95</v>
      </c>
      <c r="I44" s="40">
        <v>639</v>
      </c>
      <c r="J44" s="40">
        <v>226</v>
      </c>
      <c r="K44" s="40">
        <v>2184</v>
      </c>
      <c r="L44" s="41">
        <v>0.56000000000000005</v>
      </c>
      <c r="M44" s="41">
        <v>4.2999999999999997E-2</v>
      </c>
      <c r="N44" s="41">
        <v>0.29299999999999998</v>
      </c>
      <c r="O44" s="41">
        <v>0.10299999999999999</v>
      </c>
      <c r="P44" s="41">
        <v>6.5000000000000002E-2</v>
      </c>
      <c r="Q44" s="41">
        <v>7.0000000000000001E-3</v>
      </c>
      <c r="S44" s="109">
        <f>L44+M44+O44</f>
        <v>0.70600000000000007</v>
      </c>
      <c r="U44" s="75">
        <f>IFERROR(_xlfn.PERCENTRANK.INC(S$5:S$59,S44),"-9999")</f>
        <v>0.27700000000000002</v>
      </c>
      <c r="AO44" s="24"/>
    </row>
    <row r="45" spans="1:41" x14ac:dyDescent="0.3">
      <c r="A45" s="45">
        <v>540022</v>
      </c>
      <c r="B45" s="40" t="s">
        <v>44</v>
      </c>
      <c r="C45" s="40" t="s">
        <v>43</v>
      </c>
      <c r="D45" s="40" t="s">
        <v>9</v>
      </c>
      <c r="E45" s="40">
        <v>3</v>
      </c>
      <c r="F45" s="40" t="s">
        <v>377</v>
      </c>
      <c r="G45" s="40">
        <v>529</v>
      </c>
      <c r="H45" s="40">
        <v>12</v>
      </c>
      <c r="I45" s="40">
        <v>290</v>
      </c>
      <c r="J45" s="40">
        <v>153</v>
      </c>
      <c r="K45" s="40">
        <v>984</v>
      </c>
      <c r="L45" s="41">
        <v>0.53800000000000003</v>
      </c>
      <c r="M45" s="41">
        <v>1.2E-2</v>
      </c>
      <c r="N45" s="41">
        <v>0.29499999999999998</v>
      </c>
      <c r="O45" s="41">
        <v>0.155</v>
      </c>
      <c r="P45" s="41">
        <v>0.109</v>
      </c>
      <c r="Q45" s="41">
        <v>5.0000000000000001E-3</v>
      </c>
      <c r="S45" s="109">
        <f>L45+M45+O45</f>
        <v>0.70500000000000007</v>
      </c>
      <c r="U45" s="75">
        <f>IFERROR(_xlfn.PERCENTRANK.INC(S$5:S$59,S45),"-9999")</f>
        <v>0.25900000000000001</v>
      </c>
      <c r="AO45" s="24"/>
    </row>
    <row r="46" spans="1:41" x14ac:dyDescent="0.3">
      <c r="A46" s="45">
        <v>540211</v>
      </c>
      <c r="B46" s="40" t="s">
        <v>322</v>
      </c>
      <c r="C46" s="40" t="s">
        <v>321</v>
      </c>
      <c r="D46" s="40" t="s">
        <v>9</v>
      </c>
      <c r="E46" s="40">
        <v>5</v>
      </c>
      <c r="F46" s="40" t="s">
        <v>405</v>
      </c>
      <c r="G46" s="40">
        <v>297</v>
      </c>
      <c r="H46" s="40">
        <v>0</v>
      </c>
      <c r="I46" s="40">
        <v>135</v>
      </c>
      <c r="J46" s="40">
        <v>24</v>
      </c>
      <c r="K46" s="40">
        <v>456</v>
      </c>
      <c r="L46" s="41">
        <v>0.65100000000000002</v>
      </c>
      <c r="M46" s="41">
        <v>0</v>
      </c>
      <c r="N46" s="41">
        <v>0.29599999999999999</v>
      </c>
      <c r="O46" s="41">
        <v>5.2999999999999999E-2</v>
      </c>
      <c r="P46" s="41">
        <v>2.4E-2</v>
      </c>
      <c r="Q46" s="41">
        <v>7.0000000000000001E-3</v>
      </c>
      <c r="S46" s="109">
        <f>L46+M46+O46</f>
        <v>0.70400000000000007</v>
      </c>
      <c r="U46" s="75">
        <f>IFERROR(_xlfn.PERCENTRANK.INC(S$5:S$59,S46),"-9999")</f>
        <v>0.24</v>
      </c>
      <c r="AO46" s="24"/>
    </row>
    <row r="47" spans="1:41" x14ac:dyDescent="0.3">
      <c r="A47" s="45">
        <v>540225</v>
      </c>
      <c r="B47" s="40" t="s">
        <v>232</v>
      </c>
      <c r="C47" s="40" t="s">
        <v>230</v>
      </c>
      <c r="D47" s="40" t="s">
        <v>9</v>
      </c>
      <c r="E47" s="40">
        <v>5</v>
      </c>
      <c r="F47" s="40" t="s">
        <v>503</v>
      </c>
      <c r="G47" s="40">
        <v>148</v>
      </c>
      <c r="H47" s="40">
        <v>27</v>
      </c>
      <c r="I47" s="40">
        <v>84</v>
      </c>
      <c r="J47" s="40">
        <v>20</v>
      </c>
      <c r="K47" s="40">
        <v>279</v>
      </c>
      <c r="L47" s="41">
        <v>0.53</v>
      </c>
      <c r="M47" s="41">
        <v>9.7000000000000003E-2</v>
      </c>
      <c r="N47" s="41">
        <v>0.30099999999999999</v>
      </c>
      <c r="O47" s="41">
        <v>7.1999999999999995E-2</v>
      </c>
      <c r="P47" s="41">
        <v>3.2000000000000001E-2</v>
      </c>
      <c r="Q47" s="41">
        <v>4.0000000000000001E-3</v>
      </c>
      <c r="S47" s="109">
        <f>L47+M47+O47</f>
        <v>0.69899999999999995</v>
      </c>
      <c r="U47" s="75">
        <f>IFERROR(_xlfn.PERCENTRANK.INC(S$5:S$59,S47),"-9999")</f>
        <v>0.222</v>
      </c>
      <c r="AO47" s="24"/>
    </row>
    <row r="48" spans="1:41" x14ac:dyDescent="0.3">
      <c r="A48" s="45">
        <v>540144</v>
      </c>
      <c r="B48" s="40" t="s">
        <v>214</v>
      </c>
      <c r="C48" s="40" t="s">
        <v>492</v>
      </c>
      <c r="D48" s="40" t="s">
        <v>9</v>
      </c>
      <c r="E48" s="40">
        <v>9</v>
      </c>
      <c r="F48" s="40" t="s">
        <v>357</v>
      </c>
      <c r="G48" s="40">
        <v>314</v>
      </c>
      <c r="H48" s="40">
        <v>14</v>
      </c>
      <c r="I48" s="40">
        <v>147</v>
      </c>
      <c r="J48" s="40">
        <v>10</v>
      </c>
      <c r="K48" s="40">
        <v>485</v>
      </c>
      <c r="L48" s="41">
        <v>0.64700000000000002</v>
      </c>
      <c r="M48" s="41">
        <v>2.9000000000000001E-2</v>
      </c>
      <c r="N48" s="41">
        <v>0.30299999999999999</v>
      </c>
      <c r="O48" s="41">
        <v>2.1000000000000001E-2</v>
      </c>
      <c r="P48" s="41">
        <v>1.6E-2</v>
      </c>
      <c r="Q48" s="41">
        <v>0</v>
      </c>
      <c r="S48" s="109">
        <f>L48+M48+O48</f>
        <v>0.69700000000000006</v>
      </c>
      <c r="U48" s="75">
        <f>IFERROR(_xlfn.PERCENTRANK.INC(S$5:S$59,S48),"-9999")</f>
        <v>0.20300000000000001</v>
      </c>
      <c r="AO48" s="24"/>
    </row>
    <row r="49" spans="1:41" x14ac:dyDescent="0.3">
      <c r="A49" s="45">
        <v>540191</v>
      </c>
      <c r="B49" s="40" t="s">
        <v>295</v>
      </c>
      <c r="C49" s="40" t="s">
        <v>536</v>
      </c>
      <c r="D49" s="40" t="s">
        <v>9</v>
      </c>
      <c r="E49" s="40">
        <v>7</v>
      </c>
      <c r="F49" s="40" t="s">
        <v>357</v>
      </c>
      <c r="G49" s="40">
        <v>200</v>
      </c>
      <c r="H49" s="40">
        <v>25</v>
      </c>
      <c r="I49" s="40">
        <v>107</v>
      </c>
      <c r="J49" s="40">
        <v>13</v>
      </c>
      <c r="K49" s="40">
        <v>345</v>
      </c>
      <c r="L49" s="41">
        <v>0.57999999999999996</v>
      </c>
      <c r="M49" s="41">
        <v>7.1999999999999995E-2</v>
      </c>
      <c r="N49" s="41">
        <v>0.31</v>
      </c>
      <c r="O49" s="41">
        <v>3.7999999999999999E-2</v>
      </c>
      <c r="P49" s="41">
        <v>1.7000000000000001E-2</v>
      </c>
      <c r="Q49" s="41">
        <v>6.0000000000000001E-3</v>
      </c>
      <c r="S49" s="109">
        <f>L49+M49+O49</f>
        <v>0.69</v>
      </c>
      <c r="U49" s="75">
        <f>IFERROR(_xlfn.PERCENTRANK.INC(S$5:S$59,S49),"-9999")</f>
        <v>0.185</v>
      </c>
      <c r="AO49" s="24"/>
    </row>
    <row r="50" spans="1:41" x14ac:dyDescent="0.3">
      <c r="A50" s="45">
        <v>540065</v>
      </c>
      <c r="B50" s="40" t="s">
        <v>111</v>
      </c>
      <c r="C50" s="40" t="s">
        <v>106</v>
      </c>
      <c r="D50" s="40" t="s">
        <v>9</v>
      </c>
      <c r="E50" s="40">
        <v>9</v>
      </c>
      <c r="F50" s="40" t="s">
        <v>430</v>
      </c>
      <c r="G50" s="40">
        <v>308</v>
      </c>
      <c r="H50" s="40">
        <v>16</v>
      </c>
      <c r="I50" s="40">
        <v>175</v>
      </c>
      <c r="J50" s="40">
        <v>27</v>
      </c>
      <c r="K50" s="40">
        <v>526</v>
      </c>
      <c r="L50" s="41">
        <v>0.58599999999999997</v>
      </c>
      <c r="M50" s="41">
        <v>0.03</v>
      </c>
      <c r="N50" s="41">
        <v>0.33300000000000002</v>
      </c>
      <c r="O50" s="41">
        <v>5.0999999999999997E-2</v>
      </c>
      <c r="P50" s="41">
        <v>4.9000000000000002E-2</v>
      </c>
      <c r="Q50" s="41">
        <v>0</v>
      </c>
      <c r="S50" s="109">
        <f>L50+M50+O50</f>
        <v>0.66700000000000004</v>
      </c>
      <c r="U50" s="75">
        <f>IFERROR(_xlfn.PERCENTRANK.INC(S$5:S$59,S50),"-9999")</f>
        <v>0.16600000000000001</v>
      </c>
      <c r="AO50" s="24"/>
    </row>
    <row r="51" spans="1:41" x14ac:dyDescent="0.3">
      <c r="A51" s="45">
        <v>540016</v>
      </c>
      <c r="B51" s="40" t="s">
        <v>38</v>
      </c>
      <c r="C51" s="40" t="s">
        <v>372</v>
      </c>
      <c r="D51" s="40" t="s">
        <v>9</v>
      </c>
      <c r="E51" s="40">
        <v>2</v>
      </c>
      <c r="F51" s="40" t="s">
        <v>375</v>
      </c>
      <c r="G51" s="40">
        <v>1173</v>
      </c>
      <c r="H51" s="40">
        <v>65</v>
      </c>
      <c r="I51" s="40">
        <v>652</v>
      </c>
      <c r="J51" s="40">
        <v>15</v>
      </c>
      <c r="K51" s="40">
        <v>1905</v>
      </c>
      <c r="L51" s="41">
        <v>0.61599999999999999</v>
      </c>
      <c r="M51" s="41">
        <v>3.4000000000000002E-2</v>
      </c>
      <c r="N51" s="41">
        <v>0.34200000000000003</v>
      </c>
      <c r="O51" s="41">
        <v>8.0000000000000002E-3</v>
      </c>
      <c r="P51" s="41">
        <v>7.0000000000000001E-3</v>
      </c>
      <c r="Q51" s="41">
        <v>1E-3</v>
      </c>
      <c r="S51" s="109">
        <f>L51+M51+O51</f>
        <v>0.65800000000000003</v>
      </c>
      <c r="U51" s="75">
        <f>IFERROR(_xlfn.PERCENTRANK.INC(S$5:S$59,S51),"-9999")</f>
        <v>0.14799999999999999</v>
      </c>
      <c r="AO51" s="24"/>
    </row>
    <row r="52" spans="1:41" x14ac:dyDescent="0.3">
      <c r="A52" s="45">
        <v>540088</v>
      </c>
      <c r="B52" s="40" t="s">
        <v>135</v>
      </c>
      <c r="C52" s="40" t="s">
        <v>133</v>
      </c>
      <c r="D52" s="40" t="s">
        <v>9</v>
      </c>
      <c r="E52" s="40">
        <v>2</v>
      </c>
      <c r="F52" s="40" t="s">
        <v>441</v>
      </c>
      <c r="G52" s="40">
        <v>1442</v>
      </c>
      <c r="H52" s="40">
        <v>21</v>
      </c>
      <c r="I52" s="40">
        <v>880</v>
      </c>
      <c r="J52" s="40">
        <v>200</v>
      </c>
      <c r="K52" s="40">
        <v>2543</v>
      </c>
      <c r="L52" s="41">
        <v>0.56699999999999995</v>
      </c>
      <c r="M52" s="41">
        <v>8.0000000000000002E-3</v>
      </c>
      <c r="N52" s="41">
        <v>0.34599999999999997</v>
      </c>
      <c r="O52" s="41">
        <v>7.9000000000000001E-2</v>
      </c>
      <c r="P52" s="41">
        <v>4.8000000000000001E-2</v>
      </c>
      <c r="Q52" s="41">
        <v>3.0000000000000001E-3</v>
      </c>
      <c r="S52" s="109">
        <f>L52+M52+O52</f>
        <v>0.65399999999999991</v>
      </c>
      <c r="U52" s="75">
        <f>IFERROR(_xlfn.PERCENTRANK.INC(S$5:S$59,S52),"-9999")</f>
        <v>0.129</v>
      </c>
      <c r="AO52" s="24"/>
    </row>
    <row r="53" spans="1:41" x14ac:dyDescent="0.3">
      <c r="A53" s="45">
        <v>540186</v>
      </c>
      <c r="B53" s="40" t="s">
        <v>286</v>
      </c>
      <c r="C53" s="40" t="s">
        <v>285</v>
      </c>
      <c r="D53" s="40" t="s">
        <v>9</v>
      </c>
      <c r="E53" s="40">
        <v>1</v>
      </c>
      <c r="F53" s="40" t="s">
        <v>532</v>
      </c>
      <c r="G53" s="40">
        <v>472</v>
      </c>
      <c r="H53" s="40">
        <v>63</v>
      </c>
      <c r="I53" s="40">
        <v>338</v>
      </c>
      <c r="J53" s="40">
        <v>51</v>
      </c>
      <c r="K53" s="40">
        <v>924</v>
      </c>
      <c r="L53" s="41">
        <v>0.51100000000000001</v>
      </c>
      <c r="M53" s="41">
        <v>6.8000000000000005E-2</v>
      </c>
      <c r="N53" s="41">
        <v>0.36599999999999999</v>
      </c>
      <c r="O53" s="41">
        <v>5.5E-2</v>
      </c>
      <c r="P53" s="41">
        <v>2.1000000000000001E-2</v>
      </c>
      <c r="Q53" s="41">
        <v>4.0000000000000001E-3</v>
      </c>
      <c r="S53" s="109">
        <f>L53+M53+O53</f>
        <v>0.63400000000000001</v>
      </c>
      <c r="U53" s="75">
        <f>IFERROR(_xlfn.PERCENTRANK.INC(S$5:S$59,S53),"-9999")</f>
        <v>0.111</v>
      </c>
      <c r="AO53" s="24"/>
    </row>
    <row r="54" spans="1:41" x14ac:dyDescent="0.3">
      <c r="A54" s="45">
        <v>540213</v>
      </c>
      <c r="B54" s="40" t="s">
        <v>328</v>
      </c>
      <c r="C54" s="40" t="s">
        <v>324</v>
      </c>
      <c r="D54" s="40" t="s">
        <v>9</v>
      </c>
      <c r="E54" s="40">
        <v>5</v>
      </c>
      <c r="F54" s="40" t="s">
        <v>518</v>
      </c>
      <c r="G54" s="40">
        <v>795</v>
      </c>
      <c r="H54" s="40">
        <v>25</v>
      </c>
      <c r="I54" s="40">
        <v>597</v>
      </c>
      <c r="J54" s="40">
        <v>142</v>
      </c>
      <c r="K54" s="40">
        <v>1559</v>
      </c>
      <c r="L54" s="41">
        <v>0.51</v>
      </c>
      <c r="M54" s="41">
        <v>1.6E-2</v>
      </c>
      <c r="N54" s="41">
        <v>0.38300000000000001</v>
      </c>
      <c r="O54" s="41">
        <v>9.0999999999999998E-2</v>
      </c>
      <c r="P54" s="41">
        <v>8.5000000000000006E-2</v>
      </c>
      <c r="Q54" s="41">
        <v>1E-3</v>
      </c>
      <c r="S54" s="109">
        <f>L54+M54+O54</f>
        <v>0.61699999999999999</v>
      </c>
      <c r="U54" s="75">
        <f>IFERROR(_xlfn.PERCENTRANK.INC(S$5:S$59,S54),"-9999")</f>
        <v>9.1999999999999998E-2</v>
      </c>
      <c r="AO54" s="24"/>
    </row>
    <row r="55" spans="1:41" x14ac:dyDescent="0.3">
      <c r="A55" s="45">
        <v>545536</v>
      </c>
      <c r="B55" s="40" t="s">
        <v>142</v>
      </c>
      <c r="C55" s="40" t="s">
        <v>137</v>
      </c>
      <c r="D55" s="40" t="s">
        <v>9</v>
      </c>
      <c r="E55" s="40">
        <v>2</v>
      </c>
      <c r="F55" s="40" t="s">
        <v>448</v>
      </c>
      <c r="G55" s="40">
        <v>2455</v>
      </c>
      <c r="H55" s="40">
        <v>379</v>
      </c>
      <c r="I55" s="40">
        <v>2008</v>
      </c>
      <c r="J55" s="40">
        <v>377</v>
      </c>
      <c r="K55" s="40">
        <v>5219</v>
      </c>
      <c r="L55" s="41">
        <v>0.47</v>
      </c>
      <c r="M55" s="41">
        <v>7.2999999999999995E-2</v>
      </c>
      <c r="N55" s="41">
        <v>0.38500000000000001</v>
      </c>
      <c r="O55" s="41">
        <v>7.1999999999999995E-2</v>
      </c>
      <c r="P55" s="41">
        <v>5.6000000000000001E-2</v>
      </c>
      <c r="Q55" s="41">
        <v>8.0000000000000002E-3</v>
      </c>
      <c r="S55" s="109">
        <f>L55+M55+O55</f>
        <v>0.61499999999999988</v>
      </c>
      <c r="U55" s="75">
        <f>IFERROR(_xlfn.PERCENTRANK.INC(S$5:S$59,S55),"-9999")</f>
        <v>7.3999999999999996E-2</v>
      </c>
      <c r="AO55" s="24"/>
    </row>
    <row r="56" spans="1:41" x14ac:dyDescent="0.3">
      <c r="A56" s="45">
        <v>540164</v>
      </c>
      <c r="B56" s="40" t="s">
        <v>256</v>
      </c>
      <c r="C56" s="40" t="s">
        <v>510</v>
      </c>
      <c r="D56" s="40" t="s">
        <v>9</v>
      </c>
      <c r="E56" s="40">
        <v>3</v>
      </c>
      <c r="F56" s="40" t="s">
        <v>515</v>
      </c>
      <c r="G56" s="40">
        <v>812</v>
      </c>
      <c r="H56" s="40">
        <v>98</v>
      </c>
      <c r="I56" s="40">
        <v>753</v>
      </c>
      <c r="J56" s="40">
        <v>213</v>
      </c>
      <c r="K56" s="40">
        <v>1876</v>
      </c>
      <c r="L56" s="41">
        <v>0.433</v>
      </c>
      <c r="M56" s="41">
        <v>5.1999999999999998E-2</v>
      </c>
      <c r="N56" s="41">
        <v>0.40100000000000002</v>
      </c>
      <c r="O56" s="41">
        <v>0.114</v>
      </c>
      <c r="P56" s="41">
        <v>0.109</v>
      </c>
      <c r="Q56" s="41">
        <v>1E-3</v>
      </c>
      <c r="S56" s="109">
        <f>L56+M56+O56</f>
        <v>0.59899999999999998</v>
      </c>
      <c r="U56" s="75">
        <f>IFERROR(_xlfn.PERCENTRANK.INC(S$5:S$59,S56),"-9999")</f>
        <v>5.5E-2</v>
      </c>
      <c r="AO56" s="24"/>
    </row>
    <row r="57" spans="1:41" x14ac:dyDescent="0.3">
      <c r="A57" s="45">
        <v>540112</v>
      </c>
      <c r="B57" s="40" t="s">
        <v>169</v>
      </c>
      <c r="C57" s="40" t="s">
        <v>164</v>
      </c>
      <c r="D57" s="40" t="s">
        <v>9</v>
      </c>
      <c r="E57" s="40">
        <v>2</v>
      </c>
      <c r="F57" s="40" t="s">
        <v>465</v>
      </c>
      <c r="G57" s="40">
        <v>443</v>
      </c>
      <c r="H57" s="40">
        <v>16</v>
      </c>
      <c r="I57" s="40">
        <v>445</v>
      </c>
      <c r="J57" s="40">
        <v>151</v>
      </c>
      <c r="K57" s="40">
        <v>1055</v>
      </c>
      <c r="L57" s="41">
        <v>0.42</v>
      </c>
      <c r="M57" s="41">
        <v>1.4999999999999999E-2</v>
      </c>
      <c r="N57" s="41">
        <v>0.42199999999999999</v>
      </c>
      <c r="O57" s="41">
        <v>0.14299999999999999</v>
      </c>
      <c r="P57" s="41">
        <v>0.13600000000000001</v>
      </c>
      <c r="Q57" s="41">
        <v>0</v>
      </c>
      <c r="S57" s="109">
        <f>L57+M57+O57</f>
        <v>0.57799999999999996</v>
      </c>
      <c r="U57" s="75">
        <f>IFERROR(_xlfn.PERCENTRANK.INC(S$5:S$59,S57),"-9999")</f>
        <v>3.6999999999999998E-2</v>
      </c>
      <c r="AO57" s="24"/>
    </row>
    <row r="58" spans="1:41" x14ac:dyDescent="0.3">
      <c r="A58" s="45">
        <v>540038</v>
      </c>
      <c r="B58" s="40" t="s">
        <v>66</v>
      </c>
      <c r="C58" s="40" t="s">
        <v>64</v>
      </c>
      <c r="D58" s="40" t="s">
        <v>9</v>
      </c>
      <c r="E58" s="40">
        <v>8</v>
      </c>
      <c r="F58" s="40" t="s">
        <v>393</v>
      </c>
      <c r="G58" s="40">
        <v>147</v>
      </c>
      <c r="H58" s="40">
        <v>1</v>
      </c>
      <c r="I58" s="40">
        <v>115</v>
      </c>
      <c r="J58" s="40">
        <v>9</v>
      </c>
      <c r="K58" s="40">
        <v>272</v>
      </c>
      <c r="L58" s="41">
        <v>0.54</v>
      </c>
      <c r="M58" s="41">
        <v>4.0000000000000001E-3</v>
      </c>
      <c r="N58" s="41">
        <v>0.42299999999999999</v>
      </c>
      <c r="O58" s="41">
        <v>3.3000000000000002E-2</v>
      </c>
      <c r="P58" s="41">
        <v>1.4999999999999999E-2</v>
      </c>
      <c r="Q58" s="41">
        <v>4.0000000000000001E-3</v>
      </c>
      <c r="R58" s="26"/>
      <c r="S58" s="109">
        <f>L58+M58+O58</f>
        <v>0.57700000000000007</v>
      </c>
      <c r="U58" s="75">
        <f>IFERROR(_xlfn.PERCENTRANK.INC(S$5:S$59,S58),"-9999")</f>
        <v>1.7999999999999999E-2</v>
      </c>
      <c r="AO58" s="24"/>
    </row>
    <row r="59" spans="1:41" ht="12.6" thickBot="1" x14ac:dyDescent="0.35">
      <c r="A59" s="45">
        <v>540133</v>
      </c>
      <c r="B59" s="40" t="s">
        <v>201</v>
      </c>
      <c r="C59" s="40" t="s">
        <v>196</v>
      </c>
      <c r="D59" s="40" t="s">
        <v>9</v>
      </c>
      <c r="E59" s="40">
        <v>2</v>
      </c>
      <c r="F59" s="40" t="s">
        <v>484</v>
      </c>
      <c r="G59" s="40">
        <v>1053</v>
      </c>
      <c r="H59" s="40">
        <v>229</v>
      </c>
      <c r="I59" s="40">
        <v>1392</v>
      </c>
      <c r="J59" s="40">
        <v>563</v>
      </c>
      <c r="K59" s="40">
        <v>3237</v>
      </c>
      <c r="L59" s="41">
        <v>0.32500000000000001</v>
      </c>
      <c r="M59" s="41">
        <v>7.0999999999999994E-2</v>
      </c>
      <c r="N59" s="41">
        <v>0.43</v>
      </c>
      <c r="O59" s="41">
        <v>0.17399999999999999</v>
      </c>
      <c r="P59" s="41">
        <v>0.121</v>
      </c>
      <c r="Q59" s="41">
        <v>1.6E-2</v>
      </c>
      <c r="S59" s="109">
        <f>L59+M59+O59</f>
        <v>0.57000000000000006</v>
      </c>
      <c r="U59" s="117">
        <f>IFERROR(_xlfn.PERCENTRANK.INC(S$5:S$59,S59),"-9999")</f>
        <v>0</v>
      </c>
      <c r="AO59" s="24"/>
    </row>
  </sheetData>
  <autoFilter ref="A4:AS59" xr:uid="{00000000-0001-0000-0000-000000000000}">
    <sortState xmlns:xlrd2="http://schemas.microsoft.com/office/spreadsheetml/2017/richdata2" ref="A5:AR59">
      <sortCondition descending="1" ref="U4:U59"/>
    </sortState>
  </autoFilter>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3E231-82F8-49A2-8701-20C9D7A470CF}">
  <dimension ref="A1:AO61"/>
  <sheetViews>
    <sheetView zoomScaleNormal="100" workbookViewId="0">
      <pane xSplit="5" ySplit="4" topLeftCell="J5" activePane="bottomRight" state="frozen"/>
      <selection pane="topRight" activeCell="F1" sqref="F1"/>
      <selection pane="bottomLeft" activeCell="A5" sqref="A5"/>
      <selection pane="bottomRight" activeCell="A57" sqref="A57:XFD57"/>
    </sheetView>
  </sheetViews>
  <sheetFormatPr defaultColWidth="9.109375" defaultRowHeight="12" x14ac:dyDescent="0.3"/>
  <cols>
    <col min="1" max="1" width="11.33203125" style="24" customWidth="1"/>
    <col min="2" max="2" width="16" style="44" customWidth="1"/>
    <col min="3" max="3" width="18.109375" style="24" bestFit="1" customWidth="1"/>
    <col min="4" max="4" width="13.5546875" style="24" customWidth="1"/>
    <col min="5" max="5" width="8.5546875" style="24" customWidth="1"/>
    <col min="6" max="6" width="12.21875" style="24" customWidth="1"/>
    <col min="7" max="7" width="9.44140625" style="24" bestFit="1" customWidth="1"/>
    <col min="8" max="8" width="10.109375" style="24" customWidth="1"/>
    <col min="9" max="9" width="9.44140625" style="24" customWidth="1"/>
    <col min="10" max="10" width="9" style="25" customWidth="1"/>
    <col min="11" max="11" width="9.88671875" style="24" customWidth="1"/>
    <col min="12" max="12" width="12.109375" style="25" customWidth="1"/>
    <col min="13" max="13" width="12.21875" style="24" customWidth="1"/>
    <col min="14" max="16" width="9.109375" style="24"/>
    <col min="17" max="17" width="12.21875" style="24" customWidth="1"/>
    <col min="18" max="18" width="9.109375" style="24"/>
    <col min="19" max="19" width="17.33203125" style="24" bestFit="1" customWidth="1"/>
    <col min="20" max="20" width="9.109375" style="24"/>
    <col min="21" max="21" width="14.88671875" style="24" customWidth="1"/>
    <col min="22" max="27" width="9.109375" style="24"/>
    <col min="28" max="28" width="12.109375" style="24" customWidth="1"/>
    <col min="29" max="33" width="9.109375" style="24"/>
    <col min="34" max="34" width="11.44140625" style="24" customWidth="1"/>
    <col min="35" max="40" width="9.109375" style="24"/>
    <col min="41" max="41" width="12.109375" style="25" customWidth="1"/>
    <col min="42" max="42" width="9.33203125" style="24" customWidth="1"/>
    <col min="43" max="44" width="9.109375" style="24"/>
    <col min="45" max="45" width="18.5546875" style="24" bestFit="1" customWidth="1"/>
    <col min="46" max="16384" width="9.109375" style="24"/>
  </cols>
  <sheetData>
    <row r="1" spans="1:41" s="23" customFormat="1" ht="14.4" x14ac:dyDescent="0.3">
      <c r="A1" s="56" t="s">
        <v>570</v>
      </c>
      <c r="B1" s="44"/>
      <c r="C1" s="24"/>
      <c r="D1" s="24"/>
      <c r="E1" s="24"/>
      <c r="F1" s="24" t="s">
        <v>338</v>
      </c>
      <c r="G1" s="24"/>
      <c r="H1" s="36" t="s">
        <v>2</v>
      </c>
      <c r="I1" s="37" t="s">
        <v>339</v>
      </c>
      <c r="J1" s="24" t="s">
        <v>340</v>
      </c>
      <c r="K1" s="102" t="s">
        <v>341</v>
      </c>
      <c r="L1" s="25"/>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O1" s="22"/>
    </row>
    <row r="2" spans="1:41" s="23" customFormat="1" ht="14.4" x14ac:dyDescent="0.3">
      <c r="A2" s="27">
        <v>45412</v>
      </c>
      <c r="B2" s="44"/>
      <c r="C2" s="24"/>
      <c r="D2" s="24"/>
      <c r="E2" s="24"/>
      <c r="F2" s="24"/>
      <c r="G2" s="24"/>
      <c r="H2" s="24"/>
      <c r="I2" s="24"/>
      <c r="J2" s="25"/>
      <c r="K2" s="24"/>
      <c r="L2" s="25"/>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O2" s="22"/>
    </row>
    <row r="3" spans="1:41" s="23" customFormat="1" ht="15" thickBot="1" x14ac:dyDescent="0.3">
      <c r="A3" s="27"/>
      <c r="B3" s="44"/>
      <c r="C3" s="24"/>
      <c r="D3" s="24"/>
      <c r="E3" s="24"/>
      <c r="F3" s="24"/>
      <c r="G3" s="24"/>
      <c r="H3" s="24"/>
      <c r="I3" s="24"/>
      <c r="J3" s="25"/>
      <c r="K3" s="24"/>
      <c r="L3" s="25"/>
      <c r="M3" s="24"/>
      <c r="N3" s="24"/>
      <c r="O3" s="24"/>
      <c r="P3" s="24"/>
      <c r="Q3" s="24"/>
      <c r="R3" s="24"/>
      <c r="S3" s="24"/>
      <c r="T3" s="24"/>
      <c r="U3" s="115" t="s">
        <v>601</v>
      </c>
      <c r="V3" s="24"/>
      <c r="W3" s="24"/>
      <c r="X3" s="24"/>
      <c r="Y3" s="24"/>
      <c r="Z3" s="24"/>
      <c r="AA3" s="24"/>
      <c r="AB3" s="24"/>
      <c r="AC3" s="24"/>
      <c r="AD3" s="24"/>
      <c r="AE3" s="24"/>
      <c r="AF3" s="24"/>
      <c r="AG3" s="24"/>
      <c r="AH3" s="24"/>
      <c r="AI3" s="24"/>
      <c r="AJ3" s="24"/>
      <c r="AK3" s="24"/>
      <c r="AL3" s="24"/>
      <c r="AM3" s="24"/>
      <c r="AO3" s="22"/>
    </row>
    <row r="4" spans="1:41" ht="72.599999999999994" thickBot="1" x14ac:dyDescent="0.35">
      <c r="A4" s="58" t="s">
        <v>0</v>
      </c>
      <c r="B4" s="59" t="s">
        <v>1</v>
      </c>
      <c r="C4" s="59" t="s">
        <v>2</v>
      </c>
      <c r="D4" s="59" t="s">
        <v>342</v>
      </c>
      <c r="E4" s="99" t="s">
        <v>571</v>
      </c>
      <c r="F4" s="60" t="s">
        <v>344</v>
      </c>
      <c r="G4" s="57" t="s">
        <v>345</v>
      </c>
      <c r="H4" s="57" t="s">
        <v>346</v>
      </c>
      <c r="I4" s="57" t="s">
        <v>347</v>
      </c>
      <c r="J4" s="57" t="s">
        <v>348</v>
      </c>
      <c r="K4" s="57" t="s">
        <v>567</v>
      </c>
      <c r="L4" s="57" t="s">
        <v>568</v>
      </c>
      <c r="M4" s="57" t="s">
        <v>349</v>
      </c>
      <c r="N4" s="57" t="s">
        <v>350</v>
      </c>
      <c r="O4" s="57" t="s">
        <v>351</v>
      </c>
      <c r="P4" s="57" t="s">
        <v>352</v>
      </c>
      <c r="Q4" s="101" t="s">
        <v>353</v>
      </c>
      <c r="R4" s="35"/>
      <c r="S4" s="100" t="s">
        <v>599</v>
      </c>
      <c r="U4" s="116" t="s">
        <v>602</v>
      </c>
      <c r="AO4" s="24"/>
    </row>
    <row r="5" spans="1:41" x14ac:dyDescent="0.3">
      <c r="A5" s="47"/>
      <c r="B5" s="32"/>
      <c r="C5" s="32" t="s">
        <v>472</v>
      </c>
      <c r="D5" s="32" t="s">
        <v>2</v>
      </c>
      <c r="E5" s="32">
        <v>1</v>
      </c>
      <c r="F5" s="32"/>
      <c r="G5" s="32">
        <v>2721</v>
      </c>
      <c r="H5" s="32">
        <v>145</v>
      </c>
      <c r="I5" s="32">
        <v>260</v>
      </c>
      <c r="J5" s="32">
        <v>526</v>
      </c>
      <c r="K5" s="32">
        <v>3652</v>
      </c>
      <c r="L5" s="43">
        <v>0.745</v>
      </c>
      <c r="M5" s="43">
        <v>0.04</v>
      </c>
      <c r="N5" s="43">
        <v>7.0999999999999994E-2</v>
      </c>
      <c r="O5" s="43">
        <v>0.14399999999999999</v>
      </c>
      <c r="P5" s="43">
        <v>0.105</v>
      </c>
      <c r="Q5" s="43">
        <v>1.7000000000000001E-2</v>
      </c>
      <c r="S5" s="43">
        <f>L5+M5+O5</f>
        <v>0.92900000000000005</v>
      </c>
      <c r="T5" s="26"/>
      <c r="U5" s="80">
        <f>IFERROR(_xlfn.PERCENTRANK.INC(S$5:S$59,S5),"-9999")</f>
        <v>0.98099999999999998</v>
      </c>
      <c r="V5" s="26"/>
      <c r="W5" s="26"/>
      <c r="X5" s="26"/>
      <c r="Y5" s="26"/>
      <c r="Z5" s="26"/>
      <c r="AA5" s="26"/>
      <c r="AB5" s="26"/>
      <c r="AC5" s="26"/>
      <c r="AD5" s="26"/>
      <c r="AE5" s="26"/>
      <c r="AF5" s="26"/>
      <c r="AG5" s="26"/>
      <c r="AH5" s="26"/>
      <c r="AI5" s="26"/>
      <c r="AJ5" s="26"/>
      <c r="AK5" s="26"/>
      <c r="AL5" s="26"/>
      <c r="AM5" s="26"/>
      <c r="AN5" s="26"/>
      <c r="AO5" s="26"/>
    </row>
    <row r="6" spans="1:41" x14ac:dyDescent="0.3">
      <c r="A6" s="47"/>
      <c r="B6" s="32"/>
      <c r="C6" s="32" t="s">
        <v>500</v>
      </c>
      <c r="D6" s="32" t="s">
        <v>2</v>
      </c>
      <c r="E6" s="32">
        <v>10</v>
      </c>
      <c r="F6" s="32"/>
      <c r="G6" s="32">
        <v>3125</v>
      </c>
      <c r="H6" s="32">
        <v>20</v>
      </c>
      <c r="I6" s="32">
        <v>243</v>
      </c>
      <c r="J6" s="32">
        <v>48</v>
      </c>
      <c r="K6" s="32">
        <v>3436</v>
      </c>
      <c r="L6" s="43">
        <v>0.90900000000000003</v>
      </c>
      <c r="M6" s="43">
        <v>6.0000000000000001E-3</v>
      </c>
      <c r="N6" s="43">
        <v>7.0999999999999994E-2</v>
      </c>
      <c r="O6" s="43">
        <v>1.4E-2</v>
      </c>
      <c r="P6" s="43">
        <v>1.0999999999999999E-2</v>
      </c>
      <c r="Q6" s="43">
        <v>1E-3</v>
      </c>
      <c r="S6" s="43">
        <f>L6+M6+O6</f>
        <v>0.92900000000000005</v>
      </c>
      <c r="U6" s="75">
        <f>IFERROR(_xlfn.PERCENTRANK.INC(S$5:S$59,S6),"-9999")</f>
        <v>0.98099999999999998</v>
      </c>
      <c r="AO6" s="24"/>
    </row>
    <row r="7" spans="1:41" x14ac:dyDescent="0.3">
      <c r="A7" s="47"/>
      <c r="B7" s="32"/>
      <c r="C7" s="32" t="s">
        <v>365</v>
      </c>
      <c r="D7" s="32" t="s">
        <v>2</v>
      </c>
      <c r="E7" s="32">
        <v>7</v>
      </c>
      <c r="F7" s="32"/>
      <c r="G7" s="32">
        <v>741</v>
      </c>
      <c r="H7" s="32">
        <v>1</v>
      </c>
      <c r="I7" s="32">
        <v>64</v>
      </c>
      <c r="J7" s="32">
        <v>18</v>
      </c>
      <c r="K7" s="32">
        <v>824</v>
      </c>
      <c r="L7" s="43">
        <v>0.89900000000000002</v>
      </c>
      <c r="M7" s="43">
        <v>1E-3</v>
      </c>
      <c r="N7" s="43">
        <v>7.8E-2</v>
      </c>
      <c r="O7" s="43">
        <v>2.1999999999999999E-2</v>
      </c>
      <c r="P7" s="43">
        <v>1.4999999999999999E-2</v>
      </c>
      <c r="Q7" s="43">
        <v>4.0000000000000001E-3</v>
      </c>
      <c r="S7" s="43">
        <f>L7+M7+O7</f>
        <v>0.92200000000000004</v>
      </c>
      <c r="U7" s="75">
        <f>IFERROR(_xlfn.PERCENTRANK.INC(S$5:S$59,S7),"-9999")</f>
        <v>0.96199999999999997</v>
      </c>
      <c r="AO7" s="24"/>
    </row>
    <row r="8" spans="1:41" x14ac:dyDescent="0.3">
      <c r="A8" s="47"/>
      <c r="B8" s="32"/>
      <c r="C8" s="32" t="s">
        <v>478</v>
      </c>
      <c r="D8" s="32" t="s">
        <v>2</v>
      </c>
      <c r="E8" s="32">
        <v>8</v>
      </c>
      <c r="F8" s="32"/>
      <c r="G8" s="32">
        <v>882</v>
      </c>
      <c r="H8" s="32">
        <v>18</v>
      </c>
      <c r="I8" s="32">
        <v>103</v>
      </c>
      <c r="J8" s="32">
        <v>150</v>
      </c>
      <c r="K8" s="32">
        <v>1153</v>
      </c>
      <c r="L8" s="43">
        <v>0.76500000000000001</v>
      </c>
      <c r="M8" s="43">
        <v>1.6E-2</v>
      </c>
      <c r="N8" s="43">
        <v>8.8999999999999996E-2</v>
      </c>
      <c r="O8" s="43">
        <v>0.13</v>
      </c>
      <c r="P8" s="43">
        <v>8.4000000000000005E-2</v>
      </c>
      <c r="Q8" s="43">
        <v>7.0000000000000001E-3</v>
      </c>
      <c r="S8" s="43">
        <f>L8+M8+O8</f>
        <v>0.91100000000000003</v>
      </c>
      <c r="U8" s="75">
        <f>IFERROR(_xlfn.PERCENTRANK.INC(S$5:S$59,S8),"-9999")</f>
        <v>0.94399999999999995</v>
      </c>
      <c r="AO8" s="24"/>
    </row>
    <row r="9" spans="1:41" x14ac:dyDescent="0.3">
      <c r="A9" s="47"/>
      <c r="B9" s="32"/>
      <c r="C9" s="32" t="s">
        <v>371</v>
      </c>
      <c r="D9" s="32" t="s">
        <v>2</v>
      </c>
      <c r="E9" s="32">
        <v>11</v>
      </c>
      <c r="F9" s="32"/>
      <c r="G9" s="32">
        <v>977</v>
      </c>
      <c r="H9" s="32">
        <v>15</v>
      </c>
      <c r="I9" s="32">
        <v>99</v>
      </c>
      <c r="J9" s="32">
        <v>8</v>
      </c>
      <c r="K9" s="32">
        <v>1099</v>
      </c>
      <c r="L9" s="43">
        <v>0.88900000000000001</v>
      </c>
      <c r="M9" s="43">
        <v>1.4E-2</v>
      </c>
      <c r="N9" s="43">
        <v>0.09</v>
      </c>
      <c r="O9" s="43">
        <v>7.0000000000000001E-3</v>
      </c>
      <c r="P9" s="43">
        <v>4.0000000000000001E-3</v>
      </c>
      <c r="Q9" s="43">
        <v>1E-3</v>
      </c>
      <c r="S9" s="43">
        <f>L9+M9+O9</f>
        <v>0.91</v>
      </c>
      <c r="U9" s="75">
        <f>IFERROR(_xlfn.PERCENTRANK.INC(S$5:S$59,S9),"-9999")</f>
        <v>0.92500000000000004</v>
      </c>
      <c r="AO9" s="24"/>
    </row>
    <row r="10" spans="1:41" x14ac:dyDescent="0.3">
      <c r="A10" s="47"/>
      <c r="B10" s="32"/>
      <c r="C10" s="32" t="s">
        <v>378</v>
      </c>
      <c r="D10" s="32" t="s">
        <v>2</v>
      </c>
      <c r="E10" s="32">
        <v>5</v>
      </c>
      <c r="F10" s="32"/>
      <c r="G10" s="32">
        <v>464</v>
      </c>
      <c r="H10" s="32">
        <v>2</v>
      </c>
      <c r="I10" s="32">
        <v>59</v>
      </c>
      <c r="J10" s="32">
        <v>98</v>
      </c>
      <c r="K10" s="32">
        <v>623</v>
      </c>
      <c r="L10" s="43">
        <v>0.745</v>
      </c>
      <c r="M10" s="43">
        <v>3.0000000000000001E-3</v>
      </c>
      <c r="N10" s="43">
        <v>9.5000000000000001E-2</v>
      </c>
      <c r="O10" s="43">
        <v>0.157</v>
      </c>
      <c r="P10" s="43">
        <v>0.108</v>
      </c>
      <c r="Q10" s="43">
        <v>1.7999999999999999E-2</v>
      </c>
      <c r="S10" s="43">
        <f>L10+M10+O10</f>
        <v>0.90500000000000003</v>
      </c>
      <c r="U10" s="75">
        <f>IFERROR(_xlfn.PERCENTRANK.INC(S$5:S$59,S10),"-9999")</f>
        <v>0.90700000000000003</v>
      </c>
      <c r="AO10" s="24"/>
    </row>
    <row r="11" spans="1:41" x14ac:dyDescent="0.3">
      <c r="A11" s="47"/>
      <c r="B11" s="32"/>
      <c r="C11" s="32" t="s">
        <v>411</v>
      </c>
      <c r="D11" s="32" t="s">
        <v>2</v>
      </c>
      <c r="E11" s="32">
        <v>11</v>
      </c>
      <c r="F11" s="32"/>
      <c r="G11" s="32">
        <v>468</v>
      </c>
      <c r="H11" s="32">
        <v>14</v>
      </c>
      <c r="I11" s="32">
        <v>55</v>
      </c>
      <c r="J11" s="32">
        <v>11</v>
      </c>
      <c r="K11" s="32">
        <v>548</v>
      </c>
      <c r="L11" s="43">
        <v>0.85399999999999998</v>
      </c>
      <c r="M11" s="43">
        <v>2.5999999999999999E-2</v>
      </c>
      <c r="N11" s="43">
        <v>0.1</v>
      </c>
      <c r="O11" s="43">
        <v>0.02</v>
      </c>
      <c r="P11" s="43">
        <v>4.0000000000000001E-3</v>
      </c>
      <c r="Q11" s="43">
        <v>5.0000000000000001E-3</v>
      </c>
      <c r="S11" s="43">
        <f>L11+M11+O11</f>
        <v>0.9</v>
      </c>
      <c r="U11" s="75">
        <f>IFERROR(_xlfn.PERCENTRANK.INC(S$5:S$59,S11),"-9999")</f>
        <v>0.88800000000000001</v>
      </c>
      <c r="AO11" s="24"/>
    </row>
    <row r="12" spans="1:41" x14ac:dyDescent="0.3">
      <c r="A12" s="47"/>
      <c r="B12" s="32"/>
      <c r="C12" s="32" t="s">
        <v>535</v>
      </c>
      <c r="D12" s="32" t="s">
        <v>2</v>
      </c>
      <c r="E12" s="32">
        <v>6</v>
      </c>
      <c r="F12" s="32"/>
      <c r="G12" s="32">
        <v>314</v>
      </c>
      <c r="H12" s="32">
        <v>27</v>
      </c>
      <c r="I12" s="32">
        <v>52</v>
      </c>
      <c r="J12" s="32">
        <v>34</v>
      </c>
      <c r="K12" s="32">
        <v>427</v>
      </c>
      <c r="L12" s="43">
        <v>0.73499999999999999</v>
      </c>
      <c r="M12" s="43">
        <v>6.3E-2</v>
      </c>
      <c r="N12" s="43">
        <v>0.122</v>
      </c>
      <c r="O12" s="43">
        <v>0.08</v>
      </c>
      <c r="P12" s="43">
        <v>4.2000000000000003E-2</v>
      </c>
      <c r="Q12" s="43">
        <v>1.6E-2</v>
      </c>
      <c r="S12" s="43">
        <f>L12+M12+O12</f>
        <v>0.878</v>
      </c>
      <c r="U12" s="75">
        <f>IFERROR(_xlfn.PERCENTRANK.INC(S$5:S$59,S12),"-9999")</f>
        <v>0.87</v>
      </c>
      <c r="AO12" s="24"/>
    </row>
    <row r="13" spans="1:41" x14ac:dyDescent="0.3">
      <c r="A13" s="47"/>
      <c r="B13" s="32"/>
      <c r="C13" s="32" t="s">
        <v>389</v>
      </c>
      <c r="D13" s="32" t="s">
        <v>2</v>
      </c>
      <c r="E13" s="32">
        <v>4</v>
      </c>
      <c r="F13" s="32"/>
      <c r="G13" s="32">
        <v>1337</v>
      </c>
      <c r="H13" s="32">
        <v>107</v>
      </c>
      <c r="I13" s="32">
        <v>228</v>
      </c>
      <c r="J13" s="32">
        <v>114</v>
      </c>
      <c r="K13" s="32">
        <v>1786</v>
      </c>
      <c r="L13" s="43">
        <v>0.749</v>
      </c>
      <c r="M13" s="43">
        <v>0.06</v>
      </c>
      <c r="N13" s="43">
        <v>0.128</v>
      </c>
      <c r="O13" s="43">
        <v>6.4000000000000001E-2</v>
      </c>
      <c r="P13" s="43">
        <v>4.2999999999999997E-2</v>
      </c>
      <c r="Q13" s="43">
        <v>8.0000000000000002E-3</v>
      </c>
      <c r="S13" s="43">
        <f>L13+M13+O13</f>
        <v>0.873</v>
      </c>
      <c r="U13" s="75">
        <f>IFERROR(_xlfn.PERCENTRANK.INC(S$5:S$59,S13),"-9999")</f>
        <v>0.85099999999999998</v>
      </c>
      <c r="AO13" s="24"/>
    </row>
    <row r="14" spans="1:41" x14ac:dyDescent="0.3">
      <c r="A14" s="47"/>
      <c r="B14" s="32"/>
      <c r="C14" s="32" t="s">
        <v>422</v>
      </c>
      <c r="D14" s="32" t="s">
        <v>2</v>
      </c>
      <c r="E14" s="32">
        <v>6</v>
      </c>
      <c r="F14" s="32"/>
      <c r="G14" s="32">
        <v>1585</v>
      </c>
      <c r="H14" s="32">
        <v>109</v>
      </c>
      <c r="I14" s="32">
        <v>307</v>
      </c>
      <c r="J14" s="32">
        <v>116</v>
      </c>
      <c r="K14" s="32">
        <v>2117</v>
      </c>
      <c r="L14" s="43">
        <v>0.749</v>
      </c>
      <c r="M14" s="43">
        <v>5.0999999999999997E-2</v>
      </c>
      <c r="N14" s="43">
        <v>0.14499999999999999</v>
      </c>
      <c r="O14" s="43">
        <v>5.5E-2</v>
      </c>
      <c r="P14" s="43">
        <v>3.3000000000000002E-2</v>
      </c>
      <c r="Q14" s="43">
        <v>8.9999999999999993E-3</v>
      </c>
      <c r="S14" s="43">
        <f>L14+M14+O14</f>
        <v>0.85500000000000009</v>
      </c>
      <c r="U14" s="75">
        <f>IFERROR(_xlfn.PERCENTRANK.INC(S$5:S$59,S14),"-9999")</f>
        <v>0.83299999999999996</v>
      </c>
      <c r="AO14" s="24"/>
    </row>
    <row r="15" spans="1:41" x14ac:dyDescent="0.3">
      <c r="A15" s="47"/>
      <c r="B15" s="32"/>
      <c r="C15" s="32" t="s">
        <v>542</v>
      </c>
      <c r="D15" s="32" t="s">
        <v>2</v>
      </c>
      <c r="E15" s="32">
        <v>5</v>
      </c>
      <c r="F15" s="32"/>
      <c r="G15" s="32">
        <v>588</v>
      </c>
      <c r="H15" s="32">
        <v>13</v>
      </c>
      <c r="I15" s="32">
        <v>123</v>
      </c>
      <c r="J15" s="32">
        <v>114</v>
      </c>
      <c r="K15" s="32">
        <v>838</v>
      </c>
      <c r="L15" s="43">
        <v>0.70199999999999996</v>
      </c>
      <c r="M15" s="43">
        <v>1.6E-2</v>
      </c>
      <c r="N15" s="43">
        <v>0.14699999999999999</v>
      </c>
      <c r="O15" s="43">
        <v>0.13600000000000001</v>
      </c>
      <c r="P15" s="43">
        <v>9.4E-2</v>
      </c>
      <c r="Q15" s="43">
        <v>1.2E-2</v>
      </c>
      <c r="S15" s="43">
        <f>L15+M15+O15</f>
        <v>0.85399999999999998</v>
      </c>
      <c r="U15" s="75">
        <f>IFERROR(_xlfn.PERCENTRANK.INC(S$5:S$59,S15),"-9999")</f>
        <v>0.81399999999999995</v>
      </c>
      <c r="AO15" s="24"/>
    </row>
    <row r="16" spans="1:41" x14ac:dyDescent="0.3">
      <c r="A16" s="47"/>
      <c r="B16" s="32"/>
      <c r="C16" s="32" t="s">
        <v>528</v>
      </c>
      <c r="D16" s="32" t="s">
        <v>2</v>
      </c>
      <c r="E16" s="32">
        <v>5</v>
      </c>
      <c r="F16" s="32"/>
      <c r="G16" s="32">
        <v>399</v>
      </c>
      <c r="H16" s="32">
        <v>37</v>
      </c>
      <c r="I16" s="32">
        <v>77</v>
      </c>
      <c r="J16" s="32">
        <v>9</v>
      </c>
      <c r="K16" s="32">
        <v>522</v>
      </c>
      <c r="L16" s="43">
        <v>0.76400000000000001</v>
      </c>
      <c r="M16" s="43">
        <v>7.0999999999999994E-2</v>
      </c>
      <c r="N16" s="43">
        <v>0.14799999999999999</v>
      </c>
      <c r="O16" s="43">
        <v>1.7000000000000001E-2</v>
      </c>
      <c r="P16" s="43">
        <v>1.0999999999999999E-2</v>
      </c>
      <c r="Q16" s="43">
        <v>2E-3</v>
      </c>
      <c r="S16" s="43">
        <f>L16+M16+O16</f>
        <v>0.85199999999999998</v>
      </c>
      <c r="U16" s="75">
        <f>IFERROR(_xlfn.PERCENTRANK.INC(S$5:S$59,S16),"-9999")</f>
        <v>0.79600000000000004</v>
      </c>
      <c r="AO16" s="24"/>
    </row>
    <row r="17" spans="1:41" x14ac:dyDescent="0.3">
      <c r="A17" s="47"/>
      <c r="B17" s="32"/>
      <c r="C17" s="32" t="s">
        <v>551</v>
      </c>
      <c r="D17" s="32" t="s">
        <v>2</v>
      </c>
      <c r="E17" s="32">
        <v>10</v>
      </c>
      <c r="F17" s="32"/>
      <c r="G17" s="32">
        <v>1568</v>
      </c>
      <c r="H17" s="32">
        <v>69</v>
      </c>
      <c r="I17" s="32">
        <v>320</v>
      </c>
      <c r="J17" s="32">
        <v>172</v>
      </c>
      <c r="K17" s="32">
        <v>2129</v>
      </c>
      <c r="L17" s="43">
        <v>0.73599999999999999</v>
      </c>
      <c r="M17" s="43">
        <v>3.2000000000000001E-2</v>
      </c>
      <c r="N17" s="43">
        <v>0.15</v>
      </c>
      <c r="O17" s="43">
        <v>8.1000000000000003E-2</v>
      </c>
      <c r="P17" s="43">
        <v>3.4000000000000002E-2</v>
      </c>
      <c r="Q17" s="43">
        <v>8.9999999999999993E-3</v>
      </c>
      <c r="S17" s="43">
        <f>L17+M17+O17</f>
        <v>0.84899999999999998</v>
      </c>
      <c r="U17" s="75">
        <f>IFERROR(_xlfn.PERCENTRANK.INC(S$5:S$59,S17),"-9999")</f>
        <v>0.77700000000000002</v>
      </c>
      <c r="AO17" s="24"/>
    </row>
    <row r="18" spans="1:41" x14ac:dyDescent="0.3">
      <c r="A18" s="47"/>
      <c r="B18" s="32"/>
      <c r="C18" s="32" t="s">
        <v>363</v>
      </c>
      <c r="D18" s="32" t="s">
        <v>2</v>
      </c>
      <c r="E18" s="32">
        <v>3</v>
      </c>
      <c r="F18" s="32"/>
      <c r="G18" s="32">
        <v>2691</v>
      </c>
      <c r="H18" s="32">
        <v>151</v>
      </c>
      <c r="I18" s="32">
        <v>683</v>
      </c>
      <c r="J18" s="32">
        <v>401</v>
      </c>
      <c r="K18" s="32">
        <v>3926</v>
      </c>
      <c r="L18" s="43">
        <v>0.68500000000000005</v>
      </c>
      <c r="M18" s="43">
        <v>3.7999999999999999E-2</v>
      </c>
      <c r="N18" s="43">
        <v>0.17399999999999999</v>
      </c>
      <c r="O18" s="43">
        <v>0.10199999999999999</v>
      </c>
      <c r="P18" s="43">
        <v>8.5999999999999993E-2</v>
      </c>
      <c r="Q18" s="43">
        <v>7.0000000000000001E-3</v>
      </c>
      <c r="S18" s="43">
        <f>L18+M18+O18</f>
        <v>0.82500000000000007</v>
      </c>
      <c r="U18" s="75">
        <f>IFERROR(_xlfn.PERCENTRANK.INC(S$5:S$59,S18),"-9999")</f>
        <v>0.75900000000000001</v>
      </c>
      <c r="AO18" s="24"/>
    </row>
    <row r="19" spans="1:41" x14ac:dyDescent="0.3">
      <c r="A19" s="47"/>
      <c r="B19" s="32"/>
      <c r="C19" s="32" t="s">
        <v>560</v>
      </c>
      <c r="D19" s="32" t="s">
        <v>2</v>
      </c>
      <c r="E19" s="32">
        <v>1</v>
      </c>
      <c r="F19" s="32"/>
      <c r="G19" s="32">
        <v>1788</v>
      </c>
      <c r="H19" s="32">
        <v>207</v>
      </c>
      <c r="I19" s="32">
        <v>481</v>
      </c>
      <c r="J19" s="32">
        <v>247</v>
      </c>
      <c r="K19" s="32">
        <v>2723</v>
      </c>
      <c r="L19" s="43">
        <v>0.65700000000000003</v>
      </c>
      <c r="M19" s="43">
        <v>7.5999999999999998E-2</v>
      </c>
      <c r="N19" s="43">
        <v>0.17699999999999999</v>
      </c>
      <c r="O19" s="43">
        <v>9.0999999999999998E-2</v>
      </c>
      <c r="P19" s="43">
        <v>7.8E-2</v>
      </c>
      <c r="Q19" s="43">
        <v>4.0000000000000001E-3</v>
      </c>
      <c r="S19" s="43">
        <f>L19+M19+O19</f>
        <v>0.82399999999999995</v>
      </c>
      <c r="U19" s="75">
        <f>IFERROR(_xlfn.PERCENTRANK.INC(S$5:S$59,S19),"-9999")</f>
        <v>0.74</v>
      </c>
      <c r="AO19" s="24"/>
    </row>
    <row r="20" spans="1:41" x14ac:dyDescent="0.3">
      <c r="A20" s="47"/>
      <c r="B20" s="32"/>
      <c r="C20" s="32" t="s">
        <v>454</v>
      </c>
      <c r="D20" s="32" t="s">
        <v>2</v>
      </c>
      <c r="E20" s="32">
        <v>6</v>
      </c>
      <c r="F20" s="32"/>
      <c r="G20" s="32">
        <v>1304</v>
      </c>
      <c r="H20" s="32">
        <v>34</v>
      </c>
      <c r="I20" s="32">
        <v>302</v>
      </c>
      <c r="J20" s="32">
        <v>58</v>
      </c>
      <c r="K20" s="32">
        <v>1698</v>
      </c>
      <c r="L20" s="43">
        <v>0.76800000000000002</v>
      </c>
      <c r="M20" s="43">
        <v>0.02</v>
      </c>
      <c r="N20" s="43">
        <v>0.17799999999999999</v>
      </c>
      <c r="O20" s="43">
        <v>3.4000000000000002E-2</v>
      </c>
      <c r="P20" s="43">
        <v>2.9000000000000001E-2</v>
      </c>
      <c r="Q20" s="43">
        <v>4.0000000000000001E-3</v>
      </c>
      <c r="S20" s="43">
        <f>L20+M20+O20</f>
        <v>0.82200000000000006</v>
      </c>
      <c r="U20" s="75">
        <f>IFERROR(_xlfn.PERCENTRANK.INC(S$5:S$59,S20),"-9999")</f>
        <v>0.72199999999999998</v>
      </c>
      <c r="AO20" s="24"/>
    </row>
    <row r="21" spans="1:41" x14ac:dyDescent="0.3">
      <c r="A21" s="47"/>
      <c r="B21" s="32"/>
      <c r="C21" s="32" t="s">
        <v>502</v>
      </c>
      <c r="D21" s="32" t="s">
        <v>2</v>
      </c>
      <c r="E21" s="32">
        <v>8</v>
      </c>
      <c r="F21" s="32"/>
      <c r="G21" s="32">
        <v>273</v>
      </c>
      <c r="H21" s="32">
        <v>46</v>
      </c>
      <c r="I21" s="32">
        <v>84</v>
      </c>
      <c r="J21" s="32">
        <v>69</v>
      </c>
      <c r="K21" s="32">
        <v>472</v>
      </c>
      <c r="L21" s="43">
        <v>0.57799999999999996</v>
      </c>
      <c r="M21" s="43">
        <v>9.7000000000000003E-2</v>
      </c>
      <c r="N21" s="43">
        <v>0.17799999999999999</v>
      </c>
      <c r="O21" s="43">
        <v>0.14599999999999999</v>
      </c>
      <c r="P21" s="43">
        <v>7.8E-2</v>
      </c>
      <c r="Q21" s="43">
        <v>5.0999999999999997E-2</v>
      </c>
      <c r="S21" s="43">
        <f>L21+M21+O21</f>
        <v>0.82099999999999995</v>
      </c>
      <c r="U21" s="75">
        <f>IFERROR(_xlfn.PERCENTRANK.INC(S$5:S$59,S21),"-9999")</f>
        <v>0.70299999999999996</v>
      </c>
      <c r="AO21" s="24"/>
    </row>
    <row r="22" spans="1:41" x14ac:dyDescent="0.3">
      <c r="A22" s="47"/>
      <c r="B22" s="32"/>
      <c r="C22" s="32" t="s">
        <v>496</v>
      </c>
      <c r="D22" s="32" t="s">
        <v>2</v>
      </c>
      <c r="E22" s="32">
        <v>4</v>
      </c>
      <c r="F22" s="32"/>
      <c r="G22" s="32">
        <v>732</v>
      </c>
      <c r="H22" s="32">
        <v>8</v>
      </c>
      <c r="I22" s="32">
        <v>181</v>
      </c>
      <c r="J22" s="32">
        <v>78</v>
      </c>
      <c r="K22" s="32">
        <v>999</v>
      </c>
      <c r="L22" s="43">
        <v>0.73299999999999998</v>
      </c>
      <c r="M22" s="43">
        <v>8.0000000000000002E-3</v>
      </c>
      <c r="N22" s="43">
        <v>0.18099999999999999</v>
      </c>
      <c r="O22" s="43">
        <v>7.8E-2</v>
      </c>
      <c r="P22" s="43">
        <v>5.3999999999999999E-2</v>
      </c>
      <c r="Q22" s="43">
        <v>5.0000000000000001E-3</v>
      </c>
      <c r="S22" s="43">
        <f>L22+M22+O22</f>
        <v>0.81899999999999995</v>
      </c>
      <c r="U22" s="75">
        <f>IFERROR(_xlfn.PERCENTRANK.INC(S$5:S$59,S22),"-9999")</f>
        <v>0.68500000000000005</v>
      </c>
      <c r="AO22" s="24"/>
    </row>
    <row r="23" spans="1:41" x14ac:dyDescent="0.3">
      <c r="A23" s="47"/>
      <c r="B23" s="32"/>
      <c r="C23" s="32" t="s">
        <v>524</v>
      </c>
      <c r="D23" s="32" t="s">
        <v>2</v>
      </c>
      <c r="E23" s="32">
        <v>7</v>
      </c>
      <c r="F23" s="32"/>
      <c r="G23" s="32">
        <v>1293</v>
      </c>
      <c r="H23" s="32">
        <v>152</v>
      </c>
      <c r="I23" s="32">
        <v>357</v>
      </c>
      <c r="J23" s="32">
        <v>152</v>
      </c>
      <c r="K23" s="32">
        <v>1954</v>
      </c>
      <c r="L23" s="43">
        <v>0.66200000000000003</v>
      </c>
      <c r="M23" s="43">
        <v>7.8E-2</v>
      </c>
      <c r="N23" s="43">
        <v>0.183</v>
      </c>
      <c r="O23" s="43">
        <v>7.8E-2</v>
      </c>
      <c r="P23" s="43">
        <v>5.5E-2</v>
      </c>
      <c r="Q23" s="43">
        <v>1.0999999999999999E-2</v>
      </c>
      <c r="S23" s="43">
        <f>L23+M23+O23</f>
        <v>0.81799999999999995</v>
      </c>
      <c r="U23" s="75">
        <f>IFERROR(_xlfn.PERCENTRANK.INC(S$5:S$59,S23),"-9999")</f>
        <v>0.66600000000000004</v>
      </c>
      <c r="AO23" s="24"/>
    </row>
    <row r="24" spans="1:41" x14ac:dyDescent="0.3">
      <c r="A24" s="47"/>
      <c r="B24" s="32"/>
      <c r="C24" s="32" t="s">
        <v>380</v>
      </c>
      <c r="D24" s="32" t="s">
        <v>2</v>
      </c>
      <c r="E24" s="32">
        <v>6</v>
      </c>
      <c r="F24" s="32"/>
      <c r="G24" s="32">
        <v>536</v>
      </c>
      <c r="H24" s="32">
        <v>9</v>
      </c>
      <c r="I24" s="32">
        <v>141</v>
      </c>
      <c r="J24" s="32">
        <v>82</v>
      </c>
      <c r="K24" s="32">
        <v>768</v>
      </c>
      <c r="L24" s="43">
        <v>0.69799999999999995</v>
      </c>
      <c r="M24" s="43">
        <v>1.2E-2</v>
      </c>
      <c r="N24" s="43">
        <v>0.184</v>
      </c>
      <c r="O24" s="43">
        <v>0.107</v>
      </c>
      <c r="P24" s="43">
        <v>8.2000000000000003E-2</v>
      </c>
      <c r="Q24" s="43">
        <v>3.0000000000000001E-3</v>
      </c>
      <c r="S24" s="43">
        <f>L24+M24+O24</f>
        <v>0.81699999999999995</v>
      </c>
      <c r="U24" s="75">
        <f>IFERROR(_xlfn.PERCENTRANK.INC(S$5:S$59,S24),"-9999")</f>
        <v>0.64800000000000002</v>
      </c>
      <c r="AO24" s="24"/>
    </row>
    <row r="25" spans="1:41" x14ac:dyDescent="0.3">
      <c r="A25" s="47"/>
      <c r="B25" s="32"/>
      <c r="C25" s="32" t="s">
        <v>404</v>
      </c>
      <c r="D25" s="32" t="s">
        <v>2</v>
      </c>
      <c r="E25" s="32">
        <v>4</v>
      </c>
      <c r="F25" s="32"/>
      <c r="G25" s="32">
        <v>1317</v>
      </c>
      <c r="H25" s="32">
        <v>206</v>
      </c>
      <c r="I25" s="32">
        <v>348</v>
      </c>
      <c r="J25" s="32">
        <v>17</v>
      </c>
      <c r="K25" s="32">
        <v>1888</v>
      </c>
      <c r="L25" s="43">
        <v>0.69799999999999995</v>
      </c>
      <c r="M25" s="43">
        <v>0.109</v>
      </c>
      <c r="N25" s="43">
        <v>0.184</v>
      </c>
      <c r="O25" s="43">
        <v>8.9999999999999993E-3</v>
      </c>
      <c r="P25" s="43">
        <v>0</v>
      </c>
      <c r="Q25" s="43">
        <v>4.0000000000000001E-3</v>
      </c>
      <c r="S25" s="43">
        <f>L25+M25+O25</f>
        <v>0.81599999999999995</v>
      </c>
      <c r="U25" s="75">
        <f>IFERROR(_xlfn.PERCENTRANK.INC(S$5:S$59,S25),"-9999")</f>
        <v>0.629</v>
      </c>
      <c r="AO25" s="24"/>
    </row>
    <row r="26" spans="1:41" x14ac:dyDescent="0.3">
      <c r="A26" s="47"/>
      <c r="B26" s="32"/>
      <c r="C26" s="32" t="s">
        <v>438</v>
      </c>
      <c r="D26" s="32" t="s">
        <v>2</v>
      </c>
      <c r="E26" s="32">
        <v>3</v>
      </c>
      <c r="F26" s="32"/>
      <c r="G26" s="32">
        <v>11051</v>
      </c>
      <c r="H26" s="32">
        <v>300</v>
      </c>
      <c r="I26" s="32">
        <v>2752</v>
      </c>
      <c r="J26" s="32">
        <v>642</v>
      </c>
      <c r="K26" s="32">
        <v>14745</v>
      </c>
      <c r="L26" s="43">
        <v>0.749</v>
      </c>
      <c r="M26" s="43">
        <v>0.02</v>
      </c>
      <c r="N26" s="43">
        <v>0.187</v>
      </c>
      <c r="O26" s="43">
        <v>4.3999999999999997E-2</v>
      </c>
      <c r="P26" s="43">
        <v>2.9000000000000001E-2</v>
      </c>
      <c r="Q26" s="43">
        <v>6.0000000000000001E-3</v>
      </c>
      <c r="S26" s="43">
        <f>L26+M26+O26</f>
        <v>0.81300000000000006</v>
      </c>
      <c r="U26" s="75">
        <f>IFERROR(_xlfn.PERCENTRANK.INC(S$5:S$59,S26),"-9999")</f>
        <v>0.61099999999999999</v>
      </c>
      <c r="AO26" s="24"/>
    </row>
    <row r="27" spans="1:41" x14ac:dyDescent="0.3">
      <c r="A27" s="47"/>
      <c r="B27" s="32"/>
      <c r="C27" s="32" t="s">
        <v>358</v>
      </c>
      <c r="D27" s="32" t="s">
        <v>2</v>
      </c>
      <c r="E27" s="32">
        <v>7</v>
      </c>
      <c r="F27" s="32"/>
      <c r="G27" s="32">
        <v>580</v>
      </c>
      <c r="H27" s="32">
        <v>24</v>
      </c>
      <c r="I27" s="32">
        <v>150</v>
      </c>
      <c r="J27" s="32">
        <v>50</v>
      </c>
      <c r="K27" s="32">
        <v>804</v>
      </c>
      <c r="L27" s="43">
        <v>0.72099999999999997</v>
      </c>
      <c r="M27" s="43">
        <v>0.03</v>
      </c>
      <c r="N27" s="43">
        <v>0.187</v>
      </c>
      <c r="O27" s="43">
        <v>6.2E-2</v>
      </c>
      <c r="P27" s="43">
        <v>2.1999999999999999E-2</v>
      </c>
      <c r="Q27" s="43">
        <v>8.9999999999999993E-3</v>
      </c>
      <c r="S27" s="43">
        <f>L27+M27+O27</f>
        <v>0.81299999999999994</v>
      </c>
      <c r="U27" s="75">
        <f>IFERROR(_xlfn.PERCENTRANK.INC(S$5:S$59,S27),"-9999")</f>
        <v>0.59199999999999997</v>
      </c>
      <c r="AO27" s="24"/>
    </row>
    <row r="28" spans="1:41" x14ac:dyDescent="0.3">
      <c r="A28" s="47"/>
      <c r="B28" s="32"/>
      <c r="C28" s="32" t="s">
        <v>391</v>
      </c>
      <c r="D28" s="32" t="s">
        <v>2</v>
      </c>
      <c r="E28" s="32">
        <v>7</v>
      </c>
      <c r="F28" s="32"/>
      <c r="G28" s="32">
        <v>403</v>
      </c>
      <c r="H28" s="32">
        <v>2</v>
      </c>
      <c r="I28" s="32">
        <v>97</v>
      </c>
      <c r="J28" s="32">
        <v>8</v>
      </c>
      <c r="K28" s="32">
        <v>510</v>
      </c>
      <c r="L28" s="43">
        <v>0.79</v>
      </c>
      <c r="M28" s="43">
        <v>4.0000000000000001E-3</v>
      </c>
      <c r="N28" s="43">
        <v>0.19</v>
      </c>
      <c r="O28" s="43">
        <v>1.6E-2</v>
      </c>
      <c r="P28" s="43">
        <v>0.01</v>
      </c>
      <c r="Q28" s="43">
        <v>2E-3</v>
      </c>
      <c r="S28" s="43">
        <f>L28+M28+O28</f>
        <v>0.81</v>
      </c>
      <c r="U28" s="75">
        <f>IFERROR(_xlfn.PERCENTRANK.INC(S$5:S$59,S28),"-9999")</f>
        <v>0.57399999999999995</v>
      </c>
      <c r="AO28" s="24"/>
    </row>
    <row r="29" spans="1:41" x14ac:dyDescent="0.3">
      <c r="A29" s="47"/>
      <c r="B29" s="32"/>
      <c r="C29" s="32" t="s">
        <v>506</v>
      </c>
      <c r="D29" s="32" t="s">
        <v>2</v>
      </c>
      <c r="E29" s="32">
        <v>4</v>
      </c>
      <c r="F29" s="32"/>
      <c r="G29" s="32">
        <v>714</v>
      </c>
      <c r="H29" s="32">
        <v>45</v>
      </c>
      <c r="I29" s="32">
        <v>190</v>
      </c>
      <c r="J29" s="32">
        <v>35</v>
      </c>
      <c r="K29" s="32">
        <v>984</v>
      </c>
      <c r="L29" s="43">
        <v>0.72599999999999998</v>
      </c>
      <c r="M29" s="43">
        <v>4.5999999999999999E-2</v>
      </c>
      <c r="N29" s="43">
        <v>0.193</v>
      </c>
      <c r="O29" s="43">
        <v>3.5999999999999997E-2</v>
      </c>
      <c r="P29" s="43">
        <v>0.02</v>
      </c>
      <c r="Q29" s="43">
        <v>5.0000000000000001E-3</v>
      </c>
      <c r="S29" s="43">
        <f>L29+M29+O29</f>
        <v>0.80800000000000005</v>
      </c>
      <c r="U29" s="75">
        <f>IFERROR(_xlfn.PERCENTRANK.INC(S$5:S$59,S29),"-9999")</f>
        <v>0.53700000000000003</v>
      </c>
      <c r="AO29" s="24"/>
    </row>
    <row r="30" spans="1:41" x14ac:dyDescent="0.3">
      <c r="A30" s="47"/>
      <c r="B30" s="32"/>
      <c r="C30" s="32" t="s">
        <v>548</v>
      </c>
      <c r="D30" s="32" t="s">
        <v>2</v>
      </c>
      <c r="E30" s="32">
        <v>4</v>
      </c>
      <c r="F30" s="32"/>
      <c r="G30" s="32">
        <v>803</v>
      </c>
      <c r="H30" s="32">
        <v>34</v>
      </c>
      <c r="I30" s="32">
        <v>215</v>
      </c>
      <c r="J30" s="32">
        <v>72</v>
      </c>
      <c r="K30" s="32">
        <v>1124</v>
      </c>
      <c r="L30" s="43">
        <v>0.71399999999999997</v>
      </c>
      <c r="M30" s="43">
        <v>0.03</v>
      </c>
      <c r="N30" s="43">
        <v>0.191</v>
      </c>
      <c r="O30" s="43">
        <v>6.4000000000000001E-2</v>
      </c>
      <c r="P30" s="43">
        <v>4.1000000000000002E-2</v>
      </c>
      <c r="Q30" s="43">
        <v>5.0000000000000001E-3</v>
      </c>
      <c r="S30" s="43">
        <f>L30+M30+O30</f>
        <v>0.80800000000000005</v>
      </c>
      <c r="U30" s="75">
        <f>IFERROR(_xlfn.PERCENTRANK.INC(S$5:S$59,S30),"-9999")</f>
        <v>0.53700000000000003</v>
      </c>
      <c r="AO30" s="24"/>
    </row>
    <row r="31" spans="1:41" s="26" customFormat="1" x14ac:dyDescent="0.3">
      <c r="A31" s="47"/>
      <c r="B31" s="32"/>
      <c r="C31" s="32" t="s">
        <v>439</v>
      </c>
      <c r="D31" s="32" t="s">
        <v>2</v>
      </c>
      <c r="E31" s="32">
        <v>7</v>
      </c>
      <c r="F31" s="32"/>
      <c r="G31" s="32">
        <v>779</v>
      </c>
      <c r="H31" s="32">
        <v>4</v>
      </c>
      <c r="I31" s="32">
        <v>212</v>
      </c>
      <c r="J31" s="32">
        <v>76</v>
      </c>
      <c r="K31" s="32">
        <v>1071</v>
      </c>
      <c r="L31" s="43">
        <v>0.72699999999999998</v>
      </c>
      <c r="M31" s="43">
        <v>4.0000000000000001E-3</v>
      </c>
      <c r="N31" s="43">
        <v>0.19800000000000001</v>
      </c>
      <c r="O31" s="43">
        <v>7.0999999999999994E-2</v>
      </c>
      <c r="P31" s="43">
        <v>4.5999999999999999E-2</v>
      </c>
      <c r="Q31" s="43">
        <v>8.0000000000000002E-3</v>
      </c>
      <c r="R31" s="24"/>
      <c r="S31" s="43">
        <f>L31+M31+O31</f>
        <v>0.80199999999999994</v>
      </c>
      <c r="T31" s="24"/>
      <c r="U31" s="75">
        <f>IFERROR(_xlfn.PERCENTRANK.INC(S$5:S$59,S31),"-9999")</f>
        <v>0.51800000000000002</v>
      </c>
      <c r="V31" s="24"/>
      <c r="W31" s="24"/>
      <c r="X31" s="24"/>
      <c r="Y31" s="24"/>
      <c r="Z31" s="24"/>
      <c r="AA31" s="24"/>
      <c r="AB31" s="24"/>
      <c r="AC31" s="24"/>
      <c r="AD31" s="24"/>
      <c r="AE31" s="24"/>
      <c r="AF31" s="24"/>
      <c r="AG31" s="24"/>
      <c r="AH31" s="24"/>
      <c r="AI31" s="24"/>
      <c r="AJ31" s="24"/>
      <c r="AK31" s="24"/>
      <c r="AL31" s="24"/>
      <c r="AM31" s="24"/>
      <c r="AN31" s="24"/>
      <c r="AO31" s="24"/>
    </row>
    <row r="32" spans="1:41" x14ac:dyDescent="0.3">
      <c r="A32" s="47"/>
      <c r="B32" s="32"/>
      <c r="C32" s="32" t="s">
        <v>520</v>
      </c>
      <c r="D32" s="32" t="s">
        <v>2</v>
      </c>
      <c r="E32" s="32">
        <v>1</v>
      </c>
      <c r="F32" s="32"/>
      <c r="G32" s="32">
        <v>1582</v>
      </c>
      <c r="H32" s="32">
        <v>87</v>
      </c>
      <c r="I32" s="32">
        <v>494</v>
      </c>
      <c r="J32" s="32">
        <v>303</v>
      </c>
      <c r="K32" s="32">
        <v>2466</v>
      </c>
      <c r="L32" s="43">
        <v>0.64200000000000002</v>
      </c>
      <c r="M32" s="43">
        <v>3.5000000000000003E-2</v>
      </c>
      <c r="N32" s="43">
        <v>0.2</v>
      </c>
      <c r="O32" s="43">
        <v>0.123</v>
      </c>
      <c r="P32" s="43">
        <v>0.06</v>
      </c>
      <c r="Q32" s="43">
        <v>1.6E-2</v>
      </c>
      <c r="S32" s="43">
        <f>L32+M32+O32</f>
        <v>0.8</v>
      </c>
      <c r="U32" s="75">
        <f>IFERROR(_xlfn.PERCENTRANK.INC(S$5:S$59,S32),"-9999")</f>
        <v>0.5</v>
      </c>
      <c r="AO32" s="24"/>
    </row>
    <row r="33" spans="1:41" x14ac:dyDescent="0.3">
      <c r="A33" s="47"/>
      <c r="B33" s="32"/>
      <c r="C33" s="32" t="s">
        <v>544</v>
      </c>
      <c r="D33" s="32" t="s">
        <v>2</v>
      </c>
      <c r="E33" s="32">
        <v>7</v>
      </c>
      <c r="F33" s="32"/>
      <c r="G33" s="32">
        <v>1031</v>
      </c>
      <c r="H33" s="32">
        <v>69</v>
      </c>
      <c r="I33" s="32">
        <v>288</v>
      </c>
      <c r="J33" s="32">
        <v>44</v>
      </c>
      <c r="K33" s="32">
        <v>1432</v>
      </c>
      <c r="L33" s="43">
        <v>0.72</v>
      </c>
      <c r="M33" s="43">
        <v>4.8000000000000001E-2</v>
      </c>
      <c r="N33" s="43">
        <v>0.20100000000000001</v>
      </c>
      <c r="O33" s="43">
        <v>3.1E-2</v>
      </c>
      <c r="P33" s="43">
        <v>2.1000000000000001E-2</v>
      </c>
      <c r="Q33" s="43">
        <v>3.0000000000000001E-3</v>
      </c>
      <c r="S33" s="43">
        <f>L33+M33+O33</f>
        <v>0.79900000000000004</v>
      </c>
      <c r="U33" s="75">
        <f>IFERROR(_xlfn.PERCENTRANK.INC(S$5:S$59,S33),"-9999")</f>
        <v>0.48099999999999998</v>
      </c>
      <c r="AO33" s="24"/>
    </row>
    <row r="34" spans="1:41" x14ac:dyDescent="0.3">
      <c r="A34" s="47"/>
      <c r="B34" s="32"/>
      <c r="C34" s="32" t="s">
        <v>461</v>
      </c>
      <c r="D34" s="32" t="s">
        <v>2</v>
      </c>
      <c r="E34" s="32">
        <v>10</v>
      </c>
      <c r="F34" s="32"/>
      <c r="G34" s="32">
        <v>1212</v>
      </c>
      <c r="H34" s="32">
        <v>27</v>
      </c>
      <c r="I34" s="32">
        <v>357</v>
      </c>
      <c r="J34" s="32">
        <v>50</v>
      </c>
      <c r="K34" s="32">
        <v>1646</v>
      </c>
      <c r="L34" s="43">
        <v>0.73599999999999999</v>
      </c>
      <c r="M34" s="43">
        <v>1.6E-2</v>
      </c>
      <c r="N34" s="43">
        <v>0.217</v>
      </c>
      <c r="O34" s="43">
        <v>0.03</v>
      </c>
      <c r="P34" s="43">
        <v>2.5000000000000001E-2</v>
      </c>
      <c r="Q34" s="43">
        <v>1E-3</v>
      </c>
      <c r="S34" s="43">
        <f>L34+M34+O34</f>
        <v>0.78200000000000003</v>
      </c>
      <c r="U34" s="75">
        <f>IFERROR(_xlfn.PERCENTRANK.INC(S$5:S$59,S34),"-9999")</f>
        <v>0.46200000000000002</v>
      </c>
      <c r="AO34" s="24"/>
    </row>
    <row r="35" spans="1:41" x14ac:dyDescent="0.3">
      <c r="A35" s="47"/>
      <c r="B35" s="32"/>
      <c r="C35" s="32" t="s">
        <v>491</v>
      </c>
      <c r="D35" s="32" t="s">
        <v>2</v>
      </c>
      <c r="E35" s="32">
        <v>1</v>
      </c>
      <c r="F35" s="32"/>
      <c r="G35" s="32">
        <v>348</v>
      </c>
      <c r="H35" s="32">
        <v>27</v>
      </c>
      <c r="I35" s="32">
        <v>118</v>
      </c>
      <c r="J35" s="32">
        <v>40</v>
      </c>
      <c r="K35" s="32">
        <v>533</v>
      </c>
      <c r="L35" s="43">
        <v>0.65300000000000002</v>
      </c>
      <c r="M35" s="43">
        <v>5.0999999999999997E-2</v>
      </c>
      <c r="N35" s="43">
        <v>0.221</v>
      </c>
      <c r="O35" s="43">
        <v>7.4999999999999997E-2</v>
      </c>
      <c r="P35" s="43">
        <v>3.5999999999999997E-2</v>
      </c>
      <c r="Q35" s="43">
        <v>1.2999999999999999E-2</v>
      </c>
      <c r="S35" s="43">
        <f>L35+M35+O35</f>
        <v>0.77900000000000003</v>
      </c>
      <c r="U35" s="75">
        <f>IFERROR(_xlfn.PERCENTRANK.INC(S$5:S$59,S35),"-9999")</f>
        <v>0.44400000000000001</v>
      </c>
      <c r="AO35" s="24"/>
    </row>
    <row r="36" spans="1:41" x14ac:dyDescent="0.3">
      <c r="A36" s="47"/>
      <c r="B36" s="32"/>
      <c r="C36" s="32" t="s">
        <v>376</v>
      </c>
      <c r="D36" s="32" t="s">
        <v>2</v>
      </c>
      <c r="E36" s="32">
        <v>2</v>
      </c>
      <c r="F36" s="32"/>
      <c r="G36" s="32">
        <v>2489</v>
      </c>
      <c r="H36" s="32">
        <v>84</v>
      </c>
      <c r="I36" s="32">
        <v>767</v>
      </c>
      <c r="J36" s="32">
        <v>21</v>
      </c>
      <c r="K36" s="32">
        <v>3361</v>
      </c>
      <c r="L36" s="43">
        <v>0.74099999999999999</v>
      </c>
      <c r="M36" s="43">
        <v>2.5000000000000001E-2</v>
      </c>
      <c r="N36" s="43">
        <v>0.22800000000000001</v>
      </c>
      <c r="O36" s="43">
        <v>6.0000000000000001E-3</v>
      </c>
      <c r="P36" s="43">
        <v>6.0000000000000001E-3</v>
      </c>
      <c r="Q36" s="43">
        <v>0</v>
      </c>
      <c r="S36" s="43">
        <f>L36+M36+O36</f>
        <v>0.77200000000000002</v>
      </c>
      <c r="U36" s="75">
        <f>IFERROR(_xlfn.PERCENTRANK.INC(S$5:S$59,S36),"-9999")</f>
        <v>0.42499999999999999</v>
      </c>
      <c r="AO36" s="24"/>
    </row>
    <row r="37" spans="1:41" x14ac:dyDescent="0.3">
      <c r="A37" s="47"/>
      <c r="B37" s="32"/>
      <c r="C37" s="32" t="s">
        <v>414</v>
      </c>
      <c r="D37" s="32" t="s">
        <v>2</v>
      </c>
      <c r="E37" s="32">
        <v>8</v>
      </c>
      <c r="F37" s="32"/>
      <c r="G37" s="32">
        <v>322</v>
      </c>
      <c r="H37" s="32">
        <v>58</v>
      </c>
      <c r="I37" s="32">
        <v>137</v>
      </c>
      <c r="J37" s="32">
        <v>80</v>
      </c>
      <c r="K37" s="32">
        <v>597</v>
      </c>
      <c r="L37" s="43">
        <v>0.53900000000000003</v>
      </c>
      <c r="M37" s="43">
        <v>9.7000000000000003E-2</v>
      </c>
      <c r="N37" s="43">
        <v>0.22900000000000001</v>
      </c>
      <c r="O37" s="43">
        <v>0.13400000000000001</v>
      </c>
      <c r="P37" s="43">
        <v>7.1999999999999995E-2</v>
      </c>
      <c r="Q37" s="43">
        <v>0.01</v>
      </c>
      <c r="S37" s="43">
        <f>L37+M37+O37</f>
        <v>0.77</v>
      </c>
      <c r="U37" s="75">
        <f>IFERROR(_xlfn.PERCENTRANK.INC(S$5:S$59,S37),"-9999")</f>
        <v>0.40699999999999997</v>
      </c>
      <c r="AO37" s="24"/>
    </row>
    <row r="38" spans="1:41" x14ac:dyDescent="0.3">
      <c r="A38" s="47"/>
      <c r="B38" s="32"/>
      <c r="C38" s="32" t="s">
        <v>504</v>
      </c>
      <c r="D38" s="32" t="s">
        <v>2</v>
      </c>
      <c r="E38" s="32">
        <v>5</v>
      </c>
      <c r="F38" s="32"/>
      <c r="G38" s="32">
        <v>286</v>
      </c>
      <c r="H38" s="32">
        <v>29</v>
      </c>
      <c r="I38" s="32">
        <v>103</v>
      </c>
      <c r="J38" s="32">
        <v>28</v>
      </c>
      <c r="K38" s="32">
        <v>446</v>
      </c>
      <c r="L38" s="43">
        <v>0.64100000000000001</v>
      </c>
      <c r="M38" s="43">
        <v>6.5000000000000002E-2</v>
      </c>
      <c r="N38" s="43">
        <v>0.23100000000000001</v>
      </c>
      <c r="O38" s="43">
        <v>6.3E-2</v>
      </c>
      <c r="P38" s="43">
        <v>0.02</v>
      </c>
      <c r="Q38" s="43">
        <v>1.7999999999999999E-2</v>
      </c>
      <c r="S38" s="43">
        <f>L38+M38+O38</f>
        <v>0.76899999999999991</v>
      </c>
      <c r="U38" s="75">
        <f>IFERROR(_xlfn.PERCENTRANK.INC(S$5:S$59,S38),"-9999")</f>
        <v>0.38800000000000001</v>
      </c>
      <c r="AO38" s="24"/>
    </row>
    <row r="39" spans="1:41" x14ac:dyDescent="0.3">
      <c r="A39" s="47"/>
      <c r="B39" s="32"/>
      <c r="C39" s="32" t="s">
        <v>509</v>
      </c>
      <c r="D39" s="32" t="s">
        <v>2</v>
      </c>
      <c r="E39" s="32">
        <v>6</v>
      </c>
      <c r="F39" s="32"/>
      <c r="G39" s="32">
        <v>446</v>
      </c>
      <c r="H39" s="32">
        <v>79</v>
      </c>
      <c r="I39" s="32">
        <v>186</v>
      </c>
      <c r="J39" s="32">
        <v>46</v>
      </c>
      <c r="K39" s="32">
        <v>757</v>
      </c>
      <c r="L39" s="43">
        <v>0.58899999999999997</v>
      </c>
      <c r="M39" s="43">
        <v>0.104</v>
      </c>
      <c r="N39" s="43">
        <v>0.246</v>
      </c>
      <c r="O39" s="43">
        <v>6.0999999999999999E-2</v>
      </c>
      <c r="P39" s="43">
        <v>2.8000000000000001E-2</v>
      </c>
      <c r="Q39" s="43">
        <v>1.7999999999999999E-2</v>
      </c>
      <c r="S39" s="43">
        <f>L39+M39+O39</f>
        <v>0.754</v>
      </c>
      <c r="U39" s="75">
        <f>IFERROR(_xlfn.PERCENTRANK.INC(S$5:S$59,S39),"-9999")</f>
        <v>0.37</v>
      </c>
      <c r="AO39" s="24"/>
    </row>
    <row r="40" spans="1:41" x14ac:dyDescent="0.3">
      <c r="A40" s="47"/>
      <c r="B40" s="32"/>
      <c r="C40" s="32" t="s">
        <v>531</v>
      </c>
      <c r="D40" s="32" t="s">
        <v>2</v>
      </c>
      <c r="E40" s="32">
        <v>5</v>
      </c>
      <c r="F40" s="32"/>
      <c r="G40" s="32">
        <v>682</v>
      </c>
      <c r="H40" s="32">
        <v>86</v>
      </c>
      <c r="I40" s="32">
        <v>268</v>
      </c>
      <c r="J40" s="32">
        <v>41</v>
      </c>
      <c r="K40" s="32">
        <v>1077</v>
      </c>
      <c r="L40" s="43">
        <v>0.63300000000000001</v>
      </c>
      <c r="M40" s="43">
        <v>0.08</v>
      </c>
      <c r="N40" s="43">
        <v>0.249</v>
      </c>
      <c r="O40" s="43">
        <v>3.7999999999999999E-2</v>
      </c>
      <c r="P40" s="43">
        <v>1.7999999999999999E-2</v>
      </c>
      <c r="Q40" s="43">
        <v>0.01</v>
      </c>
      <c r="S40" s="43">
        <f>L40+M40+O40</f>
        <v>0.751</v>
      </c>
      <c r="U40" s="75">
        <f>IFERROR(_xlfn.PERCENTRANK.INC(S$5:S$59,S40),"-9999")</f>
        <v>0.35099999999999998</v>
      </c>
      <c r="AO40" s="24"/>
    </row>
    <row r="41" spans="1:41" x14ac:dyDescent="0.3">
      <c r="A41" s="47"/>
      <c r="B41" s="32"/>
      <c r="C41" s="32" t="s">
        <v>494</v>
      </c>
      <c r="D41" s="32" t="s">
        <v>2</v>
      </c>
      <c r="E41" s="32">
        <v>9</v>
      </c>
      <c r="F41" s="32"/>
      <c r="G41" s="32">
        <v>454</v>
      </c>
      <c r="H41" s="32">
        <v>15</v>
      </c>
      <c r="I41" s="32">
        <v>166</v>
      </c>
      <c r="J41" s="32">
        <v>10</v>
      </c>
      <c r="K41" s="32">
        <v>645</v>
      </c>
      <c r="L41" s="43">
        <v>0.70399999999999996</v>
      </c>
      <c r="M41" s="43">
        <v>2.3E-2</v>
      </c>
      <c r="N41" s="43">
        <v>0.25700000000000001</v>
      </c>
      <c r="O41" s="43">
        <v>1.6E-2</v>
      </c>
      <c r="P41" s="43">
        <v>1.2E-2</v>
      </c>
      <c r="Q41" s="43">
        <v>0</v>
      </c>
      <c r="S41" s="43">
        <f>L41+M41+O41</f>
        <v>0.74299999999999999</v>
      </c>
      <c r="U41" s="75">
        <f>IFERROR(_xlfn.PERCENTRANK.INC(S$5:S$59,S41),"-9999")</f>
        <v>0.33300000000000002</v>
      </c>
      <c r="AO41" s="24"/>
    </row>
    <row r="42" spans="1:41" x14ac:dyDescent="0.3">
      <c r="A42" s="47"/>
      <c r="B42" s="32"/>
      <c r="C42" s="32" t="s">
        <v>407</v>
      </c>
      <c r="D42" s="32" t="s">
        <v>2</v>
      </c>
      <c r="E42" s="32">
        <v>8</v>
      </c>
      <c r="F42" s="32"/>
      <c r="G42" s="32">
        <v>767</v>
      </c>
      <c r="H42" s="32">
        <v>15</v>
      </c>
      <c r="I42" s="32">
        <v>305</v>
      </c>
      <c r="J42" s="32">
        <v>69</v>
      </c>
      <c r="K42" s="32">
        <v>1156</v>
      </c>
      <c r="L42" s="43">
        <v>0.66300000000000003</v>
      </c>
      <c r="M42" s="43">
        <v>1.2999999999999999E-2</v>
      </c>
      <c r="N42" s="43">
        <v>0.26400000000000001</v>
      </c>
      <c r="O42" s="43">
        <v>0.06</v>
      </c>
      <c r="P42" s="43">
        <v>1.7000000000000001E-2</v>
      </c>
      <c r="Q42" s="43">
        <v>1E-3</v>
      </c>
      <c r="S42" s="43">
        <f>L42+M42+O42</f>
        <v>0.73599999999999999</v>
      </c>
      <c r="U42" s="75">
        <f>IFERROR(_xlfn.PERCENTRANK.INC(S$5:S$59,S42),"-9999")</f>
        <v>0.314</v>
      </c>
      <c r="AO42" s="24"/>
    </row>
    <row r="43" spans="1:41" x14ac:dyDescent="0.3">
      <c r="A43" s="47"/>
      <c r="B43" s="32"/>
      <c r="C43" s="32" t="s">
        <v>546</v>
      </c>
      <c r="D43" s="32" t="s">
        <v>2</v>
      </c>
      <c r="E43" s="32">
        <v>2</v>
      </c>
      <c r="F43" s="32"/>
      <c r="G43" s="32">
        <v>1775</v>
      </c>
      <c r="H43" s="32">
        <v>95</v>
      </c>
      <c r="I43" s="32">
        <v>769</v>
      </c>
      <c r="J43" s="32">
        <v>248</v>
      </c>
      <c r="K43" s="32">
        <v>2887</v>
      </c>
      <c r="L43" s="43">
        <v>0.61499999999999999</v>
      </c>
      <c r="M43" s="43">
        <v>3.3000000000000002E-2</v>
      </c>
      <c r="N43" s="43">
        <v>0.26600000000000001</v>
      </c>
      <c r="O43" s="43">
        <v>8.5999999999999993E-2</v>
      </c>
      <c r="P43" s="43">
        <v>5.2999999999999999E-2</v>
      </c>
      <c r="Q43" s="43">
        <v>8.0000000000000002E-3</v>
      </c>
      <c r="S43" s="43">
        <f>L43+M43+O43</f>
        <v>0.73399999999999999</v>
      </c>
      <c r="U43" s="75">
        <f>IFERROR(_xlfn.PERCENTRANK.INC(S$5:S$59,S43),"-9999")</f>
        <v>0.29599999999999999</v>
      </c>
      <c r="AO43" s="24"/>
    </row>
    <row r="44" spans="1:41" x14ac:dyDescent="0.3">
      <c r="A44" s="47"/>
      <c r="B44" s="32"/>
      <c r="C44" s="32" t="s">
        <v>361</v>
      </c>
      <c r="D44" s="32" t="s">
        <v>2</v>
      </c>
      <c r="E44" s="32">
        <v>9</v>
      </c>
      <c r="F44" s="32"/>
      <c r="G44" s="32">
        <v>426</v>
      </c>
      <c r="H44" s="32">
        <v>34</v>
      </c>
      <c r="I44" s="32">
        <v>189</v>
      </c>
      <c r="J44" s="32">
        <v>56</v>
      </c>
      <c r="K44" s="32">
        <v>705</v>
      </c>
      <c r="L44" s="43">
        <v>0.60399999999999998</v>
      </c>
      <c r="M44" s="43">
        <v>4.8000000000000001E-2</v>
      </c>
      <c r="N44" s="43">
        <v>0.26800000000000002</v>
      </c>
      <c r="O44" s="43">
        <v>7.9000000000000001E-2</v>
      </c>
      <c r="P44" s="43">
        <v>7.8E-2</v>
      </c>
      <c r="Q44" s="43">
        <v>0</v>
      </c>
      <c r="S44" s="43">
        <f>L44+M44+O44</f>
        <v>0.73099999999999998</v>
      </c>
      <c r="U44" s="75">
        <f>IFERROR(_xlfn.PERCENTRANK.INC(S$5:S$59,S44),"-9999")</f>
        <v>0.27700000000000002</v>
      </c>
      <c r="AO44" s="24"/>
    </row>
    <row r="45" spans="1:41" x14ac:dyDescent="0.3">
      <c r="A45" s="47"/>
      <c r="B45" s="32"/>
      <c r="C45" s="32" t="s">
        <v>477</v>
      </c>
      <c r="D45" s="32" t="s">
        <v>2</v>
      </c>
      <c r="E45" s="32">
        <v>1</v>
      </c>
      <c r="F45" s="32"/>
      <c r="G45" s="32">
        <v>1561</v>
      </c>
      <c r="H45" s="32">
        <v>58</v>
      </c>
      <c r="I45" s="32">
        <v>698</v>
      </c>
      <c r="J45" s="32">
        <v>235</v>
      </c>
      <c r="K45" s="32">
        <v>2552</v>
      </c>
      <c r="L45" s="43">
        <v>0.61199999999999999</v>
      </c>
      <c r="M45" s="43">
        <v>2.3E-2</v>
      </c>
      <c r="N45" s="43">
        <v>0.27400000000000002</v>
      </c>
      <c r="O45" s="43">
        <v>9.1999999999999998E-2</v>
      </c>
      <c r="P45" s="43">
        <v>0.08</v>
      </c>
      <c r="Q45" s="43">
        <v>7.0000000000000001E-3</v>
      </c>
      <c r="S45" s="43">
        <f>L45+M45+O45</f>
        <v>0.72699999999999998</v>
      </c>
      <c r="U45" s="75">
        <f>IFERROR(_xlfn.PERCENTRANK.INC(S$5:S$59,S45),"-9999")</f>
        <v>0.25900000000000001</v>
      </c>
      <c r="AO45" s="24"/>
    </row>
    <row r="46" spans="1:41" x14ac:dyDescent="0.3">
      <c r="A46" s="47"/>
      <c r="B46" s="32"/>
      <c r="C46" s="32" t="s">
        <v>487</v>
      </c>
      <c r="D46" s="32" t="s">
        <v>2</v>
      </c>
      <c r="E46" s="32">
        <v>6</v>
      </c>
      <c r="F46" s="32"/>
      <c r="G46" s="32">
        <v>679</v>
      </c>
      <c r="H46" s="32">
        <v>72</v>
      </c>
      <c r="I46" s="32">
        <v>327</v>
      </c>
      <c r="J46" s="32">
        <v>117</v>
      </c>
      <c r="K46" s="32">
        <v>1195</v>
      </c>
      <c r="L46" s="43">
        <v>0.56799999999999995</v>
      </c>
      <c r="M46" s="43">
        <v>0.06</v>
      </c>
      <c r="N46" s="43">
        <v>0.27400000000000002</v>
      </c>
      <c r="O46" s="43">
        <v>9.8000000000000004E-2</v>
      </c>
      <c r="P46" s="43">
        <v>7.3999999999999996E-2</v>
      </c>
      <c r="Q46" s="43">
        <v>7.0000000000000001E-3</v>
      </c>
      <c r="S46" s="43">
        <f>L46+M46+O46</f>
        <v>0.72599999999999987</v>
      </c>
      <c r="U46" s="75">
        <f>IFERROR(_xlfn.PERCENTRANK.INC(S$5:S$59,S46),"-9999")</f>
        <v>0.24</v>
      </c>
      <c r="AO46" s="24"/>
    </row>
    <row r="47" spans="1:41" x14ac:dyDescent="0.3">
      <c r="A47" s="47"/>
      <c r="B47" s="32"/>
      <c r="C47" s="32" t="s">
        <v>553</v>
      </c>
      <c r="D47" s="32" t="s">
        <v>2</v>
      </c>
      <c r="E47" s="32">
        <v>5</v>
      </c>
      <c r="F47" s="32"/>
      <c r="G47" s="32">
        <v>350</v>
      </c>
      <c r="H47" s="32">
        <v>0</v>
      </c>
      <c r="I47" s="32">
        <v>145</v>
      </c>
      <c r="J47" s="32">
        <v>27</v>
      </c>
      <c r="K47" s="32">
        <v>522</v>
      </c>
      <c r="L47" s="43">
        <v>0.67</v>
      </c>
      <c r="M47" s="43">
        <v>0</v>
      </c>
      <c r="N47" s="43">
        <v>0.27800000000000002</v>
      </c>
      <c r="O47" s="43">
        <v>5.1999999999999998E-2</v>
      </c>
      <c r="P47" s="43">
        <v>2.3E-2</v>
      </c>
      <c r="Q47" s="43">
        <v>6.0000000000000001E-3</v>
      </c>
      <c r="S47" s="43">
        <f>L47+M47+O47</f>
        <v>0.72200000000000009</v>
      </c>
      <c r="U47" s="75">
        <f>IFERROR(_xlfn.PERCENTRANK.INC(S$5:S$59,S47),"-9999")</f>
        <v>0.222</v>
      </c>
      <c r="AO47" s="24"/>
    </row>
    <row r="48" spans="1:41" x14ac:dyDescent="0.3">
      <c r="A48" s="47"/>
      <c r="B48" s="32"/>
      <c r="C48" s="32" t="s">
        <v>379</v>
      </c>
      <c r="D48" s="32" t="s">
        <v>2</v>
      </c>
      <c r="E48" s="32">
        <v>3</v>
      </c>
      <c r="F48" s="32"/>
      <c r="G48" s="32">
        <v>567</v>
      </c>
      <c r="H48" s="32">
        <v>12</v>
      </c>
      <c r="I48" s="32">
        <v>302</v>
      </c>
      <c r="J48" s="32">
        <v>160</v>
      </c>
      <c r="K48" s="32">
        <v>1041</v>
      </c>
      <c r="L48" s="43">
        <v>0.54500000000000004</v>
      </c>
      <c r="M48" s="43">
        <v>1.2E-2</v>
      </c>
      <c r="N48" s="43">
        <v>0.28999999999999998</v>
      </c>
      <c r="O48" s="43">
        <v>0.154</v>
      </c>
      <c r="P48" s="43">
        <v>0.11</v>
      </c>
      <c r="Q48" s="43">
        <v>5.0000000000000001E-3</v>
      </c>
      <c r="S48" s="43">
        <f>L48+M48+O48</f>
        <v>0.71100000000000008</v>
      </c>
      <c r="U48" s="75">
        <f>IFERROR(_xlfn.PERCENTRANK.INC(S$5:S$59,S48),"-9999")</f>
        <v>0.185</v>
      </c>
      <c r="AO48" s="24"/>
    </row>
    <row r="49" spans="1:41" x14ac:dyDescent="0.3">
      <c r="A49" s="47"/>
      <c r="B49" s="32"/>
      <c r="C49" s="32" t="s">
        <v>431</v>
      </c>
      <c r="D49" s="32" t="s">
        <v>2</v>
      </c>
      <c r="E49" s="32">
        <v>9</v>
      </c>
      <c r="F49" s="32"/>
      <c r="G49" s="32">
        <v>471</v>
      </c>
      <c r="H49" s="32">
        <v>17</v>
      </c>
      <c r="I49" s="32">
        <v>212</v>
      </c>
      <c r="J49" s="32">
        <v>34</v>
      </c>
      <c r="K49" s="32">
        <v>734</v>
      </c>
      <c r="L49" s="43">
        <v>0.64200000000000002</v>
      </c>
      <c r="M49" s="43">
        <v>2.3E-2</v>
      </c>
      <c r="N49" s="43">
        <v>0.28899999999999998</v>
      </c>
      <c r="O49" s="43">
        <v>4.5999999999999999E-2</v>
      </c>
      <c r="P49" s="43">
        <v>3.6999999999999998E-2</v>
      </c>
      <c r="Q49" s="43">
        <v>5.0000000000000001E-3</v>
      </c>
      <c r="S49" s="43">
        <f>L49+M49+O49</f>
        <v>0.71100000000000008</v>
      </c>
      <c r="U49" s="75">
        <f>IFERROR(_xlfn.PERCENTRANK.INC(S$5:S$59,S49),"-9999")</f>
        <v>0.185</v>
      </c>
      <c r="AO49" s="24"/>
    </row>
    <row r="50" spans="1:41" x14ac:dyDescent="0.3">
      <c r="A50" s="47"/>
      <c r="B50" s="32"/>
      <c r="C50" s="32" t="s">
        <v>539</v>
      </c>
      <c r="D50" s="32" t="s">
        <v>2</v>
      </c>
      <c r="E50" s="32">
        <v>7</v>
      </c>
      <c r="F50" s="32"/>
      <c r="G50" s="32">
        <v>388</v>
      </c>
      <c r="H50" s="32">
        <v>27</v>
      </c>
      <c r="I50" s="32">
        <v>195</v>
      </c>
      <c r="J50" s="32">
        <v>15</v>
      </c>
      <c r="K50" s="32">
        <v>625</v>
      </c>
      <c r="L50" s="43">
        <v>0.621</v>
      </c>
      <c r="M50" s="43">
        <v>4.2999999999999997E-2</v>
      </c>
      <c r="N50" s="43">
        <v>0.312</v>
      </c>
      <c r="O50" s="43">
        <v>2.4E-2</v>
      </c>
      <c r="P50" s="43">
        <v>1.2999999999999999E-2</v>
      </c>
      <c r="Q50" s="43">
        <v>3.0000000000000001E-3</v>
      </c>
      <c r="S50" s="43">
        <f>L50+M50+O50</f>
        <v>0.68800000000000006</v>
      </c>
      <c r="U50" s="75">
        <f>IFERROR(_xlfn.PERCENTRANK.INC(S$5:S$59,S50),"-9999")</f>
        <v>0.16600000000000001</v>
      </c>
      <c r="AO50" s="24"/>
    </row>
    <row r="51" spans="1:41" x14ac:dyDescent="0.3">
      <c r="A51" s="47"/>
      <c r="B51" s="32"/>
      <c r="C51" s="32" t="s">
        <v>442</v>
      </c>
      <c r="D51" s="32" t="s">
        <v>2</v>
      </c>
      <c r="E51" s="32">
        <v>2</v>
      </c>
      <c r="F51" s="32"/>
      <c r="G51" s="32">
        <v>1578</v>
      </c>
      <c r="H51" s="32">
        <v>21</v>
      </c>
      <c r="I51" s="32">
        <v>901</v>
      </c>
      <c r="J51" s="32">
        <v>202</v>
      </c>
      <c r="K51" s="32">
        <v>2702</v>
      </c>
      <c r="L51" s="43">
        <v>0.58399999999999996</v>
      </c>
      <c r="M51" s="43">
        <v>8.0000000000000002E-3</v>
      </c>
      <c r="N51" s="43">
        <v>0.33300000000000002</v>
      </c>
      <c r="O51" s="43">
        <v>7.4999999999999997E-2</v>
      </c>
      <c r="P51" s="43">
        <v>4.5999999999999999E-2</v>
      </c>
      <c r="Q51" s="43">
        <v>3.0000000000000001E-3</v>
      </c>
      <c r="S51" s="43">
        <f>L51+M51+O51</f>
        <v>0.66699999999999993</v>
      </c>
      <c r="U51" s="75">
        <f>IFERROR(_xlfn.PERCENTRANK.INC(S$5:S$59,S51),"-9999")</f>
        <v>0.14799999999999999</v>
      </c>
      <c r="AO51" s="24"/>
    </row>
    <row r="52" spans="1:41" x14ac:dyDescent="0.3">
      <c r="A52" s="47"/>
      <c r="B52" s="32"/>
      <c r="C52" s="32" t="s">
        <v>556</v>
      </c>
      <c r="D52" s="32" t="s">
        <v>2</v>
      </c>
      <c r="E52" s="32">
        <v>5</v>
      </c>
      <c r="F52" s="32"/>
      <c r="G52" s="32">
        <v>1317</v>
      </c>
      <c r="H52" s="32">
        <v>28</v>
      </c>
      <c r="I52" s="32">
        <v>760</v>
      </c>
      <c r="J52" s="32">
        <v>169</v>
      </c>
      <c r="K52" s="32">
        <v>2274</v>
      </c>
      <c r="L52" s="43">
        <v>0.57899999999999996</v>
      </c>
      <c r="M52" s="43">
        <v>1.2E-2</v>
      </c>
      <c r="N52" s="43">
        <v>0.33400000000000002</v>
      </c>
      <c r="O52" s="43">
        <v>7.3999999999999996E-2</v>
      </c>
      <c r="P52" s="43">
        <v>6.6000000000000003E-2</v>
      </c>
      <c r="Q52" s="43">
        <v>1E-3</v>
      </c>
      <c r="S52" s="43">
        <f>L52+M52+O52</f>
        <v>0.66499999999999992</v>
      </c>
      <c r="U52" s="75">
        <f>IFERROR(_xlfn.PERCENTRANK.INC(S$5:S$59,S52),"-9999")</f>
        <v>0.129</v>
      </c>
      <c r="AO52" s="24"/>
    </row>
    <row r="53" spans="1:41" x14ac:dyDescent="0.3">
      <c r="A53" s="47"/>
      <c r="B53" s="32"/>
      <c r="C53" s="32" t="s">
        <v>425</v>
      </c>
      <c r="D53" s="32" t="s">
        <v>2</v>
      </c>
      <c r="E53" s="32">
        <v>5</v>
      </c>
      <c r="F53" s="32"/>
      <c r="G53" s="32">
        <v>527</v>
      </c>
      <c r="H53" s="32">
        <v>15</v>
      </c>
      <c r="I53" s="32">
        <v>361</v>
      </c>
      <c r="J53" s="32">
        <v>156</v>
      </c>
      <c r="K53" s="32">
        <v>1059</v>
      </c>
      <c r="L53" s="43">
        <v>0.498</v>
      </c>
      <c r="M53" s="43">
        <v>1.4E-2</v>
      </c>
      <c r="N53" s="43">
        <v>0.34100000000000003</v>
      </c>
      <c r="O53" s="43">
        <v>0.14699999999999999</v>
      </c>
      <c r="P53" s="43">
        <v>0.13500000000000001</v>
      </c>
      <c r="Q53" s="43">
        <v>1E-3</v>
      </c>
      <c r="S53" s="43">
        <f>L53+M53+O53</f>
        <v>0.65900000000000003</v>
      </c>
      <c r="U53" s="75">
        <f>IFERROR(_xlfn.PERCENTRANK.INC(S$5:S$59,S53),"-9999")</f>
        <v>0.111</v>
      </c>
      <c r="AO53" s="24"/>
    </row>
    <row r="54" spans="1:41" x14ac:dyDescent="0.3">
      <c r="A54" s="47"/>
      <c r="B54" s="32"/>
      <c r="C54" s="32" t="s">
        <v>533</v>
      </c>
      <c r="D54" s="32" t="s">
        <v>2</v>
      </c>
      <c r="E54" s="32">
        <v>1</v>
      </c>
      <c r="F54" s="32"/>
      <c r="G54" s="32">
        <v>496</v>
      </c>
      <c r="H54" s="32">
        <v>63</v>
      </c>
      <c r="I54" s="32">
        <v>351</v>
      </c>
      <c r="J54" s="32">
        <v>53</v>
      </c>
      <c r="K54" s="32">
        <v>963</v>
      </c>
      <c r="L54" s="43">
        <v>0.51500000000000001</v>
      </c>
      <c r="M54" s="43">
        <v>6.5000000000000002E-2</v>
      </c>
      <c r="N54" s="43">
        <v>0.36399999999999999</v>
      </c>
      <c r="O54" s="43">
        <v>5.5E-2</v>
      </c>
      <c r="P54" s="43">
        <v>0.02</v>
      </c>
      <c r="Q54" s="43">
        <v>5.0000000000000001E-3</v>
      </c>
      <c r="S54" s="43">
        <f>L54+M54+O54</f>
        <v>0.63500000000000012</v>
      </c>
      <c r="U54" s="75">
        <f>IFERROR(_xlfn.PERCENTRANK.INC(S$5:S$59,S54),"-9999")</f>
        <v>9.1999999999999998E-2</v>
      </c>
      <c r="AO54" s="24"/>
    </row>
    <row r="55" spans="1:41" x14ac:dyDescent="0.3">
      <c r="A55" s="47"/>
      <c r="B55" s="32"/>
      <c r="C55" s="32" t="s">
        <v>449</v>
      </c>
      <c r="D55" s="32" t="s">
        <v>2</v>
      </c>
      <c r="E55" s="32">
        <v>2</v>
      </c>
      <c r="F55" s="32"/>
      <c r="G55" s="32">
        <v>2619</v>
      </c>
      <c r="H55" s="32">
        <v>389</v>
      </c>
      <c r="I55" s="32">
        <v>2110</v>
      </c>
      <c r="J55" s="32">
        <v>387</v>
      </c>
      <c r="K55" s="32">
        <v>5505</v>
      </c>
      <c r="L55" s="43">
        <v>0.47599999999999998</v>
      </c>
      <c r="M55" s="43">
        <v>7.0999999999999994E-2</v>
      </c>
      <c r="N55" s="43">
        <v>0.38300000000000001</v>
      </c>
      <c r="O55" s="43">
        <v>7.0000000000000007E-2</v>
      </c>
      <c r="P55" s="43">
        <v>5.3999999999999999E-2</v>
      </c>
      <c r="Q55" s="43">
        <v>8.0000000000000002E-3</v>
      </c>
      <c r="S55" s="43">
        <f>L55+M55+O55</f>
        <v>0.61699999999999999</v>
      </c>
      <c r="U55" s="75">
        <f>IFERROR(_xlfn.PERCENTRANK.INC(S$5:S$59,S55),"-9999")</f>
        <v>7.3999999999999996E-2</v>
      </c>
      <c r="AO55" s="24"/>
    </row>
    <row r="56" spans="1:41" x14ac:dyDescent="0.3">
      <c r="A56" s="47"/>
      <c r="B56" s="32"/>
      <c r="C56" s="32" t="s">
        <v>516</v>
      </c>
      <c r="D56" s="32" t="s">
        <v>2</v>
      </c>
      <c r="E56" s="32">
        <v>3</v>
      </c>
      <c r="F56" s="32"/>
      <c r="G56" s="32">
        <v>1242</v>
      </c>
      <c r="H56" s="32">
        <v>164</v>
      </c>
      <c r="I56" s="32">
        <v>1033</v>
      </c>
      <c r="J56" s="32">
        <v>246</v>
      </c>
      <c r="K56" s="32">
        <v>2685</v>
      </c>
      <c r="L56" s="43">
        <v>0.46300000000000002</v>
      </c>
      <c r="M56" s="43">
        <v>6.0999999999999999E-2</v>
      </c>
      <c r="N56" s="43">
        <v>0.38500000000000001</v>
      </c>
      <c r="O56" s="43">
        <v>9.1999999999999998E-2</v>
      </c>
      <c r="P56" s="43">
        <v>8.5999999999999993E-2</v>
      </c>
      <c r="Q56" s="43">
        <v>1E-3</v>
      </c>
      <c r="S56" s="43">
        <f>L56+M56+O56</f>
        <v>0.61599999999999999</v>
      </c>
      <c r="U56" s="75">
        <f>IFERROR(_xlfn.PERCENTRANK.INC(S$5:S$59,S56),"-9999")</f>
        <v>5.5E-2</v>
      </c>
      <c r="AO56" s="24"/>
    </row>
    <row r="57" spans="1:41" x14ac:dyDescent="0.3">
      <c r="A57" s="47"/>
      <c r="B57" s="32"/>
      <c r="C57" s="32" t="s">
        <v>394</v>
      </c>
      <c r="D57" s="32" t="s">
        <v>2</v>
      </c>
      <c r="E57" s="32">
        <v>8</v>
      </c>
      <c r="F57" s="32"/>
      <c r="G57" s="32">
        <v>179</v>
      </c>
      <c r="H57" s="32">
        <v>1</v>
      </c>
      <c r="I57" s="32">
        <v>128</v>
      </c>
      <c r="J57" s="32">
        <v>10</v>
      </c>
      <c r="K57" s="32">
        <v>318</v>
      </c>
      <c r="L57" s="43">
        <v>0.56299999999999994</v>
      </c>
      <c r="M57" s="43">
        <v>3.0000000000000001E-3</v>
      </c>
      <c r="N57" s="43">
        <v>0.40300000000000002</v>
      </c>
      <c r="O57" s="43">
        <v>3.1E-2</v>
      </c>
      <c r="P57" s="43">
        <v>1.2999999999999999E-2</v>
      </c>
      <c r="Q57" s="43">
        <v>3.0000000000000001E-3</v>
      </c>
      <c r="S57" s="43">
        <f>L57+M57+O57</f>
        <v>0.59699999999999998</v>
      </c>
      <c r="U57" s="75">
        <f>IFERROR(_xlfn.PERCENTRANK.INC(S$5:S$59,S57),"-9999")</f>
        <v>3.6999999999999998E-2</v>
      </c>
      <c r="AO57" s="24"/>
    </row>
    <row r="58" spans="1:41" x14ac:dyDescent="0.3">
      <c r="A58" s="47"/>
      <c r="B58" s="32"/>
      <c r="C58" s="32" t="s">
        <v>466</v>
      </c>
      <c r="D58" s="32" t="s">
        <v>2</v>
      </c>
      <c r="E58" s="32">
        <v>2</v>
      </c>
      <c r="F58" s="32"/>
      <c r="G58" s="32">
        <v>675</v>
      </c>
      <c r="H58" s="32">
        <v>31</v>
      </c>
      <c r="I58" s="32">
        <v>653</v>
      </c>
      <c r="J58" s="32">
        <v>211</v>
      </c>
      <c r="K58" s="32">
        <v>1570</v>
      </c>
      <c r="L58" s="43">
        <v>0.43</v>
      </c>
      <c r="M58" s="43">
        <v>0.02</v>
      </c>
      <c r="N58" s="43">
        <v>0.41599999999999998</v>
      </c>
      <c r="O58" s="43">
        <v>0.13400000000000001</v>
      </c>
      <c r="P58" s="43">
        <v>0.126</v>
      </c>
      <c r="Q58" s="43">
        <v>1E-3</v>
      </c>
      <c r="S58" s="43">
        <f>L58+M58+O58</f>
        <v>0.58400000000000007</v>
      </c>
      <c r="U58" s="75">
        <f>IFERROR(_xlfn.PERCENTRANK.INC(S$5:S$59,S58),"-9999")</f>
        <v>1.7999999999999999E-2</v>
      </c>
      <c r="AO58" s="24"/>
    </row>
    <row r="59" spans="1:41" ht="12.6" thickBot="1" x14ac:dyDescent="0.35">
      <c r="A59" s="47"/>
      <c r="B59" s="32"/>
      <c r="C59" s="32" t="s">
        <v>485</v>
      </c>
      <c r="D59" s="32" t="s">
        <v>2</v>
      </c>
      <c r="E59" s="32">
        <v>2</v>
      </c>
      <c r="F59" s="32"/>
      <c r="G59" s="32">
        <v>1209</v>
      </c>
      <c r="H59" s="32">
        <v>238</v>
      </c>
      <c r="I59" s="32">
        <v>1549</v>
      </c>
      <c r="J59" s="32">
        <v>626</v>
      </c>
      <c r="K59" s="32">
        <v>3622</v>
      </c>
      <c r="L59" s="43">
        <v>0.33400000000000002</v>
      </c>
      <c r="M59" s="43">
        <v>6.6000000000000003E-2</v>
      </c>
      <c r="N59" s="43">
        <v>0.42799999999999999</v>
      </c>
      <c r="O59" s="43">
        <v>0.17299999999999999</v>
      </c>
      <c r="P59" s="43">
        <v>0.11700000000000001</v>
      </c>
      <c r="Q59" s="43">
        <v>1.7000000000000001E-2</v>
      </c>
      <c r="S59" s="43">
        <f>L59+M59+O59</f>
        <v>0.57299999999999995</v>
      </c>
      <c r="U59" s="117">
        <f>IFERROR(_xlfn.PERCENTRANK.INC(S$5:S$59,S59),"-9999")</f>
        <v>0</v>
      </c>
      <c r="AO59" s="24"/>
    </row>
    <row r="61" spans="1:41" x14ac:dyDescent="0.3">
      <c r="G61" s="24">
        <f>SUM(G5:G59)</f>
        <v>65111</v>
      </c>
      <c r="H61" s="24">
        <f t="shared" ref="H61:K61" si="0">SUM(H5:H59)</f>
        <v>3640</v>
      </c>
      <c r="I61" s="24">
        <f t="shared" si="0"/>
        <v>22055</v>
      </c>
      <c r="J61" s="24">
        <f t="shared" si="0"/>
        <v>7089</v>
      </c>
      <c r="K61" s="24">
        <f t="shared" si="0"/>
        <v>97895</v>
      </c>
    </row>
  </sheetData>
  <autoFilter ref="A4:AS59" xr:uid="{00000000-0001-0000-0000-000000000000}">
    <sortState xmlns:xlrd2="http://schemas.microsoft.com/office/spreadsheetml/2017/richdata2" ref="A5:AO59">
      <sortCondition descending="1" ref="U4:U59"/>
    </sortState>
  </autoFilter>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51"/>
  <sheetViews>
    <sheetView workbookViewId="0">
      <selection activeCell="J21" sqref="J21"/>
    </sheetView>
  </sheetViews>
  <sheetFormatPr defaultRowHeight="14.4" x14ac:dyDescent="0.3"/>
  <cols>
    <col min="2" max="2" width="9.109375" style="15"/>
    <col min="3" max="5" width="8.88671875" style="15"/>
    <col min="6" max="6" width="9.88671875" customWidth="1"/>
    <col min="8" max="10" width="8.88671875" style="34"/>
    <col min="11" max="11" width="16.5546875" style="34" bestFit="1" customWidth="1"/>
    <col min="12" max="12" width="13" style="22" customWidth="1"/>
    <col min="13" max="13" width="20.5546875" bestFit="1" customWidth="1"/>
    <col min="15" max="15" width="10.5546875" customWidth="1"/>
    <col min="19" max="19" width="11.33203125" bestFit="1" customWidth="1"/>
  </cols>
  <sheetData>
    <row r="1" spans="1:42" s="34" customFormat="1" x14ac:dyDescent="0.3">
      <c r="A1" s="1" t="s">
        <v>572</v>
      </c>
      <c r="B1" s="3"/>
      <c r="C1" s="3"/>
      <c r="D1" s="3"/>
      <c r="E1" s="3"/>
      <c r="L1" s="8"/>
      <c r="M1" s="20"/>
      <c r="T1" s="6"/>
      <c r="U1" s="4"/>
      <c r="V1" s="6"/>
      <c r="W1" s="4"/>
      <c r="X1" s="6"/>
      <c r="Y1" s="6"/>
      <c r="Z1" s="4"/>
      <c r="AA1" s="6"/>
      <c r="AB1" s="4"/>
      <c r="AC1" s="6"/>
      <c r="AD1" s="4"/>
      <c r="AE1" s="6"/>
      <c r="AF1" s="13"/>
      <c r="AG1" s="4"/>
      <c r="AH1" s="4"/>
      <c r="AI1" s="6"/>
      <c r="AJ1" s="5"/>
      <c r="AK1" s="4"/>
      <c r="AL1" s="4"/>
      <c r="AM1" s="6"/>
      <c r="AN1" s="14"/>
      <c r="AP1" s="9"/>
    </row>
    <row r="2" spans="1:42" s="34" customFormat="1" x14ac:dyDescent="0.3">
      <c r="A2" s="2">
        <v>45412</v>
      </c>
      <c r="B2" s="3"/>
      <c r="C2" s="3"/>
      <c r="D2" s="3"/>
      <c r="E2" s="3"/>
      <c r="L2" s="4"/>
      <c r="M2" s="4"/>
      <c r="N2" s="31"/>
      <c r="O2" s="4"/>
      <c r="P2" s="6"/>
      <c r="Q2" s="4"/>
      <c r="R2" s="6"/>
      <c r="S2" s="4"/>
      <c r="T2" s="6"/>
      <c r="U2" s="4"/>
      <c r="V2" s="6"/>
      <c r="W2" s="4"/>
      <c r="X2" s="6"/>
      <c r="Y2" s="6"/>
      <c r="Z2" s="4"/>
      <c r="AA2" s="6"/>
      <c r="AB2" s="4"/>
      <c r="AC2" s="6"/>
      <c r="AD2" s="4"/>
      <c r="AE2" s="6"/>
      <c r="AF2" s="13"/>
      <c r="AG2" s="4"/>
      <c r="AH2" s="4"/>
      <c r="AI2" s="6"/>
      <c r="AJ2" s="5"/>
      <c r="AK2" s="4"/>
      <c r="AL2" s="4"/>
      <c r="AM2" s="6"/>
      <c r="AN2" s="14"/>
      <c r="AP2" s="9"/>
    </row>
    <row r="4" spans="1:42" ht="15" thickBot="1" x14ac:dyDescent="0.35">
      <c r="A4" s="16"/>
      <c r="M4" s="71" t="s">
        <v>603</v>
      </c>
      <c r="N4" s="10"/>
      <c r="O4" s="10"/>
    </row>
    <row r="5" spans="1:42" ht="60" customHeight="1" thickBot="1" x14ac:dyDescent="0.35">
      <c r="A5" s="76" t="s">
        <v>571</v>
      </c>
      <c r="B5" s="60" t="s">
        <v>345</v>
      </c>
      <c r="C5" s="57" t="s">
        <v>346</v>
      </c>
      <c r="D5" s="57" t="s">
        <v>347</v>
      </c>
      <c r="E5" s="57" t="s">
        <v>348</v>
      </c>
      <c r="F5" s="57" t="s">
        <v>567</v>
      </c>
      <c r="G5" s="57" t="s">
        <v>568</v>
      </c>
      <c r="H5" s="57" t="s">
        <v>349</v>
      </c>
      <c r="I5" s="57" t="s">
        <v>350</v>
      </c>
      <c r="J5" s="57" t="s">
        <v>351</v>
      </c>
      <c r="K5" s="100" t="s">
        <v>599</v>
      </c>
      <c r="L5"/>
      <c r="M5" s="70" t="s">
        <v>602</v>
      </c>
    </row>
    <row r="6" spans="1:42" s="24" customFormat="1" ht="12" x14ac:dyDescent="0.3">
      <c r="A6" s="77">
        <v>11</v>
      </c>
      <c r="B6" s="52">
        <v>1445</v>
      </c>
      <c r="C6" s="52">
        <v>29</v>
      </c>
      <c r="D6" s="52">
        <v>154</v>
      </c>
      <c r="E6" s="52">
        <v>19</v>
      </c>
      <c r="F6" s="52">
        <v>1647</v>
      </c>
      <c r="G6" s="119">
        <f>B6/F6</f>
        <v>0.87735276259866424</v>
      </c>
      <c r="H6" s="119">
        <v>1.7607771706132362E-2</v>
      </c>
      <c r="I6" s="119">
        <v>9.350333940497875E-2</v>
      </c>
      <c r="J6" s="119">
        <v>1.1536126290224651E-2</v>
      </c>
      <c r="K6" s="53">
        <f>J6+H6+G6</f>
        <v>0.90649666059502121</v>
      </c>
      <c r="M6" s="80">
        <f>IFERROR(_xlfn.PERCENTRANK.INC(K$6:K$16,K6),"-9999")</f>
        <v>1</v>
      </c>
      <c r="O6" s="118"/>
    </row>
    <row r="7" spans="1:42" s="24" customFormat="1" ht="12" x14ac:dyDescent="0.3">
      <c r="A7" s="78">
        <v>10</v>
      </c>
      <c r="B7" s="29">
        <v>5903</v>
      </c>
      <c r="C7" s="29">
        <v>115</v>
      </c>
      <c r="D7" s="29">
        <v>920</v>
      </c>
      <c r="E7" s="29">
        <v>269</v>
      </c>
      <c r="F7" s="29">
        <v>7207</v>
      </c>
      <c r="G7" s="30">
        <f>B7/F7</f>
        <v>0.81906479811294575</v>
      </c>
      <c r="H7" s="30">
        <v>1.5956708755376716E-2</v>
      </c>
      <c r="I7" s="30">
        <v>0.12765367004301373</v>
      </c>
      <c r="J7" s="30">
        <v>3.7324823088663799E-2</v>
      </c>
      <c r="K7" s="54">
        <f>J7+H7+G7</f>
        <v>0.87234632995698624</v>
      </c>
      <c r="M7" s="75">
        <f>IFERROR(_xlfn.PERCENTRANK.INC(K$6:K$16,K7),"-9999")</f>
        <v>0.9</v>
      </c>
      <c r="O7" s="118"/>
    </row>
    <row r="8" spans="1:42" s="24" customFormat="1" ht="12" x14ac:dyDescent="0.3">
      <c r="A8" s="78">
        <v>4</v>
      </c>
      <c r="B8" s="29">
        <v>5004</v>
      </c>
      <c r="C8" s="29">
        <v>401</v>
      </c>
      <c r="D8" s="29">
        <v>1176</v>
      </c>
      <c r="E8" s="29">
        <v>324</v>
      </c>
      <c r="F8" s="29">
        <v>6905</v>
      </c>
      <c r="G8" s="30">
        <f>B8/F8</f>
        <v>0.7246922519913106</v>
      </c>
      <c r="H8" s="30">
        <v>5.8073859522085443E-2</v>
      </c>
      <c r="I8" s="30">
        <v>0.17031136857349746</v>
      </c>
      <c r="J8" s="30">
        <v>4.6922519913106447E-2</v>
      </c>
      <c r="K8" s="54">
        <f>J8+H8+G8</f>
        <v>0.82968863142650251</v>
      </c>
      <c r="M8" s="75">
        <f>IFERROR(_xlfn.PERCENTRANK.INC(K$6:K$16,K8),"-9999")</f>
        <v>0.8</v>
      </c>
      <c r="O8" s="118"/>
    </row>
    <row r="9" spans="1:42" s="24" customFormat="1" ht="12" x14ac:dyDescent="0.3">
      <c r="A9" s="78">
        <v>1</v>
      </c>
      <c r="B9" s="29">
        <v>8440</v>
      </c>
      <c r="C9" s="29">
        <v>586</v>
      </c>
      <c r="D9" s="29">
        <v>2397</v>
      </c>
      <c r="E9" s="29">
        <v>1399</v>
      </c>
      <c r="F9" s="29">
        <v>12822</v>
      </c>
      <c r="G9" s="30">
        <f>B9/F9</f>
        <v>0.65824364373732647</v>
      </c>
      <c r="H9" s="30">
        <v>4.5702698486975508E-2</v>
      </c>
      <c r="I9" s="30">
        <v>0.1869443144595227</v>
      </c>
      <c r="J9" s="30">
        <v>0.10910934331617532</v>
      </c>
      <c r="K9" s="54">
        <f>J9+H9+G9</f>
        <v>0.81305568554047736</v>
      </c>
      <c r="M9" s="75">
        <f>IFERROR(_xlfn.PERCENTRANK.INC(K$6:K$16,K9),"-9999")</f>
        <v>0.7</v>
      </c>
      <c r="O9" s="118"/>
    </row>
    <row r="10" spans="1:42" s="24" customFormat="1" ht="12" x14ac:dyDescent="0.3">
      <c r="A10" s="78">
        <v>7</v>
      </c>
      <c r="B10" s="29">
        <v>5215</v>
      </c>
      <c r="C10" s="29">
        <v>279</v>
      </c>
      <c r="D10" s="29">
        <v>1363</v>
      </c>
      <c r="E10" s="29">
        <v>363</v>
      </c>
      <c r="F10" s="29">
        <v>7220</v>
      </c>
      <c r="G10" s="30">
        <f>B10/F10</f>
        <v>0.72229916897506929</v>
      </c>
      <c r="H10" s="30">
        <v>3.8642659279778391E-2</v>
      </c>
      <c r="I10" s="30">
        <v>0.18878116343490306</v>
      </c>
      <c r="J10" s="30">
        <v>5.027700831024931E-2</v>
      </c>
      <c r="K10" s="54">
        <f>J10+H10+G10</f>
        <v>0.81121883656509697</v>
      </c>
      <c r="M10" s="75">
        <f>IFERROR(_xlfn.PERCENTRANK.INC(K$6:K$16,K10),"-9999")</f>
        <v>0.6</v>
      </c>
      <c r="O10" s="118"/>
    </row>
    <row r="11" spans="1:42" s="24" customFormat="1" ht="12" x14ac:dyDescent="0.3">
      <c r="A11" s="78">
        <v>6</v>
      </c>
      <c r="B11" s="29">
        <v>4864</v>
      </c>
      <c r="C11" s="29">
        <v>330</v>
      </c>
      <c r="D11" s="29">
        <v>1315</v>
      </c>
      <c r="E11" s="29">
        <v>453</v>
      </c>
      <c r="F11" s="29">
        <v>6962</v>
      </c>
      <c r="G11" s="30">
        <f>B11/F11</f>
        <v>0.69864981327204823</v>
      </c>
      <c r="H11" s="30">
        <v>4.7400172364263145E-2</v>
      </c>
      <c r="I11" s="30">
        <v>0.18888250502729101</v>
      </c>
      <c r="J11" s="30">
        <v>6.5067509336397586E-2</v>
      </c>
      <c r="K11" s="54">
        <f>J11+H11+G11</f>
        <v>0.81111749497270891</v>
      </c>
      <c r="M11" s="75">
        <f>IFERROR(_xlfn.PERCENTRANK.INC(K$6:K$16,K11),"-9999")</f>
        <v>0.5</v>
      </c>
      <c r="O11" s="118"/>
    </row>
    <row r="12" spans="1:42" s="24" customFormat="1" ht="12" x14ac:dyDescent="0.3">
      <c r="A12" s="78">
        <v>8</v>
      </c>
      <c r="B12" s="29">
        <v>2423</v>
      </c>
      <c r="C12" s="29">
        <v>138</v>
      </c>
      <c r="D12" s="29">
        <v>757</v>
      </c>
      <c r="E12" s="29">
        <v>378</v>
      </c>
      <c r="F12" s="29">
        <v>3696</v>
      </c>
      <c r="G12" s="30">
        <f>B12/F12</f>
        <v>0.65557359307359309</v>
      </c>
      <c r="H12" s="30">
        <v>3.7337662337662336E-2</v>
      </c>
      <c r="I12" s="30">
        <v>0.20481601731601731</v>
      </c>
      <c r="J12" s="30">
        <v>0.10227272727272728</v>
      </c>
      <c r="K12" s="54">
        <f>J12+H12+G12</f>
        <v>0.79518398268398272</v>
      </c>
      <c r="M12" s="75">
        <f>IFERROR(_xlfn.PERCENTRANK.INC(K$6:K$16,K12),"-9999")</f>
        <v>0.4</v>
      </c>
      <c r="O12" s="118"/>
    </row>
    <row r="13" spans="1:42" s="24" customFormat="1" ht="12" x14ac:dyDescent="0.3">
      <c r="A13" s="78">
        <v>3</v>
      </c>
      <c r="B13" s="29">
        <v>15506</v>
      </c>
      <c r="C13" s="29">
        <v>627</v>
      </c>
      <c r="D13" s="29">
        <v>4761</v>
      </c>
      <c r="E13" s="29">
        <v>1446</v>
      </c>
      <c r="F13" s="29">
        <v>22340</v>
      </c>
      <c r="G13" s="30">
        <f>B13/F13</f>
        <v>0.69409131602506713</v>
      </c>
      <c r="H13" s="30">
        <v>2.8066248880931066E-2</v>
      </c>
      <c r="I13" s="30">
        <v>0.21311548791405552</v>
      </c>
      <c r="J13" s="30">
        <v>6.4726947179946287E-2</v>
      </c>
      <c r="K13" s="54">
        <f>J13+H13+G13</f>
        <v>0.78688451208594445</v>
      </c>
      <c r="M13" s="75">
        <f>IFERROR(_xlfn.PERCENTRANK.INC(K$6:K$16,K13),"-9999")</f>
        <v>0.3</v>
      </c>
      <c r="O13" s="118"/>
    </row>
    <row r="14" spans="1:42" s="24" customFormat="1" ht="12" x14ac:dyDescent="0.3">
      <c r="A14" s="78">
        <v>5</v>
      </c>
      <c r="B14" s="29">
        <v>4615</v>
      </c>
      <c r="C14" s="29">
        <v>211</v>
      </c>
      <c r="D14" s="29">
        <v>1896</v>
      </c>
      <c r="E14" s="29">
        <v>643</v>
      </c>
      <c r="F14" s="29">
        <v>7365</v>
      </c>
      <c r="G14" s="30">
        <f>B14/F14</f>
        <v>0.62661235573659202</v>
      </c>
      <c r="H14" s="30">
        <v>2.8649015614392398E-2</v>
      </c>
      <c r="I14" s="30">
        <v>0.25743380855397147</v>
      </c>
      <c r="J14" s="30">
        <v>8.7304820095044131E-2</v>
      </c>
      <c r="K14" s="54">
        <f>J14+H14+G14</f>
        <v>0.74256619144602853</v>
      </c>
      <c r="M14" s="75">
        <f>IFERROR(_xlfn.PERCENTRANK.INC(K$6:K$16,K14),"-9999")</f>
        <v>0.2</v>
      </c>
      <c r="O14" s="118"/>
    </row>
    <row r="15" spans="1:42" s="24" customFormat="1" ht="12" x14ac:dyDescent="0.3">
      <c r="A15" s="78">
        <v>9</v>
      </c>
      <c r="B15" s="29">
        <v>1351</v>
      </c>
      <c r="C15" s="29">
        <v>66</v>
      </c>
      <c r="D15" s="29">
        <v>567</v>
      </c>
      <c r="E15" s="29">
        <v>100</v>
      </c>
      <c r="F15" s="29">
        <v>2084</v>
      </c>
      <c r="G15" s="30">
        <f>B15/F15</f>
        <v>0.64827255278310936</v>
      </c>
      <c r="H15" s="30">
        <v>3.166986564299424E-2</v>
      </c>
      <c r="I15" s="30">
        <v>0.27207293666026872</v>
      </c>
      <c r="J15" s="30">
        <v>4.7984644913627639E-2</v>
      </c>
      <c r="K15" s="54">
        <f>J15+H15+G15</f>
        <v>0.72792706333973123</v>
      </c>
      <c r="M15" s="75">
        <f>IFERROR(_xlfn.PERCENTRANK.INC(K$6:K$16,K15),"-9999")</f>
        <v>0.1</v>
      </c>
      <c r="O15" s="118"/>
    </row>
    <row r="16" spans="1:42" s="24" customFormat="1" ht="12.6" thickBot="1" x14ac:dyDescent="0.35">
      <c r="A16" s="79">
        <v>2</v>
      </c>
      <c r="B16" s="55">
        <v>10345</v>
      </c>
      <c r="C16" s="55">
        <v>858</v>
      </c>
      <c r="D16" s="55">
        <v>6749</v>
      </c>
      <c r="E16" s="55">
        <v>1695</v>
      </c>
      <c r="F16" s="55">
        <v>19647</v>
      </c>
      <c r="G16" s="120">
        <f>B16/F16</f>
        <v>0.52654349264518752</v>
      </c>
      <c r="H16" s="120">
        <v>4.3670789433501299E-2</v>
      </c>
      <c r="I16" s="120">
        <v>0.3435130045299537</v>
      </c>
      <c r="J16" s="120">
        <v>8.6272713391357461E-2</v>
      </c>
      <c r="K16" s="51">
        <f>J16+H16+G16</f>
        <v>0.6564869954700463</v>
      </c>
      <c r="M16" s="117">
        <f>IFERROR(_xlfn.PERCENTRANK.INC(K$6:K$16,K16),"-9999")</f>
        <v>0</v>
      </c>
      <c r="O16" s="118"/>
    </row>
    <row r="17" spans="1:12" x14ac:dyDescent="0.3">
      <c r="B17"/>
      <c r="C17" s="34"/>
      <c r="D17" s="34"/>
      <c r="E17" s="34"/>
      <c r="L17"/>
    </row>
    <row r="18" spans="1:12" x14ac:dyDescent="0.3">
      <c r="A18" s="17"/>
      <c r="B18" s="17"/>
      <c r="C18" s="17"/>
      <c r="D18" s="17"/>
      <c r="E18" s="17"/>
      <c r="F18" s="17"/>
      <c r="G18" s="17"/>
      <c r="H18" s="17"/>
      <c r="I18" s="17"/>
      <c r="J18" s="17"/>
      <c r="K18" s="17"/>
      <c r="L18" s="33"/>
    </row>
    <row r="19" spans="1:12" x14ac:dyDescent="0.3">
      <c r="A19" s="17"/>
      <c r="B19" s="17"/>
      <c r="C19" s="17"/>
      <c r="D19" s="17"/>
      <c r="E19" s="17"/>
      <c r="F19" s="17"/>
      <c r="G19" s="17"/>
      <c r="H19" s="17"/>
      <c r="I19" s="17"/>
      <c r="J19" s="17"/>
      <c r="K19" s="17"/>
      <c r="L19" s="33"/>
    </row>
    <row r="20" spans="1:12" x14ac:dyDescent="0.3">
      <c r="A20" s="17"/>
      <c r="B20" s="17"/>
      <c r="C20" s="17"/>
      <c r="D20" s="17"/>
      <c r="E20" s="17"/>
      <c r="F20" s="17"/>
      <c r="G20" s="17"/>
      <c r="H20" s="17"/>
      <c r="I20" s="17"/>
      <c r="J20" s="17"/>
      <c r="K20" s="17"/>
      <c r="L20" s="33"/>
    </row>
    <row r="21" spans="1:12" x14ac:dyDescent="0.3">
      <c r="A21" s="17"/>
      <c r="B21" s="17"/>
      <c r="C21" s="17"/>
      <c r="D21" s="17"/>
      <c r="E21" s="17"/>
      <c r="F21" s="17"/>
      <c r="G21" s="17"/>
      <c r="H21" s="17"/>
      <c r="I21" s="17"/>
      <c r="J21" s="17"/>
      <c r="K21" s="17"/>
      <c r="L21" s="33"/>
    </row>
    <row r="22" spans="1:12" x14ac:dyDescent="0.3">
      <c r="A22" s="17"/>
      <c r="B22" s="17"/>
      <c r="C22" s="17"/>
      <c r="D22" s="17"/>
      <c r="E22" s="17"/>
      <c r="F22" s="17"/>
      <c r="G22" s="17"/>
      <c r="H22" s="17"/>
      <c r="I22" s="17"/>
      <c r="J22" s="17"/>
      <c r="K22" s="17"/>
      <c r="L22" s="33"/>
    </row>
    <row r="23" spans="1:12" x14ac:dyDescent="0.3">
      <c r="A23" s="17"/>
      <c r="B23" s="17"/>
      <c r="C23" s="17"/>
      <c r="D23" s="17"/>
      <c r="E23" s="17"/>
      <c r="F23" s="17"/>
      <c r="G23" s="17"/>
      <c r="H23" s="17"/>
      <c r="I23" s="17"/>
      <c r="J23" s="17"/>
      <c r="K23" s="17"/>
      <c r="L23" s="33"/>
    </row>
    <row r="24" spans="1:12" x14ac:dyDescent="0.3">
      <c r="A24" s="17"/>
      <c r="B24" s="17"/>
      <c r="C24" s="17"/>
      <c r="D24" s="17"/>
      <c r="E24" s="17"/>
      <c r="F24" s="17"/>
      <c r="G24" s="17"/>
      <c r="H24" s="17"/>
      <c r="I24" s="17"/>
      <c r="J24" s="17"/>
      <c r="K24" s="17"/>
      <c r="L24" s="33"/>
    </row>
    <row r="25" spans="1:12" x14ac:dyDescent="0.3">
      <c r="A25" s="17"/>
      <c r="B25" s="17"/>
      <c r="C25" s="17"/>
      <c r="D25" s="17"/>
      <c r="E25" s="17"/>
      <c r="F25" s="17"/>
      <c r="G25" s="17"/>
      <c r="H25" s="17"/>
      <c r="I25" s="17"/>
      <c r="J25" s="17"/>
      <c r="K25" s="17"/>
      <c r="L25" s="33"/>
    </row>
    <row r="26" spans="1:12" x14ac:dyDescent="0.3">
      <c r="A26" s="17"/>
      <c r="B26" s="17"/>
      <c r="C26" s="17"/>
      <c r="D26" s="17"/>
      <c r="E26" s="17"/>
      <c r="F26" s="17"/>
      <c r="G26" s="17"/>
      <c r="H26" s="17"/>
      <c r="I26" s="17"/>
      <c r="J26" s="17"/>
      <c r="K26" s="17"/>
      <c r="L26" s="33"/>
    </row>
    <row r="27" spans="1:12" x14ac:dyDescent="0.3">
      <c r="A27" s="17"/>
      <c r="B27" s="17"/>
      <c r="C27" s="17"/>
      <c r="D27" s="17"/>
      <c r="E27" s="17"/>
      <c r="F27" s="17"/>
      <c r="G27" s="17"/>
      <c r="H27" s="17"/>
      <c r="I27" s="17"/>
      <c r="J27" s="17"/>
      <c r="K27" s="17"/>
      <c r="L27" s="33"/>
    </row>
    <row r="28" spans="1:12" x14ac:dyDescent="0.3">
      <c r="A28" s="17"/>
      <c r="B28" s="17"/>
      <c r="C28" s="17"/>
      <c r="D28" s="17"/>
      <c r="E28" s="17"/>
      <c r="F28" s="17"/>
      <c r="G28" s="17"/>
      <c r="H28" s="17"/>
      <c r="I28" s="17"/>
      <c r="J28" s="17"/>
      <c r="K28" s="17"/>
      <c r="L28" s="33"/>
    </row>
    <row r="29" spans="1:12" x14ac:dyDescent="0.3">
      <c r="A29" s="17"/>
      <c r="B29" s="17"/>
      <c r="C29" s="17"/>
      <c r="D29" s="17"/>
      <c r="E29" s="17"/>
      <c r="F29" s="17"/>
      <c r="G29" s="17"/>
      <c r="H29" s="17"/>
      <c r="I29" s="17"/>
      <c r="J29" s="17"/>
      <c r="K29" s="17"/>
      <c r="L29" s="33"/>
    </row>
    <row r="30" spans="1:12" x14ac:dyDescent="0.3">
      <c r="A30" s="17"/>
      <c r="B30" s="17"/>
      <c r="C30" s="17"/>
      <c r="D30" s="17"/>
      <c r="E30" s="17"/>
      <c r="F30" s="17"/>
      <c r="G30" s="17"/>
      <c r="H30" s="17"/>
      <c r="I30" s="17"/>
      <c r="J30" s="17"/>
      <c r="K30" s="17"/>
      <c r="L30" s="33"/>
    </row>
    <row r="31" spans="1:12" x14ac:dyDescent="0.3">
      <c r="A31" s="17"/>
      <c r="B31" s="17"/>
      <c r="C31" s="17"/>
      <c r="D31" s="17"/>
      <c r="E31" s="17"/>
      <c r="F31" s="17"/>
      <c r="G31" s="17"/>
      <c r="H31" s="17"/>
      <c r="I31" s="17"/>
      <c r="J31" s="17"/>
      <c r="K31" s="17"/>
      <c r="L31" s="33"/>
    </row>
    <row r="32" spans="1:12" x14ac:dyDescent="0.3">
      <c r="A32" s="17"/>
      <c r="B32" s="17"/>
      <c r="C32" s="17"/>
      <c r="D32" s="17"/>
      <c r="E32" s="17"/>
      <c r="F32" s="17"/>
      <c r="G32" s="17"/>
      <c r="H32" s="17"/>
      <c r="I32" s="17"/>
      <c r="J32" s="17"/>
      <c r="K32" s="17"/>
      <c r="L32" s="33"/>
    </row>
    <row r="33" spans="1:12" x14ac:dyDescent="0.3">
      <c r="A33" s="17"/>
      <c r="B33" s="17"/>
      <c r="C33" s="17"/>
      <c r="D33" s="17"/>
      <c r="E33" s="17"/>
      <c r="F33" s="17"/>
      <c r="G33" s="17"/>
      <c r="H33" s="17"/>
      <c r="I33" s="17"/>
      <c r="J33" s="17"/>
      <c r="K33" s="17"/>
      <c r="L33" s="33"/>
    </row>
    <row r="34" spans="1:12" x14ac:dyDescent="0.3">
      <c r="A34" s="17"/>
      <c r="B34" s="17"/>
      <c r="C34" s="17"/>
      <c r="D34" s="17"/>
      <c r="E34" s="17"/>
      <c r="F34" s="17"/>
      <c r="G34" s="17"/>
      <c r="H34" s="17"/>
      <c r="I34" s="17"/>
      <c r="J34" s="17"/>
      <c r="K34" s="17"/>
      <c r="L34" s="33"/>
    </row>
    <row r="35" spans="1:12" x14ac:dyDescent="0.3">
      <c r="A35" s="17"/>
      <c r="B35" s="17"/>
      <c r="C35" s="17"/>
      <c r="D35" s="17"/>
      <c r="E35" s="17"/>
      <c r="F35" s="17"/>
      <c r="G35" s="17"/>
      <c r="H35" s="17"/>
      <c r="I35" s="17"/>
      <c r="J35" s="17"/>
      <c r="K35" s="17"/>
      <c r="L35" s="33"/>
    </row>
    <row r="36" spans="1:12" x14ac:dyDescent="0.3">
      <c r="A36" s="15"/>
      <c r="F36" s="15"/>
      <c r="G36" s="15"/>
      <c r="H36" s="15"/>
      <c r="I36" s="15"/>
      <c r="J36" s="15"/>
      <c r="K36" s="15"/>
      <c r="L36" s="38"/>
    </row>
    <row r="37" spans="1:12" x14ac:dyDescent="0.3">
      <c r="A37" s="18"/>
      <c r="B37" s="19"/>
      <c r="C37" s="19"/>
      <c r="D37" s="19"/>
      <c r="E37" s="19"/>
      <c r="F37" s="19"/>
      <c r="G37" s="19"/>
      <c r="H37" s="19"/>
      <c r="I37" s="19"/>
      <c r="J37" s="19"/>
      <c r="K37" s="19"/>
      <c r="L37" s="39"/>
    </row>
    <row r="40" spans="1:12" x14ac:dyDescent="0.3">
      <c r="B40" s="16"/>
      <c r="C40" s="16"/>
      <c r="D40" s="16"/>
      <c r="E40" s="16"/>
    </row>
    <row r="41" spans="1:12" x14ac:dyDescent="0.3">
      <c r="B41" s="16"/>
      <c r="C41" s="16"/>
      <c r="D41" s="16"/>
      <c r="E41" s="16"/>
    </row>
    <row r="42" spans="1:12" x14ac:dyDescent="0.3">
      <c r="B42" s="16"/>
      <c r="C42" s="16"/>
      <c r="D42" s="16"/>
      <c r="E42" s="16"/>
    </row>
    <row r="43" spans="1:12" x14ac:dyDescent="0.3">
      <c r="B43" s="16"/>
      <c r="C43" s="16"/>
      <c r="D43" s="16"/>
      <c r="E43" s="16"/>
    </row>
    <row r="44" spans="1:12" x14ac:dyDescent="0.3">
      <c r="B44" s="16"/>
      <c r="C44" s="16"/>
      <c r="D44" s="16"/>
      <c r="E44" s="16"/>
    </row>
    <row r="45" spans="1:12" x14ac:dyDescent="0.3">
      <c r="B45" s="16"/>
      <c r="C45" s="16"/>
      <c r="D45" s="16"/>
      <c r="E45" s="16"/>
    </row>
    <row r="46" spans="1:12" x14ac:dyDescent="0.3">
      <c r="B46" s="16"/>
      <c r="C46" s="16"/>
      <c r="D46" s="16"/>
      <c r="E46" s="16"/>
    </row>
    <row r="47" spans="1:12" x14ac:dyDescent="0.3">
      <c r="B47" s="16"/>
      <c r="C47" s="16"/>
      <c r="D47" s="16"/>
      <c r="E47" s="16"/>
    </row>
    <row r="48" spans="1:12" x14ac:dyDescent="0.3">
      <c r="B48" s="16"/>
      <c r="C48" s="16"/>
      <c r="D48" s="16"/>
      <c r="E48" s="16"/>
    </row>
    <row r="49" spans="2:5" x14ac:dyDescent="0.3">
      <c r="B49" s="16"/>
      <c r="C49" s="16"/>
      <c r="D49" s="16"/>
      <c r="E49" s="16"/>
    </row>
    <row r="50" spans="2:5" x14ac:dyDescent="0.3">
      <c r="B50" s="16"/>
      <c r="C50" s="16"/>
      <c r="D50" s="16"/>
      <c r="E50" s="16"/>
    </row>
    <row r="51" spans="2:5" x14ac:dyDescent="0.3">
      <c r="B51" s="16"/>
      <c r="C51" s="16"/>
      <c r="D51" s="16"/>
      <c r="E51" s="16"/>
    </row>
  </sheetData>
  <autoFilter ref="A5:AP5" xr:uid="{00000000-0001-0000-0500-000000000000}">
    <sortState xmlns:xlrd2="http://schemas.microsoft.com/office/spreadsheetml/2017/richdata2" ref="A6:AP16">
      <sortCondition descending="1" ref="M5"/>
    </sortState>
  </autoFilter>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58"/>
  <sheetViews>
    <sheetView workbookViewId="0">
      <pane ySplit="3" topLeftCell="A4" activePane="bottomLeft" state="frozen"/>
      <selection pane="bottomLeft" activeCell="K5" sqref="K5"/>
    </sheetView>
  </sheetViews>
  <sheetFormatPr defaultRowHeight="14.4" x14ac:dyDescent="0.3"/>
  <cols>
    <col min="1" max="1" width="8.88671875" style="34"/>
    <col min="2" max="2" width="12.5546875" customWidth="1"/>
    <col min="3" max="5" width="12.5546875" style="34" customWidth="1"/>
    <col min="6" max="6" width="9.88671875" customWidth="1"/>
    <col min="7" max="7" width="9.88671875" style="34" customWidth="1"/>
    <col min="8" max="8" width="11.88671875" style="34" bestFit="1" customWidth="1"/>
    <col min="9" max="10" width="9.88671875" style="34" customWidth="1"/>
    <col min="11" max="11" width="12.109375" style="28" bestFit="1" customWidth="1"/>
  </cols>
  <sheetData>
    <row r="1" spans="1:41" s="34" customFormat="1" x14ac:dyDescent="0.3">
      <c r="A1" s="1" t="s">
        <v>573</v>
      </c>
      <c r="F1" s="3"/>
      <c r="G1" s="3"/>
      <c r="H1" s="3"/>
      <c r="I1" s="3"/>
      <c r="J1" s="3"/>
      <c r="K1" s="28"/>
      <c r="L1" s="20"/>
      <c r="M1" s="21"/>
      <c r="O1" s="8"/>
      <c r="P1" s="20"/>
      <c r="Q1" s="6"/>
      <c r="R1" s="4"/>
      <c r="S1" s="6"/>
      <c r="T1" s="4"/>
      <c r="U1" s="6"/>
      <c r="V1" s="4"/>
      <c r="W1" s="6"/>
      <c r="X1" s="6"/>
      <c r="Y1" s="4"/>
      <c r="Z1" s="6"/>
      <c r="AA1" s="4"/>
      <c r="AB1" s="6"/>
      <c r="AC1" s="4"/>
      <c r="AD1" s="6"/>
      <c r="AE1" s="13"/>
      <c r="AF1" s="4"/>
      <c r="AG1" s="4"/>
      <c r="AH1" s="6"/>
      <c r="AI1" s="5"/>
      <c r="AJ1" s="4"/>
      <c r="AK1" s="4"/>
      <c r="AL1" s="6"/>
      <c r="AM1" s="14"/>
      <c r="AO1" s="9"/>
    </row>
    <row r="2" spans="1:41" s="34" customFormat="1" x14ac:dyDescent="0.3">
      <c r="A2" s="2">
        <v>45412</v>
      </c>
      <c r="F2" s="3"/>
      <c r="G2" s="3"/>
      <c r="H2" s="3"/>
      <c r="I2" s="3"/>
      <c r="J2" s="3"/>
      <c r="K2" s="28"/>
      <c r="L2" s="4"/>
      <c r="M2" s="31"/>
      <c r="N2" s="4"/>
      <c r="O2" s="6"/>
      <c r="P2" s="4"/>
      <c r="Q2" s="6"/>
      <c r="R2" s="4"/>
      <c r="S2" s="6"/>
      <c r="T2" s="4"/>
      <c r="U2" s="6"/>
      <c r="V2" s="4"/>
      <c r="W2" s="6"/>
      <c r="X2" s="6"/>
      <c r="Y2" s="4"/>
      <c r="Z2" s="6"/>
      <c r="AA2" s="4"/>
      <c r="AB2" s="6"/>
      <c r="AC2" s="4"/>
      <c r="AD2" s="6"/>
      <c r="AE2" s="13"/>
      <c r="AF2" s="4"/>
      <c r="AG2" s="4"/>
      <c r="AH2" s="6"/>
      <c r="AI2" s="5"/>
      <c r="AJ2" s="4"/>
      <c r="AK2" s="4"/>
      <c r="AL2" s="6"/>
      <c r="AM2" s="14"/>
      <c r="AO2" s="9"/>
    </row>
    <row r="3" spans="1:41" ht="15" thickBot="1" x14ac:dyDescent="0.35"/>
    <row r="4" spans="1:41" ht="66.75" customHeight="1" thickBot="1" x14ac:dyDescent="0.35">
      <c r="A4" s="103" t="s">
        <v>574</v>
      </c>
      <c r="B4" s="60" t="s">
        <v>345</v>
      </c>
      <c r="C4" s="57" t="s">
        <v>346</v>
      </c>
      <c r="D4" s="57" t="s">
        <v>347</v>
      </c>
      <c r="E4" s="57" t="s">
        <v>348</v>
      </c>
      <c r="F4" s="57" t="s">
        <v>567</v>
      </c>
      <c r="G4" s="57" t="s">
        <v>568</v>
      </c>
      <c r="H4" s="57" t="s">
        <v>349</v>
      </c>
      <c r="I4" s="57" t="s">
        <v>350</v>
      </c>
      <c r="J4" s="57" t="s">
        <v>351</v>
      </c>
      <c r="K4" s="100" t="s">
        <v>599</v>
      </c>
    </row>
    <row r="5" spans="1:41" ht="15" thickBot="1" x14ac:dyDescent="0.35">
      <c r="A5" s="104"/>
      <c r="B5" s="122">
        <v>65111</v>
      </c>
      <c r="C5" s="123">
        <v>3640</v>
      </c>
      <c r="D5" s="123">
        <v>22055</v>
      </c>
      <c r="E5" s="123">
        <v>7089</v>
      </c>
      <c r="F5" s="121">
        <v>97895</v>
      </c>
      <c r="G5" s="124">
        <f>B5/F5</f>
        <v>0.66511057765973747</v>
      </c>
      <c r="H5" s="124">
        <f>C5/F5</f>
        <v>3.7182695745441544E-2</v>
      </c>
      <c r="I5" s="124">
        <f>D5/F5</f>
        <v>0.22529240512794321</v>
      </c>
      <c r="J5" s="124">
        <f>E5/F5</f>
        <v>7.2414321466877776E-2</v>
      </c>
      <c r="K5" s="81">
        <f>J5+H5+G5</f>
        <v>0.77470759487205676</v>
      </c>
    </row>
    <row r="58" s="11" customFormat="1" x14ac:dyDescent="0.3"/>
  </sheetData>
  <mergeCells count="1">
    <mergeCell ref="A4:A5"/>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083F8-9F8F-43CA-A178-369CCD8820DC}">
  <dimension ref="A1:B34"/>
  <sheetViews>
    <sheetView workbookViewId="0">
      <selection activeCell="E13" sqref="E13"/>
    </sheetView>
  </sheetViews>
  <sheetFormatPr defaultRowHeight="14.4" x14ac:dyDescent="0.3"/>
  <cols>
    <col min="1" max="1" width="34.33203125" style="82" bestFit="1" customWidth="1"/>
    <col min="2" max="2" width="107.44140625" style="94" customWidth="1"/>
    <col min="3" max="16384" width="8.88671875" style="34"/>
  </cols>
  <sheetData>
    <row r="1" spans="1:2" x14ac:dyDescent="0.3">
      <c r="B1" s="83"/>
    </row>
    <row r="2" spans="1:2" x14ac:dyDescent="0.3">
      <c r="A2" s="84" t="s">
        <v>575</v>
      </c>
      <c r="B2" s="85" t="s">
        <v>576</v>
      </c>
    </row>
    <row r="3" spans="1:2" x14ac:dyDescent="0.3">
      <c r="A3" s="86" t="s">
        <v>0</v>
      </c>
      <c r="B3" s="87" t="s">
        <v>577</v>
      </c>
    </row>
    <row r="4" spans="1:2" ht="27.6" x14ac:dyDescent="0.3">
      <c r="A4" s="86" t="s">
        <v>1</v>
      </c>
      <c r="B4" s="87" t="s">
        <v>578</v>
      </c>
    </row>
    <row r="5" spans="1:2" x14ac:dyDescent="0.3">
      <c r="A5" s="86" t="s">
        <v>2</v>
      </c>
      <c r="B5" s="87" t="s">
        <v>579</v>
      </c>
    </row>
    <row r="6" spans="1:2" x14ac:dyDescent="0.3">
      <c r="A6" s="86" t="s">
        <v>342</v>
      </c>
      <c r="B6" s="87" t="s">
        <v>580</v>
      </c>
    </row>
    <row r="7" spans="1:2" x14ac:dyDescent="0.3">
      <c r="A7" s="86" t="s">
        <v>571</v>
      </c>
      <c r="B7" s="87" t="s">
        <v>581</v>
      </c>
    </row>
    <row r="8" spans="1:2" x14ac:dyDescent="0.3">
      <c r="A8" s="88"/>
      <c r="B8" s="89"/>
    </row>
    <row r="9" spans="1:2" x14ac:dyDescent="0.3">
      <c r="A9" s="95" t="s">
        <v>582</v>
      </c>
      <c r="B9" s="85" t="s">
        <v>576</v>
      </c>
    </row>
    <row r="10" spans="1:2" ht="27.6" x14ac:dyDescent="0.3">
      <c r="A10" s="90" t="s">
        <v>344</v>
      </c>
      <c r="B10" s="93" t="s">
        <v>586</v>
      </c>
    </row>
    <row r="11" spans="1:2" ht="41.4" x14ac:dyDescent="0.3">
      <c r="A11" s="90" t="s">
        <v>345</v>
      </c>
      <c r="B11" s="93" t="s">
        <v>587</v>
      </c>
    </row>
    <row r="12" spans="1:2" ht="69" x14ac:dyDescent="0.3">
      <c r="A12" s="90" t="s">
        <v>346</v>
      </c>
      <c r="B12" s="91" t="s">
        <v>588</v>
      </c>
    </row>
    <row r="13" spans="1:2" ht="42.6" customHeight="1" x14ac:dyDescent="0.3">
      <c r="A13" s="90" t="s">
        <v>347</v>
      </c>
      <c r="B13" s="91" t="s">
        <v>589</v>
      </c>
    </row>
    <row r="14" spans="1:2" x14ac:dyDescent="0.3">
      <c r="A14" s="90" t="s">
        <v>348</v>
      </c>
      <c r="B14" s="91" t="s">
        <v>590</v>
      </c>
    </row>
    <row r="15" spans="1:2" x14ac:dyDescent="0.3">
      <c r="A15" s="90" t="s">
        <v>567</v>
      </c>
      <c r="B15" s="91" t="s">
        <v>583</v>
      </c>
    </row>
    <row r="16" spans="1:2" x14ac:dyDescent="0.3">
      <c r="A16" s="90" t="s">
        <v>568</v>
      </c>
      <c r="B16" s="91" t="s">
        <v>592</v>
      </c>
    </row>
    <row r="17" spans="1:2" ht="27.6" x14ac:dyDescent="0.3">
      <c r="A17" s="90" t="s">
        <v>349</v>
      </c>
      <c r="B17" s="91" t="s">
        <v>591</v>
      </c>
    </row>
    <row r="18" spans="1:2" x14ac:dyDescent="0.3">
      <c r="A18" s="90" t="s">
        <v>350</v>
      </c>
      <c r="B18" s="91" t="s">
        <v>593</v>
      </c>
    </row>
    <row r="19" spans="1:2" x14ac:dyDescent="0.3">
      <c r="A19" s="90" t="s">
        <v>351</v>
      </c>
      <c r="B19" s="91" t="s">
        <v>594</v>
      </c>
    </row>
    <row r="20" spans="1:2" x14ac:dyDescent="0.3">
      <c r="A20" s="90" t="s">
        <v>352</v>
      </c>
      <c r="B20" s="91" t="s">
        <v>595</v>
      </c>
    </row>
    <row r="21" spans="1:2" ht="27.6" x14ac:dyDescent="0.3">
      <c r="A21" s="90" t="s">
        <v>353</v>
      </c>
      <c r="B21" s="91" t="s">
        <v>596</v>
      </c>
    </row>
    <row r="22" spans="1:2" ht="41.4" x14ac:dyDescent="0.3">
      <c r="A22" s="96" t="s">
        <v>599</v>
      </c>
      <c r="B22" s="91" t="s">
        <v>604</v>
      </c>
    </row>
    <row r="23" spans="1:2" x14ac:dyDescent="0.3">
      <c r="A23" s="88"/>
      <c r="B23" s="89"/>
    </row>
    <row r="24" spans="1:2" x14ac:dyDescent="0.3">
      <c r="A24" s="88"/>
      <c r="B24" s="89"/>
    </row>
    <row r="25" spans="1:2" ht="15" thickBot="1" x14ac:dyDescent="0.35">
      <c r="A25" s="84" t="s">
        <v>584</v>
      </c>
      <c r="B25" s="85" t="s">
        <v>576</v>
      </c>
    </row>
    <row r="26" spans="1:2" s="7" customFormat="1" ht="15" thickBot="1" x14ac:dyDescent="0.35">
      <c r="A26" s="127" t="s">
        <v>569</v>
      </c>
      <c r="B26" s="91" t="s">
        <v>605</v>
      </c>
    </row>
    <row r="27" spans="1:2" s="7" customFormat="1" ht="41.4" x14ac:dyDescent="0.3">
      <c r="A27" s="126" t="s">
        <v>600</v>
      </c>
      <c r="B27" s="125" t="s">
        <v>606</v>
      </c>
    </row>
    <row r="28" spans="1:2" x14ac:dyDescent="0.3">
      <c r="A28" s="12"/>
      <c r="B28" s="92"/>
    </row>
    <row r="29" spans="1:2" ht="15" thickBot="1" x14ac:dyDescent="0.35">
      <c r="A29" s="84" t="s">
        <v>585</v>
      </c>
      <c r="B29" s="85" t="s">
        <v>576</v>
      </c>
    </row>
    <row r="30" spans="1:2" ht="42" thickBot="1" x14ac:dyDescent="0.35">
      <c r="A30" s="97" t="s">
        <v>602</v>
      </c>
      <c r="B30" s="93" t="s">
        <v>607</v>
      </c>
    </row>
    <row r="32" spans="1:2" x14ac:dyDescent="0.3">
      <c r="A32" s="105" t="s">
        <v>597</v>
      </c>
      <c r="B32" s="106"/>
    </row>
    <row r="33" spans="1:2" x14ac:dyDescent="0.3">
      <c r="A33" s="106"/>
      <c r="B33" s="106"/>
    </row>
    <row r="34" spans="1:2" x14ac:dyDescent="0.3">
      <c r="A34" s="106"/>
      <c r="B34" s="106"/>
    </row>
  </sheetData>
  <mergeCells count="1">
    <mergeCell ref="A32:B3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Pre_FIRM_All_Scales</vt:lpstr>
      <vt:lpstr>Pre_FIRM_Communities</vt:lpstr>
      <vt:lpstr>Pre_FIRM_Incorporated</vt:lpstr>
      <vt:lpstr>Pre_FIRM_Unincorporated</vt:lpstr>
      <vt:lpstr>Pre_FIRM_County</vt:lpstr>
      <vt:lpstr>Pre_FIRM_Region</vt:lpstr>
      <vt:lpstr>Pre_FIRM_State</vt:lpstr>
      <vt:lpstr>Metadata</vt:lpstr>
    </vt:vector>
  </TitlesOfParts>
  <Company>West Virginia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Behrang Bidadian</dc:creator>
  <cp:lastModifiedBy>Behrang Bidadian </cp:lastModifiedBy>
  <dcterms:created xsi:type="dcterms:W3CDTF">2024-03-21T15:35:19Z</dcterms:created>
  <dcterms:modified xsi:type="dcterms:W3CDTF">2024-07-03T19:54:54Z</dcterms:modified>
</cp:coreProperties>
</file>