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istc-filesrv4\hazardData\Working\Elevation_Certificates\"/>
    </mc:Choice>
  </mc:AlternateContent>
  <xr:revisionPtr revIDLastSave="0" documentId="13_ncr:1_{F36C56F8-45FC-4DD4-A33C-F4F4B982240D}" xr6:coauthVersionLast="41" xr6:coauthVersionMax="41" xr10:uidLastSave="{00000000-0000-0000-0000-000000000000}"/>
  <bookViews>
    <workbookView xWindow="28680" yWindow="-120" windowWidth="29040" windowHeight="15840" activeTab="2" xr2:uid="{00000000-000D-0000-FFFF-FFFF00000000}"/>
  </bookViews>
  <sheets>
    <sheet name="EC_All_20210419" sheetId="18" r:id="rId1"/>
    <sheet name="New_20210702" sheetId="19" r:id="rId2"/>
    <sheet name="NEW_WVRISE_20211008" sheetId="23" r:id="rId3"/>
    <sheet name="Field Descriptions" sheetId="2" r:id="rId4"/>
    <sheet name="Kanawha_20211018" sheetId="21" r:id="rId5"/>
    <sheet name="EC LFE FFH Minus" sheetId="6" r:id="rId6"/>
    <sheet name="BD Flow Chart" sheetId="5" r:id="rId7"/>
  </sheets>
  <definedNames>
    <definedName name="_xlnm._FilterDatabase" localSheetId="2" hidden="1">NEW_WVRISE_20211008!$A$1:$AH$65</definedName>
    <definedName name="ExternalData_1" localSheetId="0" hidden="1">EC_All_20210419!$A$1:$AH$251</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5" i="23" l="1"/>
  <c r="AD65" i="23"/>
  <c r="AF65" i="23" s="1"/>
  <c r="AC65" i="23"/>
  <c r="AF64" i="23"/>
  <c r="AE64" i="23"/>
  <c r="AD64" i="23"/>
  <c r="AC64" i="23"/>
  <c r="AE63" i="23"/>
  <c r="AD63" i="23"/>
  <c r="AF63" i="23" s="1"/>
  <c r="AC63" i="23"/>
  <c r="AF62" i="23"/>
  <c r="AE62" i="23"/>
  <c r="AD62" i="23"/>
  <c r="AC62" i="23"/>
  <c r="AE61" i="23"/>
  <c r="AD61" i="23"/>
  <c r="AF61" i="23" s="1"/>
  <c r="AC61" i="23"/>
  <c r="AF60" i="23"/>
  <c r="AE60" i="23"/>
  <c r="AD60" i="23"/>
  <c r="AC60" i="23"/>
  <c r="AE59" i="23"/>
  <c r="AD59" i="23"/>
  <c r="AF59" i="23" s="1"/>
  <c r="AC59" i="23"/>
  <c r="AF58" i="23"/>
  <c r="AE58" i="23"/>
  <c r="AD58" i="23"/>
  <c r="AC58" i="23"/>
  <c r="AE57" i="23"/>
  <c r="AD57" i="23"/>
  <c r="AF57" i="23" s="1"/>
  <c r="AC57" i="23"/>
  <c r="AF56" i="23"/>
  <c r="AE56" i="23"/>
  <c r="AD56" i="23"/>
  <c r="AC56" i="23"/>
  <c r="AE55" i="23"/>
  <c r="AD55" i="23"/>
  <c r="AF55" i="23" s="1"/>
  <c r="AC55" i="23"/>
  <c r="AF54" i="23"/>
  <c r="AE54" i="23"/>
  <c r="AD54" i="23"/>
  <c r="AC54" i="23"/>
  <c r="AE53" i="23"/>
  <c r="AD53" i="23"/>
  <c r="AF53" i="23" s="1"/>
  <c r="AC53" i="23"/>
  <c r="AF52" i="23"/>
  <c r="AE52" i="23"/>
  <c r="AD52" i="23"/>
  <c r="AC52" i="23"/>
  <c r="AE51" i="23"/>
  <c r="AD51" i="23"/>
  <c r="AF51" i="23" s="1"/>
  <c r="AC51" i="23"/>
  <c r="AF50" i="23"/>
  <c r="AE50" i="23"/>
  <c r="AD50" i="23"/>
  <c r="AC50" i="23"/>
  <c r="AE49" i="23"/>
  <c r="AD49" i="23"/>
  <c r="AF49" i="23" s="1"/>
  <c r="AC49" i="23"/>
  <c r="AF48" i="23"/>
  <c r="AE48" i="23"/>
  <c r="AD48" i="23"/>
  <c r="AC48" i="23"/>
  <c r="AE47" i="23"/>
  <c r="AD47" i="23"/>
  <c r="AF47" i="23" s="1"/>
  <c r="AC47" i="23"/>
  <c r="AF46" i="23"/>
  <c r="AE46" i="23"/>
  <c r="AD46" i="23"/>
  <c r="AC46" i="23"/>
  <c r="AE45" i="23"/>
  <c r="AD45" i="23"/>
  <c r="AF45" i="23" s="1"/>
  <c r="AC45" i="23"/>
  <c r="AF44" i="23"/>
  <c r="AE44" i="23"/>
  <c r="AD44" i="23"/>
  <c r="AC44" i="23"/>
  <c r="AE43" i="23"/>
  <c r="AD43" i="23"/>
  <c r="AF43" i="23" s="1"/>
  <c r="AC43" i="23"/>
  <c r="AF42" i="23"/>
  <c r="AE42" i="23"/>
  <c r="AD42" i="23"/>
  <c r="AC42" i="23"/>
  <c r="AE41" i="23"/>
  <c r="AD41" i="23"/>
  <c r="AF41" i="23" s="1"/>
  <c r="AC41" i="23"/>
  <c r="AF40" i="23"/>
  <c r="AE40" i="23"/>
  <c r="AD40" i="23"/>
  <c r="AC40" i="23"/>
  <c r="AE39" i="23"/>
  <c r="AD39" i="23"/>
  <c r="AF39" i="23" s="1"/>
  <c r="AC39" i="23"/>
  <c r="AF38" i="23"/>
  <c r="AE38" i="23"/>
  <c r="AD38" i="23"/>
  <c r="AC38" i="23"/>
  <c r="AE37" i="23"/>
  <c r="AD37" i="23"/>
  <c r="AF37" i="23" s="1"/>
  <c r="AC37" i="23"/>
  <c r="AF36" i="23"/>
  <c r="AE36" i="23"/>
  <c r="AD36" i="23"/>
  <c r="AC36" i="23"/>
  <c r="AE35" i="23"/>
  <c r="AD35" i="23"/>
  <c r="AF35" i="23" s="1"/>
  <c r="AC35" i="23"/>
  <c r="AF34" i="23"/>
  <c r="AE34" i="23"/>
  <c r="AD34" i="23"/>
  <c r="AC34" i="23"/>
  <c r="AE33" i="23"/>
  <c r="AD33" i="23"/>
  <c r="AF33" i="23" s="1"/>
  <c r="AC33" i="23"/>
  <c r="AF32" i="23"/>
  <c r="AE32" i="23"/>
  <c r="AD32" i="23"/>
  <c r="AC32" i="23"/>
  <c r="AE31" i="23"/>
  <c r="AD31" i="23"/>
  <c r="AF31" i="23" s="1"/>
  <c r="AC31" i="23"/>
  <c r="AF30" i="23"/>
  <c r="AE30" i="23"/>
  <c r="AD30" i="23"/>
  <c r="AC30" i="23"/>
  <c r="AE29" i="23"/>
  <c r="AD29" i="23"/>
  <c r="AF29" i="23" s="1"/>
  <c r="AC29" i="23"/>
  <c r="AF28" i="23"/>
  <c r="AE28" i="23"/>
  <c r="AD28" i="23"/>
  <c r="AC28" i="23"/>
  <c r="AE27" i="23"/>
  <c r="AD27" i="23"/>
  <c r="AF27" i="23" s="1"/>
  <c r="AC27" i="23"/>
  <c r="AF26" i="23"/>
  <c r="AE26" i="23"/>
  <c r="AD26" i="23"/>
  <c r="AC26" i="23"/>
  <c r="AE25" i="23"/>
  <c r="AD25" i="23"/>
  <c r="AF25" i="23" s="1"/>
  <c r="AC25" i="23"/>
  <c r="AF24" i="23"/>
  <c r="AE24" i="23"/>
  <c r="AD24" i="23"/>
  <c r="AC24" i="23"/>
  <c r="AE23" i="23"/>
  <c r="AD23" i="23"/>
  <c r="AF23" i="23" s="1"/>
  <c r="AC23" i="23"/>
  <c r="AF22" i="23"/>
  <c r="AE22" i="23"/>
  <c r="AD22" i="23"/>
  <c r="AC22" i="23"/>
  <c r="AE21" i="23"/>
  <c r="AD21" i="23"/>
  <c r="AF21" i="23" s="1"/>
  <c r="AC21" i="23"/>
  <c r="AF20" i="23"/>
  <c r="AE20" i="23"/>
  <c r="AD20" i="23"/>
  <c r="AC20" i="23"/>
  <c r="AE19" i="23"/>
  <c r="AD19" i="23"/>
  <c r="AF19" i="23" s="1"/>
  <c r="AC19" i="23"/>
  <c r="AF18" i="23"/>
  <c r="AE18" i="23"/>
  <c r="AD18" i="23"/>
  <c r="AC18" i="23"/>
  <c r="AE17" i="23"/>
  <c r="AD17" i="23"/>
  <c r="AF17" i="23" s="1"/>
  <c r="AC17" i="23"/>
  <c r="AF16" i="23"/>
  <c r="AE16" i="23"/>
  <c r="AD16" i="23"/>
  <c r="AC16" i="23"/>
  <c r="AE15" i="23"/>
  <c r="AD15" i="23"/>
  <c r="AF15" i="23" s="1"/>
  <c r="AC15" i="23"/>
  <c r="AF14" i="23"/>
  <c r="AE14" i="23"/>
  <c r="AD14" i="23"/>
  <c r="AC14" i="23"/>
  <c r="AE13" i="23"/>
  <c r="AD13" i="23"/>
  <c r="AF13" i="23" s="1"/>
  <c r="AC13" i="23"/>
  <c r="AF12" i="23"/>
  <c r="AE12" i="23"/>
  <c r="AD12" i="23"/>
  <c r="AC12" i="23"/>
  <c r="AE11" i="23"/>
  <c r="AD11" i="23"/>
  <c r="AF11" i="23" s="1"/>
  <c r="AC11" i="23"/>
  <c r="AF10" i="23"/>
  <c r="AE10" i="23"/>
  <c r="AD10" i="23"/>
  <c r="AC10" i="23"/>
  <c r="AE9" i="23"/>
  <c r="AD9" i="23"/>
  <c r="AF9" i="23" s="1"/>
  <c r="AC9" i="23"/>
  <c r="AF8" i="23"/>
  <c r="AE8" i="23"/>
  <c r="AD8" i="23"/>
  <c r="AC8" i="23"/>
  <c r="AE7" i="23"/>
  <c r="AD7" i="23"/>
  <c r="AF7" i="23" s="1"/>
  <c r="AC7" i="23"/>
  <c r="AF6" i="23"/>
  <c r="AE6" i="23"/>
  <c r="AD6" i="23"/>
  <c r="AC6" i="23"/>
  <c r="AE5" i="23"/>
  <c r="AD5" i="23"/>
  <c r="AF5" i="23" s="1"/>
  <c r="AC5" i="23"/>
  <c r="AF4" i="23"/>
  <c r="AE4" i="23"/>
  <c r="AD4" i="23"/>
  <c r="AC4" i="23"/>
  <c r="AE3" i="23"/>
  <c r="AD3" i="23"/>
  <c r="AF3" i="23" s="1"/>
  <c r="AC3" i="23"/>
  <c r="AF2" i="23"/>
  <c r="AE2" i="23"/>
  <c r="AD2" i="23"/>
  <c r="AC2" i="23"/>
  <c r="AF129" i="18" l="1"/>
  <c r="AE129" i="18"/>
  <c r="AF7" i="19"/>
  <c r="AE7" i="19"/>
  <c r="AF6" i="19"/>
  <c r="AE6" i="19"/>
  <c r="AF5" i="19"/>
  <c r="AE5" i="19"/>
  <c r="AF4" i="19"/>
  <c r="AE4" i="19"/>
  <c r="AF3" i="19"/>
  <c r="AE3" i="19"/>
  <c r="AF2" i="19"/>
  <c r="AE2" i="19"/>
  <c r="AF1" i="19"/>
  <c r="AE1" i="19"/>
  <c r="AF234" i="18"/>
  <c r="AE234" i="18"/>
  <c r="AF233" i="18"/>
  <c r="AE233" i="18"/>
  <c r="AF78" i="18"/>
  <c r="AE78" i="18"/>
  <c r="AE194" i="18"/>
  <c r="AF230" i="18"/>
  <c r="AE230" i="18"/>
  <c r="AF231" i="18"/>
  <c r="AE231" i="18"/>
  <c r="AF232" i="18"/>
  <c r="AE232" i="18"/>
  <c r="AF229" i="18"/>
  <c r="AE229" i="18"/>
  <c r="AF228" i="18"/>
  <c r="AE228" i="18"/>
  <c r="AF194"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Merge1 (2)" type="5" refreshedVersion="6" deleted="1" background="1" saveData="1">
    <dbPr connection="" command=""/>
  </connection>
</connections>
</file>

<file path=xl/sharedStrings.xml><?xml version="1.0" encoding="utf-8"?>
<sst xmlns="http://schemas.openxmlformats.org/spreadsheetml/2006/main" count="5310" uniqueCount="1723">
  <si>
    <t>OBJECTID</t>
  </si>
  <si>
    <t>Building_ID</t>
  </si>
  <si>
    <t>Address</t>
  </si>
  <si>
    <t>Lat</t>
  </si>
  <si>
    <t>Long</t>
  </si>
  <si>
    <t>Flood_Tool_Link</t>
  </si>
  <si>
    <t>EC_Web_Link</t>
  </si>
  <si>
    <t>EC_B9_BFE</t>
  </si>
  <si>
    <t>Superseded</t>
  </si>
  <si>
    <t>Notes</t>
  </si>
  <si>
    <t>Processing_Notes</t>
  </si>
  <si>
    <t>Processor</t>
  </si>
  <si>
    <t>LFE</t>
  </si>
  <si>
    <t>FFH</t>
  </si>
  <si>
    <t>POINT_X</t>
  </si>
  <si>
    <t>POINT_Y</t>
  </si>
  <si>
    <t>49-03-0002-0072-0000_37</t>
  </si>
  <si>
    <t>37 THURMAN AVE, BUCKHANNON, WV 26201</t>
  </si>
  <si>
    <t>N</t>
  </si>
  <si>
    <t>8</t>
  </si>
  <si>
    <t>AE</t>
  </si>
  <si>
    <t>NAVD 1988</t>
  </si>
  <si>
    <t>FC</t>
  </si>
  <si>
    <t>DJC0004</t>
  </si>
  <si>
    <t>49-03-0001-0134-0001_50</t>
  </si>
  <si>
    <t>50 NORTH LOCUST ST, BUCKHANNON, WV 26201</t>
  </si>
  <si>
    <t>Y</t>
  </si>
  <si>
    <t>1B</t>
  </si>
  <si>
    <t>49-03-0002-0094-0000_42</t>
  </si>
  <si>
    <t>42 CLEVELAND AVE, BUCKHANNON, WV 26201</t>
  </si>
  <si>
    <t>NGVD 1929</t>
  </si>
  <si>
    <t>49-03-0003-0046-0000_12</t>
  </si>
  <si>
    <t>12 WESTON RD, BUCKHANNON, WV, 26201</t>
  </si>
  <si>
    <t>6</t>
  </si>
  <si>
    <t>X</t>
  </si>
  <si>
    <t>49-03-0004-0274-0000_34</t>
  </si>
  <si>
    <t>34 NORTH FLORIDA ST, BUCKHANNON, WV 26201</t>
  </si>
  <si>
    <t>1A</t>
  </si>
  <si>
    <t>49-03-0004-0319-0000_1</t>
  </si>
  <si>
    <t>1 ISLAND AVE, BUCKHANNON, WV 26201</t>
  </si>
  <si>
    <t>49-03-0004-0342-0000_98</t>
  </si>
  <si>
    <t>98 EAST MAIN ST, BUCKHANNON, WV 26201</t>
  </si>
  <si>
    <t>9</t>
  </si>
  <si>
    <t>49-03-0004-0346-0000_90</t>
  </si>
  <si>
    <t>90 EAST MAIN ST, BUCKHANNON, WV 26201</t>
  </si>
  <si>
    <t>1</t>
  </si>
  <si>
    <t>CD</t>
  </si>
  <si>
    <t>49-03-0005-0058-0000_30</t>
  </si>
  <si>
    <t>30 LUMBER ST, BUCKHANNON, WV 26201</t>
  </si>
  <si>
    <t>49-03-0007-0021-0000_3</t>
  </si>
  <si>
    <t>3 GREEN ST, BUCKHANNON, WV 26201</t>
  </si>
  <si>
    <t>49-03-0007-0173-0000_21</t>
  </si>
  <si>
    <t>21 MADISON ST, BUCKHANNON, WV 26201</t>
  </si>
  <si>
    <t>49-03-0007-0175-0000_14</t>
  </si>
  <si>
    <t>14 EAST LINCOLN ST, BUCKHANNON, WV 26201</t>
  </si>
  <si>
    <t>49-03-0008-0147-0001_46</t>
  </si>
  <si>
    <t>49-03-0011-0268-0000_193</t>
  </si>
  <si>
    <t>193 SOUTH FLORIDA ST, BUCKHANNON, WV 26201</t>
  </si>
  <si>
    <t>49-03-0011-0271-0001_103</t>
  </si>
  <si>
    <t>103 WOOD ST, BUCKHANNON, WV 26201</t>
  </si>
  <si>
    <t>49-03-0011-0280-0000_27</t>
  </si>
  <si>
    <t>27 RITCHIE ST, BUCKHANNON, WV 26201</t>
  </si>
  <si>
    <t>49-03-0011-0336-0000_117</t>
  </si>
  <si>
    <t>117 RAILROAD AVE, BUCKHANNON, WV 26201</t>
  </si>
  <si>
    <t>5</t>
  </si>
  <si>
    <t>49-03-0011-0336-0000_118</t>
  </si>
  <si>
    <t>118 RAILROAD AVE, BUCKHANNON, WV 26201</t>
  </si>
  <si>
    <t>49-03-0011-0336-0000_119</t>
  </si>
  <si>
    <t>119 RAILROAD AVE, BUCKHANNON, WV 26201</t>
  </si>
  <si>
    <t>49-03-0011-0336-0000_120</t>
  </si>
  <si>
    <t>120 RAILROAD AVE, BUCKHANNON, WV 26201</t>
  </si>
  <si>
    <t>49-03-0011-0339-0000_126</t>
  </si>
  <si>
    <t>126 RAILROAD AVE, BUCKHANNON, WV 26201</t>
  </si>
  <si>
    <t>49-03-0011-0342-0000_53</t>
  </si>
  <si>
    <t>53 MARION ST, BUCKHANNON, WV 26201</t>
  </si>
  <si>
    <t>3</t>
  </si>
  <si>
    <t>49-03-0016-0016-0001_23</t>
  </si>
  <si>
    <t>23 FATO LN, BUCKHANNON, WV 26201</t>
  </si>
  <si>
    <t>A</t>
  </si>
  <si>
    <t>49-03-0001-0054-0000_12</t>
  </si>
  <si>
    <t>12 COOPER ST, BUCKHANNON, WV 26201</t>
  </si>
  <si>
    <t>A10</t>
  </si>
  <si>
    <t>49-03-0001-0055-0000_10</t>
  </si>
  <si>
    <t>10 COOPER ST, BUCKHANNON, WV 26201</t>
  </si>
  <si>
    <t>49-03-0001-0068-0000_14</t>
  </si>
  <si>
    <t>14 1/2 ELIAS ST, BUCKHANNON, WV 26201</t>
  </si>
  <si>
    <t>C</t>
  </si>
  <si>
    <t>49-03-0001-0072-0000_8</t>
  </si>
  <si>
    <t>8 ELIAS ST, BUCKHANNON, WV 26201</t>
  </si>
  <si>
    <t>49-03-0001-0076-0000_15</t>
  </si>
  <si>
    <t>15 ELIAS ST, BUCKHANNON, WV 26201</t>
  </si>
  <si>
    <t>49-03-0001-0077-0000_11</t>
  </si>
  <si>
    <t>11 ELIAS ST, BUCKHANNON, WV 26201</t>
  </si>
  <si>
    <t>49-03-0001-0078-0000_9</t>
  </si>
  <si>
    <t>9 ELIAS ST, BUCKHANNON, WV 26201</t>
  </si>
  <si>
    <t>49-03-0001-0080-0000_5</t>
  </si>
  <si>
    <t>5 ELIAS ST, BUCKHANNON, WV 26201</t>
  </si>
  <si>
    <t>49-03-0001-0083-0000_3</t>
  </si>
  <si>
    <t>3 ELIAS ST, BUCKHANNON, WV 26201</t>
  </si>
  <si>
    <t>49-03-0001-0084-0000_2</t>
  </si>
  <si>
    <t>2 ELIAS ST, BUCKHANNON, WV 26201</t>
  </si>
  <si>
    <t>49-03-0001-0086-0000_63</t>
  </si>
  <si>
    <t>63 N FLORIDA ST, BUCKHANNON, WV 26201</t>
  </si>
  <si>
    <t>49-03-0001-0086-0001_61</t>
  </si>
  <si>
    <t>61 N FLORIDA ST, BUCKHANNON, WV 26201</t>
  </si>
  <si>
    <t>49-03-0001-0101-0000_23</t>
  </si>
  <si>
    <t>23 THURMAN AVE, BUCKHANNON, WV 26201</t>
  </si>
  <si>
    <t>49-03-0001-0102-0000_21</t>
  </si>
  <si>
    <t>21 THURMAN AVE, BUCKHANNON, WV 26201</t>
  </si>
  <si>
    <t>49-03-0001-0102-0000_21-1-2</t>
  </si>
  <si>
    <t>2 1/2 THURMAN AVE, BUCKHANNON, WV 26201</t>
  </si>
  <si>
    <t>49-03-0001-0104-0000_17</t>
  </si>
  <si>
    <t>17 THURMAN AVE, BUCKAHNNON, WV 26201</t>
  </si>
  <si>
    <t>49-03-0001-0112-0000_7</t>
  </si>
  <si>
    <t>7 FIRST ST, BUCKHANNON, WV 26201</t>
  </si>
  <si>
    <t>49-03-0001-0119-0001_9-1-2</t>
  </si>
  <si>
    <t>9 1/2 CLEVELAND AVE, BUCKAHNNON WV 26201</t>
  </si>
  <si>
    <t>2</t>
  </si>
  <si>
    <t>49-03-0001-0123-0000_3</t>
  </si>
  <si>
    <t>3 CLEVELAND AVE, BUCKHANNON, WV 26201</t>
  </si>
  <si>
    <t>49-03-0002-0050-0000_66</t>
  </si>
  <si>
    <t>66 FIFTH ST, BUCKHANNON, WV 26201</t>
  </si>
  <si>
    <t>49-03-0002-0052-0000_50</t>
  </si>
  <si>
    <t>50 THURMAN AVE, BUCKHANNON, WV 26201</t>
  </si>
  <si>
    <t>49-03-0002-0053-0000_48</t>
  </si>
  <si>
    <t>48 THURMAN AVE, BUCKHANNON, WV 26201</t>
  </si>
  <si>
    <t>49-03-0002-0058-0000_40</t>
  </si>
  <si>
    <t>40 THURMAN AVE, BUCKHANNON, WV 26201</t>
  </si>
  <si>
    <t>49-03-0002-0059-0000_38</t>
  </si>
  <si>
    <t>38 THURMAN AVE, BUCKHANNON, WV 26201</t>
  </si>
  <si>
    <t>49-03-0002-0060-0000_36</t>
  </si>
  <si>
    <t>36 THURMAN AVE, BUCKHANNON, WV 26201</t>
  </si>
  <si>
    <t>49-03-0002-0061-0000_34</t>
  </si>
  <si>
    <t>34 THURMAN AV, BUCKHANNON, WV 26201</t>
  </si>
  <si>
    <t>49-03-0002-0062-0000_32</t>
  </si>
  <si>
    <t>32 THURMAN AVE, BUCKHANNON, WV 26201</t>
  </si>
  <si>
    <t>49-03-0002-0063-0000_28</t>
  </si>
  <si>
    <t>28 CLEVELAND AVE, BUCKHANNON, WV 26201</t>
  </si>
  <si>
    <t>49-03-0002-0071-0000_4-1-2</t>
  </si>
  <si>
    <t>4 1/2 THIRD ST, BUCKHANNON, WV 26201</t>
  </si>
  <si>
    <t>49-03-0002-0071-0001_35</t>
  </si>
  <si>
    <t>35 THURMAN AVE, BUCKHANNON, WV 26201</t>
  </si>
  <si>
    <t>49-03-0002-0074-0000_41</t>
  </si>
  <si>
    <t>41 THURMAN AVE, BUCKHANNON, WV 26201</t>
  </si>
  <si>
    <t>49-03-0002-0075-0000_43</t>
  </si>
  <si>
    <t>43 THURMAN AVE, BUCKHANNON, WV 26201</t>
  </si>
  <si>
    <t>49-03-0002-0079-0000_56</t>
  </si>
  <si>
    <t>56 FIFTH ST, BUCKHANNON, WV 26201</t>
  </si>
  <si>
    <t>49-03-0002-0085-0000_55</t>
  </si>
  <si>
    <t>55 FIFTH ST, BUCKHANNON, WV 26201</t>
  </si>
  <si>
    <t>49-03-0002-0087-0000_60</t>
  </si>
  <si>
    <t>60 CLEVELAND AVE, BUCKHANNON, WV 26201</t>
  </si>
  <si>
    <t>49-03-0002-0089-0000_54</t>
  </si>
  <si>
    <t>54 FIFTH ST, BUCKHANNON, WV 26201</t>
  </si>
  <si>
    <t>49-03-0002-0089-0000_56</t>
  </si>
  <si>
    <t>56 CLEVELAND AVE, BUCKHANNON, WV 26201</t>
  </si>
  <si>
    <t>49-03-0002-0091-0000_50</t>
  </si>
  <si>
    <t>50 CLEVELAND AVE, BUCKHANNON, WV 26201</t>
  </si>
  <si>
    <t>49-03-0002-0096-0000_38</t>
  </si>
  <si>
    <t>38 CLEVELAND AVE, BUCKHANNON, WV 26201</t>
  </si>
  <si>
    <t>49-03-0002-0099-0000_30-1-2</t>
  </si>
  <si>
    <t>30 1/2 CLEVELAND AVE, BUCKHANNON, WV 26201</t>
  </si>
  <si>
    <t>49-03-0002-0101-0000_28</t>
  </si>
  <si>
    <t>49-03-0002-0102-0000_23-1-2</t>
  </si>
  <si>
    <t>23 1/2 THURMAN AVE, BUCKHANNON WV 26201</t>
  </si>
  <si>
    <t>49-03-0004-0040-0000_9</t>
  </si>
  <si>
    <t>9 MEADOW ST, BUCKHANNON, WV 26201</t>
  </si>
  <si>
    <t>49-03-0004-0041-0000_7</t>
  </si>
  <si>
    <t>7 MEADOW ST, BUCKHANNON, WV 26201</t>
  </si>
  <si>
    <t>49-03-0004-0268-0000_15</t>
  </si>
  <si>
    <t>15 NONA ST, BUCKHANNON, WV 26201</t>
  </si>
  <si>
    <t>49-03-0004-0288-0000_39</t>
  </si>
  <si>
    <t>39 N FLORIDA ST, BUCKHANNON, WV 26201</t>
  </si>
  <si>
    <t>49-03-0004-0289-0000_41</t>
  </si>
  <si>
    <t>41 N FLORIDA ST, BUCKHANNON, WV 26201</t>
  </si>
  <si>
    <t>49-03-0004-0327-0000_17A</t>
  </si>
  <si>
    <t>17 FACTORY ST, BUCKHANNON, WV 26201</t>
  </si>
  <si>
    <t>49-03-0005-0002-0000_43</t>
  </si>
  <si>
    <t>43 CLEVELAND AVE, BUCKHANNON, WV 26201</t>
  </si>
  <si>
    <t>4</t>
  </si>
  <si>
    <t>49-03-0005-0002-0000_43-1-2</t>
  </si>
  <si>
    <t>43 1/2 CLEVELAND AVE, BUCKHANNON, WV 26201</t>
  </si>
  <si>
    <t>49-03-0005-0003-0000_45</t>
  </si>
  <si>
    <t>45 CLEVELAND AVE, BUCKHANNON, WV 26201</t>
  </si>
  <si>
    <t>49-03-0005-0005-0000_49</t>
  </si>
  <si>
    <t>49 CLEVELAND AVE, BUCKHANNON, WV 26201</t>
  </si>
  <si>
    <t>49-03-0005-0006-0002_44</t>
  </si>
  <si>
    <t>44 FIFTH ST, BUCKHANNON, WV 26201</t>
  </si>
  <si>
    <t>49-03-0005-0007-0001_47</t>
  </si>
  <si>
    <t>47 FIFTH ST, BUCKHANNON, WV 26201</t>
  </si>
  <si>
    <t>49-03-0005-0010-0000_63</t>
  </si>
  <si>
    <t>63 CLEVELAND AVE, BUCKHANNON, WV 26201</t>
  </si>
  <si>
    <t>49-03-0005-0026-0000_42</t>
  </si>
  <si>
    <t>49-03-0005-0047-0000_110</t>
  </si>
  <si>
    <t>110 ISLAND AVE, BUCKHANNON, WV 26201</t>
  </si>
  <si>
    <t>49-03-0005-0095-0000_33</t>
  </si>
  <si>
    <t>33 LUMBER ST, BUCKHANNON, WV 26201</t>
  </si>
  <si>
    <t>49-03-0005-0095-0000_33-1-2</t>
  </si>
  <si>
    <t>33 1/2 LUMBER ST, BUCKHANNON, WV 26201</t>
  </si>
  <si>
    <t>B</t>
  </si>
  <si>
    <t>49-03-0005-0136-0000_5</t>
  </si>
  <si>
    <t>5 GATE ST, BUCKHANNON, WV 26201</t>
  </si>
  <si>
    <t>49-03-0005-0138-0000_9</t>
  </si>
  <si>
    <t>9 GATE ST, BUCKHANNON, WV 26201</t>
  </si>
  <si>
    <t>49-03-0005-0148-0000_13</t>
  </si>
  <si>
    <t>13 GATE ST, BUCKHANNON, WV 26201</t>
  </si>
  <si>
    <t>7</t>
  </si>
  <si>
    <t>49-03-0005-0149-0000_11</t>
  </si>
  <si>
    <t>11 GATE ST, BUCKHANNON, WV 26201</t>
  </si>
  <si>
    <t>49-03-0006-0015-0000_6</t>
  </si>
  <si>
    <t>6 PINNEL ST, BUCKHANNON, WV 26201</t>
  </si>
  <si>
    <t>49-03-0007-0007-0000_15</t>
  </si>
  <si>
    <t>15 MAPLE ST, BUCKHANNON, WV 26201</t>
  </si>
  <si>
    <t>49-03-0007-0008-0001_20</t>
  </si>
  <si>
    <t>20 MEADOW ST, BUCKHANNON, WV 26201</t>
  </si>
  <si>
    <t>49-03-0007-0027-0000_13</t>
  </si>
  <si>
    <t>13 GREEN ST, BUCKHANNON, WV 26201</t>
  </si>
  <si>
    <t>49-03-0007-0028-0000_15</t>
  </si>
  <si>
    <t>15 GREEN ST, BUCKHANNON, WV 26201</t>
  </si>
  <si>
    <t>49-03-0007-0043-0000_25</t>
  </si>
  <si>
    <t>25 W LINCOLN ST, BUCKHANNON, WV 26201</t>
  </si>
  <si>
    <t>49-03-0007-0045-0000_5</t>
  </si>
  <si>
    <t>5 MAPLE ST, BUCKHANNON, WV 26201</t>
  </si>
  <si>
    <t>49-03-0007-0167-0000_10</t>
  </si>
  <si>
    <t>10 E LINCOLN ST, BUCKHANNON, WV 26201</t>
  </si>
  <si>
    <t>49-03-0008-0239-0000_81</t>
  </si>
  <si>
    <t>81 WOOD ST, BUCKHANNON, WV 26201</t>
  </si>
  <si>
    <t>49-03-0011-0263-0000_85</t>
  </si>
  <si>
    <t>85 WOOD ST, BUCKHANNON, WV 26201</t>
  </si>
  <si>
    <t>49-03-0011-0273-0000_109</t>
  </si>
  <si>
    <t>109 WOOD ST, BUCKHANNON, WV 26201</t>
  </si>
  <si>
    <t>49-03-0011-0275-0000_113</t>
  </si>
  <si>
    <t>113 WOOD ST, BUCKHANNON, WV 26201</t>
  </si>
  <si>
    <t>49-03-0011-0276-0000_115</t>
  </si>
  <si>
    <t>115 WOOD ST, BUCKHANNON, WV 26201</t>
  </si>
  <si>
    <t>49-03-0011-0283-0000_127</t>
  </si>
  <si>
    <t>127 WOOD ST, BUCKHANNON, WV 26201</t>
  </si>
  <si>
    <t>49-03-0011-0286-0000_135</t>
  </si>
  <si>
    <t>135 WOOD ST, BUCKHANNON, WV 26201</t>
  </si>
  <si>
    <t>49-03-0011-0300-0000_152</t>
  </si>
  <si>
    <t>49-03-0011-0302-0000_146</t>
  </si>
  <si>
    <t>146 WOOD ST, BUCKHANNON, WV 26201</t>
  </si>
  <si>
    <t>49-03-0011-0303-0000_144</t>
  </si>
  <si>
    <t>144 WOOD ST, BUCKHANNON, WV 26201</t>
  </si>
  <si>
    <t>49-03-0011-0304-0000_61</t>
  </si>
  <si>
    <t>61 MARION ST, BUCKHANNON, WV 26201</t>
  </si>
  <si>
    <t>49-03-0011-0316-0000_36</t>
  </si>
  <si>
    <t>36 RICHIE ST, BUCKHANNON, WV 26201</t>
  </si>
  <si>
    <t>49-03-0011-0319-0001_112</t>
  </si>
  <si>
    <t>112 WOOD ST, BUCKHANNON, WV 26201</t>
  </si>
  <si>
    <t>49-03-0011-0327-0000_200</t>
  </si>
  <si>
    <t>200 S FLORIDA ST, BUCKHANNON, WV 26201</t>
  </si>
  <si>
    <t>49-03-0011-0341-0000_68</t>
  </si>
  <si>
    <t>68 MARION ST, BUCKHANNON, WV 26201</t>
  </si>
  <si>
    <t>28-10-0020-0036-0001_1223</t>
  </si>
  <si>
    <t>1223 STAFFORD DR, PRINCETON, WV 24740</t>
  </si>
  <si>
    <t>40-08-0217-0060-0000_350</t>
  </si>
  <si>
    <t>350 COUNTRY RD, POCA, WV, 25159</t>
  </si>
  <si>
    <t>40-03-0002-0029-0000_51</t>
  </si>
  <si>
    <t>51 SPRUCE ST, BUFFALO, WV 25033</t>
  </si>
  <si>
    <t>Address in EC written as 26 Spruce St. All other infor only matches to 51 Spruce St. Changed Building ID to match with a _51.</t>
  </si>
  <si>
    <t>40-04-0282-0006-0000_1808</t>
  </si>
  <si>
    <t>1808 KIMBER RD, HURRICANE, WV 25526</t>
  </si>
  <si>
    <t>39-02-0019-0048-0019_137</t>
  </si>
  <si>
    <t>137 SUNNY BROOK RD, REEDSVILLE, WV 26547</t>
  </si>
  <si>
    <t>39-19-0001-0027-0000_40</t>
  </si>
  <si>
    <t>40 GREEN ST, BRUCETON MILLS, WV 26525</t>
  </si>
  <si>
    <t>40-10-0224-0113-0004_1891</t>
  </si>
  <si>
    <t>1891 SCARY CREEK ROAD, SCOTT DEPOT, WV 25560</t>
  </si>
  <si>
    <t>1891 comes from the E-911 address.</t>
  </si>
  <si>
    <t>39-04-0020-0079-0000_14815</t>
  </si>
  <si>
    <t>14815 GEORGE WASHINGTON HIGHWAY, ROWLESBURG, WV 26425</t>
  </si>
  <si>
    <t>DJC0004; EjH</t>
  </si>
  <si>
    <t>39-04-0011-0044-0000_572</t>
  </si>
  <si>
    <t>572 SOUTH PRESTON HIGHWAY, TUNNELTON, WV 26444</t>
  </si>
  <si>
    <t>Moved to correct address per FT.</t>
  </si>
  <si>
    <t>39-04-0029-0009-0007_468</t>
  </si>
  <si>
    <t>468 MOUNTAIN VIEW LN, MOATSVILLE, WV 26405</t>
  </si>
  <si>
    <t>BUC</t>
  </si>
  <si>
    <t>Moved onto structure</t>
  </si>
  <si>
    <t>39-04-0011-0074-0000_139</t>
  </si>
  <si>
    <t>139 FELLOWSVILLE SCHOOL RD, TUNNELTON, WV 26444</t>
  </si>
  <si>
    <t>39-19-0001-0014-0001_96</t>
  </si>
  <si>
    <t>96 UNION ST, BRUCETON MILLS, WV 26525</t>
  </si>
  <si>
    <t>Moved to correct address</t>
  </si>
  <si>
    <t>39-19-0001-0047-0000_70</t>
  </si>
  <si>
    <t>70 MORGANTOWN ST, BRUCETON MILLS, WV 26525</t>
  </si>
  <si>
    <t>Moved to correct address. Added building diagram from street view</t>
  </si>
  <si>
    <t>39-02-0013-0084-0000_52</t>
  </si>
  <si>
    <t xml:space="preserve">52 AUSTIN JAY DR, MASONTOWN, WV 26542 </t>
  </si>
  <si>
    <t>39-10-0038-0001-0001_15746</t>
  </si>
  <si>
    <t>15746 BRANDONVILLE PIKE, BRUCETON MILLS, WV 26525</t>
  </si>
  <si>
    <t>Moved to correct address per FT</t>
  </si>
  <si>
    <t>39-18-0001-0008-0000_2677</t>
  </si>
  <si>
    <t>2677 N PRESTON HIGHWAY, ALBRIGHT, WV 26519</t>
  </si>
  <si>
    <t>39-19-0001-0058-0000_198</t>
  </si>
  <si>
    <t>198 MORGANTOWN ST, BRUCETON MILLS, WV 26525</t>
  </si>
  <si>
    <t>39-18-0002-0044-0000_131</t>
  </si>
  <si>
    <t>131 WALL STREET, ALBRIGHT, WV 26519</t>
  </si>
  <si>
    <t>39-02-0019-0048-0005_93</t>
  </si>
  <si>
    <t>93 SUNNY BROOK RD, REEDSVILLE, WV 26547</t>
  </si>
  <si>
    <t>01-08-0011-0069-0000_604</t>
  </si>
  <si>
    <t>603 S MAIN ST, PHILIPPI, WV 26416</t>
  </si>
  <si>
    <t>EC says 327, but 604 is the same location, and the updated address number.</t>
  </si>
  <si>
    <t>49-02-005F-0052-0010_395C</t>
  </si>
  <si>
    <t>395-C MUD LICK RD, BUCKHANNON, WV 26201</t>
  </si>
  <si>
    <t>Part of three Ecs with same Address. Given letter suffix.</t>
  </si>
  <si>
    <t>49-02-005F-0052-0010_395B</t>
  </si>
  <si>
    <t>395-B MUD LICK RD, BUCKHANNON, WV 26201</t>
  </si>
  <si>
    <t>49-02-005F-0052-0010_395A</t>
  </si>
  <si>
    <t>395-A MUD LICK RD, BUCKHANNON, WV 26201</t>
  </si>
  <si>
    <t>28-10-0015-0345-0000_1004</t>
  </si>
  <si>
    <t>1004 STAFFORD DR, PRINCETON, WV 24740</t>
  </si>
  <si>
    <t>Points created 20210213; attribs copied manually from FT</t>
  </si>
  <si>
    <t>EjH</t>
  </si>
  <si>
    <t>28-10-0015-0389-0000_510</t>
  </si>
  <si>
    <t>510 STAFFORD DR, PRINCETON, WV 24740</t>
  </si>
  <si>
    <t>28-10-0016-0260-0000_128</t>
  </si>
  <si>
    <t>128 BRICK ST, PRINCETON, WV 24740</t>
  </si>
  <si>
    <t>28-10-0016-0071-0000_301</t>
  </si>
  <si>
    <t xml:space="preserve">301 ROGERS ST, PRINCETON, WV 24740_x000D_
</t>
  </si>
  <si>
    <t>28-10-0016-0069-0000_315-323</t>
  </si>
  <si>
    <t>28-10-0016-0116-0000_401</t>
  </si>
  <si>
    <t xml:space="preserve">401 ROGERS ST, PRINCETON, WV 24740_x000D_
</t>
  </si>
  <si>
    <t>28-10-0016-0121-0000_535</t>
  </si>
  <si>
    <t xml:space="preserve">535 ROGERS ST, PRINCETON, WV 24740_x000D_
</t>
  </si>
  <si>
    <t>28-10-0016-0249-0000_605</t>
  </si>
  <si>
    <t xml:space="preserve">605 ROGERS ST, PRINCETON, WV 24740_x000D_
</t>
  </si>
  <si>
    <t>28-10-0017-0026-0000_701</t>
  </si>
  <si>
    <t xml:space="preserve">701 ROGERS ST, PRINCETON, WV 24740_x000D_
</t>
  </si>
  <si>
    <t>28-10-0012-0194-0000_329</t>
  </si>
  <si>
    <t xml:space="preserve">329 ATHENS RD, PRINCETON, WV 24740_x000D_
</t>
  </si>
  <si>
    <t>Subgrade_
Structure</t>
  </si>
  <si>
    <t>Building
Picture</t>
  </si>
  <si>
    <t>Minus
Rating</t>
  </si>
  <si>
    <t>Foundation
Code</t>
  </si>
  <si>
    <t>EC_C2c
BoLSM</t>
  </si>
  <si>
    <t>EC_C2b
ToNHF</t>
  </si>
  <si>
    <t>EC_C2a
ToBF</t>
  </si>
  <si>
    <t>EC_C1
Built_Status</t>
  </si>
  <si>
    <t>EC_B11
Vertical_Datum</t>
  </si>
  <si>
    <t>EC_B8
Flood_Zone</t>
  </si>
  <si>
    <t>EC_A8
Flood_Openings</t>
  </si>
  <si>
    <t>FloodToolLinkFormula</t>
  </si>
  <si>
    <t>EC_A7
Building_Diagram</t>
  </si>
  <si>
    <t>EC_B6
FIRM_Index_Date</t>
  </si>
  <si>
    <t>EC_B7_Map
Panel_Date</t>
  </si>
  <si>
    <t>EC_C2f
LAG</t>
  </si>
  <si>
    <t>EC_D
Certified_Year</t>
  </si>
  <si>
    <t>FIELD NAME</t>
  </si>
  <si>
    <t>FIELD ALIAS</t>
  </si>
  <si>
    <t>FIELD DESCRIPTION</t>
  </si>
  <si>
    <t>BID</t>
  </si>
  <si>
    <t>Flood Tool Link</t>
  </si>
  <si>
    <t>EC Web Link</t>
  </si>
  <si>
    <t>Building Picture</t>
  </si>
  <si>
    <t>A7 Building Diagram</t>
  </si>
  <si>
    <t>A8 Flood Openings</t>
  </si>
  <si>
    <t>B6 FIRM Index Date</t>
  </si>
  <si>
    <t>B7 Map Panel Date</t>
  </si>
  <si>
    <t>B8 Flood Zone</t>
  </si>
  <si>
    <t>B9 Base Flood Elevation</t>
  </si>
  <si>
    <t>B11 Vertical Datum</t>
  </si>
  <si>
    <t>C1 Built Status</t>
  </si>
  <si>
    <t>C2.a Top of Bottom Floor</t>
  </si>
  <si>
    <t>C2.b Top of Next Highest Floor</t>
  </si>
  <si>
    <t>C2.c Bottom of Lowest Horizontal Structural Member</t>
  </si>
  <si>
    <t>C2.f Lowest Adjacent Grade</t>
  </si>
  <si>
    <t>D Certified Year</t>
  </si>
  <si>
    <t>Processing Notes</t>
  </si>
  <si>
    <t>Foundation Code</t>
  </si>
  <si>
    <t>Subgrade Structure</t>
  </si>
  <si>
    <t>Lowest Floor Elevation</t>
  </si>
  <si>
    <t>First Floor Height</t>
  </si>
  <si>
    <t>Minus Rating</t>
  </si>
  <si>
    <t>Point_X</t>
  </si>
  <si>
    <t>Point_Y</t>
  </si>
  <si>
    <t>Building Picture (Y/N)</t>
  </si>
  <si>
    <t>Building Diagram (A7)</t>
  </si>
  <si>
    <t>Flood Openings (A8)</t>
  </si>
  <si>
    <t>FIRM Index Date (B6)</t>
  </si>
  <si>
    <t>Map Panel Date (B7)</t>
  </si>
  <si>
    <t>Flood Zone (B8)</t>
  </si>
  <si>
    <t>Base Flood Elevation (B9) (ft)</t>
  </si>
  <si>
    <t>Vertical Datum (B11)</t>
  </si>
  <si>
    <t>Built Status (C1)</t>
  </si>
  <si>
    <t>Top of Bottom Floor (C2.a) (ft)</t>
  </si>
  <si>
    <t>Top of Next Higher Floor (C2.b) (ft) only for Diagrams 6-8</t>
  </si>
  <si>
    <t>Bottom of Lowest Horizontal Structural Member (C2.c)</t>
  </si>
  <si>
    <t>LAG (C2.f) (ft)</t>
  </si>
  <si>
    <t>Certified Year (D)</t>
  </si>
  <si>
    <t>EC Superseded (Y/N)</t>
  </si>
  <si>
    <t>EC Notes</t>
  </si>
  <si>
    <t>Processing Notes (Only for User)</t>
  </si>
  <si>
    <t>Person Processed (Only for User)</t>
  </si>
  <si>
    <t>Foundation Code (Building Diagram A7)</t>
  </si>
  <si>
    <t>Subgrade Structure (Top of Bottom Floor &lt; LAG)</t>
  </si>
  <si>
    <t>Lowest Floor Elevation (C2.a or C2.b)</t>
  </si>
  <si>
    <t>First Floor Height (Flood Openings-6-8: NHF C2.b minus LAG C2.g; otherwise TBF C2.a minus LAG)</t>
  </si>
  <si>
    <t>Minus Rating (LFE C2.a or C2.b minus BFE-B9)</t>
  </si>
  <si>
    <t>Web Mercator X coordinate</t>
  </si>
  <si>
    <t>Web Mercator Y coordinate</t>
  </si>
  <si>
    <t>Longitude (decimal degrees)</t>
  </si>
  <si>
    <t>Latitude (decimal degrees)</t>
  </si>
  <si>
    <t>E-911 address</t>
  </si>
  <si>
    <t>Unique identifier combining GIS parcel ID with address number for structure</t>
  </si>
  <si>
    <t>Esri / ArcGIS unique feature identifier</t>
  </si>
  <si>
    <t>Concatenation formula used to build Flood Tool links</t>
  </si>
  <si>
    <t>IDENTIFICATIOIN</t>
  </si>
  <si>
    <t>ELEVATION CERTIFICATE</t>
  </si>
  <si>
    <t>STATUS</t>
  </si>
  <si>
    <t>MISCELLANEOUS</t>
  </si>
  <si>
    <t>COMPUTED</t>
  </si>
  <si>
    <t>13-04-0066-0050-0000_428</t>
  </si>
  <si>
    <t>428 JONAHS LNDG, RENICK, WV, 24966</t>
  </si>
  <si>
    <t>740 JONAHS LNDG, RENICK, WV, 24966</t>
  </si>
  <si>
    <t>13-04-0066-0071-0000_740</t>
  </si>
  <si>
    <t>13-06-017H-0011-0000_4122</t>
  </si>
  <si>
    <t>13-07-006K-0063-0000_515</t>
  </si>
  <si>
    <t xml:space="preserve">515 OLD SPRING CREEK DEPOT RD, FRANKFORD, WV, 24938 </t>
  </si>
  <si>
    <t>13-07-006K-0065-0000_533</t>
  </si>
  <si>
    <t xml:space="preserve">533 OLD SPRING CREEK DEPOT RD, FRANKFORD, WV, 24938 </t>
  </si>
  <si>
    <t>C2D: Elevated? (No)</t>
  </si>
  <si>
    <t>962 WHITE ROCK RD, FRANKFORD, WV, 24938</t>
  </si>
  <si>
    <t xml:space="preserve">397 COFFMAN HILL RD, RONCEVERTE, WV, 24970 </t>
  </si>
  <si>
    <t>13-08-0004-0001-0000_397</t>
  </si>
  <si>
    <t>No BD. Flood Tool aerial imagery inicates piers; no street view</t>
  </si>
  <si>
    <t>13-17-0008-0152-0000_195</t>
  </si>
  <si>
    <t xml:space="preserve">173 CRESCENT AVE, WHITE SULPHUR SPRINGS, WV, 24986 </t>
  </si>
  <si>
    <t>13-17-0008-0159-0000_173</t>
  </si>
  <si>
    <t xml:space="preserve">148 GARDEN ST, WHITE SULPHUR SPRINGS, WV, 24986 </t>
  </si>
  <si>
    <t>13-17-0009-0009-0000_148</t>
  </si>
  <si>
    <t xml:space="preserve">138 MILL ST, WHITE SULPHUR SPRINGS, WV, 24986 </t>
  </si>
  <si>
    <t>13-17-0009-0026-0000_138</t>
  </si>
  <si>
    <t>https://data.wvgis.wvu.edu/pub/Clearinghouse/hazards/Elevation_Certificate/13-04-0066-0050-0000_428.pdf</t>
  </si>
  <si>
    <t>https://data.wvgis.wvu.edu/pub/Clearinghouse/hazards/Elevation_Certificate/13-06-017H-0011-0000_4122.pdf</t>
  </si>
  <si>
    <t>https://data.wvgis.wvu.edu/pub/Clearinghouse/hazards/Elevation_Certificate/13-07-006K-0063-0000_515.pdf</t>
  </si>
  <si>
    <t>https://data.wvgis.wvu.edu/pub/Clearinghouse/hazards/Elevation_Certificate/13-07-006K-0065-0000_533.pdf</t>
  </si>
  <si>
    <t>https://data.wvgis.wvu.edu/pub/Clearinghouse/hazards/Elevation_Certificate/13-17-0008-0152-0000_195.pdf</t>
  </si>
  <si>
    <t>https://data.wvgis.wvu.edu/pub/Clearinghouse/hazards/Elevation_Certificate/13-17-0008-0159-0000_173.pdf</t>
  </si>
  <si>
    <t>https://data.wvgis.wvu.edu/pub/Clearinghouse/hazards/Elevation_Certificate/13-17-0009-0009-0000_148.pdf</t>
  </si>
  <si>
    <t>https://data.wvgis.wvu.edu/pub/Clearinghouse/hazards/Elevation_Certificate/13-17-0009-0026-0000_138.pdf</t>
  </si>
  <si>
    <t>https://data.wvgis.wvu.edu/pub/Clearinghouse/hazards/Elevation_Certificate/13-08-0004-0001-0000_397.pdf</t>
  </si>
  <si>
    <t xml:space="preserve">4122 HIGHLAND TRL, ALDERSON, WV, 24910 </t>
  </si>
  <si>
    <t xml:space="preserve">195 CRESCENT AVE, WHITE SULPHUR SPRINGS, WV, 24986 </t>
  </si>
  <si>
    <t>C2a replaced with C2b</t>
  </si>
  <si>
    <t>Delete from BLRA</t>
  </si>
  <si>
    <t>Panel and Index dates assumed equal</t>
  </si>
  <si>
    <t>Slab</t>
  </si>
  <si>
    <t>Yes</t>
  </si>
  <si>
    <t>Split-level?</t>
  </si>
  <si>
    <t>No</t>
  </si>
  <si>
    <t>Raised / stem wall with fill</t>
  </si>
  <si>
    <t>C2a = LFE</t>
  </si>
  <si>
    <t>C2A &gt; LAG</t>
  </si>
  <si>
    <t>Subgrade basement?</t>
  </si>
  <si>
    <t>C2a &lt; LAG</t>
  </si>
  <si>
    <t>Subrade 
basement?</t>
  </si>
  <si>
    <t>Subgrade egress?</t>
  </si>
  <si>
    <t>2A</t>
  </si>
  <si>
    <t>2B</t>
  </si>
  <si>
    <t>Elevated on piers, posts, piles, columns or parallel shear walls?</t>
  </si>
  <si>
    <t>Obstructions below elevated floor?</t>
  </si>
  <si>
    <t>C2a &gt; LAG</t>
  </si>
  <si>
    <t>C2b = LFE</t>
  </si>
  <si>
    <t>Elevated on full-story foundation walls?</t>
  </si>
  <si>
    <t>Subgrade 
crawlspace?</t>
  </si>
  <si>
    <t>LOWEST FLOOR ELEV (LFE)</t>
  </si>
  <si>
    <t>LFE No Vents</t>
  </si>
  <si>
    <t>FIRST FLOOR HEIGHT</t>
  </si>
  <si>
    <t>MINUS RATED</t>
  </si>
  <si>
    <t>SUBGRADE BASEMENT</t>
  </si>
  <si>
    <t>ELEVATED/NON-ELEVATED</t>
  </si>
  <si>
    <t>HAZUS FOUNDATION CODE</t>
  </si>
  <si>
    <t>HAZUS DESCRIPTION</t>
  </si>
  <si>
    <t>Building Diagram Type</t>
  </si>
  <si>
    <t>C2.a or C2.b</t>
  </si>
  <si>
    <t>C2.a or C2.b first floor above grade minus LAG (C2.f</t>
  </si>
  <si>
    <t>Top of Bottom Floor &lt; LAG; C2.a - C2.f = negative value</t>
  </si>
  <si>
    <t>1 and 1A - Slab on Grade (Other than Split-Level)</t>
  </si>
  <si>
    <t>C2.a</t>
  </si>
  <si>
    <t>LFE - BFE</t>
  </si>
  <si>
    <t>C2.a - C2.f</t>
  </si>
  <si>
    <t>Slab-on-grade</t>
  </si>
  <si>
    <t>No Basement</t>
  </si>
  <si>
    <t>1B - Raised Slab on Grade or Slab on Stem Wall with Fill (other than Split-Level)</t>
  </si>
  <si>
    <t>2A - Subgrade Basement (Not Split-Level)</t>
  </si>
  <si>
    <t>C2.b</t>
  </si>
  <si>
    <t>Subgrade</t>
  </si>
  <si>
    <t>Basement</t>
  </si>
  <si>
    <t>2B – Subgrade Basement (Not Split-Level) with basement egress</t>
  </si>
  <si>
    <t>3 - Split Level Slab (On Grade)</t>
  </si>
  <si>
    <t>4 - Split Level with Subgrade Basement</t>
  </si>
  <si>
    <t>5 - Elevated Building with no Enclosure</t>
  </si>
  <si>
    <t>Elevated</t>
  </si>
  <si>
    <t>1, 2</t>
  </si>
  <si>
    <t>Pile or Pier</t>
  </si>
  <si>
    <t>6 - Elevated Building with Enclosure (using piers, piles, posts)</t>
  </si>
  <si>
    <t>Elevated on pile or pier</t>
  </si>
  <si>
    <t>7 - Elevated Building on Solid Foundation Walls (Full-Story Enclosure)</t>
  </si>
  <si>
    <t>Solid Wall</t>
  </si>
  <si>
    <t>8 - Elevated Building with Crawlspace (Enclosure)</t>
  </si>
  <si>
    <t>Crawl Space Elevated Floor</t>
  </si>
  <si>
    <t>9 - Non-Elevated Building on Subgrade Crawlspace (Non Split-Level)</t>
  </si>
  <si>
    <t>Minus Rated</t>
  </si>
  <si>
    <t>Subgrade Bldg. 2, 4, 9</t>
  </si>
  <si>
    <t>All C2.a except 6-7</t>
  </si>
  <si>
    <t>All C2.b except 1, 3, 5</t>
  </si>
  <si>
    <t>C2.a is top of bottom floor (including basement/enclosure) or lowest elevated floor (Bldg. Diagram 5)</t>
  </si>
  <si>
    <t>C2.b equals top of next-higher floor (elevated floor)</t>
  </si>
  <si>
    <t xml:space="preserve">If Item A8 and/or Item A9 shows food openings, and the openings are adequate for the square footage of the enclosed area, then you have an elevated building with proper venting.The LFE is Item C2.b, top of the next higher foor (Building Diagrams 7 and 8). </t>
  </si>
  <si>
    <t xml:space="preserve">If the elevation in Item C2.a is lower than the elevation in Item C2.f, then you have a building with a basement. The correct LFE rating will be Item C2.a (Building Diagrams 2A, 2B, 4, or 9). </t>
  </si>
  <si>
    <t>For Building Diagrams 1A, 1B, and 3, if Item C2.a is higher than C2.f, the building is slab on grade, or awalkout frst level. Rate as no basement and use Item C2.a as the LFE.</t>
  </si>
  <si>
    <t>If Item C2.b is given then it will become the correct LFE if there are no</t>
  </si>
  <si>
    <t>enclosures (Figure 5)</t>
  </si>
  <si>
    <t>If Item C2.b is higher than Item C2.a, then you have an elevated building with enclosure(s) below the elevated level. Use Item C2.b as the LFE for A-zone buildings if the enclosure (breakaway or non-breakawayt) is built with flood-resistant materials and equipped with flood openings that allow water levels inside and outside to equalize. (Figures 6-8)</t>
  </si>
  <si>
    <t>Lower Elevatoin Guide</t>
  </si>
  <si>
    <t>https://www.fema.gov/sites/default/files/2020-05/fim_appendix-c-lowest-floor-guide_apr2020.pdf</t>
  </si>
  <si>
    <t>https://www.grandcountyutah.net/DocumentCenter/View/4480/FEMA_Enclosures-and-Breakaway-Walls?bidId=#:~:text=Areas%20enclosed%20by%20solid%20walls,Flood%20Insurance%20Program%20(NFIP).&amp;text=Enclosures%20in%20V%2Dzone%20buildings,%2Dbreakaway%20enclosures%20are%20prohibited).</t>
  </si>
  <si>
    <t>QC</t>
  </si>
  <si>
    <t>Building Diagram Decision Tree / Flow Chart (EjH 20210323)</t>
  </si>
  <si>
    <t xml:space="preserve">                                                                                                      </t>
  </si>
  <si>
    <t>BD not on original; No C2b value</t>
  </si>
  <si>
    <t>Enclosure Brochure</t>
  </si>
  <si>
    <t>NE vents present; LFE=C2b</t>
  </si>
  <si>
    <t>A7=1A per photos</t>
  </si>
  <si>
    <t>Corrected LAG</t>
  </si>
  <si>
    <t>High FFH</t>
  </si>
  <si>
    <t>No C2a value; No vents</t>
  </si>
  <si>
    <t>Added panel date from EC attach</t>
  </si>
  <si>
    <t>Replaced C2a with C2b</t>
  </si>
  <si>
    <t>46 WALK TRAIL LN, BUCKHANNON, WV 26201</t>
  </si>
  <si>
    <t>"WALK" typo</t>
  </si>
  <si>
    <t>No vents</t>
  </si>
  <si>
    <t>See E1a, b</t>
  </si>
  <si>
    <t>A8c low</t>
  </si>
  <si>
    <t>Outside Adv High Risk FP</t>
  </si>
  <si>
    <t>C2f redacted</t>
  </si>
  <si>
    <t>C2a, FFH, Minus Rating corrected</t>
  </si>
  <si>
    <t>Parcel # in file changed to match record</t>
  </si>
  <si>
    <t>BD 5 or 6 inferred from C2a; Panel and Index dates assumed equal</t>
  </si>
  <si>
    <t>13-07-010L-0009-0001_962</t>
  </si>
  <si>
    <t>No vents; C2a replaced with LAG; C2b replaced withC2a; Panel and Index dates assumed equal</t>
  </si>
  <si>
    <t>Used E911 Address from Assessment</t>
  </si>
  <si>
    <t>Garage door claimed as vent</t>
  </si>
  <si>
    <t>NE vents present</t>
  </si>
  <si>
    <t>Assumed B6=B7</t>
  </si>
  <si>
    <t>Assumed B7=B6</t>
  </si>
  <si>
    <t>Insufficient vent area</t>
  </si>
  <si>
    <t>Added LAG from EC</t>
  </si>
  <si>
    <t>SFLA=720(Assessment)</t>
  </si>
  <si>
    <t>C2f redacted; Assumed B7=B6</t>
  </si>
  <si>
    <t>V Datum Conv +0.56</t>
  </si>
  <si>
    <t>LAG redacted, added from Flood Tool; Assumed B7=B6</t>
  </si>
  <si>
    <t>Add 1.5 ft for C2b per street view</t>
  </si>
  <si>
    <t>Used "Elev. Of Maini Living Floor" as C2b</t>
  </si>
  <si>
    <t>Used C2a for LFE</t>
  </si>
  <si>
    <t>Used C2a for LFE; Moved point per community request.</t>
  </si>
  <si>
    <t>Used C2a for LFFE</t>
  </si>
  <si>
    <t>Used C2b for LFE</t>
  </si>
  <si>
    <t>152 WOOD ST, BUCKHANNON, WV 26201</t>
  </si>
  <si>
    <t>Fixed addr num in Address</t>
  </si>
  <si>
    <t>Used C2a for LFE; Address from Assessment</t>
  </si>
  <si>
    <t>Corrected LFE to C2b</t>
  </si>
  <si>
    <t>Changed to BD 8 per photos</t>
  </si>
  <si>
    <t>LAG redacted</t>
  </si>
  <si>
    <t>Increased LFE by counting steps</t>
  </si>
  <si>
    <t>42 5TH ST, BUCKHANNON, WV, 26201</t>
  </si>
  <si>
    <t>Re-entered info from EC</t>
  </si>
  <si>
    <t>20-15-0045-0030-0000_1-1</t>
  </si>
  <si>
    <t>20-15-0045-0030-0000_1-2</t>
  </si>
  <si>
    <t>20-15-0045-0030-0000_1-3</t>
  </si>
  <si>
    <t>20-15-0045-0030-0000_1-4</t>
  </si>
  <si>
    <t>20-15-0045-0030-0000_1-5</t>
  </si>
  <si>
    <t>20-15-0045-0030-0000_1-6</t>
  </si>
  <si>
    <t>1 WISE ACRES DR, MEADOWBROOK, WV, 25311</t>
  </si>
  <si>
    <t>Sent by OIC Flood</t>
  </si>
  <si>
    <t>https://data.wvgis.wvu.edu/pub/Clearinghouse/hazards/Elevation_Certificate/20-15-0045-0030-0000_1-1.pdf</t>
  </si>
  <si>
    <t>https://data.wvgis.wvu.edu/pub/Clearinghouse/hazards/Elevation_Certificate/20-15-0045-0030-0000_1-2.pdf</t>
  </si>
  <si>
    <t>https://data.wvgis.wvu.edu/pub/Clearinghouse/hazards/Elevation_Certificate/20-15-0045-0030-0000_1-3.pdf</t>
  </si>
  <si>
    <t>https://data.wvgis.wvu.edu/pub/Clearinghouse/hazards/Elevation_Certificate/20-15-0045-0030-0000_1-4.pdf</t>
  </si>
  <si>
    <t>https://data.wvgis.wvu.edu/pub/Clearinghouse/hazards/Elevation_Certificate/20-15-0045-0030-0000_1-5.pdf</t>
  </si>
  <si>
    <t>https://data.wvgis.wvu.edu/pub/Clearinghouse/hazards/Elevation_Certificate/20-15-0045-0030-0000_1-6.pdf</t>
  </si>
  <si>
    <t>LAG assumed 7" below LFE per Street View</t>
  </si>
  <si>
    <t>LAG or Building Diagram may be incorrect</t>
  </si>
  <si>
    <t>LAG incorrect per Flood Tool</t>
  </si>
  <si>
    <t>Added C2b from EC</t>
  </si>
  <si>
    <t>Used C2b for LFE: Points created 20210213; attribs copied manually from FT</t>
  </si>
  <si>
    <t>Used C2b for LFE; Points created 20210213; attribs copied manually from FT</t>
  </si>
  <si>
    <t>C2b used incorrectly for BD 1</t>
  </si>
  <si>
    <t>No C2b</t>
  </si>
  <si>
    <t>No C2b; C2f redacted; Assumed B7=B6</t>
  </si>
  <si>
    <t>LAG redacted; Assumed B7=B6</t>
  </si>
  <si>
    <t>No C2b; Assumed B7=B6</t>
  </si>
  <si>
    <t>No C2b; C2f redacted</t>
  </si>
  <si>
    <t>No C2bC2f redacted; Assumed B7=B6</t>
  </si>
  <si>
    <t xml:space="preserve">No C2b; </t>
  </si>
  <si>
    <t>No C2b; BD incorrect on EC</t>
  </si>
  <si>
    <t>No C2b; LAG redacted; Assumed B7=B6;</t>
  </si>
  <si>
    <t>No C2b; BD not on original; No FIRM before 20120605</t>
  </si>
  <si>
    <t>Used "Main Living Floor" for C2b; Full basement per assessment</t>
  </si>
  <si>
    <t>CITY</t>
  </si>
  <si>
    <t>COUNTY</t>
  </si>
  <si>
    <t>UPSHUR</t>
  </si>
  <si>
    <t>BARBOUR</t>
  </si>
  <si>
    <t>ALDERSON</t>
  </si>
  <si>
    <t>GREENBRIER</t>
  </si>
  <si>
    <t>PRESTON</t>
  </si>
  <si>
    <t>MERCER</t>
  </si>
  <si>
    <t>KANAWHA</t>
  </si>
  <si>
    <t>PUTNAM</t>
  </si>
  <si>
    <t>PHILIPPI</t>
  </si>
  <si>
    <t>RENICK</t>
  </si>
  <si>
    <t>FRANKFORD</t>
  </si>
  <si>
    <t>RONCEVERTE</t>
  </si>
  <si>
    <t>WHITE SULPHUR SPRINGS</t>
  </si>
  <si>
    <t>MEADOWBROOK</t>
  </si>
  <si>
    <t>PRINCETON</t>
  </si>
  <si>
    <t>MASONTOWN</t>
  </si>
  <si>
    <t>REEDSVILLE</t>
  </si>
  <si>
    <t>TUNNELTON</t>
  </si>
  <si>
    <t>ROWLESBURG</t>
  </si>
  <si>
    <t>MOATSVILLE</t>
  </si>
  <si>
    <t>BRUCETON MILLS</t>
  </si>
  <si>
    <t>ALBRIGHT</t>
  </si>
  <si>
    <t>BUFFALO</t>
  </si>
  <si>
    <t>HURRICANE</t>
  </si>
  <si>
    <t>POCA</t>
  </si>
  <si>
    <t>SCOTT DEPOT</t>
  </si>
  <si>
    <t>BUCKHANNON</t>
  </si>
  <si>
    <t>C2b incorrect</t>
  </si>
  <si>
    <t>Hi minus rating</t>
  </si>
  <si>
    <t>08-03-033A-0064-0000_96</t>
  </si>
  <si>
    <t xml:space="preserve">WV-FL16-00002 </t>
  </si>
  <si>
    <t xml:space="preserve">Clay </t>
  </si>
  <si>
    <t>CLAY</t>
  </si>
  <si>
    <t>96 ELM ST, CLAY, WV 25043</t>
  </si>
  <si>
    <t>JMM</t>
  </si>
  <si>
    <t>08-06-0006-0058-0001_663</t>
  </si>
  <si>
    <t xml:space="preserve">WV-FL16-00015 </t>
  </si>
  <si>
    <t xml:space="preserve">Procious </t>
  </si>
  <si>
    <t>663 SCENIC RIVER RD, PROCIOUS, WV 25164</t>
  </si>
  <si>
    <t>08-05-0017-0028-0000_12702</t>
  </si>
  <si>
    <t xml:space="preserve">WV-FL16-00047 </t>
  </si>
  <si>
    <t xml:space="preserve">Lizemores </t>
  </si>
  <si>
    <t>12702 CLAY HWY, LIZEMORES, WV 25125</t>
  </si>
  <si>
    <t>08-06-0014-0058-0000_6048</t>
  </si>
  <si>
    <t>WV-FL16-00055</t>
  </si>
  <si>
    <t>Procious</t>
  </si>
  <si>
    <t>6048 ELK RIVER RD, PROCIOUS, WV 25164</t>
  </si>
  <si>
    <t>08-01-0020-0014-0000_7444</t>
  </si>
  <si>
    <t xml:space="preserve">WV-FL16-00477 </t>
  </si>
  <si>
    <t xml:space="preserve">7454 Widen Dille Rd </t>
  </si>
  <si>
    <t>Dille</t>
  </si>
  <si>
    <t>08-05-0013-0015-0000_727</t>
  </si>
  <si>
    <t xml:space="preserve">WV-FL16-00495 </t>
  </si>
  <si>
    <t xml:space="preserve">Indore </t>
  </si>
  <si>
    <t>727 BIG SYCAMORE DR TRLR, INDORE, WV 25125</t>
  </si>
  <si>
    <t>08-05-0006-0012-0000_184</t>
  </si>
  <si>
    <t>WV-FL16-00611</t>
  </si>
  <si>
    <t>Bickmore</t>
  </si>
  <si>
    <t>184 HARTLAND RD TRLR, CLAY, WV 25043</t>
  </si>
  <si>
    <t>08-05-0018-0026-0002_764</t>
  </si>
  <si>
    <t>WV-FL16-00612</t>
  </si>
  <si>
    <t>Indore</t>
  </si>
  <si>
    <t>764 UPPER SYCAMORE RD, INDORE, WV 25111</t>
  </si>
  <si>
    <t>08-06-0015-0007-0000_8850</t>
  </si>
  <si>
    <t>WV-FL16-00710</t>
  </si>
  <si>
    <t>8850 ELK RIVER RD, PROCIOUS, WV 25164</t>
  </si>
  <si>
    <t>08-03-0013-0027-0000_2947</t>
  </si>
  <si>
    <t>WV-FL16-00811</t>
  </si>
  <si>
    <t>Valley Fork</t>
  </si>
  <si>
    <t>2947 WALLBACK RD, VALLEY FORK, WV 25283</t>
  </si>
  <si>
    <t>08-06-0005-0018-0000_4126</t>
  </si>
  <si>
    <t xml:space="preserve">WV-FL16-01244 </t>
  </si>
  <si>
    <t xml:space="preserve">Clendenin </t>
  </si>
  <si>
    <t>4090 RIVER HAVEN RD TRLR, CLENDENIN, WV 25030</t>
  </si>
  <si>
    <t>08-03-0004-0070-0000_294</t>
  </si>
  <si>
    <t>WV-FL16-01292</t>
  </si>
  <si>
    <t>Wallback</t>
  </si>
  <si>
    <t>294 LEFT FORK SANDY RD TRLR, WALLBACK, WV 25285</t>
  </si>
  <si>
    <t>08-01-024B-0022-0000_960</t>
  </si>
  <si>
    <t>WV-FL16-01574</t>
  </si>
  <si>
    <t>Widen</t>
  </si>
  <si>
    <t>960 FAYETTE ST, WIDEN, WV 25211</t>
  </si>
  <si>
    <t>08-05-0021-0062-0000_13024</t>
  </si>
  <si>
    <t>WV-FL16-01628</t>
  </si>
  <si>
    <t>Lizemore</t>
  </si>
  <si>
    <t>13024 CLAY HWY TRLR, LIZEMORES, WV 25125</t>
  </si>
  <si>
    <t>10-03-022D-0016-0000_207</t>
  </si>
  <si>
    <t xml:space="preserve">WV-FL16-00054 </t>
  </si>
  <si>
    <t xml:space="preserve">Gauley Bridge </t>
  </si>
  <si>
    <t>FAYETTE</t>
  </si>
  <si>
    <t>207 PELL RD, BROWNSVILLE , WV 25085</t>
  </si>
  <si>
    <t>10-01-062H-0064-0000_28</t>
  </si>
  <si>
    <t xml:space="preserve">WV-FL16-00897 </t>
  </si>
  <si>
    <t xml:space="preserve">Winona </t>
  </si>
  <si>
    <t>28 FLANNIGAN SCHOOL RD, WINONA, WV 25942</t>
  </si>
  <si>
    <t>Advisory A</t>
  </si>
  <si>
    <t>10-01-062H-0049-0000_22</t>
  </si>
  <si>
    <t xml:space="preserve">WV-FL16-00898 </t>
  </si>
  <si>
    <t>22 JONES RD, WINONA, WV 25942</t>
  </si>
  <si>
    <t>13-17-0009-0275-0000_228</t>
  </si>
  <si>
    <t xml:space="preserve">WV-FL16-00011 </t>
  </si>
  <si>
    <t xml:space="preserve">White Sulphur Springs </t>
  </si>
  <si>
    <t>228 HOLMES LN , White Sulphur Springs, WV 24986</t>
  </si>
  <si>
    <t>13-14-0015-0096-0000_778</t>
  </si>
  <si>
    <t>WV-FL16-00148</t>
  </si>
  <si>
    <t>Ronceverte</t>
  </si>
  <si>
    <t>778 MONROE AVE, Ronceverte, WV 24970</t>
  </si>
  <si>
    <t>13-17-0011-0242-0000_161</t>
  </si>
  <si>
    <t xml:space="preserve">WV-FL16-00263 </t>
  </si>
  <si>
    <t>161 PATTERSON ST, White Sulphur Springs, WV 24986</t>
  </si>
  <si>
    <t>13-11-063J-0047-0000_143</t>
  </si>
  <si>
    <t>WV-FL16-00336</t>
  </si>
  <si>
    <t xml:space="preserve">Rupert </t>
  </si>
  <si>
    <t>143 MAPLE DR, Rupert, WV 25984</t>
  </si>
  <si>
    <t>13-15-0007-0056-0000_118</t>
  </si>
  <si>
    <t>WV-FL16-00409</t>
  </si>
  <si>
    <t>118 DAVIS ST, Rupert, WV 25984</t>
  </si>
  <si>
    <t>13-11-047H-0096-0000_4938</t>
  </si>
  <si>
    <t xml:space="preserve">WV-FL16-00421 </t>
  </si>
  <si>
    <t xml:space="preserve">Charmco </t>
  </si>
  <si>
    <t>4938 MIDLAND TRAIL WEST, CHARMCO, WV 25958</t>
  </si>
  <si>
    <t>13-11-060L-0077-0000_314</t>
  </si>
  <si>
    <t>WV-FL16-00471</t>
  </si>
  <si>
    <t>314 Valley Ave</t>
  </si>
  <si>
    <t>Rainelle</t>
  </si>
  <si>
    <t>13-01-0006-0358-0000_156</t>
  </si>
  <si>
    <t>WV-FL16-00646</t>
  </si>
  <si>
    <t xml:space="preserve">Alderson </t>
  </si>
  <si>
    <t>156 MAPLE AVE EAST, ALDERSON, WV 24910</t>
  </si>
  <si>
    <t>13-11-063J-0113-0000_174</t>
  </si>
  <si>
    <t>WV-FL16-00668</t>
  </si>
  <si>
    <t>Rupert</t>
  </si>
  <si>
    <t>174 MAPLE RD, RUPERT, WV 25984</t>
  </si>
  <si>
    <t>13-11-060L-0089-0000_180</t>
  </si>
  <si>
    <t>WV-FL16-00714</t>
  </si>
  <si>
    <t>180 VALLEY AVE, RAINELLE, WV 25962</t>
  </si>
  <si>
    <t>13-16-025F-0099-0000_130</t>
  </si>
  <si>
    <t xml:space="preserve">WV-FL16-00759 </t>
  </si>
  <si>
    <t xml:space="preserve">Caldwell </t>
  </si>
  <si>
    <t>130 FIRST ST, CALDWELL, WV 24925</t>
  </si>
  <si>
    <t>13-11-060L-0076-0000_326</t>
  </si>
  <si>
    <t>WV-FL16-00843</t>
  </si>
  <si>
    <t>326 VALLEY AVE, RAINELLE, WV 25962</t>
  </si>
  <si>
    <t>13-11-047H-0114-0000_5056</t>
  </si>
  <si>
    <t>WV-FL16-00844</t>
  </si>
  <si>
    <t>Charmco</t>
  </si>
  <si>
    <t>5056 MIDLAND TRAIL, CHARMCO, WV 25298</t>
  </si>
  <si>
    <t>13-01-0006-0351-0000_392</t>
  </si>
  <si>
    <t xml:space="preserve">WV-FL16-00847 </t>
  </si>
  <si>
    <t>606 ELMWOOD AVE, ALDERSON, WV 24910</t>
  </si>
  <si>
    <t>13-13-0005-0209-0000_272</t>
  </si>
  <si>
    <t xml:space="preserve">WV-FL16-01069 </t>
  </si>
  <si>
    <t xml:space="preserve">Rainelle </t>
  </si>
  <si>
    <t>272 2ND ST, RAINELLE, WV 25962</t>
  </si>
  <si>
    <t>13-13-0004-0185-0000_100</t>
  </si>
  <si>
    <t xml:space="preserve">WV-FL16-01154 </t>
  </si>
  <si>
    <t>100 2ND ST, RAINELLE, WV 25962</t>
  </si>
  <si>
    <t>13-06-024C-0008-0000_455</t>
  </si>
  <si>
    <t xml:space="preserve">WV-FL16-01251 </t>
  </si>
  <si>
    <t xml:space="preserve">Ronceverte </t>
  </si>
  <si>
    <t>455 WALKER LN, RONCEVERTE, WV, 24970</t>
  </si>
  <si>
    <t>13-11-047R-0056-0000_585</t>
  </si>
  <si>
    <t xml:space="preserve">WV-FL16-01256 </t>
  </si>
  <si>
    <t>585 RIVERSIDE DR, RAINELLE, WV 25962</t>
  </si>
  <si>
    <t>13-13-0001-0130-0000_340</t>
  </si>
  <si>
    <t xml:space="preserve">WV-FL16-01309 </t>
  </si>
  <si>
    <t>340 HORTON AVE E, RAINELLE, WV 25962</t>
  </si>
  <si>
    <t>13-11-0063-0087-0000_328</t>
  </si>
  <si>
    <t>WV-FL16-01359</t>
  </si>
  <si>
    <t>328 TOMMY HALL RD, RUPERT, WV 25984</t>
  </si>
  <si>
    <t>20-02-0006-0062-0000_7</t>
  </si>
  <si>
    <t>WV-FL16-00100</t>
  </si>
  <si>
    <t>Clendenin</t>
  </si>
  <si>
    <t>7 PLEASANT ST, CLENDENIN, WV 25045</t>
  </si>
  <si>
    <t>20-01-012B-0059-0000_2135</t>
  </si>
  <si>
    <t xml:space="preserve">WV-FL16-00138 </t>
  </si>
  <si>
    <t>2135 SPENCER RD, CLENDENIN, WV 25045</t>
  </si>
  <si>
    <t>20-02-0006-0136-0000_507</t>
  </si>
  <si>
    <t xml:space="preserve">WV-FL16-00220 </t>
  </si>
  <si>
    <t>507 MAYWOOD AVE WEST, CLENDENIN, WV 25045</t>
  </si>
  <si>
    <t>20-02-0007-0058-0000_219</t>
  </si>
  <si>
    <t xml:space="preserve">WV-FL16-00264 </t>
  </si>
  <si>
    <t>219 MAYWOOD AVE EAST, CLENDENIN, WV 25045</t>
  </si>
  <si>
    <t>20-12-0023-0121-0000_1304</t>
  </si>
  <si>
    <t>WV-FL16-00287</t>
  </si>
  <si>
    <t>Charleston</t>
  </si>
  <si>
    <t>1304 2ND AVE, CHARLESTON, WV 25302</t>
  </si>
  <si>
    <t>20-02-0008-0044-0000_630</t>
  </si>
  <si>
    <t xml:space="preserve">WV-FL16-00356 </t>
  </si>
  <si>
    <t>630 KANAWHA AVE EAST, CLENDENIN, WV, 25045</t>
  </si>
  <si>
    <t>20-02-0005-0052-0000_601</t>
  </si>
  <si>
    <t xml:space="preserve">WV-FL16-00451 </t>
  </si>
  <si>
    <t>601 MAYWOOD AVE, CLENDENIN, WV 25045</t>
  </si>
  <si>
    <t>20-01-0018-0033-0000_93</t>
  </si>
  <si>
    <t xml:space="preserve">WV-FL16-00764 </t>
  </si>
  <si>
    <t xml:space="preserve">Elkview </t>
  </si>
  <si>
    <t>93 LYNNS FORK RD, ELKVIEW, WV 25071</t>
  </si>
  <si>
    <t>20-15-0019-0078-0000_1293</t>
  </si>
  <si>
    <t xml:space="preserve">WV-FL16-00770 </t>
  </si>
  <si>
    <t>1293 WALGROVE RD, ELKVIEW, WV 25071</t>
  </si>
  <si>
    <t>20-01-019E-0056-0000_13</t>
  </si>
  <si>
    <t xml:space="preserve">WV-FL16-00900 </t>
  </si>
  <si>
    <t>13 DUSTY LANE, CLENDENIN, WV 25045</t>
  </si>
  <si>
    <t>20-01-019E-0056-0000_23</t>
  </si>
  <si>
    <t xml:space="preserve">WV-FL16-00901 </t>
  </si>
  <si>
    <t>23 DUSTY LN, CLENDENIN, WV 25045</t>
  </si>
  <si>
    <t>20-01-0012-0144-0000_200</t>
  </si>
  <si>
    <t>WV-FL16-00909</t>
  </si>
  <si>
    <t>200 THOROFARE RD, CLENDENIN, WV 25045</t>
  </si>
  <si>
    <t>20-01-019E-0072-0000_100</t>
  </si>
  <si>
    <t xml:space="preserve">WV-FL16-00910 </t>
  </si>
  <si>
    <t>100 MARBURG RD, CLENDENIN WV 25045</t>
  </si>
  <si>
    <t>20-15-0022-0020-0001_487</t>
  </si>
  <si>
    <t>WV-FL16-00917</t>
  </si>
  <si>
    <t>Elkview</t>
  </si>
  <si>
    <t>487 LITTLE SANDY RD, ELKVIEW, WV 25071</t>
  </si>
  <si>
    <t>20-01-0021-0048-0003_2665</t>
  </si>
  <si>
    <t xml:space="preserve">WV-FL16-00971 </t>
  </si>
  <si>
    <t>2665 RIVER HAVEN RD, CLENDENIN, WV 25045</t>
  </si>
  <si>
    <t>20-01-024A-0001-0000_63</t>
  </si>
  <si>
    <t>WV-FL16-01016</t>
  </si>
  <si>
    <t>63 NORTHWIND LN, ELKVIEW, WV 25071</t>
  </si>
  <si>
    <t>20-01-023B-0013-0000_427</t>
  </si>
  <si>
    <t>WV-FL16-01035</t>
  </si>
  <si>
    <t>427 HAYES ST, ELKVIEW, WV 25071</t>
  </si>
  <si>
    <t>20-15-0013-0061-0000_58</t>
  </si>
  <si>
    <t>WV-FL16-01039</t>
  </si>
  <si>
    <t>58 STREAMVIEW DR, FRAME, WV 25071</t>
  </si>
  <si>
    <t>20-01-024B-0032-0000_5534</t>
  </si>
  <si>
    <t>WV-FL16-01110</t>
  </si>
  <si>
    <t>5534 N ELK RIVER RD, CLENDENIN, WV 25071</t>
  </si>
  <si>
    <t>20-01-0012-0089-0000_2410</t>
  </si>
  <si>
    <t>WV-FL16-01171</t>
  </si>
  <si>
    <t>2410 SPENCER RD, CLENDENIN, WV 25045</t>
  </si>
  <si>
    <t>20-15-0014-0026-0000_174</t>
  </si>
  <si>
    <t>WV-FL16-01177</t>
  </si>
  <si>
    <t>174 LITTLE FORK RD, ELKVIEW, WV 25071</t>
  </si>
  <si>
    <t>20-15-0024-0065-0002_156</t>
  </si>
  <si>
    <t xml:space="preserve">WV-FL16-01214 </t>
  </si>
  <si>
    <t>156 BLUE CREEK RD, ELKVIEW, WV 25071</t>
  </si>
  <si>
    <t>20-02-0006-0044-0000_306</t>
  </si>
  <si>
    <t xml:space="preserve">WV-FL16-01230 </t>
  </si>
  <si>
    <t>306 MAYWOOD AVE, CLENDENIN, WV 25045</t>
  </si>
  <si>
    <t>20-15-024B-0019-0000_19</t>
  </si>
  <si>
    <t xml:space="preserve">WV-FL16-01231 </t>
  </si>
  <si>
    <t>19 SKUNK DR, ELKVIEW, WV 25071</t>
  </si>
  <si>
    <t>20-01-0012-0082-0000_2580</t>
  </si>
  <si>
    <t xml:space="preserve">WV-FL16-01232 </t>
  </si>
  <si>
    <t>2580 SPENCER RD, CLENDENIN, WV 25045</t>
  </si>
  <si>
    <t>20-01-0025-0065-0002_1222</t>
  </si>
  <si>
    <t>WV-FL16-01248</t>
  </si>
  <si>
    <t>1222 LEFT FORK LEATHERWOOD RD, CLENDENIN, WV 25045</t>
  </si>
  <si>
    <t>20-15-0022-0016-0000_3744</t>
  </si>
  <si>
    <t>WV-FL16-01481</t>
  </si>
  <si>
    <t>3744 LITTLE SANDY RD, ELKVIEW, WV 25071</t>
  </si>
  <si>
    <t>32-07-0015-0042-0000_22506</t>
  </si>
  <si>
    <t xml:space="preserve">WV-FL16-00914 </t>
  </si>
  <si>
    <t xml:space="preserve">Union </t>
  </si>
  <si>
    <t>MONROE</t>
  </si>
  <si>
    <t>22506 SENECA TRAIL, UNION, WV 24943</t>
  </si>
  <si>
    <t xml:space="preserve">WV-FL16-00891 </t>
  </si>
  <si>
    <t xml:space="preserve">Summersville </t>
  </si>
  <si>
    <t>NICHOLAS</t>
  </si>
  <si>
    <t>34-03-013P-0044-0000_9997</t>
  </si>
  <si>
    <t>WV-FL16-00893</t>
  </si>
  <si>
    <t>Birch River</t>
  </si>
  <si>
    <t>234 POWELL CREEK RD, BIRCH RIVER, WV 26610</t>
  </si>
  <si>
    <t>34-05-023A-0009-0000_60</t>
  </si>
  <si>
    <t xml:space="preserve">WV-FL16-00954 </t>
  </si>
  <si>
    <t xml:space="preserve">Fenwick </t>
  </si>
  <si>
    <t>60 DODRILL LN, RICHWOOD, WV 26261</t>
  </si>
  <si>
    <t>34-06-0009-0112-0000_11</t>
  </si>
  <si>
    <t>WV-FL16-01517</t>
  </si>
  <si>
    <t>Richwood</t>
  </si>
  <si>
    <t>11 GREEN ST, RICHWOOD, WV 26261</t>
  </si>
  <si>
    <t>38-08-0014-0025-0000_282</t>
  </si>
  <si>
    <t xml:space="preserve">WV-FL16-01198 </t>
  </si>
  <si>
    <t xml:space="preserve">Marlinton </t>
  </si>
  <si>
    <t>POCAHONTAS</t>
  </si>
  <si>
    <t>283 STONEY CREEK RD, MARLINTON, WV 24954</t>
  </si>
  <si>
    <t>38-03-0020-0005-0001_238</t>
  </si>
  <si>
    <t>WV-FL16-01210</t>
  </si>
  <si>
    <t>Marlinton</t>
  </si>
  <si>
    <t>238 CROOKED FORK RD, MARLINTON, WV 24954</t>
  </si>
  <si>
    <t>44-02-0020-0028-0002_1821</t>
  </si>
  <si>
    <t xml:space="preserve">WV-FL16-00831 </t>
  </si>
  <si>
    <t>Left Hand</t>
  </si>
  <si>
    <t>ROANE</t>
  </si>
  <si>
    <t>1821 BIG SANDY RD, LEFT HAND, WV 25251</t>
  </si>
  <si>
    <t>44-02-0030-0011-0000_134</t>
  </si>
  <si>
    <t>WV-FL16-00905</t>
  </si>
  <si>
    <t>134 AMMA RD, CLENDENIN, WV 25045</t>
  </si>
  <si>
    <t>45-07-0001-0262-0000_1656</t>
  </si>
  <si>
    <t xml:space="preserve">WV-FL16-00155 </t>
  </si>
  <si>
    <t>SUMMERS</t>
  </si>
  <si>
    <t>1656 GLEN RAY, ALDERSON, WV 24910</t>
  </si>
  <si>
    <t>45-07-006A-0045-0000_259</t>
  </si>
  <si>
    <t>WV-FL16-01096</t>
  </si>
  <si>
    <t>Alderson</t>
  </si>
  <si>
    <t>259 GREENBRIER DR, ALDERSON, WV 24910</t>
  </si>
  <si>
    <t>WEBSTER</t>
  </si>
  <si>
    <t>51-04-006S-0063-0001_2862</t>
  </si>
  <si>
    <t>WV-FL16-00937</t>
  </si>
  <si>
    <t>Cowen</t>
  </si>
  <si>
    <t>2862 WILLIAMS RIVER RD, COWEN, WV 26206</t>
  </si>
  <si>
    <t>51-03-005A-0044-0000_30</t>
  </si>
  <si>
    <t>WV-FL16-00961</t>
  </si>
  <si>
    <t>Webster Springs</t>
  </si>
  <si>
    <t>26 WASHINGTON ST, WEBSTER SPRINGS, WV 26288</t>
  </si>
  <si>
    <t>51-04-004M-0017-0000_77</t>
  </si>
  <si>
    <t xml:space="preserve">WV-FL16-01407 </t>
  </si>
  <si>
    <t xml:space="preserve">Erbacon </t>
  </si>
  <si>
    <t>QC_Notes</t>
  </si>
  <si>
    <t>Missing page(s)</t>
  </si>
  <si>
    <t>Incorrect BD, should be 2 or 9; No C2b; LAG redacted</t>
  </si>
  <si>
    <t>FFH = MAX(C2a,C2b)</t>
  </si>
  <si>
    <t>C2b corrected; vents = Y; FFH = MAX(C2a,C2b)</t>
  </si>
  <si>
    <t>Noted missing page(s); FFH = MAX(C2a,C2b)</t>
  </si>
  <si>
    <t>C2a should be C2b</t>
  </si>
  <si>
    <t>No BFE</t>
  </si>
  <si>
    <t>XS "BD" used for BFFE</t>
  </si>
  <si>
    <t>Corrected LFE to C2a (was LAG)</t>
  </si>
  <si>
    <t>Changed LFE to MAX(C2a:C2b)</t>
  </si>
  <si>
    <t>BFE -100' error</t>
  </si>
  <si>
    <t>C2b and FFH seem low; FFH = MAX(C2a,C2b)</t>
  </si>
  <si>
    <t>Corrected BFE per FT;</t>
  </si>
  <si>
    <t>C2b=LAG+8' per steps in photo</t>
  </si>
  <si>
    <t>Missing PDF; FFH = MAX(C2a,C2b)</t>
  </si>
  <si>
    <t xml:space="preserve">77 DODRILL FARM RD, ERBACON, WV, 26203 </t>
  </si>
  <si>
    <t>FFH = MAX(C2a,C2b); added missing X,Y coords</t>
  </si>
  <si>
    <t>FFH = MAX(C2a,C2b); corrected bad coord format</t>
  </si>
  <si>
    <t>; corrected bad coord format</t>
  </si>
  <si>
    <t>corrected bad coord format</t>
  </si>
  <si>
    <t>CASE_NUM</t>
  </si>
  <si>
    <t>Building_Picture</t>
  </si>
  <si>
    <t>EC_A7_Building_Diagram</t>
  </si>
  <si>
    <t>EC_A8_Flood_Openings</t>
  </si>
  <si>
    <t>EC_B6_FIRM_Index_Date</t>
  </si>
  <si>
    <t>EC_B7_Map_Panel_Date</t>
  </si>
  <si>
    <t>EC_B8_Flood_Zone</t>
  </si>
  <si>
    <t>EC_B11_Vertical_Datum</t>
  </si>
  <si>
    <t>EC_C1_Built_Status</t>
  </si>
  <si>
    <t>EC_C2a_ToBF</t>
  </si>
  <si>
    <t>EC_C2b_ToNHF</t>
  </si>
  <si>
    <t>EC_C2c_BoLSM</t>
  </si>
  <si>
    <t>EC_C2f_LAG</t>
  </si>
  <si>
    <t>EC_D_Certified_Year</t>
  </si>
  <si>
    <t>Foundation_Code</t>
  </si>
  <si>
    <t>Minus_Rating</t>
  </si>
  <si>
    <t>Subgrade_Structure</t>
  </si>
  <si>
    <t>https://mapwv.gov/flood/map/?wkid=102100&amp;x=-8909292.72325608&amp;y=4742418.08455862&amp;l=12&amp;v=1</t>
  </si>
  <si>
    <t>https://data.wvgis.wvu.edu/pub/Clearinghouse/hazards/Elevation_Certificate/01-08-0011-0069-0000_604.pdf</t>
  </si>
  <si>
    <t>https://mapwv.gov/flood/map/?wkid=102100&amp;x=-8945713.79118472&amp;y=4577196.08714375&amp;l=12&amp;v=1</t>
  </si>
  <si>
    <t>https://mapwv.gov/flood/map/?wkid=102100&amp;x=-8945137.1560243&amp;y=4576800.49249442&amp;l=12&amp;v=1</t>
  </si>
  <si>
    <t>https://data.wvgis.wvu.edu/pub/Clearinghouse/hazards/Elevation_Certificate/13-04-0066-0071-0000_740.pdf</t>
  </si>
  <si>
    <t>https://mapwv.gov/flood/map/?wkid=102100&amp;x=-8969589.82368795&amp;y=4542852.92167421&amp;l=12&amp;v=1</t>
  </si>
  <si>
    <t>https://mapwv.gov/flood/map/?wkid=102100&amp;x=-8943955.05373258&amp;y=4572328.82200636&amp;l=12&amp;v=1</t>
  </si>
  <si>
    <t>https://mapwv.gov/flood/map/?wkid=102100&amp;x=-8943938.68981863&amp;y=4572293.10606143&amp;l=12&amp;v=1</t>
  </si>
  <si>
    <t>https://mapwv.gov/flood/map/?wkid=102100&amp;x=-8942525.37694527&amp;y=4569318.95384254&amp;l=12&amp;v=1</t>
  </si>
  <si>
    <t>https://data.wvgis.wvu.edu/pub/Clearinghouse/hazards/Elevation_Certificate/13-07-010L-0009-0001_962.pdf</t>
  </si>
  <si>
    <t>https://mapwv.gov/flood/map/?wkid=102100&amp;x=-8955991.69857168&amp;y=4544137.24717969&amp;l=12&amp;v=1</t>
  </si>
  <si>
    <t>https://mapwv.gov/flood/map/?wkid=102100&amp;x=-8938995.32259141&amp;y=4550870.04977299&amp;l=12&amp;v=1</t>
  </si>
  <si>
    <t>https://mapwv.gov/flood/map/?wkid=102100&amp;x=-8939001.556446&amp;y=4550824.96874744&amp;l=12&amp;v=1</t>
  </si>
  <si>
    <t>https://mapwv.gov/flood/map/?wkid=102100&amp;x=-8938991.87167833&amp;y=4550951.75960599&amp;l=12&amp;v=1</t>
  </si>
  <si>
    <t>https://mapwv.gov/flood/map/?wkid=102100&amp;x=-8938980.8510343&amp;y=4550652.95820921&amp;l=12&amp;v=1</t>
  </si>
  <si>
    <t>https://mapwv.gov/flood/map/?wkid=102100&amp;x=-9079132.35924543&amp;y=4634343.72213379&amp;l=12&amp;v=1</t>
  </si>
  <si>
    <t>https://mapwv.gov/flood/map/?wkid=102100&amp;x=-9079132.3593082&amp;y=4634324.83336776&amp;l=12&amp;v=1</t>
  </si>
  <si>
    <t>https://mapwv.gov/flood/map/?wkid=102100&amp;x=-9079098.85213705&amp;y=4634324.26533144&amp;l=12&amp;v=1</t>
  </si>
  <si>
    <t>https://mapwv.gov/flood/map/?wkid=102100&amp;x=-9079044.5282227&amp;y=4634273.13814377&amp;l=12&amp;v=1</t>
  </si>
  <si>
    <t>https://mapwv.gov/flood/map/?wkid=102100&amp;x=-9079102.74832463&amp;y=4634274.13226266&amp;l=12&amp;v=1</t>
  </si>
  <si>
    <t>https://mapwv.gov/flood/map/?wkid=102100&amp;x=-9079135.92149778&amp;y=4634282.51143548&amp;l=12&amp;v=1</t>
  </si>
  <si>
    <t>https://mapwv.gov/flood/map/?wkid=102100&amp;x=-9024945.40987167&amp;y=4490750.66056487&amp;l=12&amp;v=1</t>
  </si>
  <si>
    <t>https://data.wvgis.wvu.edu/pub/Clearinghouse/hazards/Elevation_Certificate/28-10-0012-0194-0000_329.pdf</t>
  </si>
  <si>
    <t>https://mapwv.gov/flood/map/?wkid=102100&amp;x=-9027327.64688036&amp;y=4490017.41481756&amp;l=12&amp;v=1</t>
  </si>
  <si>
    <t>https://data.wvgis.wvu.edu/pub/Clearinghouse/hazards/Elevation_Certificate/28-10-0015-0345-0000_1004.pdf</t>
  </si>
  <si>
    <t>https://mapwv.gov/flood/map/?wkid=102100&amp;x=-9026929.34584235&amp;y=4490263.2249561&amp;l=12&amp;v=1</t>
  </si>
  <si>
    <t>https://data.wvgis.wvu.edu/pub/Clearinghouse/hazards/Elevation_Certificate/28-10-0015-0389-0000_510.pdf</t>
  </si>
  <si>
    <t>https://mapwv.gov/flood/map/?wkid=102100&amp;x=-9026112.92860342&amp;y=4490037.02342487&amp;l=12&amp;v=1</t>
  </si>
  <si>
    <t>https://data.wvgis.wvu.edu/pub/Clearinghouse/hazards/Elevation_Certificate/28-10-0016-0069-0000_315-323.pdf</t>
  </si>
  <si>
    <t>https://mapwv.gov/flood/map/?wkid=102100&amp;x=-9026174.37704576&amp;y=4490013.49319574&amp;l=12&amp;v=1</t>
  </si>
  <si>
    <t>https://data.wvgis.wvu.edu/pub/Clearinghouse/hazards/Elevation_Certificate/28-10-0016-0071-0000_301.pdf</t>
  </si>
  <si>
    <t>https://mapwv.gov/flood/map/?wkid=102100&amp;x=-9026045.46908864&amp;y=4490065.03581152&amp;l=12&amp;v=1</t>
  </si>
  <si>
    <t>https://data.wvgis.wvu.edu/pub/Clearinghouse/hazards/Elevation_Certificate/28-10-0016-0116-0000_401.pdf</t>
  </si>
  <si>
    <t>https://mapwv.gov/flood/map/?wkid=102100&amp;x=-9025936.8212484&amp;y=4490082.26342587&amp;l=12&amp;v=1</t>
  </si>
  <si>
    <t>https://data.wvgis.wvu.edu/pub/Clearinghouse/hazards/Elevation_Certificate/28-10-0016-0121-0000_535.pdf</t>
  </si>
  <si>
    <t>https://mapwv.gov/flood/map/?wkid=102100&amp;x=-9025668.09600545&amp;y=4490085.62484179&amp;l=12&amp;v=1</t>
  </si>
  <si>
    <t>https://data.wvgis.wvu.edu/pub/Clearinghouse/hazards/Elevation_Certificate/28-10-0016-0249-0000_605.pdf</t>
  </si>
  <si>
    <t>https://mapwv.gov/flood/map/?wkid=102100&amp;x=-9026782.96071517&amp;y=4490119.94017136&amp;l=12&amp;v=1</t>
  </si>
  <si>
    <t>https://data.wvgis.wvu.edu/pub/Clearinghouse/hazards/Elevation_Certificate/28-10-0016-0260-0000_128.pdf</t>
  </si>
  <si>
    <t>https://mapwv.gov/flood/map/?wkid=102100&amp;x=-9025562.00843287&amp;y=4490203.27768233&amp;l=12&amp;v=1</t>
  </si>
  <si>
    <t>https://data.wvgis.wvu.edu/pub/Clearinghouse/hazards/Elevation_Certificate/28-10-0017-0026-0000_701.pdf</t>
  </si>
  <si>
    <t>https://mapwv.gov/flood/map/?wkid=102100&amp;x=-9027598.82120656&amp;y=4489695.41923651&amp;l=12&amp;v=1</t>
  </si>
  <si>
    <t>https://data.wvgis.wvu.edu/pub/Clearinghouse/hazards/Elevation_Certificate/28-10-0020-0036-0001_1223.pdf</t>
  </si>
  <si>
    <t>https://mapwv.gov/flood/map/?wkid=102100&amp;x=-8882631.34451315&amp;y=4797825.87032553&amp;l=12&amp;v=1</t>
  </si>
  <si>
    <t>https://data.wvgis.wvu.edu/pub/Clearinghouse/hazards/Elevation_Certificate/39-02-0013-0084-0000_52.pdf</t>
  </si>
  <si>
    <t>https://mapwv.gov/flood/map/?wkid=102100&amp;x=-8884542.14358914&amp;y=4795769.4075956&amp;l=12&amp;v=1</t>
  </si>
  <si>
    <t>https://data.wvgis.wvu.edu/pub/Clearinghouse/hazards/Elevation_Certificate/39-02-0019-0048-0005_93.pdf</t>
  </si>
  <si>
    <t>https://mapwv.gov/flood/map/?wkid=102100&amp;x=-8884586.89405928&amp;y=4795718.32607784&amp;l=12&amp;v=1</t>
  </si>
  <si>
    <t>https://data.wvgis.wvu.edu/pub/Clearinghouse/hazards/Elevation_Certificate/39-02-0019-0048-0019_137.pdf</t>
  </si>
  <si>
    <t>https://mapwv.gov/flood/map/?wkid=102100&amp;x=-8885273.22434417&amp;y=4769911.80598196&amp;l=12&amp;v=1</t>
  </si>
  <si>
    <t>https://data.wvgis.wvu.edu/pub/Clearinghouse/hazards/Elevation_Certificate/39-04-0011-0044-0000_572.pdf</t>
  </si>
  <si>
    <t>https://mapwv.gov/flood/map/?wkid=102100&amp;x=-8885835.89866728&amp;y=4768999.84015814&amp;l=12&amp;v=1</t>
  </si>
  <si>
    <t>https://data.wvgis.wvu.edu/pub/Clearinghouse/hazards/Elevation_Certificate/39-04-0011-0074-0000_139.pdf</t>
  </si>
  <si>
    <t>https://mapwv.gov/flood/map/?wkid=102100&amp;x=-8869655.61082989&amp;y=4767884.85426429&amp;l=12&amp;v=1</t>
  </si>
  <si>
    <t>https://data.wvgis.wvu.edu/pub/Clearinghouse/hazards/Elevation_Certificate/39-04-0020-0079-0000_14815.pdf</t>
  </si>
  <si>
    <t>https://mapwv.gov/flood/map/?wkid=102100&amp;x=-8889012.43774196&amp;y=4761693.19082762&amp;l=12&amp;v=1</t>
  </si>
  <si>
    <t>https://data.wvgis.wvu.edu/pub/Clearinghouse/hazards/Elevation_Certificate/39-04-0029-0009-0007_468.pdf</t>
  </si>
  <si>
    <t>https://mapwv.gov/flood/map/?wkid=102100&amp;x=-8863181.80285151&amp;y=4822101.39787629&amp;l=12&amp;v=1</t>
  </si>
  <si>
    <t>https://data.wvgis.wvu.edu/pub/Clearinghouse/hazards/Elevation_Certificate/39-10-0012-0016-0000_2235.pdf</t>
  </si>
  <si>
    <t>https://mapwv.gov/flood/map/?wkid=102100&amp;x=-8863103.75540102&amp;y=4812400.2178698&amp;l=12&amp;v=1</t>
  </si>
  <si>
    <t>https://data.wvgis.wvu.edu/pub/Clearinghouse/hazards/Elevation_Certificate/39-10-0038-0001-0001_15746.pdf</t>
  </si>
  <si>
    <t>https://mapwv.gov/flood/map/?wkid=102100&amp;x=-8865959.24711439&amp;y=4792880.97043353&amp;l=12&amp;v=1</t>
  </si>
  <si>
    <t>https://data.wvgis.wvu.edu/pub/Clearinghouse/hazards/Elevation_Certificate/39-18-0001-0008-0000_2677.pdf</t>
  </si>
  <si>
    <t>https://mapwv.gov/flood/map/?wkid=102100&amp;x=-8865676.71818818&amp;y=4792488.02273697&amp;l=12&amp;v=1</t>
  </si>
  <si>
    <t>https://data.wvgis.wvu.edu/pub/Clearinghouse/hazards/Elevation_Certificate/39-18-0002-0044-0000_131.pdf</t>
  </si>
  <si>
    <t>https://mapwv.gov/flood/map/?wkid=102100&amp;x=-8865420.80092214&amp;y=4816701.81113031&amp;l=12&amp;v=1</t>
  </si>
  <si>
    <t>https://data.wvgis.wvu.edu/pub/Clearinghouse/hazards/Elevation_Certificate/39-19-0001-0014-0001_96.pdf</t>
  </si>
  <si>
    <t>https://mapwv.gov/flood/map/?wkid=102100&amp;x=-8865428.9210207&amp;y=4816589.91491113&amp;l=12&amp;v=1</t>
  </si>
  <si>
    <t>https://data.wvgis.wvu.edu/pub/Clearinghouse/hazards/Elevation_Certificate/39-19-0001-0027-0000_40.pdf</t>
  </si>
  <si>
    <t>https://mapwv.gov/flood/map/?wkid=102100&amp;x=-8865649.8567983&amp;y=4816437.65153887&amp;l=12&amp;v=1</t>
  </si>
  <si>
    <t>https://data.wvgis.wvu.edu/pub/Clearinghouse/hazards/Elevation_Certificate/39-19-0001-0047-0000_70.pdf</t>
  </si>
  <si>
    <t>https://mapwv.gov/flood/map/?wkid=102100&amp;x=-8865385.84037969&amp;y=4816470.33243801&amp;l=12&amp;v=1</t>
  </si>
  <si>
    <t>https://data.wvgis.wvu.edu/pub/Clearinghouse/hazards/Elevation_Certificate/39-19-0001-0058-0000_198.pdf</t>
  </si>
  <si>
    <t>https://mapwv.gov/flood/map/?wkid=102100&amp;x=-9125504.53599063&amp;y=4667831.62361408&amp;l=12&amp;v=1</t>
  </si>
  <si>
    <t>https://data.wvgis.wvu.edu/pub/Clearinghouse/hazards/Elevation_Certificate/40-03-0002-0029-0000_51.pdf</t>
  </si>
  <si>
    <t>https://mapwv.gov/flood/map/?wkid=102100&amp;x=-9123448.13111906&amp;y=4626589.83948029&amp;l=12&amp;v=1</t>
  </si>
  <si>
    <t>https://data.wvgis.wvu.edu/pub/Clearinghouse/hazards/Elevation_Certificate/40-04-0282-0006-0000_1808.pdf</t>
  </si>
  <si>
    <t>https://mapwv.gov/flood/map/?wkid=102100&amp;x=-9104365.52120265&amp;y=4644936.03672674&amp;l=12&amp;v=1</t>
  </si>
  <si>
    <t>https://data.wvgis.wvu.edu/pub/Clearinghouse/hazards/Elevation_Certificate/40-08-0217-0060-0000_350.pdf</t>
  </si>
  <si>
    <t>https://mapwv.gov/flood/map/?wkid=102100&amp;x=-9114944.88036461&amp;y=4641718.01783114&amp;l=12&amp;v=1</t>
  </si>
  <si>
    <t>https://data.wvgis.wvu.edu/pub/Clearinghouse/hazards/Elevation_Certificate/40-10-0224-0113-0004_1891.pdf</t>
  </si>
  <si>
    <t>https://mapwv.gov/flood/map/?wkid=102100&amp;x=-8933750.14524272&amp;y=4722915.27081976&amp;l=12&amp;v=1</t>
  </si>
  <si>
    <t>https://data.wvgis.wvu.edu/pub/Clearinghouse/hazards/Elevation_Certificate/49-02-005F-0052-0010_395A.pdf</t>
  </si>
  <si>
    <t>https://mapwv.gov/flood/map/?wkid=102100&amp;x=-8933730.4417206&amp;y=4722854.95905157&amp;l=12&amp;v=1</t>
  </si>
  <si>
    <t>https://data.wvgis.wvu.edu/pub/Clearinghouse/hazards/Elevation_Certificate/49-02-005F-0052-0010_395B.pdf</t>
  </si>
  <si>
    <t>https://mapwv.gov/flood/map/?wkid=102100&amp;x=-8933794.56174279&amp;y=4722818.57152342&amp;l=12&amp;v=1</t>
  </si>
  <si>
    <t>https://data.wvgis.wvu.edu/pub/Clearinghouse/hazards/Elevation_Certificate/49-02-005F-0052-0010_395C.pdf</t>
  </si>
  <si>
    <t>https://mapwv.gov/flood/map/?wkid=102100&amp;x=-8931043.30166767&amp;y=4721335.91333526&amp;l=12&amp;v=1</t>
  </si>
  <si>
    <t>https://data.wvgis.wvu.edu/pub/Clearinghouse/hazards/Elevation_Certificate/49-03-0001-0054-0000_12.pdf</t>
  </si>
  <si>
    <t>https://mapwv.gov/flood/map/?wkid=102100&amp;x=-8931014.25503259&amp;y=4721339.5071219&amp;l=12&amp;v=1</t>
  </si>
  <si>
    <t>https://data.wvgis.wvu.edu/pub/Clearinghouse/hazards/Elevation_Certificate/49-03-0001-0055-0000_10.pdf</t>
  </si>
  <si>
    <t>https://mapwv.gov/flood/map/?wkid=102100&amp;x=-8931048.44125286&amp;y=4721460.87094343&amp;l=12&amp;v=1</t>
  </si>
  <si>
    <t>https://data.wvgis.wvu.edu/pub/Clearinghouse/hazards/Elevation_Certificate/49-03-0001-0068-0000_14.pdf</t>
  </si>
  <si>
    <t>https://mapwv.gov/flood/map/?wkid=102100&amp;x=-8930958.08882111&amp;y=4721495.91140496&amp;l=12&amp;v=1</t>
  </si>
  <si>
    <t>https://data.wvgis.wvu.edu/pub/Clearinghouse/hazards/Elevation_Certificate/49-03-0001-0072-0000_8.pdf</t>
  </si>
  <si>
    <t>https://mapwv.gov/flood/map/?wkid=102100&amp;x=-8931044.85112927&amp;y=4721530.26731449&amp;l=12&amp;v=1</t>
  </si>
  <si>
    <t>https://data.wvgis.wvu.edu/pub/Clearinghouse/hazards/Elevation_Certificate/49-03-0001-0076-0000_15.pdf</t>
  </si>
  <si>
    <t>https://mapwv.gov/flood/map/?wkid=102100&amp;x=-8931020.6081222&amp;y=4721531.34168624&amp;l=12&amp;v=1</t>
  </si>
  <si>
    <t>https://data.wvgis.wvu.edu/pub/Clearinghouse/hazards/Elevation_Certificate/49-03-0001-0077-0000_11.pdf</t>
  </si>
  <si>
    <t>https://mapwv.gov/flood/map/?wkid=102100&amp;x=-8930985.43442928&amp;y=4721532.38442817&amp;l=12&amp;v=1</t>
  </si>
  <si>
    <t>https://data.wvgis.wvu.edu/pub/Clearinghouse/hazards/Elevation_Certificate/49-03-0001-0078-0000_9.pdf</t>
  </si>
  <si>
    <t>https://mapwv.gov/flood/map/?wkid=102100&amp;x=-8930935.4832043&amp;y=4721529.65574517&amp;l=12&amp;v=1</t>
  </si>
  <si>
    <t>https://data.wvgis.wvu.edu/pub/Clearinghouse/hazards/Elevation_Certificate/49-03-0001-0080-0000_5.pdf</t>
  </si>
  <si>
    <t>https://mapwv.gov/flood/map/?wkid=102100&amp;x=-8930902.32560771&amp;y=4721529.05415883&amp;l=12&amp;v=1</t>
  </si>
  <si>
    <t>https://data.wvgis.wvu.edu/pub/Clearinghouse/hazards/Elevation_Certificate/49-03-0001-0083-0000_3.pdf</t>
  </si>
  <si>
    <t>https://mapwv.gov/flood/map/?wkid=102100&amp;x=-8930885.3916343&amp;y=4721533.07194852&amp;l=12&amp;v=1</t>
  </si>
  <si>
    <t>https://data.wvgis.wvu.edu/pub/Clearinghouse/hazards/Elevation_Certificate/49-03-0001-0084-0000_2.pdf</t>
  </si>
  <si>
    <t>https://mapwv.gov/flood/map/?wkid=102100&amp;x=-8930845.24306266&amp;y=4721567.30772332&amp;l=12&amp;v=1</t>
  </si>
  <si>
    <t>https://data.wvgis.wvu.edu/pub/Clearinghouse/hazards/Elevation_Certificate/49-03-0001-0086-0000_63.pdf</t>
  </si>
  <si>
    <t>https://mapwv.gov/flood/map/?wkid=102100&amp;x=-8930845.37002703&amp;y=4721552.26033823&amp;l=12&amp;v=1</t>
  </si>
  <si>
    <t>https://data.wvgis.wvu.edu/pub/Clearinghouse/hazards/Elevation_Certificate/49-03-0001-0086-0001_61.pdf</t>
  </si>
  <si>
    <t>https://mapwv.gov/flood/map/?wkid=102100&amp;x=-8930341.5736208&amp;y=4721553.41490066&amp;l=12&amp;v=1</t>
  </si>
  <si>
    <t>https://data.wvgis.wvu.edu/pub/Clearinghouse/hazards/Elevation_Certificate/49-03-0001-0101-0000_23.pdf</t>
  </si>
  <si>
    <t>https://mapwv.gov/flood/map/?wkid=102100&amp;x=-8930364.93068946&amp;y=4721562.14679701&amp;l=12&amp;v=1</t>
  </si>
  <si>
    <t>https://data.wvgis.wvu.edu/pub/Clearinghouse/hazards/Elevation_Certificate/49-03-0001-0102-0000_21.pdf</t>
  </si>
  <si>
    <t>https://mapwv.gov/flood/map/?wkid=102100&amp;x=-8930372.09629459&amp;y=4721528.84067227&amp;l=12&amp;v=1</t>
  </si>
  <si>
    <t>https://data.wvgis.wvu.edu/pub/Clearinghouse/hazards/Elevation_Certificate/49-03-0001-0102-0000_21-1-2.pdf</t>
  </si>
  <si>
    <t>https://mapwv.gov/flood/map/?wkid=102100&amp;x=-8930418.85601189&amp;y=4721579.41290941&amp;l=12&amp;v=1</t>
  </si>
  <si>
    <t>https://data.wvgis.wvu.edu/pub/Clearinghouse/hazards/Elevation_Certificate/49-03-0001-0104-0000_17.pdf</t>
  </si>
  <si>
    <t>https://mapwv.gov/flood/map/?wkid=102100&amp;x=-8930663.37929992&amp;y=4721595.46014512&amp;l=12&amp;v=1</t>
  </si>
  <si>
    <t>https://data.wvgis.wvu.edu/pub/Clearinghouse/hazards/Elevation_Certificate/49-03-0001-0112-0000_7.pdf</t>
  </si>
  <si>
    <t>https://mapwv.gov/flood/map/?wkid=102100&amp;x=-8930586.38635803&amp;y=4721443.87566254&amp;l=12&amp;v=1</t>
  </si>
  <si>
    <t>https://data.wvgis.wvu.edu/pub/Clearinghouse/hazards/Elevation_Certificate/49-03-0001-0119-0001_9-1-2.pdf</t>
  </si>
  <si>
    <t>https://mapwv.gov/flood/map/?wkid=102100&amp;x=-8930822.31864637&amp;y=4720382.86572957&amp;l=12&amp;v=1</t>
  </si>
  <si>
    <t>https://data.wvgis.wvu.edu/pub/Clearinghouse/hazards/Elevation_Certificate/49-03-0001-0123-0000_3.pdf</t>
  </si>
  <si>
    <t>https://mapwv.gov/flood/map/?wkid=102100&amp;x=-8931540.23071067&amp;y=4721300.15435276&amp;l=12&amp;v=1</t>
  </si>
  <si>
    <t>https://data.wvgis.wvu.edu/pub/Clearinghouse/hazards/Elevation_Certificate/49-03-0001-0134-0001_50.pdf</t>
  </si>
  <si>
    <t>https://mapwv.gov/flood/map/?wkid=102100&amp;x=-8929848.16888434&amp;y=4721523.84882687&amp;l=12&amp;v=1</t>
  </si>
  <si>
    <t>https://data.wvgis.wvu.edu/pub/Clearinghouse/hazards/Elevation_Certificate/49-03-0002-0050-0000_66.pdf</t>
  </si>
  <si>
    <t>https://mapwv.gov/flood/map/?wkid=102100&amp;x=-8929922.13069075&amp;y=4721533.23671448&amp;l=12&amp;v=1</t>
  </si>
  <si>
    <t>https://data.wvgis.wvu.edu/pub/Clearinghouse/hazards/Elevation_Certificate/49-03-0002-0052-0000_50.pdf</t>
  </si>
  <si>
    <t>https://mapwv.gov/flood/map/?wkid=102100&amp;x=-8929985.00277252&amp;y=4721513.82785693&amp;l=12&amp;v=1</t>
  </si>
  <si>
    <t>https://data.wvgis.wvu.edu/pub/Clearinghouse/hazards/Elevation_Certificate/49-03-0002-0053-0000_48.pdf</t>
  </si>
  <si>
    <t>https://mapwv.gov/flood/map/?wkid=102100&amp;x=-8930092.44511685&amp;y=4721536.56421861&amp;l=12&amp;v=1</t>
  </si>
  <si>
    <t>https://data.wvgis.wvu.edu/pub/Clearinghouse/hazards/Elevation_Certificate/49-03-0002-0058-0000_40.pdf</t>
  </si>
  <si>
    <t>https://mapwv.gov/flood/map/?wkid=102100&amp;x=-8930121.24341733&amp;y=4721541.36274763&amp;l=12&amp;v=1</t>
  </si>
  <si>
    <t>https://data.wvgis.wvu.edu/pub/Clearinghouse/hazards/Elevation_Certificate/49-03-0002-0059-0000_38.pdf</t>
  </si>
  <si>
    <t>https://mapwv.gov/flood/map/?wkid=102100&amp;x=-8930152.89045903&amp;y=4721550.11461648&amp;l=12&amp;v=1</t>
  </si>
  <si>
    <t>https://data.wvgis.wvu.edu/pub/Clearinghouse/hazards/Elevation_Certificate/49-03-0002-0060-0000_36.pdf</t>
  </si>
  <si>
    <t>https://mapwv.gov/flood/map/?wkid=102100&amp;x=-8930176.54807805&amp;y=4721553.83311692&amp;l=12&amp;v=1</t>
  </si>
  <si>
    <t>https://data.wvgis.wvu.edu/pub/Clearinghouse/hazards/Elevation_Certificate/49-03-0002-0061-0000_34.pdf</t>
  </si>
  <si>
    <t>https://mapwv.gov/flood/map/?wkid=102100&amp;x=-8930234.03568202&amp;y=4721576.04395883&amp;l=12&amp;v=1</t>
  </si>
  <si>
    <t>https://data.wvgis.wvu.edu/pub/Clearinghouse/hazards/Elevation_Certificate/49-03-0002-0062-0000_32.pdf</t>
  </si>
  <si>
    <t>https://mapwv.gov/flood/map/?wkid=102100&amp;x=-8930277.71972738&amp;y=4721584.67703549&amp;l=12&amp;v=1</t>
  </si>
  <si>
    <t>https://data.wvgis.wvu.edu/pub/Clearinghouse/hazards/Elevation_Certificate/49-03-0002-0063-0000_28.pdf</t>
  </si>
  <si>
    <t>https://mapwv.gov/flood/map/?wkid=102100&amp;x=-8930172.14202749&amp;y=4721466.5145806&amp;l=12&amp;v=1</t>
  </si>
  <si>
    <t>https://data.wvgis.wvu.edu/pub/Clearinghouse/hazards/Elevation_Certificate/49-03-0002-0071-0000_4-1-2.pdf</t>
  </si>
  <si>
    <t>https://mapwv.gov/flood/map/?wkid=102100&amp;x=-8930157.55585062&amp;y=4721510.23675159&amp;l=12&amp;v=1</t>
  </si>
  <si>
    <t>https://data.wvgis.wvu.edu/pub/Clearinghouse/hazards/Elevation_Certificate/49-03-0002-0071-0001_35.pdf</t>
  </si>
  <si>
    <t>https://mapwv.gov/flood/map/?wkid=102100&amp;x=-8930135.37881112&amp;y=4721486.07664724&amp;l=12&amp;v=1</t>
  </si>
  <si>
    <t>https://data.wvgis.wvu.edu/pub/Clearinghouse/hazards/Elevation_Certificate/49-03-0002-0072-0000_37.pdf</t>
  </si>
  <si>
    <t>https://mapwv.gov/flood/map/?wkid=102100&amp;x=-8930073.69779287&amp;y=4721484.90500138&amp;l=12&amp;v=1</t>
  </si>
  <si>
    <t>https://data.wvgis.wvu.edu/pub/Clearinghouse/hazards/Elevation_Certificate/49-03-0002-0074-0000_41.pdf</t>
  </si>
  <si>
    <t>https://mapwv.gov/flood/map/?wkid=102100&amp;x=-8930050.29282375&amp;y=4721479.53216789&amp;l=12&amp;v=1</t>
  </si>
  <si>
    <t>https://data.wvgis.wvu.edu/pub/Clearinghouse/hazards/Elevation_Certificate/49-03-0002-0075-0000_43.pdf</t>
  </si>
  <si>
    <t>https://mapwv.gov/flood/map/?wkid=102100&amp;x=-8929878.59364009&amp;y=4721389.06433108&amp;l=12&amp;v=1</t>
  </si>
  <si>
    <t>https://data.wvgis.wvu.edu/pub/Clearinghouse/hazards/Elevation_Certificate/49-03-0002-0079-0000_56.pdf</t>
  </si>
  <si>
    <t>https://mapwv.gov/flood/map/?wkid=102100&amp;x=-8929837.58355602&amp;y=4721352.21235165&amp;l=12&amp;v=1</t>
  </si>
  <si>
    <t>https://data.wvgis.wvu.edu/pub/Clearinghouse/hazards/Elevation_Certificate/49-03-0002-0085-0000_55.pdf</t>
  </si>
  <si>
    <t>https://mapwv.gov/flood/map/?wkid=102100&amp;x=-8929837.58794992&amp;y=4721305.96548048&amp;l=12&amp;v=1</t>
  </si>
  <si>
    <t>https://data.wvgis.wvu.edu/pub/Clearinghouse/hazards/Elevation_Certificate/49-03-0002-0087-0000_60.pdf</t>
  </si>
  <si>
    <t>https://mapwv.gov/flood/map/?wkid=102100&amp;x=-8929884.91890742&amp;y=4721365.29841552&amp;l=12&amp;v=1</t>
  </si>
  <si>
    <t>https://data.wvgis.wvu.edu/pub/Clearinghouse/hazards/Elevation_Certificate/49-03-0002-0089-0000_54.pdf</t>
  </si>
  <si>
    <t>https://mapwv.gov/flood/map/?wkid=102100&amp;x=-8929900.02605844&amp;y=4721322.89610105&amp;l=12&amp;v=1</t>
  </si>
  <si>
    <t>https://data.wvgis.wvu.edu/pub/Clearinghouse/hazards/Elevation_Certificate/49-03-0002-0089-0000_56.pdf</t>
  </si>
  <si>
    <t>https://mapwv.gov/flood/map/?wkid=102100&amp;x=-8929979.40446978&amp;y=4721347.48545114&amp;l=12&amp;v=1</t>
  </si>
  <si>
    <t>https://data.wvgis.wvu.edu/pub/Clearinghouse/hazards/Elevation_Certificate/49-03-0002-0091-0000_50.pdf</t>
  </si>
  <si>
    <t>https://mapwv.gov/flood/map/?wkid=102100&amp;x=-8930094.41321495&amp;y=4721395.97986344&amp;l=12&amp;v=1</t>
  </si>
  <si>
    <t>https://data.wvgis.wvu.edu/pub/Clearinghouse/hazards/Elevation_Certificate/49-03-0002-0094-0000_42.pdf</t>
  </si>
  <si>
    <t>https://mapwv.gov/flood/map/?wkid=102100&amp;x=-8930158.58890202&amp;y=4721394.44727668&amp;l=12&amp;v=1</t>
  </si>
  <si>
    <t>https://data.wvgis.wvu.edu/pub/Clearinghouse/hazards/Elevation_Certificate/49-03-0002-0096-0000_38.pdf</t>
  </si>
  <si>
    <t>https://mapwv.gov/flood/map/?wkid=102100&amp;x=-8930267.22005349&amp;y=4721418.94377714&amp;l=12&amp;v=1</t>
  </si>
  <si>
    <t>https://data.wvgis.wvu.edu/pub/Clearinghouse/hazards/Elevation_Certificate/49-03-0002-0099-0000_30-1-2.pdf</t>
  </si>
  <si>
    <t>https://mapwv.gov/flood/map/?wkid=102100&amp;x=-8930306.2709234&amp;y=4721426.45080556&amp;l=12&amp;v=1</t>
  </si>
  <si>
    <t>https://data.wvgis.wvu.edu/pub/Clearinghouse/hazards/Elevation_Certificate/49-03-0002-0101-0000_28.pdf</t>
  </si>
  <si>
    <t>https://mapwv.gov/flood/map/?wkid=102100&amp;x=-8930333.7066635&amp;y=4721482.37964551&amp;l=12&amp;v=1</t>
  </si>
  <si>
    <t>https://data.wvgis.wvu.edu/pub/Clearinghouse/hazards/Elevation_Certificate/49-03-0002-0102-0000_23-1-2.pdf</t>
  </si>
  <si>
    <t>https://mapwv.gov/flood/map/?wkid=102100&amp;x=-8931866.17414444&amp;y=4720990.76896514&amp;l=12&amp;v=1</t>
  </si>
  <si>
    <t>https://data.wvgis.wvu.edu/pub/Clearinghouse/hazards/Elevation_Certificate/49-03-0003-0046-0000_12.pdf</t>
  </si>
  <si>
    <t>https://mapwv.gov/flood/map/?wkid=102100&amp;x=-8931359.63043463&amp;y=4720543.62481614&amp;l=12&amp;v=1</t>
  </si>
  <si>
    <t>https://data.wvgis.wvu.edu/pub/Clearinghouse/hazards/Elevation_Certificate/49-03-0004-0040-0000_9.pdf</t>
  </si>
  <si>
    <t>https://mapwv.gov/flood/map/?wkid=102100&amp;x=-8931341.46201335&amp;y=4720550.89642059&amp;l=12&amp;v=1</t>
  </si>
  <si>
    <t>https://data.wvgis.wvu.edu/pub/Clearinghouse/hazards/Elevation_Certificate/49-03-0004-0041-0000_7.pdf</t>
  </si>
  <si>
    <t>https://mapwv.gov/flood/map/?wkid=102100&amp;x=-8930989.65564802&amp;y=4721239.87350573&amp;l=12&amp;v=1</t>
  </si>
  <si>
    <t>https://data.wvgis.wvu.edu/pub/Clearinghouse/hazards/Elevation_Certificate/49-03-0004-0268-0000_15.pdf</t>
  </si>
  <si>
    <t>https://mapwv.gov/flood/map/?wkid=102100&amp;x=-8930872.42512518&amp;y=4721146.74950156&amp;l=12&amp;v=1</t>
  </si>
  <si>
    <t>https://data.wvgis.wvu.edu/pub/Clearinghouse/hazards/Elevation_Certificate/49-03-0004-0274-0000_34.pdf</t>
  </si>
  <si>
    <t>https://mapwv.gov/flood/map/?wkid=102100&amp;x=-8930828.87351867&amp;y=4721240.59974725&amp;l=12&amp;v=1</t>
  </si>
  <si>
    <t>https://data.wvgis.wvu.edu/pub/Clearinghouse/hazards/Elevation_Certificate/49-03-0004-0288-0000_39.pdf</t>
  </si>
  <si>
    <t>https://mapwv.gov/flood/map/?wkid=102100&amp;x=-8930834.77239374&amp;y=4721259.53975116&amp;l=12&amp;v=1</t>
  </si>
  <si>
    <t>https://data.wvgis.wvu.edu/pub/Clearinghouse/hazards/Elevation_Certificate/49-03-0004-0289-0000_41.pdf</t>
  </si>
  <si>
    <t>https://mapwv.gov/flood/map/?wkid=102100&amp;x=-8930803.40699553&amp;y=4721006.09479816&amp;l=12&amp;v=1</t>
  </si>
  <si>
    <t>https://data.wvgis.wvu.edu/pub/Clearinghouse/hazards/Elevation_Certificate/49-03-0004-0319-0000_1.pdf</t>
  </si>
  <si>
    <t>https://mapwv.gov/flood/map/?wkid=102100&amp;x=-8930388.96462157&amp;y=4720889.27685746&amp;l=12&amp;v=1</t>
  </si>
  <si>
    <t>https://data.wvgis.wvu.edu/pub/Clearinghouse/hazards/Elevation_Certificate/49-03-0004-0327-0000_17A.pdf</t>
  </si>
  <si>
    <t>https://mapwv.gov/flood/map/?wkid=102100&amp;x=-8930546.03634648&amp;y=4720768.76214006&amp;l=12&amp;v=1</t>
  </si>
  <si>
    <t>https://data.wvgis.wvu.edu/pub/Clearinghouse/hazards/Elevation_Certificate/49-03-0004-0342-0000_98.pdf</t>
  </si>
  <si>
    <t>https://mapwv.gov/flood/map/?wkid=102100&amp;x=-8930686.63284756&amp;y=4720843.95748696&amp;l=12&amp;v=1</t>
  </si>
  <si>
    <t>https://data.wvgis.wvu.edu/pub/Clearinghouse/hazards/Elevation_Certificate/49-03-0004-0346-0000_90.pdf</t>
  </si>
  <si>
    <t>https://mapwv.gov/flood/map/?wkid=102100&amp;x=-8930097.64254296&amp;y=4721322.2071206&amp;l=12&amp;v=1</t>
  </si>
  <si>
    <t>https://data.wvgis.wvu.edu/pub/Clearinghouse/hazards/Elevation_Certificate/49-03-0005-0002-0000_43.pdf</t>
  </si>
  <si>
    <t>https://mapwv.gov/flood/map/?wkid=102100&amp;x=-8930100.44339307&amp;y=4721288.9820296&amp;l=12&amp;v=1</t>
  </si>
  <si>
    <t>https://data.wvgis.wvu.edu/pub/Clearinghouse/hazards/Elevation_Certificate/49-03-0005-0002-0000_43-1-2.pdf</t>
  </si>
  <si>
    <t>https://mapwv.gov/flood/map/?wkid=102100&amp;x=-8930066.80698348&amp;y=4721308.62253686&amp;l=12&amp;v=1</t>
  </si>
  <si>
    <t>https://data.wvgis.wvu.edu/pub/Clearinghouse/hazards/Elevation_Certificate/49-03-0005-0003-0000_45.pdf</t>
  </si>
  <si>
    <t>https://mapwv.gov/flood/map/?wkid=102100&amp;x=-8929988.05956946&amp;y=4721289.84573174&amp;l=12&amp;v=1</t>
  </si>
  <si>
    <t>https://data.wvgis.wvu.edu/pub/Clearinghouse/hazards/Elevation_Certificate/49-03-0005-0005-0000_49.pdf</t>
  </si>
  <si>
    <t>https://mapwv.gov/flood/map/?wkid=102100&amp;x=-8929923.07577218&amp;y=4721232.21629258&amp;l=12&amp;v=1</t>
  </si>
  <si>
    <t>https://data.wvgis.wvu.edu/pub/Clearinghouse/hazards/Elevation_Certificate/49-03-0005-0006-0002_44.pdf</t>
  </si>
  <si>
    <t>https://mapwv.gov/flood/map/?wkid=102100&amp;x=-8929870.22462825&amp;y=4721247.81174101&amp;l=12&amp;v=1</t>
  </si>
  <si>
    <t>https://data.wvgis.wvu.edu/pub/Clearinghouse/hazards/Elevation_Certificate/49-03-0005-0007-0001_47.pdf</t>
  </si>
  <si>
    <t>https://mapwv.gov/flood/map/?wkid=102100&amp;x=-8929781.98611137&amp;y=4721245.38107077&amp;l=12&amp;v=1</t>
  </si>
  <si>
    <t>https://data.wvgis.wvu.edu/pub/Clearinghouse/hazards/Elevation_Certificate/49-03-0005-0010-0000_63.pdf</t>
  </si>
  <si>
    <t>https://mapwv.gov/flood/map/?wkid=102100&amp;x=-8929927.4406904&amp;y=4721199.12750614&amp;l=12&amp;v=1</t>
  </si>
  <si>
    <t>https://data.wvgis.wvu.edu/pub/Clearinghouse/hazards/Elevation_Certificate/49-03-0005-0026-0000_42.pdf</t>
  </si>
  <si>
    <t>https://mapwv.gov/flood/map/?wkid=102100&amp;x=-8929745.8896969&amp;y=4720824.74032179&amp;l=12&amp;v=1</t>
  </si>
  <si>
    <t>https://data.wvgis.wvu.edu/pub/Clearinghouse/hazards/Elevation_Certificate/49-03-0005-0047-0000_110.pdf</t>
  </si>
  <si>
    <t>https://mapwv.gov/flood/map/?wkid=102100&amp;x=-8930275.19611883&amp;y=4720941.64071401&amp;l=12&amp;v=1</t>
  </si>
  <si>
    <t>https://data.wvgis.wvu.edu/pub/Clearinghouse/hazards/Elevation_Certificate/49-03-0005-0058-0000_30.pdf</t>
  </si>
  <si>
    <t>https://mapwv.gov/flood/map/?wkid=102100&amp;x=-8930064.3948047&amp;y=4720708.22668019&amp;l=12&amp;v=1</t>
  </si>
  <si>
    <t>https://data.wvgis.wvu.edu/pub/Clearinghouse/hazards/Elevation_Certificate/49-03-0005-0095-0000_33.pdf</t>
  </si>
  <si>
    <t>https://mapwv.gov/flood/map/?wkid=102100&amp;x=-8930078.93643826&amp;y=4720673.08868147&amp;l=12&amp;v=1</t>
  </si>
  <si>
    <t>https://data.wvgis.wvu.edu/pub/Clearinghouse/hazards/Elevation_Certificate/49-03-0005-0095-0000_33-1-2.pdf</t>
  </si>
  <si>
    <t>https://mapwv.gov/flood/map/?wkid=102100&amp;x=-8930127.38600645&amp;y=4721153.86259683&amp;l=12&amp;v=1</t>
  </si>
  <si>
    <t>https://data.wvgis.wvu.edu/pub/Clearinghouse/hazards/Elevation_Certificate/49-03-0005-0136-0000_5.pdf</t>
  </si>
  <si>
    <t>https://mapwv.gov/flood/map/?wkid=102100&amp;x=-8930134.11642848&amp;y=4721206.84934899&amp;l=12&amp;v=1</t>
  </si>
  <si>
    <t>https://data.wvgis.wvu.edu/pub/Clearinghouse/hazards/Elevation_Certificate/49-03-0005-0138-0000_9.pdf</t>
  </si>
  <si>
    <t>https://mapwv.gov/flood/map/?wkid=102100&amp;x=-8930202.56897467&amp;y=4721231.76224795&amp;l=12&amp;v=1</t>
  </si>
  <si>
    <t>https://data.wvgis.wvu.edu/pub/Clearinghouse/hazards/Elevation_Certificate/49-03-0005-0148-0000_13.pdf</t>
  </si>
  <si>
    <t>https://mapwv.gov/flood/map/?wkid=102100&amp;x=-8930180.4543108&amp;y=4721232.52281187&amp;l=12&amp;v=1</t>
  </si>
  <si>
    <t>https://data.wvgis.wvu.edu/pub/Clearinghouse/hazards/Elevation_Certificate/49-03-0005-0149-0000_11.pdf</t>
  </si>
  <si>
    <t>https://mapwv.gov/flood/map/?wkid=102100&amp;x=-8931646.6967034&amp;y=4720414.89753223&amp;l=12&amp;v=1</t>
  </si>
  <si>
    <t>https://data.wvgis.wvu.edu/pub/Clearinghouse/hazards/Elevation_Certificate/49-03-0006-0015-0000_6.pdf</t>
  </si>
  <si>
    <t>https://mapwv.gov/flood/map/?wkid=102100&amp;x=-8931436.82278918&amp;y=4720462.6356139&amp;l=12&amp;v=1</t>
  </si>
  <si>
    <t>https://data.wvgis.wvu.edu/pub/Clearinghouse/hazards/Elevation_Certificate/49-03-0007-0007-0000_15.pdf</t>
  </si>
  <si>
    <t>https://mapwv.gov/flood/map/?wkid=102100&amp;x=-8931404.01127781&amp;y=4720482.28742093&amp;l=12&amp;v=1</t>
  </si>
  <si>
    <t>https://data.wvgis.wvu.edu/pub/Clearinghouse/hazards/Elevation_Certificate/49-03-0007-0008-0001_20.pdf</t>
  </si>
  <si>
    <t>https://mapwv.gov/flood/map/?wkid=102100&amp;x=-8931261.70938751&amp;y=4720486.17604038&amp;l=12&amp;v=1</t>
  </si>
  <si>
    <t>https://data.wvgis.wvu.edu/pub/Clearinghouse/hazards/Elevation_Certificate/49-03-0007-0021-0000_3.pdf</t>
  </si>
  <si>
    <t>https://mapwv.gov/flood/map/?wkid=102100&amp;x=-8931336.14866955&amp;y=4720424.65393918&amp;l=12&amp;v=1</t>
  </si>
  <si>
    <t>https://data.wvgis.wvu.edu/pub/Clearinghouse/hazards/Elevation_Certificate/49-03-0007-0027-0000_13.pdf</t>
  </si>
  <si>
    <t>https://mapwv.gov/flood/map/?wkid=102100&amp;x=-8931350.5823466&amp;y=4720406.59491927&amp;l=12&amp;v=1</t>
  </si>
  <si>
    <t>https://data.wvgis.wvu.edu/pub/Clearinghouse/hazards/Elevation_Certificate/49-03-0007-0028-0000_15.pdf</t>
  </si>
  <si>
    <t>https://mapwv.gov/flood/map/?wkid=102100&amp;x=-8931332.6978354&amp;y=4720256.00367194&amp;l=12&amp;v=1</t>
  </si>
  <si>
    <t>https://data.wvgis.wvu.edu/pub/Clearinghouse/hazards/Elevation_Certificate/49-03-0007-0043-0000_25.pdf</t>
  </si>
  <si>
    <t>https://mapwv.gov/flood/map/?wkid=102100&amp;x=-8931362.9633018&amp;y=4720298.89570706&amp;l=12&amp;v=1</t>
  </si>
  <si>
    <t>https://data.wvgis.wvu.edu/pub/Clearinghouse/hazards/Elevation_Certificate/49-03-0007-0045-0000_5.pdf</t>
  </si>
  <si>
    <t>https://mapwv.gov/flood/map/?wkid=102100&amp;x=-8930968.59622257&amp;y=4720428.63115075&amp;l=12&amp;v=1</t>
  </si>
  <si>
    <t>https://data.wvgis.wvu.edu/pub/Clearinghouse/hazards/Elevation_Certificate/49-03-0007-0167-0000_10.pdf</t>
  </si>
  <si>
    <t>https://mapwv.gov/flood/map/?wkid=102100&amp;x=-8930903.8171674&amp;y=4720536.87747171&amp;l=12&amp;v=1</t>
  </si>
  <si>
    <t>https://data.wvgis.wvu.edu/pub/Clearinghouse/hazards/Elevation_Certificate/49-03-0007-0173-0000_21.pdf</t>
  </si>
  <si>
    <t>https://mapwv.gov/flood/map/?wkid=102100&amp;x=-8930871.73149708&amp;y=4720462.68707098&amp;l=12&amp;v=1</t>
  </si>
  <si>
    <t>https://data.wvgis.wvu.edu/pub/Clearinghouse/hazards/Elevation_Certificate/49-03-0007-0175-0000_14.pdf</t>
  </si>
  <si>
    <t>https://mapwv.gov/flood/map/?wkid=102100&amp;x=-8929370.26418233&amp;y=4720481.29614213&amp;l=12&amp;v=1</t>
  </si>
  <si>
    <t>https://data.wvgis.wvu.edu/pub/Clearinghouse/hazards/Elevation_Certificate/49-03-0008-0147-0001_46.pdf</t>
  </si>
  <si>
    <t>https://mapwv.gov/flood/map/?wkid=102100&amp;x=-8929565.40068882&amp;y=4719803.58734103&amp;l=12&amp;v=1</t>
  </si>
  <si>
    <t>https://data.wvgis.wvu.edu/pub/Clearinghouse/hazards/Elevation_Certificate/49-03-0008-0239-0000_81.pdf</t>
  </si>
  <si>
    <t>https://mapwv.gov/flood/map/?wkid=102100&amp;x=-8929583.50569112&amp;y=4719773.35316194&amp;l=12&amp;v=1</t>
  </si>
  <si>
    <t>https://data.wvgis.wvu.edu/pub/Clearinghouse/hazards/Elevation_Certificate/49-03-0011-0263-0000_85.pdf</t>
  </si>
  <si>
    <t>https://mapwv.gov/flood/map/?wkid=102100&amp;x=-8929667.94819101&amp;y=4719660.80574956&amp;l=12&amp;v=1</t>
  </si>
  <si>
    <t>https://data.wvgis.wvu.edu/pub/Clearinghouse/hazards/Elevation_Certificate/49-03-0011-0268-0000_193.pdf</t>
  </si>
  <si>
    <t>https://mapwv.gov/flood/map/?wkid=102100&amp;x=-8929670.50849387&amp;y=4719589.77238334&amp;l=12&amp;v=1</t>
  </si>
  <si>
    <t>https://data.wvgis.wvu.edu/pub/Clearinghouse/hazards/Elevation_Certificate/49-03-0011-0271-0001_103.pdf</t>
  </si>
  <si>
    <t>https://mapwv.gov/flood/map/?wkid=102100&amp;x=-8929696.54620638&amp;y=4719773.35324597&amp;l=12&amp;v=1</t>
  </si>
  <si>
    <t>https://data.wvgis.wvu.edu/pub/Clearinghouse/hazards/Elevation_Certificate/49-03-0011-0273-0000_109.pdf</t>
  </si>
  <si>
    <t>https://mapwv.gov/flood/map/?wkid=102100&amp;x=-8929714.70354458&amp;y=4719494.49805817&amp;l=12&amp;v=1</t>
  </si>
  <si>
    <t>https://data.wvgis.wvu.edu/pub/Clearinghouse/hazards/Elevation_Certificate/49-03-0011-0275-0000_113.pdf</t>
  </si>
  <si>
    <t>https://mapwv.gov/flood/map/?wkid=102100&amp;x=-8929720.47208504&amp;y=4719476.1098454&amp;l=12&amp;v=1</t>
  </si>
  <si>
    <t>https://data.wvgis.wvu.edu/pub/Clearinghouse/hazards/Elevation_Certificate/49-03-0011-0276-0000_115.pdf</t>
  </si>
  <si>
    <t>https://mapwv.gov/flood/map/?wkid=102100&amp;x=-8929755.70580435&amp;y=4719421.84187451&amp;l=12&amp;v=1</t>
  </si>
  <si>
    <t>https://data.wvgis.wvu.edu/pub/Clearinghouse/hazards/Elevation_Certificate/49-03-0011-0280-0000_27.pdf</t>
  </si>
  <si>
    <t>https://mapwv.gov/flood/map/?wkid=102100&amp;x=-8929793.45757175&amp;y=4719351.77264763&amp;l=12&amp;v=1</t>
  </si>
  <si>
    <t>https://data.wvgis.wvu.edu/pub/Clearinghouse/hazards/Elevation_Certificate/49-03-0011-0283-0000_127.pdf</t>
  </si>
  <si>
    <t>https://mapwv.gov/flood/map/?wkid=102100&amp;x=-8929828.27277062&amp;y=4719262.15590934&amp;l=12&amp;v=1</t>
  </si>
  <si>
    <t>https://data.wvgis.wvu.edu/pub/Clearinghouse/hazards/Elevation_Certificate/49-03-0011-0286-0000_135.pdf</t>
  </si>
  <si>
    <t>https://mapwv.gov/flood/map/?wkid=102100&amp;x=-8929867.04427081&amp;y=4719087.15510517&amp;l=12&amp;v=1</t>
  </si>
  <si>
    <t>https://data.wvgis.wvu.edu/pub/Clearinghouse/hazards/Elevation_Certificate/49-03-0011-0300-0000_152.pdf</t>
  </si>
  <si>
    <t>https://mapwv.gov/flood/map/?wkid=102100&amp;x=-8929853.24846538&amp;y=4719119.8130347&amp;l=12&amp;v=1</t>
  </si>
  <si>
    <t>https://data.wvgis.wvu.edu/pub/Clearinghouse/hazards/Elevation_Certificate/49-03-0011-0302-0000_146.pdf</t>
  </si>
  <si>
    <t>https://mapwv.gov/flood/map/?wkid=102100&amp;x=-8929846.42456674&amp;y=4719142.28917564&amp;l=12&amp;v=1</t>
  </si>
  <si>
    <t>https://data.wvgis.wvu.edu/pub/Clearinghouse/hazards/Elevation_Certificate/49-03-0011-0303-0000_144.pdf</t>
  </si>
  <si>
    <t>https://mapwv.gov/flood/map/?wkid=102100&amp;x=-8929795.09844529&amp;y=4719164.7180653&amp;l=12&amp;v=1</t>
  </si>
  <si>
    <t>https://data.wvgis.wvu.edu/pub/Clearinghouse/hazards/Elevation_Certificate/49-03-0011-0304-0000_61.pdf</t>
  </si>
  <si>
    <t>https://mapwv.gov/flood/map/?wkid=102100&amp;x=-8929679.84384359&amp;y=4719427.82940404&amp;l=12&amp;v=1</t>
  </si>
  <si>
    <t>https://data.wvgis.wvu.edu/pub/Clearinghouse/hazards/Elevation_Certificate/49-03-0011-0316-0000_36.pdf</t>
  </si>
  <si>
    <t>https://mapwv.gov/flood/map/?wkid=102100&amp;x=-8929681.09833025&amp;y=4719487.29454849&amp;l=12&amp;v=1</t>
  </si>
  <si>
    <t>https://data.wvgis.wvu.edu/pub/Clearinghouse/hazards/Elevation_Certificate/49-03-0011-0319-0001_112.pdf</t>
  </si>
  <si>
    <t>https://mapwv.gov/flood/map/?wkid=102100&amp;x=-8929567.92094734&amp;y=4719658.40550878&amp;l=12&amp;v=1</t>
  </si>
  <si>
    <t>https://data.wvgis.wvu.edu/pub/Clearinghouse/hazards/Elevation_Certificate/49-03-0011-0327-0000_200.pdf</t>
  </si>
  <si>
    <t>https://mapwv.gov/flood/map/?wkid=102100&amp;x=-8929593.58678634&amp;y=4719527.0255676&amp;l=12&amp;v=1</t>
  </si>
  <si>
    <t>https://data.wvgis.wvu.edu/pub/Clearinghouse/hazards/Elevation_Certificate/49-03-0011-0336-0000_117.pdf</t>
  </si>
  <si>
    <t>https://mapwv.gov/flood/map/?wkid=102100&amp;x=-8929583.77055403&amp;y=4719520.86319993&amp;l=12&amp;v=1</t>
  </si>
  <si>
    <t>https://data.wvgis.wvu.edu/pub/Clearinghouse/hazards/Elevation_Certificate/49-03-0011-0336-0000_118.pdf</t>
  </si>
  <si>
    <t>https://mapwv.gov/flood/map/?wkid=102100&amp;x=-8929604.6819273&amp;y=4719506.04949625&amp;l=12&amp;v=1</t>
  </si>
  <si>
    <t>https://data.wvgis.wvu.edu/pub/Clearinghouse/hazards/Elevation_Certificate/49-03-0011-0336-0000_119.pdf</t>
  </si>
  <si>
    <t>https://mapwv.gov/flood/map/?wkid=102100&amp;x=-8929591.80782859&amp;y=4719501.27768698&amp;l=12&amp;v=1</t>
  </si>
  <si>
    <t>https://data.wvgis.wvu.edu/pub/Clearinghouse/hazards/Elevation_Certificate/49-03-0011-0336-0000_120.pdf</t>
  </si>
  <si>
    <t>https://mapwv.gov/flood/map/?wkid=102100&amp;x=-8929654.66002039&amp;y=4719370.63306086&amp;l=12&amp;v=1</t>
  </si>
  <si>
    <t>https://data.wvgis.wvu.edu/pub/Clearinghouse/hazards/Elevation_Certificate/49-03-0011-0339-0000_126.pdf</t>
  </si>
  <si>
    <t>https://mapwv.gov/flood/map/?wkid=102100&amp;x=-8929731.38801469&amp;y=4719166.73149364&amp;l=12&amp;v=1</t>
  </si>
  <si>
    <t>https://data.wvgis.wvu.edu/pub/Clearinghouse/hazards/Elevation_Certificate/49-03-0011-0341-0000_68.pdf</t>
  </si>
  <si>
    <t>https://mapwv.gov/flood/map/?wkid=102100&amp;x=-8929765.77135676&amp;y=4719149.25471395&amp;l=12&amp;v=1</t>
  </si>
  <si>
    <t>https://data.wvgis.wvu.edu/pub/Clearinghouse/hazards/Elevation_Certificate/49-03-0011-0342-0000_53.pdf</t>
  </si>
  <si>
    <t>https://mapwv.gov/flood/map/?wkid=102100&amp;x=-8932214.05983328&amp;y=4721712.34483953&amp;l=12&amp;v=1</t>
  </si>
  <si>
    <t>https://data.wvgis.wvu.edu/pub/Clearinghouse/hazards/Elevation_Certificate/49-03-0016-0016-0001_23.pdf</t>
  </si>
  <si>
    <t>https://mapwv.gov/flood/map/?wkid=102100&amp;x=-8998040.87325853&amp;y=4648539.26622559&amp;l=12&amp;v=1</t>
  </si>
  <si>
    <t>https://data.wvgis.wvu.edu/pub/Clearinghouse/hazards/Elevation_Certificate/08-01-0020-0014-0000_7444.pdf</t>
  </si>
  <si>
    <t>https://mapwv.gov/flood/map/?wkid=102100&amp;x=-9000994.5139189&amp;y=4645639.15583211&amp;l=12&amp;v=1</t>
  </si>
  <si>
    <t>https://data.wvgis.wvu.edu/pub/Clearinghouse/hazards/Elevation_Certificate/08-01-024B-0022-0000_960.pdf</t>
  </si>
  <si>
    <t>https://mapwv.gov/flood/map/?wkid=102100&amp;x=-9030883.02778645&amp;y=4657902.85895854&amp;l=12&amp;v=1</t>
  </si>
  <si>
    <t>https://data.wvgis.wvu.edu/pub/Clearinghouse/hazards/Elevation_Certificate/08-03-0004-0070-0000_294.pdf</t>
  </si>
  <si>
    <t>https://mapwv.gov/flood/map/?wkid=102100&amp;x=-9031028.5221195&amp;y=4652484.27650782&amp;l=12&amp;v=1</t>
  </si>
  <si>
    <t>https://data.wvgis.wvu.edu/pub/Clearinghouse/hazards/Elevation_Certificate/08-03-0013-0027-0000_2947.pdf</t>
  </si>
  <si>
    <t>https://mapwv.gov/flood/map/?wkid=102100&amp;x=-9028818.8289699&amp;y=4640486.81682338&amp;l=12&amp;v=1</t>
  </si>
  <si>
    <t>https://data.wvgis.wvu.edu/pub/Clearinghouse/hazards/Elevation_Certificate/08-03-033A-0064-0000_96.pdf</t>
  </si>
  <si>
    <t>https://mapwv.gov/flood/map/?wkid=102100&amp;x=-9029750.03412555&amp;y=4640275.33511715&amp;l=12&amp;v=1</t>
  </si>
  <si>
    <t>https://data.wvgis.wvu.edu/pub/Clearinghouse/hazards/Elevation_Certificate/08-05-0006-0012-0000_184.pdf</t>
  </si>
  <si>
    <t>https://mapwv.gov/flood/map/?wkid=102100&amp;x=-9035088.34402996&amp;y=4631725.90841734&amp;l=12&amp;v=1</t>
  </si>
  <si>
    <t>https://data.wvgis.wvu.edu/pub/Clearinghouse/hazards/Elevation_Certificate/08-05-0013-0015-0000_727.pdf</t>
  </si>
  <si>
    <t>https://mapwv.gov/flood/map/?wkid=102100&amp;x=-9035085.44958123&amp;y=4628936.29343837&amp;l=12&amp;v=1</t>
  </si>
  <si>
    <t>https://data.wvgis.wvu.edu/pub/Clearinghouse/hazards/Elevation_Certificate/08-05-0017-0028-0000_12702.pdf</t>
  </si>
  <si>
    <t>https://mapwv.gov/flood/map/?wkid=102100&amp;x=-9030744.54465896&amp;y=4628644.03132304&amp;l=12&amp;v=1</t>
  </si>
  <si>
    <t>https://data.wvgis.wvu.edu/pub/Clearinghouse/hazards/Elevation_Certificate/08-05-0018-0026-0002_764.pdf</t>
  </si>
  <si>
    <t>https://mapwv.gov/flood/map/?wkid=102100&amp;x=-9035275.69466372&amp;y=4628359.01569968&amp;l=12&amp;v=1</t>
  </si>
  <si>
    <t>https://data.wvgis.wvu.edu/pub/Clearinghouse/hazards/Elevation_Certificate/08-05-0021-0062-0000_13024.pdf</t>
  </si>
  <si>
    <t>https://mapwv.gov/flood/map/?wkid=102100&amp;x=-9045397.12137759&amp;y=4647732.8786291&amp;l=12&amp;v=1</t>
  </si>
  <si>
    <t>https://data.wvgis.wvu.edu/pub/Clearinghouse/hazards/Elevation_Certificate/08-06-0005-0018-0000_4126.pdf</t>
  </si>
  <si>
    <t>https://mapwv.gov/flood/map/?wkid=102100&amp;x=-9039905.58609261&amp;y=4649257.91296684&amp;l=12&amp;v=1</t>
  </si>
  <si>
    <t>https://data.wvgis.wvu.edu/pub/Clearinghouse/hazards/Elevation_Certificate/08-06-0006-0058-0001_663.pdf</t>
  </si>
  <si>
    <t>https://mapwv.gov/flood/map/?wkid=102100&amp;x=-9038759.21713427&amp;y=4641405.99644259&amp;l=12&amp;v=1</t>
  </si>
  <si>
    <t>https://data.wvgis.wvu.edu/pub/Clearinghouse/hazards/Elevation_Certificate/08-06-0014-0058-0000_6048.pdf</t>
  </si>
  <si>
    <t>https://mapwv.gov/flood/map/?wkid=102100&amp;x=-9036207.33399504&amp;y=4641345.82557244&amp;l=12&amp;v=1</t>
  </si>
  <si>
    <t>https://data.wvgis.wvu.edu/pub/Clearinghouse/hazards/Elevation_Certificate/08-06-0015-0007-0000_8850.pdf</t>
  </si>
  <si>
    <t>https://mapwv.gov/flood/map/?wkid=102100&amp;x=-9015990.4753897&amp;y=4586107.11091461&amp;l=12&amp;v=1</t>
  </si>
  <si>
    <t>https://data.wvgis.wvu.edu/pub/Clearinghouse/hazards/Elevation_Certificate/10-01-062H-0049-0000_22.pdf</t>
  </si>
  <si>
    <t>https://mapwv.gov/flood/map/?wkid=102100&amp;x=-9015982.39745&amp;y=4585954.86471337&amp;l=12&amp;v=1</t>
  </si>
  <si>
    <t>https://data.wvgis.wvu.edu/pub/Clearinghouse/hazards/Elevation_Certificate/10-01-062H-0064-0000_28.pdf</t>
  </si>
  <si>
    <t>https://mapwv.gov/flood/map/?wkid=102100&amp;x=-9038630.81890022&amp;y=4605688.71066106&amp;l=12&amp;v=1</t>
  </si>
  <si>
    <t>https://data.wvgis.wvu.edu/pub/Clearinghouse/hazards/Elevation_Certificate/10-03-022D-0016-0000_207.pdf</t>
  </si>
  <si>
    <t>https://mapwv.gov/flood/map/?wkid=102100&amp;x=-8976224.80112769&amp;y=4540839.39973858&amp;l=12&amp;v=1</t>
  </si>
  <si>
    <t>https://data.wvgis.wvu.edu/pub/Clearinghouse/hazards/Elevation_Certificate/13-01-0006-0351-0000_392.pdf</t>
  </si>
  <si>
    <t>https://mapwv.gov/flood/map/?wkid=102100&amp;x=-8976243.39159758&amp;y=4540764.80619634&amp;l=12&amp;v=1</t>
  </si>
  <si>
    <t>https://data.wvgis.wvu.edu/pub/Clearinghouse/hazards/Elevation_Certificate/13-01-0006-0358-0000_156.pdf</t>
  </si>
  <si>
    <t>https://mapwv.gov/flood/map/?wkid=102100&amp;x=-8961944.95528398&amp;y=4540245.90442023&amp;l=12&amp;v=1</t>
  </si>
  <si>
    <t>https://data.wvgis.wvu.edu/pub/Clearinghouse/hazards/Elevation_Certificate/13-06-024C-0008-0000_455.pdf</t>
  </si>
  <si>
    <t>https://mapwv.gov/flood/map/?wkid=102100&amp;x=-8981476.85792557&amp;y=4572735.67946207&amp;l=12&amp;v=1</t>
  </si>
  <si>
    <t>https://data.wvgis.wvu.edu/pub/Clearinghouse/hazards/Elevation_Certificate/13-11-0063-0087-0000_328.pdf</t>
  </si>
  <si>
    <t>https://mapwv.gov/flood/map/?wkid=102100&amp;x=-8987985.26567871&amp;y=4580027.40822397&amp;l=12&amp;v=1</t>
  </si>
  <si>
    <t>https://data.wvgis.wvu.edu/pub/Clearinghouse/hazards/Elevation_Certificate/13-11-047H-0096-0000_4938.pdf</t>
  </si>
  <si>
    <t>https://mapwv.gov/flood/map/?wkid=102100&amp;x=-8987815.55988191&amp;y=4579917.44105017&amp;l=12&amp;v=1</t>
  </si>
  <si>
    <t>https://data.wvgis.wvu.edu/pub/Clearinghouse/hazards/Elevation_Certificate/13-11-047H-0114-0000_5056.pdf</t>
  </si>
  <si>
    <t>https://mapwv.gov/flood/map/?wkid=102100&amp;x=-8988752.25714696&amp;y=4578132.09897857&amp;l=12&amp;v=1</t>
  </si>
  <si>
    <t>https://data.wvgis.wvu.edu/pub/Clearinghouse/hazards/Elevation_Certificate/13-11-047R-0056-0000_585.pdf</t>
  </si>
  <si>
    <t>https://mapwv.gov/flood/map/?wkid=102100&amp;x=-8994106.39205148&amp;y=4572606.50418438&amp;l=12&amp;v=1</t>
  </si>
  <si>
    <t>https://data.wvgis.wvu.edu/pub/Clearinghouse/hazards/Elevation_Certificate/13-11-060L-0076-0000_326.pdf</t>
  </si>
  <si>
    <t>https://mapwv.gov/flood/map/?wkid=102100&amp;x=-8994096.35574048&amp;y=4572630.54466179&amp;l=12&amp;v=1</t>
  </si>
  <si>
    <t>https://data.wvgis.wvu.edu/pub/Clearinghouse/hazards/Elevation_Certificate/13-11-060L-0077-0000_314.pdf</t>
  </si>
  <si>
    <t>https://mapwv.gov/flood/map/?wkid=102100&amp;x=-8993948.20693833&amp;y=4572862.03159986&amp;l=12&amp;v=1</t>
  </si>
  <si>
    <t>https://data.wvgis.wvu.edu/pub/Clearinghouse/hazards/Elevation_Certificate/13-11-060L-0089-0000_180.pdf</t>
  </si>
  <si>
    <t>https://mapwv.gov/flood/map/?wkid=102100&amp;x=-8981782.8753323&amp;y=4572564.71757848&amp;l=12&amp;v=1</t>
  </si>
  <si>
    <t>https://data.wvgis.wvu.edu/pub/Clearinghouse/hazards/Elevation_Certificate/13-11-063J-0047-0000_143.pdf</t>
  </si>
  <si>
    <t>https://mapwv.gov/flood/map/?wkid=102100&amp;x=-8981818.0523535&amp;y=4572649.13933155&amp;l=12&amp;v=1</t>
  </si>
  <si>
    <t>https://data.wvgis.wvu.edu/pub/Clearinghouse/hazards/Elevation_Certificate/13-11-063J-0113-0000_174.pdf</t>
  </si>
  <si>
    <t>https://mapwv.gov/flood/map/?wkid=102100&amp;x=-8990623.20425392&amp;y=4575529.63313421&amp;l=12&amp;v=1</t>
  </si>
  <si>
    <t>https://data.wvgis.wvu.edu/pub/Clearinghouse/hazards/Elevation_Certificate/13-13-0001-0130-0000_340.pdf</t>
  </si>
  <si>
    <t>https://mapwv.gov/flood/map/?wkid=102100&amp;x=-8991000.57736075&amp;y=4575352.83538313&amp;l=12&amp;v=1</t>
  </si>
  <si>
    <t>https://data.wvgis.wvu.edu/pub/Clearinghouse/hazards/Elevation_Certificate/13-13-0004-0185-0000_100.pdf</t>
  </si>
  <si>
    <t>https://mapwv.gov/flood/map/?wkid=102100&amp;x=-8990794.74764596&amp;y=4575062.79216139&amp;l=12&amp;v=1</t>
  </si>
  <si>
    <t>https://data.wvgis.wvu.edu/pub/Clearinghouse/hazards/Elevation_Certificate/13-13-0005-0209-0000_272.pdf</t>
  </si>
  <si>
    <t>https://mapwv.gov/flood/map/?wkid=102100&amp;x=-8958491.04459471&amp;y=4543279.18299992&amp;l=12&amp;v=1</t>
  </si>
  <si>
    <t>https://data.wvgis.wvu.edu/pub/Clearinghouse/hazards/Elevation_Certificate/13-14-0015-0096-0000_778.pdf</t>
  </si>
  <si>
    <t>https://mapwv.gov/flood/map/?wkid=102100&amp;x=-8982379.43676309&amp;y=4573694.58674918&amp;l=12&amp;v=1</t>
  </si>
  <si>
    <t>https://data.wvgis.wvu.edu/pub/Clearinghouse/hazards/Elevation_Certificate/13-15-0007-0056-0000_118.pdf</t>
  </si>
  <si>
    <t>https://mapwv.gov/flood/map/?wkid=102100&amp;x=-8949338.13077831&amp;y=4548436.51663906&amp;l=12&amp;v=1</t>
  </si>
  <si>
    <t>https://data.wvgis.wvu.edu/pub/Clearinghouse/hazards/Elevation_Certificate/13-16-025F-0099-0000_130.pdf</t>
  </si>
  <si>
    <t>https://mapwv.gov/flood/map/?wkid=102100&amp;x=-8938549.26523105&amp;y=4550386.70689406&amp;l=12&amp;v=1</t>
  </si>
  <si>
    <t>https://data.wvgis.wvu.edu/pub/Clearinghouse/hazards/Elevation_Certificate/13-17-0009-0275-0000_228.pdf</t>
  </si>
  <si>
    <t>https://mapwv.gov/flood/map/?wkid=102100&amp;x=-8939176.99598856&amp;y=4550373.32409492&amp;l=12&amp;v=1</t>
  </si>
  <si>
    <t>https://data.wvgis.wvu.edu/pub/Clearinghouse/hazards/Elevation_Certificate/13-17-0011-0242-0000_161.pdf</t>
  </si>
  <si>
    <t>https://mapwv.gov/flood/map/?wkid=102100&amp;x=-9056634.81825307&amp;y=4651893.98694887&amp;l=12&amp;v=1</t>
  </si>
  <si>
    <t>https://data.wvgis.wvu.edu/pub/Clearinghouse/hazards/Elevation_Certificate/20-01-0012-0082-0000_2580.pdf</t>
  </si>
  <si>
    <t>https://mapwv.gov/flood/map/?wkid=102100&amp;x=-9056809.67863181&amp;y=4651631.95915264&amp;l=12&amp;v=1</t>
  </si>
  <si>
    <t>https://data.wvgis.wvu.edu/pub/Clearinghouse/hazards/Elevation_Certificate/20-01-0012-0089-0000_2410.pdf</t>
  </si>
  <si>
    <t>https://mapwv.gov/flood/map/?wkid=102100&amp;x=-9055423.97313469&amp;y=4650385.69358143&amp;l=12&amp;v=1</t>
  </si>
  <si>
    <t>https://data.wvgis.wvu.edu/pub/Clearinghouse/hazards/Elevation_Certificate/20-01-0012-0144-0000_200.pdf</t>
  </si>
  <si>
    <t>https://mapwv.gov/flood/map/?wkid=102100&amp;x=-9061398.38059763&amp;y=4647207.34279643&amp;l=12&amp;v=1</t>
  </si>
  <si>
    <t>https://data.wvgis.wvu.edu/pub/Clearinghouse/hazards/Elevation_Certificate/20-01-0018-0033-0000_93.pdf</t>
  </si>
  <si>
    <t>https://mapwv.gov/flood/map/?wkid=102100&amp;x=-9047863.59621727&amp;y=4648653.32239802&amp;l=12&amp;v=1</t>
  </si>
  <si>
    <t>https://data.wvgis.wvu.edu/pub/Clearinghouse/hazards/Elevation_Certificate/20-01-0021-0048-0003_2665.pdf</t>
  </si>
  <si>
    <t>https://mapwv.gov/flood/map/?wkid=102100&amp;x=-9056570.56396722&amp;y=4645913.70039647&amp;l=12&amp;v=1</t>
  </si>
  <si>
    <t>https://data.wvgis.wvu.edu/pub/Clearinghouse/hazards/Elevation_Certificate/20-01-0025-0065-0002_1222.pdf</t>
  </si>
  <si>
    <t>https://mapwv.gov/flood/map/?wkid=102100&amp;x=-9056730.9757093&amp;y=4651142.88034013&amp;l=12&amp;v=1</t>
  </si>
  <si>
    <t>https://data.wvgis.wvu.edu/pub/Clearinghouse/hazards/Elevation_Certificate/20-01-012B-0059-0000_2135.pdf</t>
  </si>
  <si>
    <t>https://mapwv.gov/flood/map/?wkid=102100&amp;x=-9055814.48196603&amp;y=4649869.22289337&amp;l=12&amp;v=1</t>
  </si>
  <si>
    <t>https://data.wvgis.wvu.edu/pub/Clearinghouse/hazards/Elevation_Certificate/20-01-019E-0056-0000_13.pdf</t>
  </si>
  <si>
    <t>https://mapwv.gov/flood/map/?wkid=102100&amp;x=-9055806.68963996&amp;y=4649852.72341444&amp;l=12&amp;v=1</t>
  </si>
  <si>
    <t>https://data.wvgis.wvu.edu/pub/Clearinghouse/hazards/Elevation_Certificate/20-01-019E-0056-0000_23.pdf</t>
  </si>
  <si>
    <t>https://mapwv.gov/flood/map/?wkid=102100&amp;x=-9055699.93418772&amp;y=4649943.32794022&amp;l=12&amp;v=1</t>
  </si>
  <si>
    <t>https://data.wvgis.wvu.edu/pub/Clearinghouse/hazards/Elevation_Certificate/20-01-019E-0072-0000_100.pdf</t>
  </si>
  <si>
    <t>https://mapwv.gov/flood/map/?wkid=102100&amp;x=-9064683.2451297&amp;y=4645234.25372092&amp;l=12&amp;v=1</t>
  </si>
  <si>
    <t>https://data.wvgis.wvu.edu/pub/Clearinghouse/hazards/Elevation_Certificate/20-01-023B-0013-0000_427.pdf</t>
  </si>
  <si>
    <t>https://mapwv.gov/flood/map/?wkid=102100&amp;x=-9062666.19856335&amp;y=4644838.30085261&amp;l=12&amp;v=1</t>
  </si>
  <si>
    <t>https://data.wvgis.wvu.edu/pub/Clearinghouse/hazards/Elevation_Certificate/20-01-024A-0001-0000_63.pdf</t>
  </si>
  <si>
    <t>https://mapwv.gov/flood/map/?wkid=102100&amp;x=-9061479.69710834&amp;y=4646033.02818967&amp;l=12&amp;v=1</t>
  </si>
  <si>
    <t>https://data.wvgis.wvu.edu/pub/Clearinghouse/hazards/Elevation_Certificate/20-01-024B-0032-0000_5534.pdf</t>
  </si>
  <si>
    <t>https://mapwv.gov/flood/map/?wkid=102100&amp;x=-9056323.65730123&amp;y=4648207.760109&amp;l=12&amp;v=1</t>
  </si>
  <si>
    <t>https://data.wvgis.wvu.edu/pub/Clearinghouse/hazards/Elevation_Certificate/20-02-0005-0052-0000_601.pdf</t>
  </si>
  <si>
    <t>https://mapwv.gov/flood/map/?wkid=102100&amp;x=-9056060.0528461&amp;y=4648499.86904848&amp;l=12&amp;v=1</t>
  </si>
  <si>
    <t>https://data.wvgis.wvu.edu/pub/Clearinghouse/hazards/Elevation_Certificate/20-02-0006-0044-0000_306.pdf</t>
  </si>
  <si>
    <t>https://mapwv.gov/flood/map/?wkid=102100&amp;x=-9055974.44812494&amp;y=4648563.29797286&amp;l=12&amp;v=1</t>
  </si>
  <si>
    <t>https://data.wvgis.wvu.edu/pub/Clearinghouse/hazards/Elevation_Certificate/20-02-0006-0062-0000_7.pdf</t>
  </si>
  <si>
    <t>https://mapwv.gov/flood/map/?wkid=102100&amp;x=-9056255.64118606&amp;y=4648259.66781645&amp;l=12&amp;v=1</t>
  </si>
  <si>
    <t>https://data.wvgis.wvu.edu/pub/Clearinghouse/hazards/Elevation_Certificate/20-02-0006-0136-0000_507.pdf</t>
  </si>
  <si>
    <t>https://mapwv.gov/flood/map/?wkid=102100&amp;x=-9055087.67673744&amp;y=4648851.150338&amp;l=12&amp;v=1</t>
  </si>
  <si>
    <t>https://data.wvgis.wvu.edu/pub/Clearinghouse/hazards/Elevation_Certificate/20-02-0007-0058-0000_219.pdf</t>
  </si>
  <si>
    <t>https://mapwv.gov/flood/map/?wkid=102100&amp;x=-9054050.84668699&amp;y=4648861.39031181&amp;l=12&amp;v=1</t>
  </si>
  <si>
    <t>https://data.wvgis.wvu.edu/pub/Clearinghouse/hazards/Elevation_Certificate/20-02-0008-0044-0000_630.pdf</t>
  </si>
  <si>
    <t>https://mapwv.gov/flood/map/?wkid=102100&amp;x=-9090413.36842118&amp;y=4631154.57614694&amp;l=12&amp;v=1</t>
  </si>
  <si>
    <t>https://data.wvgis.wvu.edu/pub/Clearinghouse/hazards/Elevation_Certificate/20-12-0023-0121-0000_1304.pdf</t>
  </si>
  <si>
    <t>https://mapwv.gov/flood/map/?wkid=102100&amp;x=-9072640.65070144&amp;y=4647224.54827658&amp;l=12&amp;v=1</t>
  </si>
  <si>
    <t>https://data.wvgis.wvu.edu/pub/Clearinghouse/hazards/Elevation_Certificate/20-15-0013-0061-0000_58.pdf</t>
  </si>
  <si>
    <t>https://mapwv.gov/flood/map/?wkid=102100&amp;x=-9067559.13709553&amp;y=4648659.57910349&amp;l=12&amp;v=1</t>
  </si>
  <si>
    <t>https://data.wvgis.wvu.edu/pub/Clearinghouse/hazards/Elevation_Certificate/20-15-0014-0026-0000_174.pdf</t>
  </si>
  <si>
    <t>https://mapwv.gov/flood/map/?wkid=102100&amp;x=-9066744.611809&amp;y=4644384.09064406&amp;l=12&amp;v=1</t>
  </si>
  <si>
    <t>https://data.wvgis.wvu.edu/pub/Clearinghouse/hazards/Elevation_Certificate/20-15-0019-0078-0000_1293.pdf</t>
  </si>
  <si>
    <t>https://mapwv.gov/flood/map/?wkid=102100&amp;x=-9075293.83990811&amp;y=4641722.07067939&amp;l=12&amp;v=1</t>
  </si>
  <si>
    <t>https://data.wvgis.wvu.edu/pub/Clearinghouse/hazards/Elevation_Certificate/20-15-0022-0016-0000_3744.pdf</t>
  </si>
  <si>
    <t>https://mapwv.gov/flood/map/?wkid=102100&amp;x=-9075116.730401&amp;y=4640672.97442301&amp;l=12&amp;v=1</t>
  </si>
  <si>
    <t>https://data.wvgis.wvu.edu/pub/Clearinghouse/hazards/Elevation_Certificate/20-15-0022-0020-0001_487.pdf</t>
  </si>
  <si>
    <t>https://mapwv.gov/flood/map/?wkid=102100&amp;x=-9066908.02865604&amp;y=4641728.4665622&amp;l=12&amp;v=1</t>
  </si>
  <si>
    <t>https://data.wvgis.wvu.edu/pub/Clearinghouse/hazards/Elevation_Certificate/20-15-0024-0065-0002_156.pdf</t>
  </si>
  <si>
    <t>https://mapwv.gov/flood/map/?wkid=102100&amp;x=-9067765.85702321&amp;y=4643208.35587259&amp;l=12&amp;v=1</t>
  </si>
  <si>
    <t>https://data.wvgis.wvu.edu/pub/Clearinghouse/hazards/Elevation_Certificate/20-15-024B-0019-0000_19.pdf</t>
  </si>
  <si>
    <t>https://mapwv.gov/flood/map/?wkid=102100&amp;x=-8968406.37398721&amp;y=4519067.02034645&amp;l=12&amp;v=1</t>
  </si>
  <si>
    <t>https://data.wvgis.wvu.edu/pub/Clearinghouse/hazards/Elevation_Certificate/32-07-0015-0042-0000_22506.pdf</t>
  </si>
  <si>
    <t>https://mapwv.gov/flood/map/?wkid=102100&amp;x=-8989759.28670462&amp;y=4649621.89234384&amp;l=12&amp;v=1</t>
  </si>
  <si>
    <t>https://data.wvgis.wvu.edu/pub/Clearinghouse/hazards/Elevation_Certificate/34-03-013P-0044-0000_9997.pdf</t>
  </si>
  <si>
    <t>https://mapwv.gov/flood/map/?wkid=102100&amp;x=-9016970.20009829&amp;y=4617361.58704429&amp;l=12&amp;v=1</t>
  </si>
  <si>
    <t>https://data.wvgis.wvu.edu/pub/Clearinghouse/hazards/Elevation_Certificate/34-04-0022-0078-0000_43.pdf</t>
  </si>
  <si>
    <t>https://mapwv.gov/flood/map/?wkid=102100&amp;x=-8970596.3784127&amp;y=4611971.57645944&amp;l=12&amp;v=1</t>
  </si>
  <si>
    <t>https://data.wvgis.wvu.edu/pub/Clearinghouse/hazards/Elevation_Certificate/34-05-023A-0009-0000_60.pdf</t>
  </si>
  <si>
    <t>https://mapwv.gov/flood/map/?wkid=102100&amp;x=-8967428.77491103&amp;y=4610407.62579702&amp;l=12&amp;v=1</t>
  </si>
  <si>
    <t>https://data.wvgis.wvu.edu/pub/Clearinghouse/hazards/Elevation_Certificate/34-06-0009-0112-0000_11.pdf</t>
  </si>
  <si>
    <t>https://mapwv.gov/flood/map/?wkid=102100&amp;x=-8916514.79367035&amp;y=4625109.01565042&amp;l=12&amp;v=1</t>
  </si>
  <si>
    <t>https://data.wvgis.wvu.edu/pub/Clearinghouse/hazards/Elevation_Certificate/38-03-0020-0005-0001_238.pdf</t>
  </si>
  <si>
    <t>https://mapwv.gov/flood/map/?wkid=102100&amp;x=-8916124.31107995&amp;y=4613743.70474667&amp;l=12&amp;v=1</t>
  </si>
  <si>
    <t>https://data.wvgis.wvu.edu/pub/Clearinghouse/hazards/Elevation_Certificate/38-08-0014-0025-0000_282.pdf</t>
  </si>
  <si>
    <t>https://mapwv.gov/flood/map/?wkid=102100&amp;x=-9043756.12903238&amp;y=4661471.27373065&amp;l=12&amp;v=1</t>
  </si>
  <si>
    <t>https://data.wvgis.wvu.edu/pub/Clearinghouse/hazards/Elevation_Certificate/44-02-0020-0028-0002_1821.pdf</t>
  </si>
  <si>
    <t>https://mapwv.gov/flood/map/?wkid=102100&amp;x=-9055200.44389621&amp;y=4656917.29218937&amp;l=12&amp;v=1</t>
  </si>
  <si>
    <t>https://data.wvgis.wvu.edu/pub/Clearinghouse/hazards/Elevation_Certificate/44-02-0030-0011-0000_134.pdf</t>
  </si>
  <si>
    <t>https://mapwv.gov/flood/map/?wkid=102100&amp;x=-8980497.17062144&amp;y=4540605.67860839&amp;l=12&amp;v=1</t>
  </si>
  <si>
    <t>https://data.wvgis.wvu.edu/pub/Clearinghouse/hazards/Elevation_Certificate/45-07-0001-0262-0000_1656.pdf</t>
  </si>
  <si>
    <t>https://mapwv.gov/flood/map/?wkid=102100&amp;x=-8979691.1224933&amp;y=4541415.37379299&amp;l=12&amp;v=1</t>
  </si>
  <si>
    <t>https://data.wvgis.wvu.edu/pub/Clearinghouse/hazards/Elevation_Certificate/45-07-006A-0045-0000_259.pdf</t>
  </si>
  <si>
    <t>https://mapwv.gov/flood/map/?wkid=102100&amp;x=-8949733.87668846&amp;y=4645727.8774428&amp;l=12&amp;v=1</t>
  </si>
  <si>
    <t>https://data.wvgis.wvu.edu/pub/Clearinghouse/hazards/Elevation_Certificate/51-03-005A-0044-0000_30.pdf</t>
  </si>
  <si>
    <t>https://mapwv.gov/flood/map/?wkid=102100&amp;x=-8969417.30330383&amp;y=4649087.86832151&amp;l=12&amp;v=1</t>
  </si>
  <si>
    <t>https://data.wvgis.wvu.edu/pub/Clearinghouse/hazards/Elevation_Certificate/51-04-004M-0017-0000_77.pdf</t>
  </si>
  <si>
    <t>https://mapwv.gov/flood/map/?wkid=102100&amp;x=-8957095.99285612&amp;y=4633432.84898834&amp;l=12&amp;v=1</t>
  </si>
  <si>
    <t>https://data.wvgis.wvu.edu/pub/Clearinghouse/hazards/Elevation_Certificate/51-04-006S-0063-0001_2862.pdf</t>
  </si>
  <si>
    <t>No C2b value</t>
  </si>
  <si>
    <t>Used C2a for LFE; BD 6 requires C2b for elevated first floor; LOMA 54025C0475E non-removal</t>
  </si>
  <si>
    <t>28-10-0015-0411-0001_708</t>
  </si>
  <si>
    <t xml:space="preserve">708 MAPLE ST, PRINCETON, WV, 24740 </t>
  </si>
  <si>
    <t>https://www.mapwv.gov/flood/map/?wkid=102100&amp;x=-9026886&amp;y=4490034&amp;l=12&amp;v=2</t>
  </si>
  <si>
    <t>EJH</t>
  </si>
  <si>
    <t>39-10-0012-0016-0000_2237</t>
  </si>
  <si>
    <t>2237 GIRL SCOUT CAMP RD, BRUCETON MILLS, WV 26525</t>
  </si>
  <si>
    <t>No BFE; No C2a value; used E1b for TOBF (C2a); BD (5) corrected to 8</t>
  </si>
  <si>
    <t>Address from assessment; Moved to correct address per FT;modif addr to 2237 per street view, ass't</t>
  </si>
  <si>
    <t>19-08-0004-0177-0000_100</t>
  </si>
  <si>
    <t xml:space="preserve">100 MCDONALD ST, RANSON, WV, 25438 </t>
  </si>
  <si>
    <t>Ranson</t>
  </si>
  <si>
    <t>JEFFERSON</t>
  </si>
  <si>
    <t>https://mapwv.gov/flood/map/?wkid=102100&amp;x=-8668186&amp;y=4764085&amp;l=12&amp;v=1</t>
  </si>
  <si>
    <t xml:space="preserve">AKA 176 River Haven Rd </t>
  </si>
  <si>
    <t>AKA 2416 Spencer Rd</t>
  </si>
  <si>
    <t>AKA 1114 Monroe Ave</t>
  </si>
  <si>
    <t>AKA 314 Valley Ave</t>
  </si>
  <si>
    <t xml:space="preserve">AKA 7454 Widen Dille Rd </t>
  </si>
  <si>
    <t>10883 Summersville Lake Rd, Summersville, WV  26651</t>
  </si>
  <si>
    <t>AKA 43 GRACE LN, DRENNEN, WV 26667</t>
  </si>
  <si>
    <t>https://data.wvgis.wvu.edu/pub/Clearinghouse/hazards/Elevation_Certificate/19-08-0004-0177-0000_100.pdf</t>
  </si>
  <si>
    <t>19-08-0006-0036-0000_408</t>
  </si>
  <si>
    <t>408 S MINERAL ST, RANSON, WV, 25438</t>
  </si>
  <si>
    <t>https://mapwv.gov/flood/map/?wkid=102100&amp;x=-8667995&amp;y=4763552&amp;l=12&amp;v=1</t>
  </si>
  <si>
    <t>https://data.wvgis.wvu.edu/pub/Clearinghouse/hazards/Elevation_Certificate/19-08-0006-00036-0000_408.pdf</t>
  </si>
  <si>
    <t>PLEASANTS</t>
  </si>
  <si>
    <t xml:space="preserve">8998 S PLEASANTS HWY, SAINT MARYS, WV, 26170 </t>
  </si>
  <si>
    <t>Saint Marys</t>
  </si>
  <si>
    <t>37-02-0004-0007-0000_8998</t>
  </si>
  <si>
    <t>https://www.mapwv.gov/floodtest/?wkid=102100&amp;x=-9054871&amp;y=4771142&amp;l=13&amp;v=1</t>
  </si>
  <si>
    <t>https://data.wvgis.wvu.edu/pub/Clearinghouse/hazards/Elevation_Certificate/37-02-0004-0007-0000_8998.pdf</t>
  </si>
  <si>
    <t>BD incorrect for elevated structure</t>
  </si>
  <si>
    <t>22 S RIVER RAIL LN, SAINT MARYS, WV, 26170</t>
  </si>
  <si>
    <t>37-07-0004-0003-0004_22</t>
  </si>
  <si>
    <t>https://mapwv.gov/flood/map/?wkid=102100&amp;x=-9033888&amp;y=4784887&amp;l=12&amp;v=1</t>
  </si>
  <si>
    <t>https://data.wvgis.wvu.edu/pub/Clearinghouse/hazards/Elevation_Certificate/37-07-0004-0003-0004_22.pdf</t>
  </si>
  <si>
    <t>84 S RIVER RAIL LN, SAINT MARYS, WV, 26170</t>
  </si>
  <si>
    <t>37-07-0004-0003-0008_84</t>
  </si>
  <si>
    <t>https://mapwv.gov/flood/map/?wkid=102100&amp;x=-9034076&amp;y=4784847&amp;l=12&amp;v=1</t>
  </si>
  <si>
    <t xml:space="preserve">146 S RIVER RAIL LN, SAINT MARYS, WV, 26170 </t>
  </si>
  <si>
    <t>https://mapwv.gov/flood/map/?wkid=102100&amp;x=-9034162&amp;y=4784831&amp;l=12&amp;v=1</t>
  </si>
  <si>
    <t>37-07-0004-0003-0007_146</t>
  </si>
  <si>
    <t>https://data.wvgis.wvu.edu/pub/Clearinghouse/hazards/Elevation_Certificate/37-07-0004-0003-0007_146.pdf</t>
  </si>
  <si>
    <t>BD incorrect; should be 7</t>
  </si>
  <si>
    <t xml:space="preserve">212 S RIVER RAIL LN, SAINT MARYS, WV, 26170 </t>
  </si>
  <si>
    <t>https://mapwv.gov/flood/map/?wkid=102100&amp;x=-9034326&amp;y=4784789&amp;l=12&amp;v=1</t>
  </si>
  <si>
    <t>37-07-0004-0003-0005_212</t>
  </si>
  <si>
    <t>https://data.wvgis.wvu.edu/pub/Clearinghouse/hazards/Elevation_Certificate/28-10-0015-0411-0001_708.pdf</t>
  </si>
  <si>
    <t>Calculated FFH</t>
  </si>
  <si>
    <t>34-04-0022-0077-0000_10883</t>
  </si>
  <si>
    <t>LAG redacted; No C2b</t>
  </si>
  <si>
    <t>LAG redacted; no C2b</t>
  </si>
  <si>
    <t>390 POWELL RIVERFRONT RD, SAINT MARYS, WV, 26170</t>
  </si>
  <si>
    <t>https://mapwv.gov/flood/map/?wkid=102100&amp;x=-9037999&amp;y=4781914&amp;l=13&amp;v=1</t>
  </si>
  <si>
    <t>37-07-009B-0018-0000_390</t>
  </si>
  <si>
    <t>https://data.wvgis.wvu.edu/pub/Clearinghouse/hazards/Elevation_Certificate/37-07-009B-0018-0000_390.pdf</t>
  </si>
  <si>
    <t>2628 S PLEASANTS HWY, SAINT MARYS, WV, 26170</t>
  </si>
  <si>
    <t>37-08-0003-0027-0004_2628</t>
  </si>
  <si>
    <t>https://mapwv.gov/flood/map/?wkid=102100&amp;x=-9043668&amp;y=4777265&amp;l=12&amp;v=1</t>
  </si>
  <si>
    <t>https://data.wvgis.wvu.edu/pub/Clearinghouse/hazards/Elevation_Certificate/37-08-0003-0027-0004_2628.pdf</t>
  </si>
  <si>
    <t>49-03-0003-0019-0000_93</t>
  </si>
  <si>
    <t>93 W MAIN ST, BUCKHANNON, WV, 26201</t>
  </si>
  <si>
    <t>https://mapwv.gov/flood/map/?wkid=102100&amp;x=-8931696&amp;y=4720683&amp;l=13&amp;v=1</t>
  </si>
  <si>
    <t>https://data.wvgis.wvu.edu/pub/Clearinghouse/hazards/Elevation_Certificate/49-03-0003-0019-0000_93</t>
  </si>
  <si>
    <t>49-03-0004-0139-0000_34</t>
  </si>
  <si>
    <t>34 N KANAWHA ST, BUCKHANNON, WV, 26201</t>
  </si>
  <si>
    <t>https://mapwv.gov/flood/map/?wkid=102100&amp;x=-8931306&amp;y=4721089&amp;l=13&amp;v=1</t>
  </si>
  <si>
    <t>https://data.wvgis.wvu.edu/pub/Clearinghouse/hazards/Elevation_Certificate/49-03-0004-0139-0000_34</t>
  </si>
  <si>
    <t>315-323 ROGERS ST, PRINCETON, WV 24740</t>
  </si>
  <si>
    <t>WV-FL16-00056</t>
  </si>
  <si>
    <t>WV-FL16-00096</t>
  </si>
  <si>
    <t>WV-FL16-00105</t>
  </si>
  <si>
    <t>WV-FL16-00129</t>
  </si>
  <si>
    <t>WV-FL16-00130</t>
  </si>
  <si>
    <t>WV-FL16-00175</t>
  </si>
  <si>
    <t>WV-FL16-00212</t>
  </si>
  <si>
    <t>WV-FL16-00262</t>
  </si>
  <si>
    <t>WV-FL16-00332</t>
  </si>
  <si>
    <t>WV-FL16-00496</t>
  </si>
  <si>
    <t>WV-FL16-00637</t>
  </si>
  <si>
    <t>Erbacon</t>
  </si>
  <si>
    <t>WV-FL16-00645</t>
  </si>
  <si>
    <t>WV-FL16-00667</t>
  </si>
  <si>
    <t>WV-FL16-00700</t>
  </si>
  <si>
    <t>WV-FL16-00727</t>
  </si>
  <si>
    <t>WV-FL16-00750</t>
  </si>
  <si>
    <t>WV-FL16-00761</t>
  </si>
  <si>
    <t>WV-FL16-00782</t>
  </si>
  <si>
    <t>WV-FL16-00832</t>
  </si>
  <si>
    <t>WV-FL16-00919</t>
  </si>
  <si>
    <t>WV-FL16-01024</t>
  </si>
  <si>
    <t>WV-FL16-01053</t>
  </si>
  <si>
    <t>WV-FL16-01105</t>
  </si>
  <si>
    <t>WV-FL16-01107</t>
  </si>
  <si>
    <t>WV-FL16-01122</t>
  </si>
  <si>
    <t>WV-FL16-01149</t>
  </si>
  <si>
    <t>WV-FL16-01151</t>
  </si>
  <si>
    <t>WV-FL16-01163</t>
  </si>
  <si>
    <t>WV-FL16-01190</t>
  </si>
  <si>
    <t>WV-FL16-01242</t>
  </si>
  <si>
    <t>WV-FL16-01285</t>
  </si>
  <si>
    <t>WV-FL16-01290</t>
  </si>
  <si>
    <t>WV-FL16-01295</t>
  </si>
  <si>
    <t>WV-FL16-01299</t>
  </si>
  <si>
    <t>WV-FL16-01303</t>
  </si>
  <si>
    <t>WV-FL16-01305</t>
  </si>
  <si>
    <t>WV-FL16-01324</t>
  </si>
  <si>
    <t>WV-FL16-01332</t>
  </si>
  <si>
    <t>WV-FL16-01380</t>
  </si>
  <si>
    <t>WV-FL16-01382</t>
  </si>
  <si>
    <t>WV-FL16-01383</t>
  </si>
  <si>
    <t>WV-FL16-01384</t>
  </si>
  <si>
    <t>WV-FL16-01450</t>
  </si>
  <si>
    <t>WV-FL16-01458</t>
  </si>
  <si>
    <t>WV-FL16-01466</t>
  </si>
  <si>
    <t>WV-FL16-01498</t>
  </si>
  <si>
    <t>WV-FL16-01519</t>
  </si>
  <si>
    <t>WV-FL16-01532</t>
  </si>
  <si>
    <t>WV-FL16-01533</t>
  </si>
  <si>
    <t>WV-FL16-01534</t>
  </si>
  <si>
    <t>WV-FL16-01535</t>
  </si>
  <si>
    <t>WV-FL16-01543</t>
  </si>
  <si>
    <t>WV-FL16-01544</t>
  </si>
  <si>
    <t>WV-FL16-01562</t>
  </si>
  <si>
    <t>WV-FL16-01572</t>
  </si>
  <si>
    <t>WV-FL16-01583</t>
  </si>
  <si>
    <t>WV-FL16-01611</t>
  </si>
  <si>
    <t>WV-FL16-01625</t>
  </si>
  <si>
    <t>WV-FL16-01641</t>
  </si>
  <si>
    <t>WV-FL16-01662</t>
  </si>
  <si>
    <t>WV-FL16-01669</t>
  </si>
  <si>
    <t>WV-FL16-01672</t>
  </si>
  <si>
    <t>08-06-010A-0035-0000_3150</t>
  </si>
  <si>
    <t>3150 ELK RIVER RD, PROCIOUS, WV 25164</t>
  </si>
  <si>
    <t>45-07-0019-0033-0000_142</t>
  </si>
  <si>
    <t>142 HAZY HOLW, Pence Springs, WV 24962</t>
  </si>
  <si>
    <t>45-07-0018-0029-0000_387</t>
  </si>
  <si>
    <t>387 JUDSON RD, Alderson, WV 25951</t>
  </si>
  <si>
    <t>13-17-0005-0065-0000_183</t>
  </si>
  <si>
    <t>183 IVY ST S, White Sulphur Springs, WV 24986</t>
  </si>
  <si>
    <t>13-11-008R-0145-0000_9999</t>
  </si>
  <si>
    <t>9999 QUINWOOD NUTTERVILLE RD , Nallen, WV 26680</t>
  </si>
  <si>
    <t>No building in imagery</t>
  </si>
  <si>
    <t>13-16-0027-0049-0000_1846</t>
  </si>
  <si>
    <t>1846 TUCKAHOE RD , White Sulphur Springs, WV 24986</t>
  </si>
  <si>
    <t>32-09-001A-0039-0000_380</t>
  </si>
  <si>
    <t>380 GREENBRIER RIVER ESTATES RD, Alderson, WV 24910</t>
  </si>
  <si>
    <t>13-17-0009-0387-0000_148</t>
  </si>
  <si>
    <t>148 DREWERY AVE, WHITE SULPHUR SPRINGS, WV 24986</t>
  </si>
  <si>
    <t>13-13-0001-0227-0000_184</t>
  </si>
  <si>
    <t>184 ELEVENTH ST, Rainelle, WV 25962</t>
  </si>
  <si>
    <t>51-04-004M-0024-0000_23</t>
  </si>
  <si>
    <t>23 GLADE RUN RD, ERBACON, WV 26203</t>
  </si>
  <si>
    <t>13-13-0005-0165-0000_256</t>
  </si>
  <si>
    <t>256 SIXTH ST, Rainelle, WV 25962</t>
  </si>
  <si>
    <t>13-01-0006-0332-0000_282</t>
  </si>
  <si>
    <t>282 MAPLE AVE E, Alderson, WV 24910</t>
  </si>
  <si>
    <t>13-11-055C-0017-0000_294</t>
  </si>
  <si>
    <t>294 MILL CREEK RD, Charmco, WV 25958</t>
  </si>
  <si>
    <t>13-17-0008-0193-0000_154</t>
  </si>
  <si>
    <t>154 PATTERSON ST, White Sulphur Springs, WV 24986</t>
  </si>
  <si>
    <t>10-01-0033-0040-0000_1973</t>
  </si>
  <si>
    <t>1973 CHESTNUTBURG RD, VICTOR, WV 25938</t>
  </si>
  <si>
    <t>Duplicate EC pdf &amp; OAS</t>
  </si>
  <si>
    <t>20-15-0019-0072-0000_2140</t>
  </si>
  <si>
    <t>2140 WALGROVE RD, Elkview, WV 25071</t>
  </si>
  <si>
    <t>13-11-063K-0001-0000_9999</t>
  </si>
  <si>
    <t>18-02-0023-0003-0000_889</t>
  </si>
  <si>
    <t>889 FALLEN TIMBER RD, LE ROY, WV 25252</t>
  </si>
  <si>
    <t>34-01-0018-0087-0004_7646</t>
  </si>
  <si>
    <t>7646 NILE RD, CALVIN, WV 26651</t>
  </si>
  <si>
    <t>Pence Springs</t>
  </si>
  <si>
    <t>White Suplhur Springs</t>
  </si>
  <si>
    <t>Nallen</t>
  </si>
  <si>
    <t>Victor</t>
  </si>
  <si>
    <t>Le Roy</t>
  </si>
  <si>
    <t>Calvin</t>
  </si>
  <si>
    <t>Clay</t>
  </si>
  <si>
    <t>Summers</t>
  </si>
  <si>
    <t>Greenbrier</t>
  </si>
  <si>
    <t>Webster</t>
  </si>
  <si>
    <t>Monroe</t>
  </si>
  <si>
    <t>Fayette</t>
  </si>
  <si>
    <t>Kanawha</t>
  </si>
  <si>
    <t>Jackson</t>
  </si>
  <si>
    <t>Nicholas</t>
  </si>
  <si>
    <t>32-09-001A-0040-0000_344</t>
  </si>
  <si>
    <t>344 GREENBRIER RIVER ESTATES RD, Alderson, WV 24910</t>
  </si>
  <si>
    <t>Ansted</t>
  </si>
  <si>
    <t>10-04-0021-0126-0000_89</t>
  </si>
  <si>
    <t>20-02-0011-0110-0000_508</t>
  </si>
  <si>
    <t>508 KELLY AVE, Clendenin, WV 25045</t>
  </si>
  <si>
    <t>51-04-003L-0064-0003_5339</t>
  </si>
  <si>
    <t>5339 ERBACON RD, ERBACON, WV 26203</t>
  </si>
  <si>
    <t>08-05-0014-0105-0002_6868</t>
  </si>
  <si>
    <t>6868 CLAY HWY, Bickmore, WV 25019</t>
  </si>
  <si>
    <t>No parcel geometry</t>
  </si>
  <si>
    <t>5586 MIDLAND TRL W, Charmco, WV 25958</t>
  </si>
  <si>
    <t>13-11-047M-0038-0000_5586</t>
  </si>
  <si>
    <t>20-01-025B-0028-0000_177</t>
  </si>
  <si>
    <t>177 BROWN ST, Clendenin, WV 25045</t>
  </si>
  <si>
    <t>18018 ELK RIVER RD N, Clendenin, WV 25045</t>
  </si>
  <si>
    <t>20-01-0015-0012-0000_18018</t>
  </si>
  <si>
    <t>Scarbro</t>
  </si>
  <si>
    <t>36 HUNK HILL RD, SCARBRO, WV 25917</t>
  </si>
  <si>
    <t>10-02-029G-0060-0000_36</t>
  </si>
  <si>
    <t>447 THIRTEENTH ST, Rainelle, WV 25962</t>
  </si>
  <si>
    <t>13-11-0054-0043-0000_447</t>
  </si>
  <si>
    <t>13-13-0001-0128-0000_326</t>
  </si>
  <si>
    <t>326 HORTON AVE E, Rainelle, WV 25962</t>
  </si>
  <si>
    <t>13-01-0005-0250-0000_127</t>
  </si>
  <si>
    <t>127 CALHOUN ST, Alderson, WV 24910</t>
  </si>
  <si>
    <t>30 HOLCOMB DR, BIRCH RIVER, WV 26610</t>
  </si>
  <si>
    <t>34-03-0018-0025-0002_30</t>
  </si>
  <si>
    <t>Out as shown</t>
  </si>
  <si>
    <t>13-13-0001-0162-0000_191</t>
  </si>
  <si>
    <t>191 EIGHTH ST, Rainelle, WV, 25962</t>
  </si>
  <si>
    <t>13-13-0001-0178-0000_224</t>
  </si>
  <si>
    <t>224 NINTH ST, Rainelle, WV, 25962</t>
  </si>
  <si>
    <t>13-14-0009-0227-0000_586</t>
  </si>
  <si>
    <t>586 RONCEVERTE AVE, Ronceverte, WV 24970</t>
  </si>
  <si>
    <t>20-01-023C-0065-0001_220</t>
  </si>
  <si>
    <t>220 ROBBIE LN, Elkview, WV, 25071</t>
  </si>
  <si>
    <t>Building under construction</t>
  </si>
  <si>
    <t>13-13-0001-0278-0000_727</t>
  </si>
  <si>
    <t>727 MAIN ST, Rainelle, WV 25962</t>
  </si>
  <si>
    <t>42A RIVERSIDE DR, RICHWOOD, WV 26261</t>
  </si>
  <si>
    <t>42C RIVERSIDE DR, RICHWOOD, WV 26262</t>
  </si>
  <si>
    <t>42B RIVERSIDE DR, RICHWOOD, WV 26263</t>
  </si>
  <si>
    <t>34-06-0011-0110-0000_42A</t>
  </si>
  <si>
    <t>34-06-0011-0110-0000_42C</t>
  </si>
  <si>
    <t>34-06-0011-0110-0000_42B</t>
  </si>
  <si>
    <t>Walton</t>
  </si>
  <si>
    <t>Roane</t>
  </si>
  <si>
    <t>44-09-0024-0032-0000_24</t>
  </si>
  <si>
    <t>678 TUCKAHOE RD , White Sulphur Springs, WV 24986</t>
  </si>
  <si>
    <t>13-17-0012-0265-0000_678</t>
  </si>
  <si>
    <t>34-05-0016-0022-0000_98</t>
  </si>
  <si>
    <t>Fenwick</t>
  </si>
  <si>
    <t>08-03-0008-0013-0000_68</t>
  </si>
  <si>
    <t>98 FALCON RD, FENWICK, WV 26202</t>
  </si>
  <si>
    <t>68 WHITE RD, Procious, WV 25164</t>
  </si>
  <si>
    <t>7 LAUREL AVE, Richwood, WV 26261</t>
  </si>
  <si>
    <t>34-06-0010-0170-0000_7</t>
  </si>
  <si>
    <t>183 LINDEN AVE, Alderson, WV 24910</t>
  </si>
  <si>
    <t>13-01-0006-0506-0000_183</t>
  </si>
  <si>
    <t>316 LINDEN AVE, Alderson, WV 24910</t>
  </si>
  <si>
    <t>13-01-0006-0405-0000_316</t>
  </si>
  <si>
    <t>328 LINDEN AVE, Alderson, WV 24910</t>
  </si>
  <si>
    <t>13-01-0006-0404-0000_328</t>
  </si>
  <si>
    <t>13-01-0006-0316-0000_376</t>
  </si>
  <si>
    <t>376 MAPLE AVE E, Alderson, WV 24910</t>
  </si>
  <si>
    <t>20-10-0079-0023-0000_947</t>
  </si>
  <si>
    <t>947 HANNA DR, Charleston, WV 25387</t>
  </si>
  <si>
    <t>226 SIXTH ST, Rainelle, WV 25962</t>
  </si>
  <si>
    <t>13-13-0005-0162-0000_226</t>
  </si>
  <si>
    <t>196 NICHOLAS ST, Dille, WV 26617</t>
  </si>
  <si>
    <t>08-01-024C-0004-0000_196</t>
  </si>
  <si>
    <t>Duplicate of WV-FL16-01574</t>
  </si>
  <si>
    <t>30 NAVAJO RD, CRAIGSVILLE, WV 26205</t>
  </si>
  <si>
    <t>34-01-019A-0044-0000_30</t>
  </si>
  <si>
    <t>Craigsville</t>
  </si>
  <si>
    <t>503 KELLY AVE, Clendenin, WV 25045</t>
  </si>
  <si>
    <t>20-02-0011-0111-0000_503</t>
  </si>
  <si>
    <t>147 CENTRAL AVE, Rupert, WV 25984</t>
  </si>
  <si>
    <t>13-15-0004-0033-0000_147</t>
  </si>
  <si>
    <t>222 PIDDLIN ACRES DR , Richwood, WV 26261</t>
  </si>
  <si>
    <t>34-01-0050-0001-0006_222</t>
  </si>
  <si>
    <t>206 TWENTY SECOND ST, Rainelle, WV 25962</t>
  </si>
  <si>
    <t>13-11-060L-0099-0000_206</t>
  </si>
  <si>
    <t>20-15-019B-0021-0000_5228</t>
  </si>
  <si>
    <t>5228 ELK RIVER RD N, Elkview, WV 25071</t>
  </si>
  <si>
    <t>34-05-0016-0030-0001_27</t>
  </si>
  <si>
    <t>27 CHEYENNE DR, FENWICK, WV 26202</t>
  </si>
  <si>
    <t>NOT an out as shown - actually in Shaded X</t>
  </si>
  <si>
    <t>Near flood zone but out as shown</t>
  </si>
  <si>
    <t>20-003-0044-0018-0001_1495</t>
  </si>
  <si>
    <t>20-03-043A-0020 &amp; 0021-0000_366</t>
  </si>
  <si>
    <t>20-03-049C-0015-0000_305</t>
  </si>
  <si>
    <t>20-03-050C-0022 &amp; 0023-0000_3915</t>
  </si>
  <si>
    <t>20-03-064B-0003-0000_8836</t>
  </si>
  <si>
    <t>20-15-0022-0027-0000_21</t>
  </si>
  <si>
    <t>20-15-037E-0006-0001_4832</t>
  </si>
  <si>
    <t>20-15-044J-0021-0001_5</t>
  </si>
  <si>
    <t>20-23-0007-0023-0001_2438</t>
  </si>
  <si>
    <t>20-23-0012-0001-0014_1000-115</t>
  </si>
  <si>
    <t>20-23-0012-0001-0014_1000-117</t>
  </si>
  <si>
    <t>20-23-0012-0001-0014_1000-123</t>
  </si>
  <si>
    <t>20-23-0012-0001-0014_1000-125</t>
  </si>
  <si>
    <t>20-23-0012-0001-0014_1000-131</t>
  </si>
  <si>
    <t>20-23-0012-0001-0014_1000-143</t>
  </si>
  <si>
    <t>20-23-0012-0030-0000_51</t>
  </si>
  <si>
    <t>20-25-0026-0065-0009_170</t>
  </si>
  <si>
    <t>20-28-014A-0163-0000_26</t>
  </si>
  <si>
    <t>20-03-049C-0005-0003_105</t>
  </si>
  <si>
    <t>BID correction per Stephanie Petruso, Kanawha County Planning</t>
  </si>
  <si>
    <t>34-01-0048-0016-0000_73</t>
  </si>
  <si>
    <t>73 HORSE RIDGE RD, RICHWOOD, WV 26261</t>
  </si>
  <si>
    <t>24 COLEMAN RUN, WALTON, WV 25286</t>
  </si>
  <si>
    <t>13-17-0004-0129-0000_530</t>
  </si>
  <si>
    <t>WV-FL16-00125</t>
  </si>
  <si>
    <t>530 BIG DRAFT RD, White Sulphur Springs, WV 24986</t>
  </si>
  <si>
    <t>13-17-0008-0084-0000_452</t>
  </si>
  <si>
    <t>WV-FL16-01491</t>
  </si>
  <si>
    <t>452 BIG DRAFT RD, White Sulphur Springs, WV 24986</t>
  </si>
  <si>
    <t>9999 MAPLE DR, Rupert, WV, 25984</t>
  </si>
  <si>
    <t>89 HENRY LOVING ST, ANSTED, WV 25812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</si>
</sst>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18" x14ac:knownFonts="1">
    <font>
      <sz val="10"/>
      <name val="Arial"/>
      <charset val="1"/>
    </font>
    <font>
      <b/>
      <sz val="10"/>
      <name val="Arial"/>
      <family val="2"/>
    </font>
    <font>
      <sz val="10"/>
      <name val="Arial"/>
      <family val="2"/>
    </font>
    <font>
      <sz val="10"/>
      <name val="Arial"/>
      <family val="2"/>
    </font>
    <font>
      <b/>
      <sz val="10"/>
      <name val="Arial"/>
      <family val="2"/>
    </font>
    <font>
      <sz val="10"/>
      <color rgb="FF222222"/>
      <name val="Arial"/>
      <family val="2"/>
    </font>
    <font>
      <sz val="10"/>
      <color rgb="FFFF0000"/>
      <name val="Arial"/>
      <family val="2"/>
    </font>
    <font>
      <b/>
      <sz val="12"/>
      <name val="Arial"/>
      <family val="2"/>
    </font>
    <font>
      <b/>
      <sz val="12"/>
      <name val="Calibri"/>
    </font>
    <font>
      <sz val="8"/>
      <name val="Arial"/>
      <charset val="1"/>
    </font>
    <font>
      <u/>
      <sz val="10"/>
      <color theme="10"/>
      <name val="Arial"/>
      <charset val="1"/>
    </font>
    <font>
      <sz val="10"/>
      <color rgb="FF000000"/>
      <name val="Segoe UI"/>
    </font>
    <font>
      <sz val="10"/>
      <name val="Arial"/>
      <family val="2"/>
      <charset val="1"/>
    </font>
    <font>
      <sz val="10"/>
      <color theme="1"/>
      <name val="Arial"/>
      <charset val="1"/>
    </font>
    <font>
      <sz val="10"/>
      <color theme="1"/>
      <name val="Arial"/>
      <family val="2"/>
      <charset val="1"/>
    </font>
    <font>
      <sz val="10"/>
      <color theme="1"/>
      <name val="Arial"/>
      <family val="2"/>
    </font>
    <font>
      <b/>
      <sz val="10"/>
      <color theme="0"/>
      <name val="Arial"/>
      <charset val="1"/>
    </font>
    <font>
      <sz val="11"/>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2"/>
        <bgColor indexed="64"/>
      </patternFill>
    </fill>
    <fill>
      <patternFill patternType="solid">
        <fgColor rgb="FFE6E6E6"/>
        <bgColor rgb="FFE6E6E6"/>
      </patternFill>
    </fill>
    <fill>
      <patternFill patternType="solid">
        <fgColor theme="9" tint="0.79998168889431442"/>
        <bgColor theme="9" tint="0.79998168889431442"/>
      </patternFill>
    </fill>
    <fill>
      <patternFill patternType="solid">
        <fgColor theme="9"/>
        <bgColor theme="9"/>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rgb="FF000000"/>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s>
  <cellStyleXfs count="4">
    <xf numFmtId="0" fontId="0" fillId="0" borderId="0" applyNumberFormat="0" applyFill="0" applyBorder="0" applyAlignment="0" applyProtection="0"/>
    <xf numFmtId="0" fontId="2" fillId="0" borderId="0" applyNumberFormat="0" applyFill="0" applyBorder="0" applyAlignment="0" applyProtection="0"/>
    <xf numFmtId="0" fontId="8" fillId="9" borderId="3">
      <alignment horizontal="left"/>
    </xf>
    <xf numFmtId="0" fontId="10" fillId="0" borderId="0" applyNumberFormat="0" applyFill="0" applyBorder="0" applyAlignment="0" applyProtection="0"/>
  </cellStyleXfs>
  <cellXfs count="125">
    <xf numFmtId="0" fontId="0" fillId="0" borderId="0" xfId="0"/>
    <xf numFmtId="0" fontId="4" fillId="0" borderId="0" xfId="0" applyFont="1"/>
    <xf numFmtId="0" fontId="3" fillId="0" borderId="0" xfId="0" applyFont="1"/>
    <xf numFmtId="0" fontId="0" fillId="2" borderId="0" xfId="0" applyFill="1"/>
    <xf numFmtId="0" fontId="3" fillId="2" borderId="0" xfId="0" applyFont="1" applyFill="1"/>
    <xf numFmtId="0" fontId="5" fillId="2" borderId="0" xfId="0" applyFont="1" applyFill="1"/>
    <xf numFmtId="0" fontId="0" fillId="3" borderId="0" xfId="0" applyFill="1"/>
    <xf numFmtId="0" fontId="5" fillId="3" borderId="0" xfId="0" applyFont="1" applyFill="1"/>
    <xf numFmtId="0" fontId="6" fillId="3" borderId="0" xfId="0" applyFont="1" applyFill="1"/>
    <xf numFmtId="0" fontId="0" fillId="4" borderId="0" xfId="0" applyFill="1"/>
    <xf numFmtId="0" fontId="5" fillId="4" borderId="0" xfId="0" applyFont="1" applyFill="1"/>
    <xf numFmtId="0" fontId="0" fillId="5" borderId="0" xfId="0" applyFill="1"/>
    <xf numFmtId="0" fontId="5" fillId="5" borderId="0" xfId="0" applyFont="1" applyFill="1"/>
    <xf numFmtId="0" fontId="0" fillId="6" borderId="0" xfId="0" applyFill="1"/>
    <xf numFmtId="0" fontId="5" fillId="6" borderId="0" xfId="0" applyFont="1" applyFill="1"/>
    <xf numFmtId="0" fontId="3" fillId="3" borderId="0" xfId="0" applyFont="1" applyFill="1"/>
    <xf numFmtId="0" fontId="3" fillId="5" borderId="0" xfId="0" applyFont="1" applyFill="1"/>
    <xf numFmtId="0" fontId="3" fillId="4" borderId="0" xfId="0" applyFont="1" applyFill="1"/>
    <xf numFmtId="0" fontId="3" fillId="6" borderId="0" xfId="0" applyFont="1" applyFill="1"/>
    <xf numFmtId="0" fontId="0" fillId="0" borderId="0" xfId="0" applyFill="1"/>
    <xf numFmtId="164" fontId="0" fillId="0" borderId="0" xfId="0" applyNumberFormat="1"/>
    <xf numFmtId="0" fontId="2" fillId="0" borderId="0" xfId="1"/>
    <xf numFmtId="0" fontId="2" fillId="4" borderId="0" xfId="1" applyFill="1"/>
    <xf numFmtId="0" fontId="2" fillId="4" borderId="0" xfId="1" applyFill="1" applyAlignment="1">
      <alignment horizontal="right"/>
    </xf>
    <xf numFmtId="49" fontId="2" fillId="4" borderId="0" xfId="1" applyNumberFormat="1" applyFill="1" applyAlignment="1">
      <alignment horizontal="left"/>
    </xf>
    <xf numFmtId="0" fontId="2" fillId="0" borderId="0" xfId="1" applyAlignment="1">
      <alignment horizontal="right"/>
    </xf>
    <xf numFmtId="49" fontId="2" fillId="0" borderId="0" xfId="1" applyNumberFormat="1" applyAlignment="1">
      <alignment horizontal="left"/>
    </xf>
    <xf numFmtId="0" fontId="2" fillId="4" borderId="0" xfId="1" applyFill="1" applyAlignment="1">
      <alignment horizontal="right" vertical="top"/>
    </xf>
    <xf numFmtId="0" fontId="2" fillId="4" borderId="0" xfId="1" applyFill="1" applyAlignment="1">
      <alignment vertical="top" wrapText="1"/>
    </xf>
    <xf numFmtId="0" fontId="2" fillId="4" borderId="0" xfId="1" applyFill="1" applyAlignment="1">
      <alignment vertical="top"/>
    </xf>
    <xf numFmtId="49" fontId="2" fillId="4" borderId="0" xfId="1" applyNumberFormat="1" applyFill="1" applyAlignment="1">
      <alignment horizontal="left" vertical="top"/>
    </xf>
    <xf numFmtId="0" fontId="2" fillId="0" borderId="0" xfId="1" applyAlignment="1">
      <alignment vertical="top"/>
    </xf>
    <xf numFmtId="49" fontId="2" fillId="4" borderId="0" xfId="1" applyNumberFormat="1" applyFill="1" applyAlignment="1">
      <alignment vertical="top" wrapText="1"/>
    </xf>
    <xf numFmtId="0" fontId="2" fillId="4" borderId="0" xfId="1" applyFill="1" applyAlignment="1">
      <alignment vertical="center"/>
    </xf>
    <xf numFmtId="0" fontId="2" fillId="0" borderId="0" xfId="1" applyAlignment="1">
      <alignment horizontal="left" vertical="top"/>
    </xf>
    <xf numFmtId="49" fontId="2" fillId="0" borderId="0" xfId="1" applyNumberFormat="1"/>
    <xf numFmtId="0" fontId="2" fillId="0" borderId="1" xfId="1" applyBorder="1"/>
    <xf numFmtId="0" fontId="1" fillId="2" borderId="1" xfId="1" applyFont="1" applyFill="1" applyBorder="1" applyAlignment="1">
      <alignment horizontal="center" vertical="center" wrapText="1"/>
    </xf>
    <xf numFmtId="0" fontId="2" fillId="0" borderId="1" xfId="1" applyBorder="1" applyAlignment="1">
      <alignment horizontal="center" vertical="center" wrapText="1"/>
    </xf>
    <xf numFmtId="0" fontId="1" fillId="7" borderId="1" xfId="1" applyFont="1" applyFill="1" applyBorder="1" applyAlignment="1">
      <alignment horizontal="center" vertical="center" wrapText="1"/>
    </xf>
    <xf numFmtId="0" fontId="1" fillId="4" borderId="1" xfId="1" applyFont="1" applyFill="1" applyBorder="1" applyAlignment="1">
      <alignment horizontal="center" vertical="center" wrapText="1"/>
    </xf>
    <xf numFmtId="0" fontId="2" fillId="0" borderId="1" xfId="1" applyFill="1" applyBorder="1" applyAlignment="1">
      <alignment horizontal="center" vertical="center" wrapText="1"/>
    </xf>
    <xf numFmtId="0" fontId="2" fillId="0" borderId="1" xfId="1" applyBorder="1" applyAlignment="1">
      <alignment horizontal="center"/>
    </xf>
    <xf numFmtId="0" fontId="2" fillId="0" borderId="1" xfId="1" applyBorder="1" applyAlignment="1">
      <alignment horizontal="center" wrapText="1"/>
    </xf>
    <xf numFmtId="0" fontId="2" fillId="8" borderId="1" xfId="1" applyFill="1" applyBorder="1" applyAlignment="1">
      <alignment horizontal="center"/>
    </xf>
    <xf numFmtId="0" fontId="1" fillId="8" borderId="1" xfId="1" applyFont="1" applyFill="1" applyBorder="1" applyAlignment="1">
      <alignment horizontal="center"/>
    </xf>
    <xf numFmtId="0" fontId="2" fillId="8" borderId="1" xfId="1" applyFill="1" applyBorder="1"/>
    <xf numFmtId="0" fontId="2" fillId="6" borderId="1" xfId="1" applyFill="1" applyBorder="1" applyAlignment="1">
      <alignment horizontal="center"/>
    </xf>
    <xf numFmtId="0" fontId="1" fillId="6" borderId="1" xfId="1" applyFont="1" applyFill="1" applyBorder="1" applyAlignment="1">
      <alignment horizontal="center"/>
    </xf>
    <xf numFmtId="0" fontId="2" fillId="6" borderId="1" xfId="1" applyFill="1" applyBorder="1"/>
    <xf numFmtId="0" fontId="2" fillId="3" borderId="1" xfId="1" applyFill="1" applyBorder="1" applyAlignment="1">
      <alignment horizontal="center"/>
    </xf>
    <xf numFmtId="0" fontId="1" fillId="3" borderId="1" xfId="1" applyFont="1" applyFill="1" applyBorder="1" applyAlignment="1">
      <alignment horizontal="center"/>
    </xf>
    <xf numFmtId="0" fontId="2" fillId="3" borderId="1" xfId="1" applyFill="1" applyBorder="1"/>
    <xf numFmtId="0" fontId="6" fillId="3" borderId="1" xfId="1" applyFont="1" applyFill="1" applyBorder="1" applyAlignment="1">
      <alignment horizontal="center"/>
    </xf>
    <xf numFmtId="0" fontId="2" fillId="0" borderId="0" xfId="1" applyAlignment="1">
      <alignment horizontal="center"/>
    </xf>
    <xf numFmtId="0" fontId="2" fillId="0" borderId="2" xfId="1" applyFill="1" applyBorder="1" applyAlignment="1">
      <alignment horizontal="center"/>
    </xf>
    <xf numFmtId="0" fontId="1" fillId="0" borderId="2" xfId="1" applyFont="1" applyFill="1" applyBorder="1" applyAlignment="1">
      <alignment horizontal="center"/>
    </xf>
    <xf numFmtId="0" fontId="2" fillId="0" borderId="0" xfId="1" applyAlignment="1">
      <alignment horizontal="left"/>
    </xf>
    <xf numFmtId="0" fontId="1" fillId="0" borderId="0" xfId="1" applyFont="1" applyAlignment="1">
      <alignment horizontal="center" wrapText="1"/>
    </xf>
    <xf numFmtId="0" fontId="2" fillId="0" borderId="0" xfId="1" applyAlignment="1">
      <alignment wrapText="1"/>
    </xf>
    <xf numFmtId="165" fontId="0" fillId="0" borderId="0" xfId="0" applyNumberFormat="1"/>
    <xf numFmtId="0" fontId="0" fillId="0" borderId="0" xfId="0" applyNumberFormat="1"/>
    <xf numFmtId="0" fontId="0" fillId="0" borderId="0" xfId="0" applyNumberFormat="1" applyAlignment="1">
      <alignment wrapText="1"/>
    </xf>
    <xf numFmtId="0" fontId="0" fillId="0" borderId="0" xfId="0" applyAlignment="1">
      <alignment horizontal="left"/>
    </xf>
    <xf numFmtId="0" fontId="0" fillId="0" borderId="0" xfId="0" applyNumberFormat="1" applyAlignment="1">
      <alignment vertical="top"/>
    </xf>
    <xf numFmtId="0" fontId="0" fillId="0" borderId="0" xfId="0" applyNumberFormat="1" applyAlignment="1">
      <alignment horizontal="left"/>
    </xf>
    <xf numFmtId="0" fontId="0" fillId="0" borderId="0" xfId="0" applyNumberFormat="1" applyAlignment="1">
      <alignment horizontal="left" wrapText="1"/>
    </xf>
    <xf numFmtId="0" fontId="10" fillId="0" borderId="0" xfId="3" applyNumberFormat="1"/>
    <xf numFmtId="0" fontId="11" fillId="0" borderId="0" xfId="0" applyFont="1"/>
    <xf numFmtId="0" fontId="12" fillId="0" borderId="0" xfId="0" applyFont="1"/>
    <xf numFmtId="0" fontId="12" fillId="0" borderId="0" xfId="0" applyNumberFormat="1" applyFont="1"/>
    <xf numFmtId="0" fontId="2" fillId="0" borderId="0" xfId="0" applyFont="1"/>
    <xf numFmtId="0" fontId="12" fillId="0" borderId="0" xfId="0" applyFont="1" applyAlignment="1">
      <alignment horizontal="left"/>
    </xf>
    <xf numFmtId="0" fontId="13" fillId="0" borderId="4" xfId="0" applyFont="1" applyBorder="1"/>
    <xf numFmtId="0" fontId="13" fillId="0" borderId="5" xfId="0" applyFont="1" applyBorder="1"/>
    <xf numFmtId="0" fontId="13" fillId="10" borderId="4" xfId="0" applyFont="1" applyFill="1" applyBorder="1"/>
    <xf numFmtId="0" fontId="13" fillId="10" borderId="5" xfId="0" applyFont="1" applyFill="1" applyBorder="1"/>
    <xf numFmtId="0" fontId="13" fillId="0" borderId="6" xfId="0" applyFont="1" applyBorder="1"/>
    <xf numFmtId="0" fontId="13" fillId="10" borderId="6" xfId="0" applyFont="1" applyFill="1" applyBorder="1"/>
    <xf numFmtId="165" fontId="13" fillId="0" borderId="5" xfId="0" applyNumberFormat="1" applyFont="1" applyBorder="1"/>
    <xf numFmtId="0" fontId="14" fillId="0" borderId="5" xfId="0" applyFont="1" applyBorder="1"/>
    <xf numFmtId="0" fontId="13" fillId="0" borderId="5" xfId="0" applyFont="1" applyBorder="1" applyAlignment="1">
      <alignment horizontal="left"/>
    </xf>
    <xf numFmtId="164" fontId="13" fillId="0" borderId="5" xfId="0" applyNumberFormat="1" applyFont="1" applyBorder="1"/>
    <xf numFmtId="0" fontId="13" fillId="0" borderId="5" xfId="0" applyNumberFormat="1" applyFont="1" applyBorder="1"/>
    <xf numFmtId="0" fontId="14" fillId="10" borderId="4" xfId="0" applyFont="1" applyFill="1" applyBorder="1"/>
    <xf numFmtId="0" fontId="11" fillId="10" borderId="5" xfId="0" applyFont="1" applyFill="1" applyBorder="1"/>
    <xf numFmtId="0" fontId="14" fillId="10" borderId="5" xfId="0" applyFont="1" applyFill="1" applyBorder="1"/>
    <xf numFmtId="165" fontId="13" fillId="10" borderId="5" xfId="0" applyNumberFormat="1" applyFont="1" applyFill="1" applyBorder="1"/>
    <xf numFmtId="0" fontId="13" fillId="10" borderId="5" xfId="0" applyFont="1" applyFill="1" applyBorder="1" applyAlignment="1">
      <alignment horizontal="left"/>
    </xf>
    <xf numFmtId="164" fontId="13" fillId="10" borderId="5" xfId="0" applyNumberFormat="1" applyFont="1" applyFill="1" applyBorder="1"/>
    <xf numFmtId="0" fontId="13" fillId="10" borderId="5" xfId="0" applyNumberFormat="1" applyFont="1" applyFill="1" applyBorder="1"/>
    <xf numFmtId="0" fontId="14" fillId="10" borderId="5" xfId="0" applyNumberFormat="1" applyFont="1" applyFill="1" applyBorder="1"/>
    <xf numFmtId="0" fontId="14" fillId="0" borderId="4" xfId="0" applyFont="1" applyBorder="1"/>
    <xf numFmtId="0" fontId="15" fillId="0" borderId="5" xfId="0" applyFont="1" applyBorder="1"/>
    <xf numFmtId="0" fontId="14" fillId="0" borderId="5" xfId="0" applyFont="1" applyBorder="1" applyAlignment="1">
      <alignment horizontal="left"/>
    </xf>
    <xf numFmtId="0" fontId="14" fillId="0" borderId="5" xfId="0" applyNumberFormat="1" applyFont="1" applyBorder="1"/>
    <xf numFmtId="0" fontId="16" fillId="11" borderId="7" xfId="0" applyNumberFormat="1" applyFont="1" applyFill="1" applyBorder="1"/>
    <xf numFmtId="0" fontId="16" fillId="11" borderId="8" xfId="0" applyNumberFormat="1" applyFont="1" applyFill="1" applyBorder="1"/>
    <xf numFmtId="0" fontId="16" fillId="11" borderId="8" xfId="0" applyNumberFormat="1" applyFont="1" applyFill="1" applyBorder="1" applyAlignment="1">
      <alignment wrapText="1"/>
    </xf>
    <xf numFmtId="0" fontId="16" fillId="11" borderId="8" xfId="0" applyNumberFormat="1" applyFont="1" applyFill="1" applyBorder="1" applyAlignment="1">
      <alignment horizontal="left" wrapText="1"/>
    </xf>
    <xf numFmtId="0" fontId="16" fillId="11" borderId="9" xfId="0" applyNumberFormat="1" applyFont="1" applyFill="1" applyBorder="1"/>
    <xf numFmtId="0" fontId="17" fillId="0" borderId="0" xfId="0" applyFont="1" applyFill="1" applyBorder="1"/>
    <xf numFmtId="0" fontId="17" fillId="0" borderId="0" xfId="0" applyFont="1" applyFill="1" applyBorder="1" applyAlignment="1"/>
    <xf numFmtId="0" fontId="17" fillId="0" borderId="0" xfId="0" applyNumberFormat="1" applyFont="1" applyFill="1" applyBorder="1" applyAlignment="1">
      <alignment horizontal="left"/>
    </xf>
    <xf numFmtId="165" fontId="17" fillId="0" borderId="0" xfId="0" applyNumberFormat="1" applyFont="1" applyFill="1" applyBorder="1" applyAlignment="1"/>
    <xf numFmtId="0" fontId="17" fillId="0" borderId="0" xfId="0" applyFont="1" applyFill="1" applyBorder="1" applyAlignment="1">
      <alignment wrapText="1"/>
    </xf>
    <xf numFmtId="1" fontId="17" fillId="0" borderId="0" xfId="0" applyNumberFormat="1" applyFont="1" applyFill="1" applyBorder="1" applyAlignment="1"/>
    <xf numFmtId="0" fontId="17" fillId="0" borderId="0" xfId="0" applyNumberFormat="1" applyFont="1" applyFill="1" applyBorder="1"/>
    <xf numFmtId="164" fontId="17" fillId="0" borderId="0" xfId="0" applyNumberFormat="1" applyFont="1" applyFill="1" applyBorder="1" applyAlignment="1"/>
    <xf numFmtId="0" fontId="17" fillId="12" borderId="0" xfId="0" applyFont="1" applyFill="1" applyBorder="1" applyAlignment="1"/>
    <xf numFmtId="0" fontId="17" fillId="14" borderId="0" xfId="0" applyFont="1" applyFill="1" applyBorder="1" applyAlignment="1"/>
    <xf numFmtId="0" fontId="17" fillId="14" borderId="0" xfId="0" applyFont="1" applyFill="1" applyBorder="1"/>
    <xf numFmtId="0" fontId="16" fillId="11" borderId="4" xfId="0" applyNumberFormat="1" applyFont="1" applyFill="1" applyBorder="1"/>
    <xf numFmtId="0" fontId="16" fillId="11" borderId="5" xfId="0" applyNumberFormat="1" applyFont="1" applyFill="1" applyBorder="1"/>
    <xf numFmtId="0" fontId="16" fillId="11" borderId="5" xfId="0" applyNumberFormat="1" applyFont="1" applyFill="1" applyBorder="1" applyAlignment="1">
      <alignment wrapText="1"/>
    </xf>
    <xf numFmtId="0" fontId="16" fillId="11" borderId="5" xfId="0" applyNumberFormat="1" applyFont="1" applyFill="1" applyBorder="1" applyAlignment="1">
      <alignment horizontal="left" wrapText="1"/>
    </xf>
    <xf numFmtId="0" fontId="16" fillId="11" borderId="6" xfId="0" applyNumberFormat="1" applyFont="1" applyFill="1" applyBorder="1"/>
    <xf numFmtId="0" fontId="7" fillId="0" borderId="0" xfId="1" applyFont="1" applyAlignment="1">
      <alignment horizontal="center"/>
    </xf>
    <xf numFmtId="0" fontId="17" fillId="13" borderId="0" xfId="0" applyFont="1" applyFill="1" applyBorder="1" applyAlignment="1"/>
    <xf numFmtId="0" fontId="17" fillId="15" borderId="0" xfId="0" applyFont="1" applyFill="1" applyBorder="1" applyAlignment="1"/>
    <xf numFmtId="0" fontId="17" fillId="15" borderId="0" xfId="0" applyNumberFormat="1" applyFont="1" applyFill="1" applyBorder="1" applyAlignment="1">
      <alignment horizontal="left"/>
    </xf>
    <xf numFmtId="0" fontId="17" fillId="15" borderId="0" xfId="0" applyFont="1" applyFill="1" applyBorder="1"/>
    <xf numFmtId="165" fontId="17" fillId="15" borderId="0" xfId="0" applyNumberFormat="1" applyFont="1" applyFill="1" applyBorder="1" applyAlignment="1"/>
    <xf numFmtId="1" fontId="17" fillId="15" borderId="0" xfId="0" applyNumberFormat="1" applyFont="1" applyFill="1" applyBorder="1" applyAlignment="1"/>
    <xf numFmtId="0" fontId="17" fillId="13" borderId="0" xfId="0" applyFont="1" applyFill="1" applyBorder="1"/>
  </cellXfs>
  <cellStyles count="4">
    <cellStyle name="Hyperlink" xfId="3" builtinId="8"/>
    <cellStyle name="Normal" xfId="0" builtinId="0"/>
    <cellStyle name="Normal 2" xfId="1" xr:uid="{00000000-0005-0000-0000-000002000000}"/>
    <cellStyle name="Style0" xfId="2" xr:uid="{00000000-0005-0000-0000-000003000000}"/>
  </cellStyles>
  <dxfs count="14">
    <dxf>
      <numFmt numFmtId="164" formatCode="0.0"/>
    </dxf>
    <dxf>
      <numFmt numFmtId="164" formatCode="0.0"/>
    </dxf>
    <dxf>
      <numFmt numFmtId="164" formatCode="0.0"/>
    </dxf>
    <dxf>
      <numFmt numFmtId="0" formatCode="General"/>
    </dxf>
    <dxf>
      <numFmt numFmtId="0" formatCode="General"/>
    </dxf>
    <dxf>
      <numFmt numFmtId="0" formatCode="General"/>
    </dxf>
    <dxf>
      <numFmt numFmtId="164" formatCode="0.0"/>
    </dxf>
    <dxf>
      <numFmt numFmtId="164" formatCode="0.0"/>
    </dxf>
    <dxf>
      <numFmt numFmtId="164" formatCode="0.0"/>
    </dxf>
    <dxf>
      <numFmt numFmtId="164" formatCode="0.0"/>
    </dxf>
    <dxf>
      <numFmt numFmtId="164" formatCode="0.0"/>
    </dxf>
    <dxf>
      <alignment horizontal="left" vertical="bottom" textRotation="0" indent="0" justifyLastLine="0" shrinkToFit="0" readingOrder="0"/>
    </dxf>
    <dxf>
      <numFmt numFmtId="165" formatCode="0.000000"/>
    </dxf>
    <dxf>
      <numFmt numFmtId="165" formatCode="0.000000"/>
    </dxf>
  </dxfs>
  <tableStyles count="0" defaultTableStyle="TableStyleMedium2" defaultPivotStyle="PivotStyleLight16"/>
  <colors>
    <mruColors>
      <color rgb="FFFF829B"/>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6</xdr:col>
      <xdr:colOff>12700</xdr:colOff>
      <xdr:row>2</xdr:row>
      <xdr:rowOff>88900</xdr:rowOff>
    </xdr:from>
    <xdr:to>
      <xdr:col>7</xdr:col>
      <xdr:colOff>0</xdr:colOff>
      <xdr:row>2</xdr:row>
      <xdr:rowOff>88900</xdr:rowOff>
    </xdr:to>
    <xdr:cxnSp macro="">
      <xdr:nvCxnSpPr>
        <xdr:cNvPr id="2" name="Straight Arrow Connector 1">
          <a:extLst>
            <a:ext uri="{FF2B5EF4-FFF2-40B4-BE49-F238E27FC236}">
              <a16:creationId xmlns:a16="http://schemas.microsoft.com/office/drawing/2014/main" id="{44B014B7-9384-CB48-8A0D-085319B41E0C}"/>
            </a:ext>
          </a:extLst>
        </xdr:cNvPr>
        <xdr:cNvCxnSpPr/>
      </xdr:nvCxnSpPr>
      <xdr:spPr>
        <a:xfrm>
          <a:off x="3162300" y="457200"/>
          <a:ext cx="13716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xdr:row>
      <xdr:rowOff>90487</xdr:rowOff>
    </xdr:from>
    <xdr:to>
      <xdr:col>12</xdr:col>
      <xdr:colOff>812800</xdr:colOff>
      <xdr:row>2</xdr:row>
      <xdr:rowOff>101600</xdr:rowOff>
    </xdr:to>
    <xdr:cxnSp macro="">
      <xdr:nvCxnSpPr>
        <xdr:cNvPr id="3" name="Straight Arrow Connector 2">
          <a:extLst>
            <a:ext uri="{FF2B5EF4-FFF2-40B4-BE49-F238E27FC236}">
              <a16:creationId xmlns:a16="http://schemas.microsoft.com/office/drawing/2014/main" id="{AF79C437-9F31-A245-871A-24767EAF3C00}"/>
            </a:ext>
          </a:extLst>
        </xdr:cNvPr>
        <xdr:cNvCxnSpPr/>
      </xdr:nvCxnSpPr>
      <xdr:spPr>
        <a:xfrm>
          <a:off x="6934200" y="458787"/>
          <a:ext cx="2654300" cy="111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xdr:row>
      <xdr:rowOff>88900</xdr:rowOff>
    </xdr:from>
    <xdr:to>
      <xdr:col>12</xdr:col>
      <xdr:colOff>812800</xdr:colOff>
      <xdr:row>3</xdr:row>
      <xdr:rowOff>88900</xdr:rowOff>
    </xdr:to>
    <xdr:cxnSp macro="">
      <xdr:nvCxnSpPr>
        <xdr:cNvPr id="4" name="Straight Arrow Connector 3">
          <a:extLst>
            <a:ext uri="{FF2B5EF4-FFF2-40B4-BE49-F238E27FC236}">
              <a16:creationId xmlns:a16="http://schemas.microsoft.com/office/drawing/2014/main" id="{C2CAC47D-3EB6-5F43-B610-B3E1503190AB}"/>
            </a:ext>
          </a:extLst>
        </xdr:cNvPr>
        <xdr:cNvCxnSpPr/>
      </xdr:nvCxnSpPr>
      <xdr:spPr>
        <a:xfrm>
          <a:off x="6934200" y="622300"/>
          <a:ext cx="2654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762000</xdr:colOff>
      <xdr:row>2</xdr:row>
      <xdr:rowOff>88900</xdr:rowOff>
    </xdr:from>
    <xdr:to>
      <xdr:col>5</xdr:col>
      <xdr:colOff>0</xdr:colOff>
      <xdr:row>2</xdr:row>
      <xdr:rowOff>88900</xdr:rowOff>
    </xdr:to>
    <xdr:cxnSp macro="">
      <xdr:nvCxnSpPr>
        <xdr:cNvPr id="5" name="Straight Arrow Connector 4">
          <a:extLst>
            <a:ext uri="{FF2B5EF4-FFF2-40B4-BE49-F238E27FC236}">
              <a16:creationId xmlns:a16="http://schemas.microsoft.com/office/drawing/2014/main" id="{430EE083-1519-DB49-B13F-6B258E0D3192}"/>
            </a:ext>
          </a:extLst>
        </xdr:cNvPr>
        <xdr:cNvCxnSpPr/>
      </xdr:nvCxnSpPr>
      <xdr:spPr>
        <a:xfrm>
          <a:off x="2108200" y="457200"/>
          <a:ext cx="7239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762000</xdr:colOff>
      <xdr:row>2</xdr:row>
      <xdr:rowOff>88900</xdr:rowOff>
    </xdr:from>
    <xdr:to>
      <xdr:col>4</xdr:col>
      <xdr:colOff>660400</xdr:colOff>
      <xdr:row>5</xdr:row>
      <xdr:rowOff>25400</xdr:rowOff>
    </xdr:to>
    <xdr:cxnSp macro="">
      <xdr:nvCxnSpPr>
        <xdr:cNvPr id="6" name="Straight Arrow Connector 5">
          <a:extLst>
            <a:ext uri="{FF2B5EF4-FFF2-40B4-BE49-F238E27FC236}">
              <a16:creationId xmlns:a16="http://schemas.microsoft.com/office/drawing/2014/main" id="{6DEFC9E8-636E-D445-A2B5-1D0F1767F6C1}"/>
            </a:ext>
          </a:extLst>
        </xdr:cNvPr>
        <xdr:cNvCxnSpPr/>
      </xdr:nvCxnSpPr>
      <xdr:spPr>
        <a:xfrm>
          <a:off x="2108200" y="457200"/>
          <a:ext cx="711200" cy="431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2</xdr:row>
      <xdr:rowOff>88900</xdr:rowOff>
    </xdr:from>
    <xdr:to>
      <xdr:col>2</xdr:col>
      <xdr:colOff>0</xdr:colOff>
      <xdr:row>2</xdr:row>
      <xdr:rowOff>88900</xdr:rowOff>
    </xdr:to>
    <xdr:cxnSp macro="">
      <xdr:nvCxnSpPr>
        <xdr:cNvPr id="7" name="Straight Arrow Connector 6">
          <a:extLst>
            <a:ext uri="{FF2B5EF4-FFF2-40B4-BE49-F238E27FC236}">
              <a16:creationId xmlns:a16="http://schemas.microsoft.com/office/drawing/2014/main" id="{3A94BF5F-0351-1E46-9751-E55471EBE472}"/>
            </a:ext>
          </a:extLst>
        </xdr:cNvPr>
        <xdr:cNvCxnSpPr/>
      </xdr:nvCxnSpPr>
      <xdr:spPr>
        <a:xfrm>
          <a:off x="342900" y="457200"/>
          <a:ext cx="685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2</xdr:row>
      <xdr:rowOff>88900</xdr:rowOff>
    </xdr:from>
    <xdr:to>
      <xdr:col>2</xdr:col>
      <xdr:colOff>0</xdr:colOff>
      <xdr:row>8</xdr:row>
      <xdr:rowOff>25400</xdr:rowOff>
    </xdr:to>
    <xdr:cxnSp macro="">
      <xdr:nvCxnSpPr>
        <xdr:cNvPr id="8" name="Straight Arrow Connector 7">
          <a:extLst>
            <a:ext uri="{FF2B5EF4-FFF2-40B4-BE49-F238E27FC236}">
              <a16:creationId xmlns:a16="http://schemas.microsoft.com/office/drawing/2014/main" id="{534AAB56-19C3-A14A-BD21-707451DB6991}"/>
            </a:ext>
          </a:extLst>
        </xdr:cNvPr>
        <xdr:cNvCxnSpPr/>
      </xdr:nvCxnSpPr>
      <xdr:spPr>
        <a:xfrm>
          <a:off x="342900" y="457200"/>
          <a:ext cx="685800" cy="927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1295400</xdr:colOff>
      <xdr:row>8</xdr:row>
      <xdr:rowOff>88900</xdr:rowOff>
    </xdr:from>
    <xdr:to>
      <xdr:col>5</xdr:col>
      <xdr:colOff>0</xdr:colOff>
      <xdr:row>8</xdr:row>
      <xdr:rowOff>88900</xdr:rowOff>
    </xdr:to>
    <xdr:cxnSp macro="">
      <xdr:nvCxnSpPr>
        <xdr:cNvPr id="9" name="Straight Arrow Connector 8">
          <a:extLst>
            <a:ext uri="{FF2B5EF4-FFF2-40B4-BE49-F238E27FC236}">
              <a16:creationId xmlns:a16="http://schemas.microsoft.com/office/drawing/2014/main" id="{B588E969-B9E1-5148-AACC-6BE7EE3CF949}"/>
            </a:ext>
          </a:extLst>
        </xdr:cNvPr>
        <xdr:cNvCxnSpPr/>
      </xdr:nvCxnSpPr>
      <xdr:spPr>
        <a:xfrm>
          <a:off x="2159000" y="1447800"/>
          <a:ext cx="673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1295400</xdr:colOff>
      <xdr:row>8</xdr:row>
      <xdr:rowOff>88900</xdr:rowOff>
    </xdr:from>
    <xdr:to>
      <xdr:col>5</xdr:col>
      <xdr:colOff>0</xdr:colOff>
      <xdr:row>11</xdr:row>
      <xdr:rowOff>12700</xdr:rowOff>
    </xdr:to>
    <xdr:cxnSp macro="">
      <xdr:nvCxnSpPr>
        <xdr:cNvPr id="10" name="Straight Arrow Connector 9">
          <a:extLst>
            <a:ext uri="{FF2B5EF4-FFF2-40B4-BE49-F238E27FC236}">
              <a16:creationId xmlns:a16="http://schemas.microsoft.com/office/drawing/2014/main" id="{21CB1B65-6387-EA4F-943D-8724E79A5B27}"/>
            </a:ext>
          </a:extLst>
        </xdr:cNvPr>
        <xdr:cNvCxnSpPr/>
      </xdr:nvCxnSpPr>
      <xdr:spPr>
        <a:xfrm>
          <a:off x="2159000" y="1447800"/>
          <a:ext cx="673100" cy="609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88900</xdr:rowOff>
    </xdr:from>
    <xdr:to>
      <xdr:col>7</xdr:col>
      <xdr:colOff>1282700</xdr:colOff>
      <xdr:row>11</xdr:row>
      <xdr:rowOff>88900</xdr:rowOff>
    </xdr:to>
    <xdr:cxnSp macro="">
      <xdr:nvCxnSpPr>
        <xdr:cNvPr id="11" name="Straight Arrow Connector 10">
          <a:extLst>
            <a:ext uri="{FF2B5EF4-FFF2-40B4-BE49-F238E27FC236}">
              <a16:creationId xmlns:a16="http://schemas.microsoft.com/office/drawing/2014/main" id="{7681C005-C73C-5543-A29D-274BAD64F6E4}"/>
            </a:ext>
          </a:extLst>
        </xdr:cNvPr>
        <xdr:cNvCxnSpPr/>
      </xdr:nvCxnSpPr>
      <xdr:spPr>
        <a:xfrm>
          <a:off x="4533900" y="2133600"/>
          <a:ext cx="1282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88900</xdr:rowOff>
    </xdr:from>
    <xdr:to>
      <xdr:col>7</xdr:col>
      <xdr:colOff>1346200</xdr:colOff>
      <xdr:row>16</xdr:row>
      <xdr:rowOff>63500</xdr:rowOff>
    </xdr:to>
    <xdr:cxnSp macro="">
      <xdr:nvCxnSpPr>
        <xdr:cNvPr id="12" name="Straight Arrow Connector 11">
          <a:extLst>
            <a:ext uri="{FF2B5EF4-FFF2-40B4-BE49-F238E27FC236}">
              <a16:creationId xmlns:a16="http://schemas.microsoft.com/office/drawing/2014/main" id="{B56CA639-4682-464D-8E89-8BD8B03C994D}"/>
            </a:ext>
          </a:extLst>
        </xdr:cNvPr>
        <xdr:cNvCxnSpPr/>
      </xdr:nvCxnSpPr>
      <xdr:spPr>
        <a:xfrm>
          <a:off x="4533900" y="2133600"/>
          <a:ext cx="1346200" cy="134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76200</xdr:rowOff>
    </xdr:from>
    <xdr:to>
      <xdr:col>7</xdr:col>
      <xdr:colOff>1346200</xdr:colOff>
      <xdr:row>8</xdr:row>
      <xdr:rowOff>76200</xdr:rowOff>
    </xdr:to>
    <xdr:cxnSp macro="">
      <xdr:nvCxnSpPr>
        <xdr:cNvPr id="13" name="Straight Arrow Connector 12">
          <a:extLst>
            <a:ext uri="{FF2B5EF4-FFF2-40B4-BE49-F238E27FC236}">
              <a16:creationId xmlns:a16="http://schemas.microsoft.com/office/drawing/2014/main" id="{D6374C7C-CB83-ED4B-ACE0-8437C25949E0}"/>
            </a:ext>
          </a:extLst>
        </xdr:cNvPr>
        <xdr:cNvCxnSpPr/>
      </xdr:nvCxnSpPr>
      <xdr:spPr>
        <a:xfrm>
          <a:off x="4533900" y="1435100"/>
          <a:ext cx="1346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76200</xdr:rowOff>
    </xdr:from>
    <xdr:to>
      <xdr:col>7</xdr:col>
      <xdr:colOff>1282700</xdr:colOff>
      <xdr:row>9</xdr:row>
      <xdr:rowOff>50800</xdr:rowOff>
    </xdr:to>
    <xdr:cxnSp macro="">
      <xdr:nvCxnSpPr>
        <xdr:cNvPr id="14" name="Straight Arrow Connector 13">
          <a:extLst>
            <a:ext uri="{FF2B5EF4-FFF2-40B4-BE49-F238E27FC236}">
              <a16:creationId xmlns:a16="http://schemas.microsoft.com/office/drawing/2014/main" id="{55F2860F-DA35-0C41-A1E8-872C120CA120}"/>
            </a:ext>
          </a:extLst>
        </xdr:cNvPr>
        <xdr:cNvCxnSpPr/>
      </xdr:nvCxnSpPr>
      <xdr:spPr>
        <a:xfrm>
          <a:off x="4533900" y="1435100"/>
          <a:ext cx="1282700" cy="330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xdr:row>
      <xdr:rowOff>88900</xdr:rowOff>
    </xdr:from>
    <xdr:to>
      <xdr:col>12</xdr:col>
      <xdr:colOff>812800</xdr:colOff>
      <xdr:row>8</xdr:row>
      <xdr:rowOff>88900</xdr:rowOff>
    </xdr:to>
    <xdr:cxnSp macro="">
      <xdr:nvCxnSpPr>
        <xdr:cNvPr id="15" name="Straight Arrow Connector 14">
          <a:extLst>
            <a:ext uri="{FF2B5EF4-FFF2-40B4-BE49-F238E27FC236}">
              <a16:creationId xmlns:a16="http://schemas.microsoft.com/office/drawing/2014/main" id="{2FE5F856-C1F4-A040-86B8-923B76A80BB4}"/>
            </a:ext>
          </a:extLst>
        </xdr:cNvPr>
        <xdr:cNvCxnSpPr/>
      </xdr:nvCxnSpPr>
      <xdr:spPr>
        <a:xfrm>
          <a:off x="6108700" y="1447800"/>
          <a:ext cx="3479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xdr:row>
      <xdr:rowOff>76200</xdr:rowOff>
    </xdr:from>
    <xdr:to>
      <xdr:col>12</xdr:col>
      <xdr:colOff>812800</xdr:colOff>
      <xdr:row>9</xdr:row>
      <xdr:rowOff>76200</xdr:rowOff>
    </xdr:to>
    <xdr:cxnSp macro="">
      <xdr:nvCxnSpPr>
        <xdr:cNvPr id="16" name="Straight Arrow Connector 15">
          <a:extLst>
            <a:ext uri="{FF2B5EF4-FFF2-40B4-BE49-F238E27FC236}">
              <a16:creationId xmlns:a16="http://schemas.microsoft.com/office/drawing/2014/main" id="{D569CDA0-7D51-B24E-B1FB-3CCA7A788289}"/>
            </a:ext>
          </a:extLst>
        </xdr:cNvPr>
        <xdr:cNvCxnSpPr/>
      </xdr:nvCxnSpPr>
      <xdr:spPr>
        <a:xfrm>
          <a:off x="6108700" y="1790700"/>
          <a:ext cx="3479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88900</xdr:rowOff>
    </xdr:from>
    <xdr:to>
      <xdr:col>10</xdr:col>
      <xdr:colOff>0</xdr:colOff>
      <xdr:row>16</xdr:row>
      <xdr:rowOff>88900</xdr:rowOff>
    </xdr:to>
    <xdr:cxnSp macro="">
      <xdr:nvCxnSpPr>
        <xdr:cNvPr id="17" name="Straight Arrow Connector 16">
          <a:extLst>
            <a:ext uri="{FF2B5EF4-FFF2-40B4-BE49-F238E27FC236}">
              <a16:creationId xmlns:a16="http://schemas.microsoft.com/office/drawing/2014/main" id="{1FA266CB-D404-C845-97DF-8955D5C7EB26}"/>
            </a:ext>
          </a:extLst>
        </xdr:cNvPr>
        <xdr:cNvCxnSpPr/>
      </xdr:nvCxnSpPr>
      <xdr:spPr>
        <a:xfrm>
          <a:off x="6934200" y="3505200"/>
          <a:ext cx="8255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88900</xdr:rowOff>
    </xdr:from>
    <xdr:to>
      <xdr:col>9</xdr:col>
      <xdr:colOff>812800</xdr:colOff>
      <xdr:row>19</xdr:row>
      <xdr:rowOff>12700</xdr:rowOff>
    </xdr:to>
    <xdr:cxnSp macro="">
      <xdr:nvCxnSpPr>
        <xdr:cNvPr id="18" name="Straight Arrow Connector 17">
          <a:extLst>
            <a:ext uri="{FF2B5EF4-FFF2-40B4-BE49-F238E27FC236}">
              <a16:creationId xmlns:a16="http://schemas.microsoft.com/office/drawing/2014/main" id="{B3B4140E-DBDC-AD43-9EE4-20ABF1D0B86B}"/>
            </a:ext>
          </a:extLst>
        </xdr:cNvPr>
        <xdr:cNvCxnSpPr/>
      </xdr:nvCxnSpPr>
      <xdr:spPr>
        <a:xfrm>
          <a:off x="6934200" y="3505200"/>
          <a:ext cx="812800" cy="965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2</xdr:row>
      <xdr:rowOff>88900</xdr:rowOff>
    </xdr:from>
    <xdr:to>
      <xdr:col>8</xdr:col>
      <xdr:colOff>584200</xdr:colOff>
      <xdr:row>2</xdr:row>
      <xdr:rowOff>88900</xdr:rowOff>
    </xdr:to>
    <xdr:cxnSp macro="">
      <xdr:nvCxnSpPr>
        <xdr:cNvPr id="19" name="Straight Arrow Connector 18">
          <a:extLst>
            <a:ext uri="{FF2B5EF4-FFF2-40B4-BE49-F238E27FC236}">
              <a16:creationId xmlns:a16="http://schemas.microsoft.com/office/drawing/2014/main" id="{A8F35B13-594F-0249-96D3-E2CE9203A174}"/>
            </a:ext>
          </a:extLst>
        </xdr:cNvPr>
        <xdr:cNvCxnSpPr/>
      </xdr:nvCxnSpPr>
      <xdr:spPr>
        <a:xfrm>
          <a:off x="6121400" y="457200"/>
          <a:ext cx="5715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2</xdr:row>
      <xdr:rowOff>88900</xdr:rowOff>
    </xdr:from>
    <xdr:to>
      <xdr:col>8</xdr:col>
      <xdr:colOff>558800</xdr:colOff>
      <xdr:row>3</xdr:row>
      <xdr:rowOff>114300</xdr:rowOff>
    </xdr:to>
    <xdr:cxnSp macro="">
      <xdr:nvCxnSpPr>
        <xdr:cNvPr id="20" name="Straight Arrow Connector 19">
          <a:extLst>
            <a:ext uri="{FF2B5EF4-FFF2-40B4-BE49-F238E27FC236}">
              <a16:creationId xmlns:a16="http://schemas.microsoft.com/office/drawing/2014/main" id="{8BC90A74-76B3-EE4A-ADFA-F392C2959DE4}"/>
            </a:ext>
          </a:extLst>
        </xdr:cNvPr>
        <xdr:cNvCxnSpPr/>
      </xdr:nvCxnSpPr>
      <xdr:spPr>
        <a:xfrm>
          <a:off x="6121400" y="457200"/>
          <a:ext cx="546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xdr:row>
      <xdr:rowOff>88900</xdr:rowOff>
    </xdr:from>
    <xdr:to>
      <xdr:col>7</xdr:col>
      <xdr:colOff>1333500</xdr:colOff>
      <xdr:row>5</xdr:row>
      <xdr:rowOff>88900</xdr:rowOff>
    </xdr:to>
    <xdr:cxnSp macro="">
      <xdr:nvCxnSpPr>
        <xdr:cNvPr id="21" name="Straight Arrow Connector 20">
          <a:extLst>
            <a:ext uri="{FF2B5EF4-FFF2-40B4-BE49-F238E27FC236}">
              <a16:creationId xmlns:a16="http://schemas.microsoft.com/office/drawing/2014/main" id="{1BD49D09-CC63-7B43-BD86-4D714FA47114}"/>
            </a:ext>
          </a:extLst>
        </xdr:cNvPr>
        <xdr:cNvCxnSpPr/>
      </xdr:nvCxnSpPr>
      <xdr:spPr>
        <a:xfrm>
          <a:off x="4533900" y="952500"/>
          <a:ext cx="13335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xdr:row>
      <xdr:rowOff>88900</xdr:rowOff>
    </xdr:from>
    <xdr:to>
      <xdr:col>7</xdr:col>
      <xdr:colOff>1257300</xdr:colOff>
      <xdr:row>6</xdr:row>
      <xdr:rowOff>63500</xdr:rowOff>
    </xdr:to>
    <xdr:cxnSp macro="">
      <xdr:nvCxnSpPr>
        <xdr:cNvPr id="22" name="Straight Arrow Connector 21">
          <a:extLst>
            <a:ext uri="{FF2B5EF4-FFF2-40B4-BE49-F238E27FC236}">
              <a16:creationId xmlns:a16="http://schemas.microsoft.com/office/drawing/2014/main" id="{1769ED2D-FBC2-274A-9D95-925997064A05}"/>
            </a:ext>
          </a:extLst>
        </xdr:cNvPr>
        <xdr:cNvCxnSpPr/>
      </xdr:nvCxnSpPr>
      <xdr:spPr>
        <a:xfrm>
          <a:off x="4533900" y="952500"/>
          <a:ext cx="1257300" cy="139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76200</xdr:rowOff>
    </xdr:from>
    <xdr:to>
      <xdr:col>10</xdr:col>
      <xdr:colOff>0</xdr:colOff>
      <xdr:row>11</xdr:row>
      <xdr:rowOff>76200</xdr:rowOff>
    </xdr:to>
    <xdr:cxnSp macro="">
      <xdr:nvCxnSpPr>
        <xdr:cNvPr id="23" name="Straight Arrow Connector 22">
          <a:extLst>
            <a:ext uri="{FF2B5EF4-FFF2-40B4-BE49-F238E27FC236}">
              <a16:creationId xmlns:a16="http://schemas.microsoft.com/office/drawing/2014/main" id="{59580564-7632-D241-B04D-55864B5BB8C6}"/>
            </a:ext>
          </a:extLst>
        </xdr:cNvPr>
        <xdr:cNvCxnSpPr/>
      </xdr:nvCxnSpPr>
      <xdr:spPr>
        <a:xfrm>
          <a:off x="6934200" y="2120900"/>
          <a:ext cx="8255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76200</xdr:rowOff>
    </xdr:from>
    <xdr:to>
      <xdr:col>10</xdr:col>
      <xdr:colOff>0</xdr:colOff>
      <xdr:row>13</xdr:row>
      <xdr:rowOff>25400</xdr:rowOff>
    </xdr:to>
    <xdr:cxnSp macro="">
      <xdr:nvCxnSpPr>
        <xdr:cNvPr id="24" name="Straight Arrow Connector 23">
          <a:extLst>
            <a:ext uri="{FF2B5EF4-FFF2-40B4-BE49-F238E27FC236}">
              <a16:creationId xmlns:a16="http://schemas.microsoft.com/office/drawing/2014/main" id="{0D045834-69B7-A940-A382-F18ABD23D58C}"/>
            </a:ext>
          </a:extLst>
        </xdr:cNvPr>
        <xdr:cNvCxnSpPr/>
      </xdr:nvCxnSpPr>
      <xdr:spPr>
        <a:xfrm>
          <a:off x="6934200" y="2120900"/>
          <a:ext cx="825500" cy="825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6</xdr:row>
      <xdr:rowOff>76200</xdr:rowOff>
    </xdr:from>
    <xdr:to>
      <xdr:col>13</xdr:col>
      <xdr:colOff>0</xdr:colOff>
      <xdr:row>6</xdr:row>
      <xdr:rowOff>76200</xdr:rowOff>
    </xdr:to>
    <xdr:cxnSp macro="">
      <xdr:nvCxnSpPr>
        <xdr:cNvPr id="25" name="Straight Arrow Connector 24">
          <a:extLst>
            <a:ext uri="{FF2B5EF4-FFF2-40B4-BE49-F238E27FC236}">
              <a16:creationId xmlns:a16="http://schemas.microsoft.com/office/drawing/2014/main" id="{84FF5254-9264-6A43-B17E-174190A2AEAD}"/>
            </a:ext>
          </a:extLst>
        </xdr:cNvPr>
        <xdr:cNvCxnSpPr/>
      </xdr:nvCxnSpPr>
      <xdr:spPr>
        <a:xfrm>
          <a:off x="6121400" y="1104900"/>
          <a:ext cx="3467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5</xdr:row>
      <xdr:rowOff>88900</xdr:rowOff>
    </xdr:from>
    <xdr:to>
      <xdr:col>13</xdr:col>
      <xdr:colOff>0</xdr:colOff>
      <xdr:row>5</xdr:row>
      <xdr:rowOff>88900</xdr:rowOff>
    </xdr:to>
    <xdr:cxnSp macro="">
      <xdr:nvCxnSpPr>
        <xdr:cNvPr id="26" name="Straight Arrow Connector 25">
          <a:extLst>
            <a:ext uri="{FF2B5EF4-FFF2-40B4-BE49-F238E27FC236}">
              <a16:creationId xmlns:a16="http://schemas.microsoft.com/office/drawing/2014/main" id="{1059D9BF-2B0A-5543-A698-B13271789903}"/>
            </a:ext>
          </a:extLst>
        </xdr:cNvPr>
        <xdr:cNvCxnSpPr/>
      </xdr:nvCxnSpPr>
      <xdr:spPr>
        <a:xfrm>
          <a:off x="6121400" y="952500"/>
          <a:ext cx="3467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228600</xdr:colOff>
      <xdr:row>11</xdr:row>
      <xdr:rowOff>90487</xdr:rowOff>
    </xdr:from>
    <xdr:to>
      <xdr:col>13</xdr:col>
      <xdr:colOff>12700</xdr:colOff>
      <xdr:row>11</xdr:row>
      <xdr:rowOff>98677</xdr:rowOff>
    </xdr:to>
    <xdr:cxnSp macro="">
      <xdr:nvCxnSpPr>
        <xdr:cNvPr id="27" name="Straight Arrow Connector 26">
          <a:extLst>
            <a:ext uri="{FF2B5EF4-FFF2-40B4-BE49-F238E27FC236}">
              <a16:creationId xmlns:a16="http://schemas.microsoft.com/office/drawing/2014/main" id="{EC265F53-7121-C748-9686-E44DDFC96A01}"/>
            </a:ext>
          </a:extLst>
        </xdr:cNvPr>
        <xdr:cNvCxnSpPr/>
      </xdr:nvCxnSpPr>
      <xdr:spPr>
        <a:xfrm>
          <a:off x="7988300" y="2135187"/>
          <a:ext cx="1612900" cy="81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330200</xdr:colOff>
      <xdr:row>13</xdr:row>
      <xdr:rowOff>85977</xdr:rowOff>
    </xdr:from>
    <xdr:to>
      <xdr:col>13</xdr:col>
      <xdr:colOff>12700</xdr:colOff>
      <xdr:row>13</xdr:row>
      <xdr:rowOff>85977</xdr:rowOff>
    </xdr:to>
    <xdr:cxnSp macro="">
      <xdr:nvCxnSpPr>
        <xdr:cNvPr id="28" name="Straight Arrow Connector 27">
          <a:extLst>
            <a:ext uri="{FF2B5EF4-FFF2-40B4-BE49-F238E27FC236}">
              <a16:creationId xmlns:a16="http://schemas.microsoft.com/office/drawing/2014/main" id="{1B6BA968-1384-FC47-A7FF-7022EEB777A7}"/>
            </a:ext>
          </a:extLst>
        </xdr:cNvPr>
        <xdr:cNvCxnSpPr/>
      </xdr:nvCxnSpPr>
      <xdr:spPr>
        <a:xfrm>
          <a:off x="8077200" y="3006977"/>
          <a:ext cx="1524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330200</xdr:colOff>
      <xdr:row>16</xdr:row>
      <xdr:rowOff>85977</xdr:rowOff>
    </xdr:from>
    <xdr:to>
      <xdr:col>13</xdr:col>
      <xdr:colOff>12700</xdr:colOff>
      <xdr:row>16</xdr:row>
      <xdr:rowOff>85977</xdr:rowOff>
    </xdr:to>
    <xdr:cxnSp macro="">
      <xdr:nvCxnSpPr>
        <xdr:cNvPr id="29" name="Straight Arrow Connector 28">
          <a:extLst>
            <a:ext uri="{FF2B5EF4-FFF2-40B4-BE49-F238E27FC236}">
              <a16:creationId xmlns:a16="http://schemas.microsoft.com/office/drawing/2014/main" id="{480C5796-1F71-604D-8168-BB76D3B1344E}"/>
            </a:ext>
          </a:extLst>
        </xdr:cNvPr>
        <xdr:cNvCxnSpPr/>
      </xdr:nvCxnSpPr>
      <xdr:spPr>
        <a:xfrm>
          <a:off x="8077200" y="3502277"/>
          <a:ext cx="1524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749300</xdr:colOff>
      <xdr:row>19</xdr:row>
      <xdr:rowOff>88900</xdr:rowOff>
    </xdr:from>
    <xdr:to>
      <xdr:col>11</xdr:col>
      <xdr:colOff>1384300</xdr:colOff>
      <xdr:row>19</xdr:row>
      <xdr:rowOff>88900</xdr:rowOff>
    </xdr:to>
    <xdr:cxnSp macro="">
      <xdr:nvCxnSpPr>
        <xdr:cNvPr id="30" name="Straight Arrow Connector 29">
          <a:extLst>
            <a:ext uri="{FF2B5EF4-FFF2-40B4-BE49-F238E27FC236}">
              <a16:creationId xmlns:a16="http://schemas.microsoft.com/office/drawing/2014/main" id="{274BB326-CEAE-CA43-9753-49F9F1979D1E}"/>
            </a:ext>
          </a:extLst>
        </xdr:cNvPr>
        <xdr:cNvCxnSpPr/>
      </xdr:nvCxnSpPr>
      <xdr:spPr>
        <a:xfrm>
          <a:off x="8826500" y="45466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749300</xdr:colOff>
      <xdr:row>19</xdr:row>
      <xdr:rowOff>88900</xdr:rowOff>
    </xdr:from>
    <xdr:to>
      <xdr:col>11</xdr:col>
      <xdr:colOff>1435100</xdr:colOff>
      <xdr:row>22</xdr:row>
      <xdr:rowOff>12700</xdr:rowOff>
    </xdr:to>
    <xdr:cxnSp macro="">
      <xdr:nvCxnSpPr>
        <xdr:cNvPr id="31" name="Straight Arrow Connector 30">
          <a:extLst>
            <a:ext uri="{FF2B5EF4-FFF2-40B4-BE49-F238E27FC236}">
              <a16:creationId xmlns:a16="http://schemas.microsoft.com/office/drawing/2014/main" id="{2455AF56-32F9-8242-B5DB-35C4EED04893}"/>
            </a:ext>
          </a:extLst>
        </xdr:cNvPr>
        <xdr:cNvCxnSpPr/>
      </xdr:nvCxnSpPr>
      <xdr:spPr>
        <a:xfrm>
          <a:off x="8826500" y="4546600"/>
          <a:ext cx="304800" cy="609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254000</xdr:colOff>
      <xdr:row>19</xdr:row>
      <xdr:rowOff>88900</xdr:rowOff>
    </xdr:from>
    <xdr:to>
      <xdr:col>13</xdr:col>
      <xdr:colOff>0</xdr:colOff>
      <xdr:row>19</xdr:row>
      <xdr:rowOff>88900</xdr:rowOff>
    </xdr:to>
    <xdr:cxnSp macro="">
      <xdr:nvCxnSpPr>
        <xdr:cNvPr id="32" name="Straight Arrow Connector 31">
          <a:extLst>
            <a:ext uri="{FF2B5EF4-FFF2-40B4-BE49-F238E27FC236}">
              <a16:creationId xmlns:a16="http://schemas.microsoft.com/office/drawing/2014/main" id="{88B0EF16-6DB8-E04E-A6F9-785F0AE801C4}"/>
            </a:ext>
          </a:extLst>
        </xdr:cNvPr>
        <xdr:cNvCxnSpPr/>
      </xdr:nvCxnSpPr>
      <xdr:spPr>
        <a:xfrm>
          <a:off x="9385300" y="4546600"/>
          <a:ext cx="203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279400</xdr:colOff>
      <xdr:row>22</xdr:row>
      <xdr:rowOff>88900</xdr:rowOff>
    </xdr:from>
    <xdr:to>
      <xdr:col>13</xdr:col>
      <xdr:colOff>0</xdr:colOff>
      <xdr:row>22</xdr:row>
      <xdr:rowOff>88900</xdr:rowOff>
    </xdr:to>
    <xdr:cxnSp macro="">
      <xdr:nvCxnSpPr>
        <xdr:cNvPr id="33" name="Straight Arrow Connector 32">
          <a:extLst>
            <a:ext uri="{FF2B5EF4-FFF2-40B4-BE49-F238E27FC236}">
              <a16:creationId xmlns:a16="http://schemas.microsoft.com/office/drawing/2014/main" id="{B6DA8E4E-90EC-C146-93FE-86BCFA187607}"/>
            </a:ext>
          </a:extLst>
        </xdr:cNvPr>
        <xdr:cNvCxnSpPr/>
      </xdr:nvCxnSpPr>
      <xdr:spPr>
        <a:xfrm>
          <a:off x="9410700" y="5232400"/>
          <a:ext cx="177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0" applyNumberFormats="0" applyBorderFormats="0" applyFontFormats="1" applyPatternFormats="1" applyAlignmentFormats="0" applyWidthHeightFormats="0">
  <queryTableRefresh preserveSortFilterLayout="0" nextId="49">
    <queryTableFields count="34">
      <queryTableField id="1" name="Building_ID" tableColumnId="85"/>
      <queryTableField id="2" name="CASE NUM" tableColumnId="86"/>
      <queryTableField id="3" name="Address" tableColumnId="87"/>
      <queryTableField id="4" name="CITY" tableColumnId="88"/>
      <queryTableField id="5" name="COUNTY" tableColumnId="89"/>
      <queryTableField id="6" name="Lat" tableColumnId="90"/>
      <queryTableField id="7" name="Long" tableColumnId="91"/>
      <queryTableField id="10" name="Flood_Tool_Link" tableColumnId="94"/>
      <queryTableField id="11" name="EC_Web_Link" tableColumnId="95"/>
      <queryTableField id="12" name="Building_x000a_Picture" tableColumnId="96"/>
      <queryTableField id="13" name="EC_A7_x000a_Building_Diagram" tableColumnId="97"/>
      <queryTableField id="14" name="EC_A8_x000a_Flood_Openings" tableColumnId="98"/>
      <queryTableField id="15" name="EC_B6_x000a_FIRM_Index_Date" tableColumnId="99"/>
      <queryTableField id="16" name="EC_B7_Map_x000a_Panel_Date" tableColumnId="100"/>
      <queryTableField id="17" name="EC_B8_x000a_Flood_Zone" tableColumnId="101"/>
      <queryTableField id="18" name="EC_B9_BFE" tableColumnId="102"/>
      <queryTableField id="19" name="EC_B11_x000a_Vertical_Datum" tableColumnId="103"/>
      <queryTableField id="20" name="EC_C1_x000a_Built_Status" tableColumnId="104"/>
      <queryTableField id="21" name="EC_C2a_x000a_ToBF" tableColumnId="105"/>
      <queryTableField id="22" name="EC_C2b_x000a_ToNHF" tableColumnId="106"/>
      <queryTableField id="23" name="EC_C2c_x000a_BoLSM" tableColumnId="107"/>
      <queryTableField id="24" name="EC_C2f_x000a_LAG" tableColumnId="108"/>
      <queryTableField id="25" name="EC_D_x000a_Certified_Year" tableColumnId="109"/>
      <queryTableField id="26" name="Superseded" tableColumnId="110"/>
      <queryTableField id="32" name="Notes" tableColumnId="116"/>
      <queryTableField id="33" name="Processing_Notes" tableColumnId="117"/>
      <queryTableField id="34" name="Processor" tableColumnId="118"/>
      <queryTableField id="27" name="Foundation_x000a_Code" tableColumnId="111"/>
      <queryTableField id="28" name="Subgrade__x000a_Structure" tableColumnId="112"/>
      <queryTableField id="29" name="LFE" tableColumnId="113"/>
      <queryTableField id="30" name="FFH" tableColumnId="114"/>
      <queryTableField id="31" name="Minus_x000a_Rating" tableColumnId="115"/>
      <queryTableField id="35" name="QC" tableColumnId="119"/>
      <queryTableField id="36" name="QC Notes" tableColumnId="120"/>
    </queryTableFields>
    <queryTableDeletedFields count="8">
      <deletedField name="Lat_x000a_Calc_x000a_NAD83"/>
      <deletedField name="Lon_x000a_Calc_x000a_NAD83"/>
      <deletedField name="Formula_FFH"/>
      <deletedField name="Formula_Minus"/>
      <deletedField name="xyCoord.LonCalc_NAD83"/>
      <deletedField name="xyCoord.LatCalc_NAD83"/>
      <deletedField name="Mapped"/>
      <deletedField name="Flood_x000a_Tool_x000a_&quot;LAG&quot;_x000a_NAVD88"/>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Merge111" displayName="Merge111" ref="A1:AH251" tableType="queryTable" totalsRowShown="0">
  <autoFilter ref="A1:AH251" xr:uid="{00000000-0009-0000-0100-00000A000000}"/>
  <sortState xmlns:xlrd2="http://schemas.microsoft.com/office/spreadsheetml/2017/richdata2" ref="A2:AH251">
    <sortCondition ref="D1:D251"/>
  </sortState>
  <tableColumns count="34">
    <tableColumn id="85" xr3:uid="{00000000-0010-0000-0000-000055000000}" uniqueName="85" name="Building_ID" queryTableFieldId="1"/>
    <tableColumn id="86" xr3:uid="{00000000-0010-0000-0000-000056000000}" uniqueName="86" name="CASE_NUM" queryTableFieldId="2"/>
    <tableColumn id="87" xr3:uid="{00000000-0010-0000-0000-000057000000}" uniqueName="87" name="Address" queryTableFieldId="3"/>
    <tableColumn id="88" xr3:uid="{00000000-0010-0000-0000-000058000000}" uniqueName="88" name="CITY" queryTableFieldId="4"/>
    <tableColumn id="89" xr3:uid="{00000000-0010-0000-0000-000059000000}" uniqueName="89" name="COUNTY" queryTableFieldId="5"/>
    <tableColumn id="90" xr3:uid="{00000000-0010-0000-0000-00005A000000}" uniqueName="90" name="Lat" queryTableFieldId="6" dataDxfId="13"/>
    <tableColumn id="91" xr3:uid="{00000000-0010-0000-0000-00005B000000}" uniqueName="91" name="Long" queryTableFieldId="7" dataDxfId="12"/>
    <tableColumn id="94" xr3:uid="{00000000-0010-0000-0000-00005E000000}" uniqueName="94" name="Flood_Tool_Link" queryTableFieldId="10"/>
    <tableColumn id="95" xr3:uid="{00000000-0010-0000-0000-00005F000000}" uniqueName="95" name="EC_Web_Link" queryTableFieldId="11"/>
    <tableColumn id="96" xr3:uid="{00000000-0010-0000-0000-000060000000}" uniqueName="96" name="Building_Picture" queryTableFieldId="12"/>
    <tableColumn id="97" xr3:uid="{00000000-0010-0000-0000-000061000000}" uniqueName="97" name="EC_A7_Building_Diagram" queryTableFieldId="13" dataDxfId="11"/>
    <tableColumn id="98" xr3:uid="{00000000-0010-0000-0000-000062000000}" uniqueName="98" name="EC_A8_Flood_Openings" queryTableFieldId="14"/>
    <tableColumn id="99" xr3:uid="{00000000-0010-0000-0000-000063000000}" uniqueName="99" name="EC_B6_FIRM_Index_Date" queryTableFieldId="15"/>
    <tableColumn id="100" xr3:uid="{00000000-0010-0000-0000-000064000000}" uniqueName="100" name="EC_B7_Map_Panel_Date" queryTableFieldId="16"/>
    <tableColumn id="101" xr3:uid="{00000000-0010-0000-0000-000065000000}" uniqueName="101" name="EC_B8_Flood_Zone" queryTableFieldId="17"/>
    <tableColumn id="102" xr3:uid="{00000000-0010-0000-0000-000066000000}" uniqueName="102" name="EC_B9_BFE" queryTableFieldId="18" dataDxfId="10"/>
    <tableColumn id="103" xr3:uid="{00000000-0010-0000-0000-000067000000}" uniqueName="103" name="EC_B11_Vertical_Datum" queryTableFieldId="19"/>
    <tableColumn id="104" xr3:uid="{00000000-0010-0000-0000-000068000000}" uniqueName="104" name="EC_C1_Built_Status" queryTableFieldId="20"/>
    <tableColumn id="105" xr3:uid="{00000000-0010-0000-0000-000069000000}" uniqueName="105" name="EC_C2a_ToBF" queryTableFieldId="21" dataDxfId="9"/>
    <tableColumn id="106" xr3:uid="{00000000-0010-0000-0000-00006A000000}" uniqueName="106" name="EC_C2b_ToNHF" queryTableFieldId="22" dataDxfId="8"/>
    <tableColumn id="107" xr3:uid="{00000000-0010-0000-0000-00006B000000}" uniqueName="107" name="EC_C2c_BoLSM" queryTableFieldId="23" dataDxfId="7"/>
    <tableColumn id="108" xr3:uid="{00000000-0010-0000-0000-00006C000000}" uniqueName="108" name="EC_C2f_LAG" queryTableFieldId="24" dataDxfId="6"/>
    <tableColumn id="109" xr3:uid="{00000000-0010-0000-0000-00006D000000}" uniqueName="109" name="EC_D_Certified_Year" queryTableFieldId="25"/>
    <tableColumn id="110" xr3:uid="{00000000-0010-0000-0000-00006E000000}" uniqueName="110" name="Superseded" queryTableFieldId="26"/>
    <tableColumn id="116" xr3:uid="{00000000-0010-0000-0000-000074000000}" uniqueName="116" name="Notes" queryTableFieldId="32" dataDxfId="5"/>
    <tableColumn id="117" xr3:uid="{00000000-0010-0000-0000-000075000000}" uniqueName="117" name="Processing_Notes" queryTableFieldId="33" dataDxfId="4"/>
    <tableColumn id="118" xr3:uid="{00000000-0010-0000-0000-000076000000}" uniqueName="118" name="Processor" queryTableFieldId="34" dataDxfId="3"/>
    <tableColumn id="111" xr3:uid="{00000000-0010-0000-0000-00006F000000}" uniqueName="111" name="Foundation_Code" queryTableFieldId="27"/>
    <tableColumn id="112" xr3:uid="{00000000-0010-0000-0000-000070000000}" uniqueName="112" name="Subgrade_Structure" queryTableFieldId="28"/>
    <tableColumn id="113" xr3:uid="{00000000-0010-0000-0000-000071000000}" uniqueName="113" name="LFE" queryTableFieldId="29" dataDxfId="2"/>
    <tableColumn id="114" xr3:uid="{00000000-0010-0000-0000-000072000000}" uniqueName="114" name="FFH" queryTableFieldId="30" dataDxfId="1"/>
    <tableColumn id="115" xr3:uid="{00000000-0010-0000-0000-000073000000}" uniqueName="115" name="Minus_Rating" queryTableFieldId="31" dataDxfId="0"/>
    <tableColumn id="119" xr3:uid="{00000000-0010-0000-0000-000077000000}" uniqueName="119" name="QC" queryTableFieldId="35"/>
    <tableColumn id="120" xr3:uid="{00000000-0010-0000-0000-000078000000}" uniqueName="120" name="QC_Notes" queryTableFieldId="3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mapwv.gov/flood/map/?wkid=102100&amp;x=-8945713.79118472&amp;y=4577196.08714375&amp;l=12&amp;v=1" TargetMode="External"/><Relationship Id="rId7" Type="http://schemas.openxmlformats.org/officeDocument/2006/relationships/hyperlink" Target="https://mapwv.gov/flood/map/?wkid=102100&amp;x=-8930872.42512518&amp;y=4721146.74950156&amp;l=12&amp;v=1" TargetMode="External"/><Relationship Id="rId2" Type="http://schemas.openxmlformats.org/officeDocument/2006/relationships/hyperlink" Target="https://data.wvgis.wvu.edu/pub/Clearinghouse/hazards/Elevation_Certificate/01-08-0011-0069-0000_604.pdf" TargetMode="External"/><Relationship Id="rId1" Type="http://schemas.openxmlformats.org/officeDocument/2006/relationships/hyperlink" Target="https://mapwv.gov/flood/map/?wkid=102100&amp;x=-8909292.72325608&amp;y=4742418.08455862&amp;l=12&amp;v=1" TargetMode="External"/><Relationship Id="rId6" Type="http://schemas.openxmlformats.org/officeDocument/2006/relationships/hyperlink" Target="https://data.wvgis.wvu.edu/pub/Clearinghouse/hazards/Elevation_Certificate/13-04-0066-0071-0000_740.pdf" TargetMode="External"/><Relationship Id="rId5" Type="http://schemas.openxmlformats.org/officeDocument/2006/relationships/hyperlink" Target="https://mapwv.gov/flood/map/?wkid=102100&amp;x=-8945137.1560243&amp;y=4576800.49249442&amp;l=12&amp;v=1" TargetMode="External"/><Relationship Id="rId4" Type="http://schemas.openxmlformats.org/officeDocument/2006/relationships/hyperlink" Target="https://data.wvgis.wvu.edu/pub/Clearinghouse/hazards/Elevation_Certificate/13-04-0066-0050-0000_428.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1"/>
  <sheetViews>
    <sheetView workbookViewId="0">
      <pane xSplit="11" ySplit="1" topLeftCell="AG2" activePane="bottomRight" state="frozen"/>
      <selection pane="topRight" activeCell="M1" sqref="M1"/>
      <selection pane="bottomLeft" activeCell="A2" sqref="A2"/>
      <selection pane="bottomRight" sqref="A1:AH1"/>
    </sheetView>
  </sheetViews>
  <sheetFormatPr defaultColWidth="8.85546875" defaultRowHeight="12.75" x14ac:dyDescent="0.2"/>
  <cols>
    <col min="1" max="1" width="27.140625" bestFit="1" customWidth="1"/>
    <col min="2" max="2" width="14.28515625" bestFit="1" customWidth="1"/>
    <col min="3" max="3" width="58.42578125" bestFit="1" customWidth="1"/>
    <col min="4" max="4" width="8" customWidth="1"/>
    <col min="5" max="5" width="13" bestFit="1" customWidth="1"/>
    <col min="6" max="6" width="9.7109375" bestFit="1" customWidth="1"/>
    <col min="7" max="7" width="10.140625" bestFit="1" customWidth="1"/>
    <col min="8" max="9" width="12.42578125" customWidth="1"/>
    <col min="10" max="10" width="10.28515625" bestFit="1" customWidth="1"/>
    <col min="11" max="11" width="14.28515625" style="63" bestFit="1" customWidth="1"/>
    <col min="12" max="12" width="11.85546875" customWidth="1"/>
    <col min="13" max="13" width="11.7109375" customWidth="1"/>
    <col min="14" max="14" width="11.140625" customWidth="1"/>
    <col min="15" max="15" width="11.85546875" customWidth="1"/>
    <col min="16" max="16" width="11.42578125" customWidth="1"/>
    <col min="18" max="18" width="11.140625" customWidth="1"/>
    <col min="19" max="19" width="8.140625" customWidth="1"/>
    <col min="22" max="22" width="8.140625" customWidth="1"/>
    <col min="23" max="23" width="10" customWidth="1"/>
    <col min="24" max="24" width="9.140625" customWidth="1"/>
    <col min="25" max="25" width="42.28515625" customWidth="1"/>
    <col min="26" max="26" width="58.7109375" customWidth="1"/>
    <col min="28" max="28" width="10" customWidth="1"/>
    <col min="29" max="29" width="9.85546875" customWidth="1"/>
    <col min="32" max="32" width="7.42578125" customWidth="1"/>
    <col min="33" max="33" width="6.140625" bestFit="1" customWidth="1"/>
    <col min="34" max="34" width="40.42578125" bestFit="1" customWidth="1"/>
  </cols>
  <sheetData>
    <row r="1" spans="1:34" ht="42" customHeight="1" x14ac:dyDescent="0.2">
      <c r="A1" s="61" t="s">
        <v>1</v>
      </c>
      <c r="B1" s="61" t="s">
        <v>936</v>
      </c>
      <c r="C1" s="61" t="s">
        <v>2</v>
      </c>
      <c r="D1" s="61" t="s">
        <v>601</v>
      </c>
      <c r="E1" s="61" t="s">
        <v>602</v>
      </c>
      <c r="F1" s="61" t="s">
        <v>3</v>
      </c>
      <c r="G1" s="61" t="s">
        <v>4</v>
      </c>
      <c r="H1" s="61" t="s">
        <v>5</v>
      </c>
      <c r="I1" s="61" t="s">
        <v>6</v>
      </c>
      <c r="J1" s="62" t="s">
        <v>937</v>
      </c>
      <c r="K1" s="66" t="s">
        <v>938</v>
      </c>
      <c r="L1" s="62" t="s">
        <v>939</v>
      </c>
      <c r="M1" s="62" t="s">
        <v>940</v>
      </c>
      <c r="N1" s="62" t="s">
        <v>941</v>
      </c>
      <c r="O1" s="62" t="s">
        <v>942</v>
      </c>
      <c r="P1" s="61" t="s">
        <v>7</v>
      </c>
      <c r="Q1" s="62" t="s">
        <v>943</v>
      </c>
      <c r="R1" s="62" t="s">
        <v>944</v>
      </c>
      <c r="S1" s="62" t="s">
        <v>945</v>
      </c>
      <c r="T1" s="62" t="s">
        <v>946</v>
      </c>
      <c r="U1" s="62" t="s">
        <v>947</v>
      </c>
      <c r="V1" s="62" t="s">
        <v>948</v>
      </c>
      <c r="W1" s="62" t="s">
        <v>949</v>
      </c>
      <c r="X1" s="61" t="s">
        <v>8</v>
      </c>
      <c r="Y1" s="61" t="s">
        <v>9</v>
      </c>
      <c r="Z1" s="61" t="s">
        <v>10</v>
      </c>
      <c r="AA1" s="61" t="s">
        <v>11</v>
      </c>
      <c r="AB1" s="62" t="s">
        <v>950</v>
      </c>
      <c r="AC1" s="62" t="s">
        <v>952</v>
      </c>
      <c r="AD1" s="61" t="s">
        <v>12</v>
      </c>
      <c r="AE1" s="61" t="s">
        <v>13</v>
      </c>
      <c r="AF1" s="62" t="s">
        <v>951</v>
      </c>
      <c r="AG1" s="61" t="s">
        <v>519</v>
      </c>
      <c r="AH1" s="61" t="s">
        <v>915</v>
      </c>
    </row>
    <row r="2" spans="1:34" x14ac:dyDescent="0.2">
      <c r="A2" s="61" t="s">
        <v>293</v>
      </c>
      <c r="B2" s="61"/>
      <c r="C2" s="61" t="s">
        <v>294</v>
      </c>
      <c r="D2" s="61" t="s">
        <v>624</v>
      </c>
      <c r="E2" s="61" t="s">
        <v>607</v>
      </c>
      <c r="F2" s="60">
        <v>39.495372198000041</v>
      </c>
      <c r="G2" s="60">
        <v>-79.644263858999977</v>
      </c>
      <c r="H2" s="61" t="s">
        <v>1014</v>
      </c>
      <c r="I2" s="61" t="s">
        <v>1015</v>
      </c>
      <c r="J2" s="61" t="s">
        <v>18</v>
      </c>
      <c r="K2" s="65" t="s">
        <v>37</v>
      </c>
      <c r="L2" s="61" t="s">
        <v>18</v>
      </c>
      <c r="M2" s="61">
        <v>2012</v>
      </c>
      <c r="N2" s="61">
        <v>2012</v>
      </c>
      <c r="O2" s="61" t="s">
        <v>20</v>
      </c>
      <c r="P2" s="20">
        <v>1209.8</v>
      </c>
      <c r="Q2" s="61" t="s">
        <v>21</v>
      </c>
      <c r="R2" s="61" t="s">
        <v>22</v>
      </c>
      <c r="S2" s="20">
        <v>1207.5999999999999</v>
      </c>
      <c r="T2" s="20">
        <v>1207.5999999999999</v>
      </c>
      <c r="U2" s="20"/>
      <c r="V2" s="20">
        <v>1203.2</v>
      </c>
      <c r="W2" s="61">
        <v>2018</v>
      </c>
      <c r="X2" s="61" t="s">
        <v>18</v>
      </c>
      <c r="Y2" s="61"/>
      <c r="Z2" s="61"/>
      <c r="AA2" s="61" t="s">
        <v>23</v>
      </c>
      <c r="AB2" s="61">
        <v>7</v>
      </c>
      <c r="AC2" s="61" t="s">
        <v>18</v>
      </c>
      <c r="AD2" s="20">
        <v>1207.5999999999999</v>
      </c>
      <c r="AE2" s="20">
        <v>4.3999999999998636</v>
      </c>
      <c r="AF2" s="20">
        <v>-2.2000000000000455</v>
      </c>
      <c r="AG2" s="61"/>
      <c r="AH2" s="61"/>
    </row>
    <row r="3" spans="1:34" x14ac:dyDescent="0.2">
      <c r="A3" s="61" t="s">
        <v>297</v>
      </c>
      <c r="B3" s="61"/>
      <c r="C3" s="61" t="s">
        <v>298</v>
      </c>
      <c r="D3" s="61" t="s">
        <v>624</v>
      </c>
      <c r="E3" s="61" t="s">
        <v>607</v>
      </c>
      <c r="F3" s="60">
        <v>39.49264819900003</v>
      </c>
      <c r="G3" s="60">
        <v>-79.641725859999951</v>
      </c>
      <c r="H3" s="61" t="s">
        <v>1016</v>
      </c>
      <c r="I3" s="61" t="s">
        <v>1017</v>
      </c>
      <c r="J3" s="61" t="s">
        <v>18</v>
      </c>
      <c r="K3" s="65" t="s">
        <v>37</v>
      </c>
      <c r="L3" s="61" t="s">
        <v>18</v>
      </c>
      <c r="M3" s="61">
        <v>2012</v>
      </c>
      <c r="N3" s="61">
        <v>2012</v>
      </c>
      <c r="O3" s="61" t="s">
        <v>20</v>
      </c>
      <c r="P3" s="20">
        <v>1217</v>
      </c>
      <c r="Q3" s="61" t="s">
        <v>21</v>
      </c>
      <c r="R3" s="61" t="s">
        <v>22</v>
      </c>
      <c r="S3" s="20">
        <v>1213</v>
      </c>
      <c r="T3" s="20">
        <v>1213</v>
      </c>
      <c r="U3" s="20"/>
      <c r="V3" s="20">
        <v>1211.3</v>
      </c>
      <c r="W3" s="61">
        <v>2018</v>
      </c>
      <c r="X3" s="61" t="s">
        <v>18</v>
      </c>
      <c r="Y3" s="61" t="s">
        <v>630</v>
      </c>
      <c r="Z3" s="61" t="s">
        <v>631</v>
      </c>
      <c r="AA3" s="61" t="s">
        <v>23</v>
      </c>
      <c r="AB3" s="61">
        <v>7</v>
      </c>
      <c r="AC3" s="61" t="s">
        <v>18</v>
      </c>
      <c r="AD3" s="20">
        <v>1213</v>
      </c>
      <c r="AE3" s="20">
        <v>1.7000000000000455</v>
      </c>
      <c r="AF3" s="20">
        <v>-4</v>
      </c>
      <c r="AG3" s="61" t="s">
        <v>314</v>
      </c>
      <c r="AH3" s="61"/>
    </row>
    <row r="4" spans="1:34" x14ac:dyDescent="0.2">
      <c r="A4" s="61" t="s">
        <v>417</v>
      </c>
      <c r="B4" s="61"/>
      <c r="C4" s="61" t="s">
        <v>443</v>
      </c>
      <c r="D4" s="61" t="s">
        <v>605</v>
      </c>
      <c r="E4" s="61" t="s">
        <v>606</v>
      </c>
      <c r="F4" s="60">
        <v>37.740642999999999</v>
      </c>
      <c r="G4" s="60">
        <v>-80.575192999999999</v>
      </c>
      <c r="H4" s="61" t="s">
        <v>958</v>
      </c>
      <c r="I4" s="61" t="s">
        <v>435</v>
      </c>
      <c r="J4" s="61" t="s">
        <v>18</v>
      </c>
      <c r="K4" s="65">
        <v>8</v>
      </c>
      <c r="L4" s="61" t="s">
        <v>18</v>
      </c>
      <c r="M4" s="61">
        <v>2012</v>
      </c>
      <c r="N4" s="61">
        <v>2012</v>
      </c>
      <c r="O4" s="61" t="s">
        <v>34</v>
      </c>
      <c r="P4" s="20">
        <v>1590.3</v>
      </c>
      <c r="Q4" s="61" t="s">
        <v>21</v>
      </c>
      <c r="R4" s="61" t="s">
        <v>46</v>
      </c>
      <c r="S4" s="20">
        <v>1592.8</v>
      </c>
      <c r="T4" s="20">
        <v>1595.8</v>
      </c>
      <c r="U4" s="20"/>
      <c r="V4" s="20">
        <v>1592.8</v>
      </c>
      <c r="W4" s="61">
        <v>2018</v>
      </c>
      <c r="X4" s="61" t="s">
        <v>18</v>
      </c>
      <c r="Y4" s="61"/>
      <c r="Z4" s="61" t="s">
        <v>446</v>
      </c>
      <c r="AA4" s="61" t="s">
        <v>314</v>
      </c>
      <c r="AB4" s="61">
        <v>5</v>
      </c>
      <c r="AC4" s="61" t="s">
        <v>18</v>
      </c>
      <c r="AD4" s="20">
        <v>1595.8</v>
      </c>
      <c r="AE4" s="20">
        <v>3</v>
      </c>
      <c r="AF4" s="20">
        <v>5.5</v>
      </c>
      <c r="AG4" s="61"/>
      <c r="AH4" s="61"/>
    </row>
    <row r="5" spans="1:34" x14ac:dyDescent="0.2">
      <c r="A5" t="s">
        <v>899</v>
      </c>
      <c r="B5" t="s">
        <v>900</v>
      </c>
      <c r="C5" t="s">
        <v>902</v>
      </c>
      <c r="D5" t="s">
        <v>901</v>
      </c>
      <c r="E5" t="s">
        <v>897</v>
      </c>
      <c r="F5" s="60">
        <v>37.730430273797332</v>
      </c>
      <c r="G5" s="60">
        <v>-80.665934483798353</v>
      </c>
      <c r="H5" t="s">
        <v>1406</v>
      </c>
      <c r="I5" t="s">
        <v>1407</v>
      </c>
      <c r="J5" t="s">
        <v>26</v>
      </c>
      <c r="K5" s="63">
        <v>5</v>
      </c>
      <c r="L5" t="s">
        <v>18</v>
      </c>
      <c r="M5">
        <v>2010</v>
      </c>
      <c r="N5">
        <v>2010</v>
      </c>
      <c r="O5" t="s">
        <v>20</v>
      </c>
      <c r="P5" s="20">
        <v>1542.84</v>
      </c>
      <c r="Q5" t="s">
        <v>21</v>
      </c>
      <c r="R5" t="s">
        <v>22</v>
      </c>
      <c r="S5" s="20">
        <v>1547.19</v>
      </c>
      <c r="T5" s="20"/>
      <c r="U5" s="20"/>
      <c r="V5" s="20">
        <v>1542.56</v>
      </c>
      <c r="W5">
        <v>2019</v>
      </c>
      <c r="X5" t="s">
        <v>18</v>
      </c>
      <c r="Y5" s="61"/>
      <c r="Z5" s="61"/>
      <c r="AA5" s="61" t="s">
        <v>637</v>
      </c>
      <c r="AB5" s="61">
        <v>2</v>
      </c>
      <c r="AC5" t="s">
        <v>18</v>
      </c>
      <c r="AD5" s="20">
        <v>1547.19</v>
      </c>
      <c r="AE5" s="20">
        <v>4.6300000000001091</v>
      </c>
      <c r="AF5" s="20">
        <v>4.3500000000001364</v>
      </c>
      <c r="AG5" t="s">
        <v>314</v>
      </c>
      <c r="AH5" t="s">
        <v>934</v>
      </c>
    </row>
    <row r="6" spans="1:34" x14ac:dyDescent="0.2">
      <c r="A6" t="s">
        <v>750</v>
      </c>
      <c r="B6" t="s">
        <v>751</v>
      </c>
      <c r="C6" t="s">
        <v>752</v>
      </c>
      <c r="D6" t="s">
        <v>730</v>
      </c>
      <c r="E6" t="s">
        <v>606</v>
      </c>
      <c r="F6" s="60">
        <v>37.726338001074218</v>
      </c>
      <c r="G6" s="60">
        <v>-80.634795999645235</v>
      </c>
      <c r="H6" t="s">
        <v>1292</v>
      </c>
      <c r="I6" t="s">
        <v>1293</v>
      </c>
      <c r="J6" t="s">
        <v>26</v>
      </c>
      <c r="K6" s="63">
        <v>8</v>
      </c>
      <c r="L6" t="s">
        <v>18</v>
      </c>
      <c r="M6">
        <v>2002</v>
      </c>
      <c r="N6">
        <v>2002</v>
      </c>
      <c r="O6" t="s">
        <v>20</v>
      </c>
      <c r="P6" s="20">
        <v>1553</v>
      </c>
      <c r="Q6" t="s">
        <v>21</v>
      </c>
      <c r="R6" t="s">
        <v>22</v>
      </c>
      <c r="S6" s="20">
        <v>1550.2</v>
      </c>
      <c r="T6" s="20">
        <v>1556.9</v>
      </c>
      <c r="U6" s="20"/>
      <c r="V6" s="20">
        <v>1550.2</v>
      </c>
      <c r="W6">
        <v>2020</v>
      </c>
      <c r="X6" t="s">
        <v>18</v>
      </c>
      <c r="Y6" s="61"/>
      <c r="Z6" s="61"/>
      <c r="AA6" s="61" t="s">
        <v>637</v>
      </c>
      <c r="AB6" s="61">
        <v>5</v>
      </c>
      <c r="AC6" t="s">
        <v>18</v>
      </c>
      <c r="AD6" s="20">
        <v>1556.9</v>
      </c>
      <c r="AE6" s="20">
        <v>6.7000000000000446</v>
      </c>
      <c r="AF6" s="20">
        <v>3.9000000000000909</v>
      </c>
      <c r="AH6" t="s">
        <v>918</v>
      </c>
    </row>
    <row r="7" spans="1:34" x14ac:dyDescent="0.2">
      <c r="A7" t="s">
        <v>728</v>
      </c>
      <c r="B7" t="s">
        <v>729</v>
      </c>
      <c r="C7" t="s">
        <v>731</v>
      </c>
      <c r="D7" t="s">
        <v>730</v>
      </c>
      <c r="E7" t="s">
        <v>606</v>
      </c>
      <c r="F7" s="60">
        <v>37.725808000729309</v>
      </c>
      <c r="G7" s="60">
        <v>-80.634963000049808</v>
      </c>
      <c r="H7" t="s">
        <v>1294</v>
      </c>
      <c r="I7" t="s">
        <v>1295</v>
      </c>
      <c r="J7" t="s">
        <v>26</v>
      </c>
      <c r="K7" s="63">
        <v>8</v>
      </c>
      <c r="L7" t="s">
        <v>26</v>
      </c>
      <c r="M7">
        <v>2012</v>
      </c>
      <c r="N7">
        <v>2012</v>
      </c>
      <c r="O7" t="s">
        <v>20</v>
      </c>
      <c r="P7" s="20">
        <v>1553</v>
      </c>
      <c r="Q7" t="s">
        <v>21</v>
      </c>
      <c r="R7" t="s">
        <v>22</v>
      </c>
      <c r="S7" s="20">
        <v>1549.95</v>
      </c>
      <c r="T7" s="20">
        <v>1557.03</v>
      </c>
      <c r="U7" s="20"/>
      <c r="V7" s="20">
        <v>1549.68</v>
      </c>
      <c r="W7">
        <v>2020</v>
      </c>
      <c r="X7" t="s">
        <v>18</v>
      </c>
      <c r="Y7" s="61"/>
      <c r="Z7" s="61"/>
      <c r="AA7" s="61" t="s">
        <v>637</v>
      </c>
      <c r="AB7" s="61">
        <v>5</v>
      </c>
      <c r="AC7" t="s">
        <v>18</v>
      </c>
      <c r="AD7" s="20">
        <v>1557.03</v>
      </c>
      <c r="AE7" s="20">
        <v>7.3499999999999091</v>
      </c>
      <c r="AF7" s="20">
        <v>4.0299999999999727</v>
      </c>
      <c r="AH7" t="s">
        <v>918</v>
      </c>
    </row>
    <row r="8" spans="1:34" x14ac:dyDescent="0.2">
      <c r="A8" t="s">
        <v>895</v>
      </c>
      <c r="B8" t="s">
        <v>896</v>
      </c>
      <c r="C8" t="s">
        <v>898</v>
      </c>
      <c r="D8" t="s">
        <v>730</v>
      </c>
      <c r="E8" t="s">
        <v>897</v>
      </c>
      <c r="F8" s="60">
        <v>37.72467735972981</v>
      </c>
      <c r="G8" s="60">
        <v>-80.673175336179696</v>
      </c>
      <c r="H8" t="s">
        <v>1404</v>
      </c>
      <c r="I8" t="s">
        <v>1405</v>
      </c>
      <c r="J8" t="s">
        <v>26</v>
      </c>
      <c r="K8" s="63">
        <v>8</v>
      </c>
      <c r="L8" t="s">
        <v>26</v>
      </c>
      <c r="M8">
        <v>2010</v>
      </c>
      <c r="N8">
        <v>2010</v>
      </c>
      <c r="O8" t="s">
        <v>20</v>
      </c>
      <c r="P8" s="20">
        <v>1538.35</v>
      </c>
      <c r="Q8" t="s">
        <v>21</v>
      </c>
      <c r="R8" t="s">
        <v>22</v>
      </c>
      <c r="S8" s="20">
        <v>1535.7</v>
      </c>
      <c r="T8" s="20">
        <v>1542.2</v>
      </c>
      <c r="U8" s="20"/>
      <c r="V8" s="20">
        <v>1535.5</v>
      </c>
      <c r="W8">
        <v>2020</v>
      </c>
      <c r="X8" t="s">
        <v>18</v>
      </c>
      <c r="Y8" s="61"/>
      <c r="Z8" s="61"/>
      <c r="AA8" s="61" t="s">
        <v>637</v>
      </c>
      <c r="AB8" s="61">
        <v>5</v>
      </c>
      <c r="AC8" t="s">
        <v>18</v>
      </c>
      <c r="AD8" s="20">
        <v>1542.2</v>
      </c>
      <c r="AE8" s="20">
        <v>6.7000000000000446</v>
      </c>
      <c r="AF8" s="20">
        <v>3.850000000000136</v>
      </c>
      <c r="AG8" t="s">
        <v>314</v>
      </c>
      <c r="AH8" t="s">
        <v>933</v>
      </c>
    </row>
    <row r="9" spans="1:34" x14ac:dyDescent="0.2">
      <c r="A9" t="s">
        <v>658</v>
      </c>
      <c r="B9" t="s">
        <v>659</v>
      </c>
      <c r="C9" t="s">
        <v>661</v>
      </c>
      <c r="D9" t="s">
        <v>660</v>
      </c>
      <c r="E9" t="s">
        <v>635</v>
      </c>
      <c r="F9" s="60">
        <v>38.429468784880967</v>
      </c>
      <c r="G9" s="60">
        <v>-81.115621156305352</v>
      </c>
      <c r="H9" t="s">
        <v>1268</v>
      </c>
      <c r="I9" t="s">
        <v>1269</v>
      </c>
      <c r="J9" t="s">
        <v>26</v>
      </c>
      <c r="K9" s="63">
        <v>5</v>
      </c>
      <c r="L9" t="s">
        <v>18</v>
      </c>
      <c r="M9">
        <v>2013</v>
      </c>
      <c r="N9">
        <v>2013</v>
      </c>
      <c r="O9" t="s">
        <v>20</v>
      </c>
      <c r="P9" s="20">
        <v>692</v>
      </c>
      <c r="Q9" t="s">
        <v>21</v>
      </c>
      <c r="R9" t="s">
        <v>22</v>
      </c>
      <c r="S9" s="20">
        <v>697.11</v>
      </c>
      <c r="T9" s="20"/>
      <c r="U9" s="20"/>
      <c r="V9" s="20">
        <v>691.51</v>
      </c>
      <c r="W9">
        <v>2019</v>
      </c>
      <c r="Y9" s="61"/>
      <c r="Z9" s="61"/>
      <c r="AA9" s="61" t="s">
        <v>637</v>
      </c>
      <c r="AB9" s="61">
        <v>2</v>
      </c>
      <c r="AC9" t="s">
        <v>18</v>
      </c>
      <c r="AD9" s="20">
        <v>697.11</v>
      </c>
      <c r="AE9" s="20">
        <v>5.6000000000000227</v>
      </c>
      <c r="AF9" s="20">
        <v>5.1100000000000136</v>
      </c>
    </row>
    <row r="10" spans="1:34" x14ac:dyDescent="0.2">
      <c r="A10" t="s">
        <v>866</v>
      </c>
      <c r="B10" t="s">
        <v>867</v>
      </c>
      <c r="C10" t="s">
        <v>869</v>
      </c>
      <c r="D10" t="s">
        <v>868</v>
      </c>
      <c r="E10" t="s">
        <v>865</v>
      </c>
      <c r="F10" s="60">
        <v>38.495212077842972</v>
      </c>
      <c r="G10" s="60">
        <v>-80.756378265280404</v>
      </c>
      <c r="H10" t="s">
        <v>1388</v>
      </c>
      <c r="I10" t="s">
        <v>1389</v>
      </c>
      <c r="J10" t="s">
        <v>26</v>
      </c>
      <c r="K10" s="63">
        <v>5</v>
      </c>
      <c r="L10" t="s">
        <v>18</v>
      </c>
      <c r="M10">
        <v>2011</v>
      </c>
      <c r="N10">
        <v>2011</v>
      </c>
      <c r="O10" t="s">
        <v>34</v>
      </c>
      <c r="P10" s="20">
        <v>1021.1</v>
      </c>
      <c r="Q10" t="s">
        <v>21</v>
      </c>
      <c r="R10" t="s">
        <v>22</v>
      </c>
      <c r="S10" s="20">
        <v>1025.82</v>
      </c>
      <c r="T10" s="20"/>
      <c r="U10" s="20"/>
      <c r="V10" s="20">
        <v>1021.28</v>
      </c>
      <c r="W10">
        <v>2019</v>
      </c>
      <c r="X10" t="s">
        <v>18</v>
      </c>
      <c r="Y10" s="61"/>
      <c r="Z10" s="61"/>
      <c r="AA10" s="61" t="s">
        <v>637</v>
      </c>
      <c r="AB10" s="61">
        <v>2</v>
      </c>
      <c r="AC10" t="s">
        <v>18</v>
      </c>
      <c r="AD10" s="20">
        <v>1025.82</v>
      </c>
      <c r="AE10" s="20">
        <v>4.5399999999999636</v>
      </c>
      <c r="AF10" s="20">
        <v>4.7199999999999136</v>
      </c>
    </row>
    <row r="11" spans="1:34" x14ac:dyDescent="0.2">
      <c r="A11" s="61" t="s">
        <v>1420</v>
      </c>
      <c r="B11" s="61"/>
      <c r="C11" s="61" t="s">
        <v>1421</v>
      </c>
      <c r="D11" s="61" t="s">
        <v>623</v>
      </c>
      <c r="E11" s="61" t="s">
        <v>607</v>
      </c>
      <c r="F11" s="60">
        <v>39.697572999999998</v>
      </c>
      <c r="G11" s="60">
        <v>-79.618904000000001</v>
      </c>
      <c r="H11" s="61" t="s">
        <v>1010</v>
      </c>
      <c r="I11" s="61" t="s">
        <v>1011</v>
      </c>
      <c r="J11" s="61" t="s">
        <v>18</v>
      </c>
      <c r="K11" s="65">
        <v>8</v>
      </c>
      <c r="L11" s="61" t="s">
        <v>18</v>
      </c>
      <c r="M11" s="61">
        <v>1975</v>
      </c>
      <c r="N11" s="61">
        <v>1987</v>
      </c>
      <c r="O11" s="61" t="s">
        <v>78</v>
      </c>
      <c r="P11" s="20"/>
      <c r="Q11" s="61" t="s">
        <v>30</v>
      </c>
      <c r="R11" s="61" t="s">
        <v>22</v>
      </c>
      <c r="S11" s="20">
        <v>1532.4</v>
      </c>
      <c r="T11" s="20"/>
      <c r="U11" s="20"/>
      <c r="V11" s="20">
        <v>1527.4</v>
      </c>
      <c r="W11" s="61">
        <v>2007</v>
      </c>
      <c r="X11" s="61" t="s">
        <v>18</v>
      </c>
      <c r="Y11" s="61" t="s">
        <v>1422</v>
      </c>
      <c r="Z11" s="61" t="s">
        <v>1423</v>
      </c>
      <c r="AA11" s="61" t="s">
        <v>272</v>
      </c>
      <c r="AB11" s="61">
        <v>2</v>
      </c>
      <c r="AC11" s="61" t="s">
        <v>18</v>
      </c>
      <c r="AD11" s="20">
        <v>1532.4</v>
      </c>
      <c r="AE11" s="20">
        <v>6</v>
      </c>
      <c r="AF11" s="20">
        <v>0</v>
      </c>
      <c r="AG11" s="61" t="s">
        <v>314</v>
      </c>
      <c r="AH11" s="61"/>
    </row>
    <row r="12" spans="1:34" x14ac:dyDescent="0.2">
      <c r="A12" s="61" t="s">
        <v>290</v>
      </c>
      <c r="B12" s="61"/>
      <c r="C12" s="61" t="s">
        <v>291</v>
      </c>
      <c r="D12" s="61" t="s">
        <v>623</v>
      </c>
      <c r="E12" s="61" t="s">
        <v>607</v>
      </c>
      <c r="F12" s="60">
        <v>39.630549475000073</v>
      </c>
      <c r="G12" s="60">
        <v>-79.618612538999969</v>
      </c>
      <c r="H12" s="61" t="s">
        <v>1012</v>
      </c>
      <c r="I12" s="61" t="s">
        <v>1013</v>
      </c>
      <c r="J12" s="61" t="s">
        <v>18</v>
      </c>
      <c r="K12" s="65" t="s">
        <v>19</v>
      </c>
      <c r="L12" s="61" t="s">
        <v>18</v>
      </c>
      <c r="M12" s="61">
        <v>2012</v>
      </c>
      <c r="N12" s="61">
        <v>2012</v>
      </c>
      <c r="O12" s="61" t="s">
        <v>78</v>
      </c>
      <c r="P12" s="20">
        <v>1601</v>
      </c>
      <c r="Q12" s="61" t="s">
        <v>21</v>
      </c>
      <c r="R12" s="61" t="s">
        <v>22</v>
      </c>
      <c r="S12" s="20">
        <v>1600</v>
      </c>
      <c r="T12" s="20">
        <v>1603.4</v>
      </c>
      <c r="U12" s="20"/>
      <c r="V12" s="20">
        <v>1600</v>
      </c>
      <c r="W12" s="61">
        <v>2014</v>
      </c>
      <c r="X12" s="61" t="s">
        <v>18</v>
      </c>
      <c r="Y12" s="61"/>
      <c r="Z12" s="61" t="s">
        <v>292</v>
      </c>
      <c r="AA12" s="61" t="s">
        <v>272</v>
      </c>
      <c r="AB12" s="61">
        <v>5</v>
      </c>
      <c r="AC12" s="61" t="s">
        <v>18</v>
      </c>
      <c r="AD12" s="20">
        <v>1603.4</v>
      </c>
      <c r="AE12" s="20">
        <v>3.4000000000000909</v>
      </c>
      <c r="AF12" s="20">
        <v>2.4000000000000909</v>
      </c>
      <c r="AG12" s="61" t="s">
        <v>314</v>
      </c>
      <c r="AH12" s="61" t="s">
        <v>563</v>
      </c>
    </row>
    <row r="13" spans="1:34" x14ac:dyDescent="0.2">
      <c r="A13" s="61" t="s">
        <v>282</v>
      </c>
      <c r="B13" s="61"/>
      <c r="C13" s="61" t="s">
        <v>283</v>
      </c>
      <c r="D13" s="61" t="s">
        <v>623</v>
      </c>
      <c r="E13" s="61" t="s">
        <v>607</v>
      </c>
      <c r="F13" s="60">
        <v>39.660304000000053</v>
      </c>
      <c r="G13" s="60">
        <v>-79.639426904999937</v>
      </c>
      <c r="H13" s="61" t="s">
        <v>1018</v>
      </c>
      <c r="I13" s="61" t="s">
        <v>1019</v>
      </c>
      <c r="J13" s="61" t="s">
        <v>18</v>
      </c>
      <c r="K13" s="65" t="s">
        <v>117</v>
      </c>
      <c r="L13" s="61" t="s">
        <v>18</v>
      </c>
      <c r="M13" s="61">
        <v>2012</v>
      </c>
      <c r="N13" s="61">
        <v>2012</v>
      </c>
      <c r="O13" s="61" t="s">
        <v>20</v>
      </c>
      <c r="P13" s="20">
        <v>1527</v>
      </c>
      <c r="Q13" s="61" t="s">
        <v>21</v>
      </c>
      <c r="R13" s="61" t="s">
        <v>278</v>
      </c>
      <c r="S13" s="20">
        <v>1518.7</v>
      </c>
      <c r="T13" s="20">
        <v>1525.8</v>
      </c>
      <c r="U13" s="20"/>
      <c r="V13" s="20">
        <v>1521.9</v>
      </c>
      <c r="W13" s="61">
        <v>2013</v>
      </c>
      <c r="X13" s="61" t="s">
        <v>18</v>
      </c>
      <c r="Y13" s="61"/>
      <c r="Z13" s="61" t="s">
        <v>284</v>
      </c>
      <c r="AA13" s="61" t="s">
        <v>23</v>
      </c>
      <c r="AB13" s="61">
        <v>4</v>
      </c>
      <c r="AC13" s="61" t="s">
        <v>26</v>
      </c>
      <c r="AD13" s="20">
        <v>1525.8</v>
      </c>
      <c r="AE13" s="20">
        <v>3.8999999999998636</v>
      </c>
      <c r="AF13" s="20">
        <v>-1.2000000000000455</v>
      </c>
      <c r="AG13" s="61" t="s">
        <v>314</v>
      </c>
      <c r="AH13" s="61" t="s">
        <v>559</v>
      </c>
    </row>
    <row r="14" spans="1:34" x14ac:dyDescent="0.2">
      <c r="A14" s="61" t="s">
        <v>265</v>
      </c>
      <c r="B14" s="61"/>
      <c r="C14" s="61" t="s">
        <v>266</v>
      </c>
      <c r="D14" s="61" t="s">
        <v>623</v>
      </c>
      <c r="E14" s="61" t="s">
        <v>607</v>
      </c>
      <c r="F14" s="60">
        <v>39.659530166000017</v>
      </c>
      <c r="G14" s="60">
        <v>-79.639499848999947</v>
      </c>
      <c r="H14" s="61" t="s">
        <v>1020</v>
      </c>
      <c r="I14" s="61" t="s">
        <v>1021</v>
      </c>
      <c r="J14" s="61" t="s">
        <v>26</v>
      </c>
      <c r="K14" s="65" t="s">
        <v>33</v>
      </c>
      <c r="L14" s="61" t="s">
        <v>18</v>
      </c>
      <c r="M14" s="61">
        <v>2012</v>
      </c>
      <c r="N14" s="61">
        <v>2012</v>
      </c>
      <c r="O14" s="61" t="s">
        <v>20</v>
      </c>
      <c r="P14" s="20">
        <v>1525.9</v>
      </c>
      <c r="Q14" s="61" t="s">
        <v>21</v>
      </c>
      <c r="R14" s="61" t="s">
        <v>22</v>
      </c>
      <c r="S14" s="20">
        <v>1523.5</v>
      </c>
      <c r="T14" s="20"/>
      <c r="U14" s="20"/>
      <c r="V14" s="20">
        <v>1521.2</v>
      </c>
      <c r="W14" s="61">
        <v>2020</v>
      </c>
      <c r="X14" s="61" t="s">
        <v>18</v>
      </c>
      <c r="Y14" s="61"/>
      <c r="Z14" s="61"/>
      <c r="AA14" s="61" t="s">
        <v>23</v>
      </c>
      <c r="AB14" s="61">
        <v>2</v>
      </c>
      <c r="AC14" s="61" t="s">
        <v>18</v>
      </c>
      <c r="AD14" s="20">
        <v>1523.5</v>
      </c>
      <c r="AE14" s="20">
        <v>2.2999999999999545</v>
      </c>
      <c r="AF14" s="20">
        <v>-2.4000000000000909</v>
      </c>
      <c r="AG14" s="61" t="s">
        <v>314</v>
      </c>
      <c r="AH14" s="61"/>
    </row>
    <row r="15" spans="1:34" x14ac:dyDescent="0.2">
      <c r="A15" s="61" t="s">
        <v>285</v>
      </c>
      <c r="B15" s="61"/>
      <c r="C15" s="61" t="s">
        <v>286</v>
      </c>
      <c r="D15" s="61" t="s">
        <v>623</v>
      </c>
      <c r="E15" s="61" t="s">
        <v>607</v>
      </c>
      <c r="F15" s="60">
        <v>39.658477153000042</v>
      </c>
      <c r="G15" s="60">
        <v>-79.641484548999983</v>
      </c>
      <c r="H15" s="61" t="s">
        <v>1022</v>
      </c>
      <c r="I15" s="61" t="s">
        <v>1023</v>
      </c>
      <c r="J15" s="61" t="s">
        <v>18</v>
      </c>
      <c r="K15" s="65" t="s">
        <v>37</v>
      </c>
      <c r="L15" s="61" t="s">
        <v>18</v>
      </c>
      <c r="M15" s="61">
        <v>1990</v>
      </c>
      <c r="N15" s="61">
        <v>1990</v>
      </c>
      <c r="O15" s="61" t="s">
        <v>20</v>
      </c>
      <c r="P15" s="20">
        <v>1524.62</v>
      </c>
      <c r="Q15" s="61" t="s">
        <v>21</v>
      </c>
      <c r="R15" s="61" t="s">
        <v>46</v>
      </c>
      <c r="S15" s="20">
        <v>1526.52</v>
      </c>
      <c r="T15" s="20">
        <v>1528.02</v>
      </c>
      <c r="U15" s="20"/>
      <c r="V15" s="20">
        <v>1523.5</v>
      </c>
      <c r="W15" s="61">
        <v>2012</v>
      </c>
      <c r="X15" s="61" t="s">
        <v>18</v>
      </c>
      <c r="Y15" s="61"/>
      <c r="Z15" s="61" t="s">
        <v>287</v>
      </c>
      <c r="AA15" s="61" t="s">
        <v>23</v>
      </c>
      <c r="AB15" s="61">
        <v>7</v>
      </c>
      <c r="AC15" s="61" t="s">
        <v>18</v>
      </c>
      <c r="AD15" s="20">
        <v>1526.52</v>
      </c>
      <c r="AE15" s="20">
        <v>3.0199999999999818</v>
      </c>
      <c r="AF15" s="20">
        <v>1.9000000000000909</v>
      </c>
      <c r="AG15" s="61" t="s">
        <v>314</v>
      </c>
      <c r="AH15" s="61"/>
    </row>
    <row r="16" spans="1:34" x14ac:dyDescent="0.2">
      <c r="A16" s="61" t="s">
        <v>295</v>
      </c>
      <c r="B16" s="61"/>
      <c r="C16" s="61" t="s">
        <v>296</v>
      </c>
      <c r="D16" s="61" t="s">
        <v>623</v>
      </c>
      <c r="E16" s="61" t="s">
        <v>607</v>
      </c>
      <c r="F16" s="60">
        <v>39.658703166000073</v>
      </c>
      <c r="G16" s="60">
        <v>-79.639112848999957</v>
      </c>
      <c r="H16" s="61" t="s">
        <v>1024</v>
      </c>
      <c r="I16" s="61" t="s">
        <v>1025</v>
      </c>
      <c r="J16" s="61" t="s">
        <v>26</v>
      </c>
      <c r="K16" s="65" t="s">
        <v>75</v>
      </c>
      <c r="L16" s="61" t="s">
        <v>18</v>
      </c>
      <c r="M16" s="61">
        <v>2012</v>
      </c>
      <c r="N16" s="61">
        <v>2012</v>
      </c>
      <c r="O16" s="61" t="s">
        <v>20</v>
      </c>
      <c r="P16" s="20">
        <v>1525.8</v>
      </c>
      <c r="Q16" s="61" t="s">
        <v>21</v>
      </c>
      <c r="R16" s="61" t="s">
        <v>22</v>
      </c>
      <c r="S16" s="20">
        <v>1517.5</v>
      </c>
      <c r="T16" s="20">
        <v>1521.1</v>
      </c>
      <c r="U16" s="20"/>
      <c r="V16" s="20">
        <v>1516.5</v>
      </c>
      <c r="W16" s="61">
        <v>2013</v>
      </c>
      <c r="X16" s="61" t="s">
        <v>18</v>
      </c>
      <c r="Y16" s="61"/>
      <c r="Z16" s="61"/>
      <c r="AA16" s="61" t="s">
        <v>23</v>
      </c>
      <c r="AB16" s="61">
        <v>7</v>
      </c>
      <c r="AC16" s="61" t="s">
        <v>18</v>
      </c>
      <c r="AD16" s="20">
        <v>1517.5</v>
      </c>
      <c r="AE16" s="20">
        <v>1</v>
      </c>
      <c r="AF16" s="20">
        <v>-8.2999999999999545</v>
      </c>
      <c r="AG16" s="61" t="s">
        <v>314</v>
      </c>
      <c r="AH16" s="61" t="s">
        <v>538</v>
      </c>
    </row>
    <row r="17" spans="1:34" x14ac:dyDescent="0.2">
      <c r="A17" s="61" t="s">
        <v>309</v>
      </c>
      <c r="B17" s="61"/>
      <c r="C17" s="61" t="s">
        <v>310</v>
      </c>
      <c r="D17" s="61" t="s">
        <v>629</v>
      </c>
      <c r="E17" s="61" t="s">
        <v>603</v>
      </c>
      <c r="F17" s="60">
        <v>39.008674319000079</v>
      </c>
      <c r="G17" s="60">
        <v>-80.253239704999942</v>
      </c>
      <c r="H17" s="61" t="s">
        <v>1034</v>
      </c>
      <c r="I17" s="61" t="s">
        <v>1035</v>
      </c>
      <c r="J17" s="61" t="s">
        <v>26</v>
      </c>
      <c r="K17" s="65" t="s">
        <v>37</v>
      </c>
      <c r="L17" s="61" t="s">
        <v>18</v>
      </c>
      <c r="M17" s="61">
        <v>2010</v>
      </c>
      <c r="N17" s="61">
        <v>2010</v>
      </c>
      <c r="O17" s="61" t="s">
        <v>78</v>
      </c>
      <c r="P17" s="20">
        <v>1413.2</v>
      </c>
      <c r="Q17" s="61" t="s">
        <v>21</v>
      </c>
      <c r="R17" s="61" t="s">
        <v>22</v>
      </c>
      <c r="S17" s="20">
        <v>1421.3</v>
      </c>
      <c r="T17" s="20">
        <v>1431.3</v>
      </c>
      <c r="U17" s="20"/>
      <c r="V17" s="20">
        <v>1420.5</v>
      </c>
      <c r="W17" s="61">
        <v>2020</v>
      </c>
      <c r="X17" s="61" t="s">
        <v>18</v>
      </c>
      <c r="Y17" s="61"/>
      <c r="Z17" s="61" t="s">
        <v>306</v>
      </c>
      <c r="AA17" s="61" t="s">
        <v>23</v>
      </c>
      <c r="AB17" s="61">
        <v>7</v>
      </c>
      <c r="AC17" s="61" t="s">
        <v>18</v>
      </c>
      <c r="AD17" s="20">
        <v>1421.3</v>
      </c>
      <c r="AE17" s="20">
        <v>0.8</v>
      </c>
      <c r="AF17" s="20">
        <v>8.0999999999999091</v>
      </c>
      <c r="AG17" s="61" t="s">
        <v>314</v>
      </c>
      <c r="AH17" s="61"/>
    </row>
    <row r="18" spans="1:34" x14ac:dyDescent="0.2">
      <c r="A18" s="61" t="s">
        <v>307</v>
      </c>
      <c r="B18" s="61"/>
      <c r="C18" s="61" t="s">
        <v>308</v>
      </c>
      <c r="D18" s="61" t="s">
        <v>629</v>
      </c>
      <c r="E18" s="61" t="s">
        <v>603</v>
      </c>
      <c r="F18" s="60">
        <v>39.008253319000062</v>
      </c>
      <c r="G18" s="60">
        <v>-80.253062704999934</v>
      </c>
      <c r="H18" s="61" t="s">
        <v>1036</v>
      </c>
      <c r="I18" s="61" t="s">
        <v>1037</v>
      </c>
      <c r="J18" s="61" t="s">
        <v>26</v>
      </c>
      <c r="K18" s="65" t="s">
        <v>37</v>
      </c>
      <c r="L18" s="61" t="s">
        <v>18</v>
      </c>
      <c r="M18" s="61">
        <v>2010</v>
      </c>
      <c r="N18" s="61">
        <v>2010</v>
      </c>
      <c r="O18" s="61" t="s">
        <v>78</v>
      </c>
      <c r="P18" s="20">
        <v>1412.4</v>
      </c>
      <c r="Q18" s="61" t="s">
        <v>21</v>
      </c>
      <c r="R18" s="61" t="s">
        <v>22</v>
      </c>
      <c r="S18" s="20">
        <v>1421.3</v>
      </c>
      <c r="T18" s="20"/>
      <c r="U18" s="20"/>
      <c r="V18" s="20">
        <v>1420.5</v>
      </c>
      <c r="W18" s="61">
        <v>2020</v>
      </c>
      <c r="X18" s="61" t="s">
        <v>18</v>
      </c>
      <c r="Y18" s="61"/>
      <c r="Z18" s="61" t="s">
        <v>306</v>
      </c>
      <c r="AA18" s="61" t="s">
        <v>23</v>
      </c>
      <c r="AB18" s="61">
        <v>7</v>
      </c>
      <c r="AC18" s="61" t="s">
        <v>18</v>
      </c>
      <c r="AD18" s="20">
        <v>1421.3</v>
      </c>
      <c r="AE18" s="20">
        <v>0.79999999999995453</v>
      </c>
      <c r="AF18" s="20">
        <v>8.8999999999998636</v>
      </c>
      <c r="AG18" s="61" t="s">
        <v>314</v>
      </c>
      <c r="AH18" s="61"/>
    </row>
    <row r="19" spans="1:34" x14ac:dyDescent="0.2">
      <c r="A19" s="61" t="s">
        <v>304</v>
      </c>
      <c r="B19" s="61"/>
      <c r="C19" s="61" t="s">
        <v>305</v>
      </c>
      <c r="D19" s="61" t="s">
        <v>629</v>
      </c>
      <c r="E19" s="61" t="s">
        <v>603</v>
      </c>
      <c r="F19" s="60">
        <v>39.007999319000078</v>
      </c>
      <c r="G19" s="60">
        <v>-80.253638704999958</v>
      </c>
      <c r="H19" s="61" t="s">
        <v>1038</v>
      </c>
      <c r="I19" s="61" t="s">
        <v>1039</v>
      </c>
      <c r="J19" s="61" t="s">
        <v>26</v>
      </c>
      <c r="K19" s="65" t="s">
        <v>37</v>
      </c>
      <c r="L19" s="61" t="s">
        <v>18</v>
      </c>
      <c r="M19" s="61">
        <v>2010</v>
      </c>
      <c r="N19" s="61">
        <v>2010</v>
      </c>
      <c r="O19" s="61" t="s">
        <v>78</v>
      </c>
      <c r="P19" s="20">
        <v>1412.4</v>
      </c>
      <c r="Q19" s="61" t="s">
        <v>21</v>
      </c>
      <c r="R19" s="61" t="s">
        <v>22</v>
      </c>
      <c r="S19" s="20">
        <v>1419.4</v>
      </c>
      <c r="T19" s="20"/>
      <c r="U19" s="20"/>
      <c r="V19" s="20">
        <v>1418.6</v>
      </c>
      <c r="W19" s="61">
        <v>2020</v>
      </c>
      <c r="X19" s="61" t="s">
        <v>18</v>
      </c>
      <c r="Y19" s="61"/>
      <c r="Z19" s="61" t="s">
        <v>306</v>
      </c>
      <c r="AA19" s="61" t="s">
        <v>23</v>
      </c>
      <c r="AB19" s="61">
        <v>7</v>
      </c>
      <c r="AC19" s="61" t="s">
        <v>18</v>
      </c>
      <c r="AD19" s="20">
        <v>1419.4</v>
      </c>
      <c r="AE19" s="20">
        <v>0.8000000000001819</v>
      </c>
      <c r="AF19" s="20">
        <v>7</v>
      </c>
      <c r="AG19" s="61" t="s">
        <v>314</v>
      </c>
      <c r="AH19" s="61"/>
    </row>
    <row r="20" spans="1:34" ht="12.75" customHeight="1" x14ac:dyDescent="0.2">
      <c r="A20" s="61" t="s">
        <v>79</v>
      </c>
      <c r="B20" s="61"/>
      <c r="C20" s="61" t="s">
        <v>80</v>
      </c>
      <c r="D20" s="61" t="s">
        <v>629</v>
      </c>
      <c r="E20" s="61" t="s">
        <v>603</v>
      </c>
      <c r="F20" s="60">
        <v>38.997648970000057</v>
      </c>
      <c r="G20" s="60">
        <v>-80.228923723999969</v>
      </c>
      <c r="H20" s="61" t="s">
        <v>1040</v>
      </c>
      <c r="I20" s="61" t="s">
        <v>1041</v>
      </c>
      <c r="J20" s="61" t="s">
        <v>26</v>
      </c>
      <c r="K20" s="65" t="s">
        <v>19</v>
      </c>
      <c r="L20" s="61" t="s">
        <v>18</v>
      </c>
      <c r="M20" s="61">
        <v>1986</v>
      </c>
      <c r="N20" s="61">
        <v>1986</v>
      </c>
      <c r="O20" s="61" t="s">
        <v>81</v>
      </c>
      <c r="P20" s="20">
        <v>1416</v>
      </c>
      <c r="Q20" s="61" t="s">
        <v>30</v>
      </c>
      <c r="R20" s="61" t="s">
        <v>22</v>
      </c>
      <c r="S20" s="20">
        <v>1407.2</v>
      </c>
      <c r="T20" s="20">
        <v>1416.2</v>
      </c>
      <c r="U20" s="20"/>
      <c r="V20" s="20"/>
      <c r="W20" s="61">
        <v>1993</v>
      </c>
      <c r="X20" s="61" t="s">
        <v>18</v>
      </c>
      <c r="Y20" s="61" t="s">
        <v>553</v>
      </c>
      <c r="Z20" s="61" t="s">
        <v>552</v>
      </c>
      <c r="AA20" s="61" t="s">
        <v>23</v>
      </c>
      <c r="AB20" s="61">
        <v>5</v>
      </c>
      <c r="AC20" s="61" t="s">
        <v>18</v>
      </c>
      <c r="AD20" s="20">
        <v>1416.2</v>
      </c>
      <c r="AE20" s="20">
        <v>4.8400000000001455</v>
      </c>
      <c r="AF20" s="20">
        <v>0.20000000000004547</v>
      </c>
      <c r="AG20" s="61" t="s">
        <v>314</v>
      </c>
      <c r="AH20" s="61" t="s">
        <v>555</v>
      </c>
    </row>
    <row r="21" spans="1:34" x14ac:dyDescent="0.2">
      <c r="A21" s="61" t="s">
        <v>82</v>
      </c>
      <c r="B21" s="61"/>
      <c r="C21" s="61" t="s">
        <v>83</v>
      </c>
      <c r="D21" s="61" t="s">
        <v>629</v>
      </c>
      <c r="E21" s="61" t="s">
        <v>603</v>
      </c>
      <c r="F21" s="60">
        <v>38.997674060000072</v>
      </c>
      <c r="G21" s="60">
        <v>-80.228662793999945</v>
      </c>
      <c r="H21" s="61" t="s">
        <v>1042</v>
      </c>
      <c r="I21" s="61" t="s">
        <v>1043</v>
      </c>
      <c r="J21" s="61" t="s">
        <v>18</v>
      </c>
      <c r="K21" s="65" t="s">
        <v>19</v>
      </c>
      <c r="L21" s="61" t="s">
        <v>18</v>
      </c>
      <c r="M21" s="61">
        <v>1986</v>
      </c>
      <c r="N21" s="61">
        <v>1986</v>
      </c>
      <c r="O21" s="61" t="s">
        <v>81</v>
      </c>
      <c r="P21" s="20">
        <v>1416</v>
      </c>
      <c r="Q21" s="61" t="s">
        <v>30</v>
      </c>
      <c r="R21" s="61" t="s">
        <v>22</v>
      </c>
      <c r="S21" s="20">
        <v>1412.3</v>
      </c>
      <c r="T21" s="20">
        <v>1414.3</v>
      </c>
      <c r="U21" s="20"/>
      <c r="V21" s="20">
        <v>1412.3</v>
      </c>
      <c r="W21" s="61">
        <v>2000</v>
      </c>
      <c r="X21" s="61" t="s">
        <v>18</v>
      </c>
      <c r="Y21" s="61"/>
      <c r="Z21" s="61"/>
      <c r="AA21" s="61" t="s">
        <v>23</v>
      </c>
      <c r="AB21" s="61">
        <v>5</v>
      </c>
      <c r="AC21" s="61" t="s">
        <v>18</v>
      </c>
      <c r="AD21" s="20">
        <v>1414.3</v>
      </c>
      <c r="AE21" s="20">
        <v>2</v>
      </c>
      <c r="AF21" s="20">
        <v>-1.7</v>
      </c>
      <c r="AG21" s="61" t="s">
        <v>314</v>
      </c>
      <c r="AH21" s="61"/>
    </row>
    <row r="22" spans="1:34" x14ac:dyDescent="0.2">
      <c r="A22" s="61" t="s">
        <v>84</v>
      </c>
      <c r="B22" s="61"/>
      <c r="C22" s="61" t="s">
        <v>85</v>
      </c>
      <c r="D22" s="61" t="s">
        <v>629</v>
      </c>
      <c r="E22" s="61" t="s">
        <v>603</v>
      </c>
      <c r="F22" s="60">
        <v>38.998521350000033</v>
      </c>
      <c r="G22" s="60">
        <v>-80.228969892999942</v>
      </c>
      <c r="H22" s="61" t="s">
        <v>1044</v>
      </c>
      <c r="I22" s="61" t="s">
        <v>1045</v>
      </c>
      <c r="J22" s="61" t="s">
        <v>26</v>
      </c>
      <c r="K22" s="65" t="s">
        <v>19</v>
      </c>
      <c r="L22" s="61" t="s">
        <v>18</v>
      </c>
      <c r="M22" s="61">
        <v>1986</v>
      </c>
      <c r="N22" s="61">
        <v>1986</v>
      </c>
      <c r="O22" s="61" t="s">
        <v>86</v>
      </c>
      <c r="P22" s="20">
        <v>1416</v>
      </c>
      <c r="Q22" s="61" t="s">
        <v>30</v>
      </c>
      <c r="R22" s="61" t="s">
        <v>22</v>
      </c>
      <c r="S22" s="20">
        <v>1417.8</v>
      </c>
      <c r="T22" s="20"/>
      <c r="U22" s="20"/>
      <c r="V22" s="20"/>
      <c r="W22" s="61">
        <v>1993</v>
      </c>
      <c r="X22" s="61" t="s">
        <v>18</v>
      </c>
      <c r="Y22" s="61" t="s">
        <v>594</v>
      </c>
      <c r="Z22" s="61" t="s">
        <v>556</v>
      </c>
      <c r="AA22" s="61" t="s">
        <v>23</v>
      </c>
      <c r="AB22" s="61">
        <v>5</v>
      </c>
      <c r="AC22" s="61" t="s">
        <v>18</v>
      </c>
      <c r="AD22" s="20">
        <v>1417.8</v>
      </c>
      <c r="AE22" s="20">
        <v>2.4400000000000546</v>
      </c>
      <c r="AF22" s="20">
        <v>1.7999999999999545</v>
      </c>
      <c r="AG22" s="61" t="s">
        <v>314</v>
      </c>
      <c r="AH22" s="61"/>
    </row>
    <row r="23" spans="1:34" x14ac:dyDescent="0.2">
      <c r="A23" s="61" t="s">
        <v>87</v>
      </c>
      <c r="B23" s="61"/>
      <c r="C23" s="61" t="s">
        <v>88</v>
      </c>
      <c r="D23" s="61" t="s">
        <v>629</v>
      </c>
      <c r="E23" s="61" t="s">
        <v>603</v>
      </c>
      <c r="F23" s="60">
        <v>38.99876598000003</v>
      </c>
      <c r="G23" s="60">
        <v>-80.228158243999985</v>
      </c>
      <c r="H23" s="61" t="s">
        <v>1046</v>
      </c>
      <c r="I23" s="61" t="s">
        <v>1047</v>
      </c>
      <c r="J23" s="61" t="s">
        <v>26</v>
      </c>
      <c r="K23" s="65" t="s">
        <v>19</v>
      </c>
      <c r="L23" s="61" t="s">
        <v>18</v>
      </c>
      <c r="M23" s="61">
        <v>1986</v>
      </c>
      <c r="N23" s="61">
        <v>1986</v>
      </c>
      <c r="O23" s="61" t="s">
        <v>86</v>
      </c>
      <c r="P23" s="20">
        <v>1416</v>
      </c>
      <c r="Q23" s="61" t="s">
        <v>30</v>
      </c>
      <c r="R23" s="61" t="s">
        <v>22</v>
      </c>
      <c r="S23" s="20">
        <v>1416.5</v>
      </c>
      <c r="T23" s="20"/>
      <c r="U23" s="20"/>
      <c r="V23" s="20"/>
      <c r="W23" s="61">
        <v>1993</v>
      </c>
      <c r="X23" s="61" t="s">
        <v>18</v>
      </c>
      <c r="Y23" s="61" t="s">
        <v>594</v>
      </c>
      <c r="Z23" s="61" t="s">
        <v>556</v>
      </c>
      <c r="AA23" s="61" t="s">
        <v>23</v>
      </c>
      <c r="AB23" s="61">
        <v>5</v>
      </c>
      <c r="AC23" s="61" t="s">
        <v>18</v>
      </c>
      <c r="AD23" s="20">
        <v>1416.5</v>
      </c>
      <c r="AE23" s="20">
        <v>0</v>
      </c>
      <c r="AF23" s="20">
        <v>0.5</v>
      </c>
      <c r="AG23" s="61" t="s">
        <v>314</v>
      </c>
      <c r="AH23" s="61"/>
    </row>
    <row r="24" spans="1:34" x14ac:dyDescent="0.2">
      <c r="A24" s="61" t="s">
        <v>89</v>
      </c>
      <c r="B24" s="61"/>
      <c r="C24" s="61" t="s">
        <v>90</v>
      </c>
      <c r="D24" s="61" t="s">
        <v>629</v>
      </c>
      <c r="E24" s="61" t="s">
        <v>603</v>
      </c>
      <c r="F24" s="60">
        <v>38.999005830000037</v>
      </c>
      <c r="G24" s="60">
        <v>-80.228937642999938</v>
      </c>
      <c r="H24" s="61" t="s">
        <v>1048</v>
      </c>
      <c r="I24" s="61" t="s">
        <v>1049</v>
      </c>
      <c r="J24" s="61" t="s">
        <v>26</v>
      </c>
      <c r="K24" s="65" t="s">
        <v>19</v>
      </c>
      <c r="L24" s="61" t="s">
        <v>18</v>
      </c>
      <c r="M24" s="61">
        <v>1986</v>
      </c>
      <c r="N24" s="61">
        <v>1986</v>
      </c>
      <c r="O24" s="61" t="s">
        <v>81</v>
      </c>
      <c r="P24" s="20">
        <v>1416</v>
      </c>
      <c r="Q24" s="61" t="s">
        <v>30</v>
      </c>
      <c r="R24" s="61" t="s">
        <v>22</v>
      </c>
      <c r="S24" s="20">
        <v>1415.5</v>
      </c>
      <c r="T24" s="20"/>
      <c r="U24" s="20"/>
      <c r="V24" s="20"/>
      <c r="W24" s="61">
        <v>1993</v>
      </c>
      <c r="X24" s="61" t="s">
        <v>18</v>
      </c>
      <c r="Y24" s="61" t="s">
        <v>537</v>
      </c>
      <c r="Z24" s="61" t="s">
        <v>559</v>
      </c>
      <c r="AA24" s="61" t="s">
        <v>23</v>
      </c>
      <c r="AB24" s="61">
        <v>5</v>
      </c>
      <c r="AC24" s="61" t="s">
        <v>18</v>
      </c>
      <c r="AD24" s="20">
        <v>1415.5</v>
      </c>
      <c r="AE24" s="20">
        <v>2.1</v>
      </c>
      <c r="AF24" s="20">
        <v>-0.5</v>
      </c>
      <c r="AG24" s="61" t="s">
        <v>314</v>
      </c>
      <c r="AH24" s="61"/>
    </row>
    <row r="25" spans="1:34" x14ac:dyDescent="0.2">
      <c r="A25" s="61" t="s">
        <v>91</v>
      </c>
      <c r="B25" s="61"/>
      <c r="C25" s="61" t="s">
        <v>92</v>
      </c>
      <c r="D25" s="61" t="s">
        <v>629</v>
      </c>
      <c r="E25" s="61" t="s">
        <v>603</v>
      </c>
      <c r="F25" s="60">
        <v>38.999013330000032</v>
      </c>
      <c r="G25" s="60">
        <v>-80.22871986399997</v>
      </c>
      <c r="H25" s="61" t="s">
        <v>1050</v>
      </c>
      <c r="I25" s="61" t="s">
        <v>1051</v>
      </c>
      <c r="J25" s="61" t="s">
        <v>26</v>
      </c>
      <c r="K25" s="65" t="s">
        <v>19</v>
      </c>
      <c r="L25" s="61" t="s">
        <v>18</v>
      </c>
      <c r="M25" s="61">
        <v>1986</v>
      </c>
      <c r="N25" s="61">
        <v>1986</v>
      </c>
      <c r="O25" s="61" t="s">
        <v>81</v>
      </c>
      <c r="P25" s="20">
        <v>1416</v>
      </c>
      <c r="Q25" s="61" t="s">
        <v>30</v>
      </c>
      <c r="R25" s="61" t="s">
        <v>22</v>
      </c>
      <c r="S25" s="20">
        <v>1415.6</v>
      </c>
      <c r="T25" s="20"/>
      <c r="U25" s="20"/>
      <c r="V25" s="20"/>
      <c r="W25" s="61">
        <v>1993</v>
      </c>
      <c r="X25" s="61" t="s">
        <v>18</v>
      </c>
      <c r="Y25" s="61" t="s">
        <v>594</v>
      </c>
      <c r="Z25" s="61" t="s">
        <v>558</v>
      </c>
      <c r="AA25" s="61" t="s">
        <v>23</v>
      </c>
      <c r="AB25" s="61">
        <v>5</v>
      </c>
      <c r="AC25" s="61" t="s">
        <v>18</v>
      </c>
      <c r="AD25" s="20">
        <v>1415.6</v>
      </c>
      <c r="AE25" s="20">
        <v>2.5</v>
      </c>
      <c r="AF25" s="20">
        <v>-0.40000000000009095</v>
      </c>
      <c r="AG25" s="61" t="s">
        <v>314</v>
      </c>
      <c r="AH25" s="61"/>
    </row>
    <row r="26" spans="1:34" x14ac:dyDescent="0.2">
      <c r="A26" s="61" t="s">
        <v>93</v>
      </c>
      <c r="B26" s="61"/>
      <c r="C26" s="61" t="s">
        <v>94</v>
      </c>
      <c r="D26" s="61" t="s">
        <v>629</v>
      </c>
      <c r="E26" s="61" t="s">
        <v>603</v>
      </c>
      <c r="F26" s="60">
        <v>38.999020610000059</v>
      </c>
      <c r="G26" s="60">
        <v>-80.228403893999939</v>
      </c>
      <c r="H26" s="61" t="s">
        <v>1052</v>
      </c>
      <c r="I26" s="61" t="s">
        <v>1053</v>
      </c>
      <c r="J26" s="61" t="s">
        <v>26</v>
      </c>
      <c r="K26" s="65" t="s">
        <v>19</v>
      </c>
      <c r="L26" s="61" t="s">
        <v>18</v>
      </c>
      <c r="M26" s="61">
        <v>1986</v>
      </c>
      <c r="N26" s="61">
        <v>1986</v>
      </c>
      <c r="O26" s="61" t="s">
        <v>81</v>
      </c>
      <c r="P26" s="20">
        <v>1416</v>
      </c>
      <c r="Q26" s="61" t="s">
        <v>30</v>
      </c>
      <c r="R26" s="61" t="s">
        <v>22</v>
      </c>
      <c r="S26" s="20">
        <v>1414.7</v>
      </c>
      <c r="T26" s="20"/>
      <c r="U26" s="20"/>
      <c r="V26" s="20">
        <v>1411</v>
      </c>
      <c r="W26" s="61">
        <v>1993</v>
      </c>
      <c r="X26" s="61" t="s">
        <v>18</v>
      </c>
      <c r="Y26" s="61" t="s">
        <v>590</v>
      </c>
      <c r="Z26" s="61" t="s">
        <v>556</v>
      </c>
      <c r="AA26" s="61" t="s">
        <v>23</v>
      </c>
      <c r="AB26" s="61">
        <v>5</v>
      </c>
      <c r="AC26" s="61" t="s">
        <v>18</v>
      </c>
      <c r="AD26" s="20">
        <v>1414.7</v>
      </c>
      <c r="AE26" s="20">
        <v>3.7000000000000455</v>
      </c>
      <c r="AF26" s="20">
        <v>-1.2999999999999545</v>
      </c>
      <c r="AG26" s="61" t="s">
        <v>314</v>
      </c>
      <c r="AH26" s="61"/>
    </row>
    <row r="27" spans="1:34" x14ac:dyDescent="0.2">
      <c r="A27" s="61" t="s">
        <v>95</v>
      </c>
      <c r="B27" s="61"/>
      <c r="C27" s="61" t="s">
        <v>96</v>
      </c>
      <c r="D27" s="61" t="s">
        <v>629</v>
      </c>
      <c r="E27" s="61" t="s">
        <v>603</v>
      </c>
      <c r="F27" s="60">
        <v>38.999001560000067</v>
      </c>
      <c r="G27" s="60">
        <v>-80.227955173999987</v>
      </c>
      <c r="H27" s="61" t="s">
        <v>1054</v>
      </c>
      <c r="I27" s="61" t="s">
        <v>1055</v>
      </c>
      <c r="J27" s="61" t="s">
        <v>26</v>
      </c>
      <c r="K27" s="65" t="s">
        <v>19</v>
      </c>
      <c r="L27" s="61" t="s">
        <v>18</v>
      </c>
      <c r="M27" s="61">
        <v>1986</v>
      </c>
      <c r="N27" s="61">
        <v>1986</v>
      </c>
      <c r="O27" s="61" t="s">
        <v>86</v>
      </c>
      <c r="P27" s="20">
        <v>1416</v>
      </c>
      <c r="Q27" s="61" t="s">
        <v>30</v>
      </c>
      <c r="R27" s="61" t="s">
        <v>22</v>
      </c>
      <c r="S27" s="20">
        <v>1416.5</v>
      </c>
      <c r="T27" s="20"/>
      <c r="U27" s="20"/>
      <c r="V27" s="20"/>
      <c r="W27" s="61">
        <v>1993</v>
      </c>
      <c r="X27" s="61" t="s">
        <v>18</v>
      </c>
      <c r="Y27" s="61" t="s">
        <v>594</v>
      </c>
      <c r="Z27" s="61" t="s">
        <v>556</v>
      </c>
      <c r="AA27" s="61" t="s">
        <v>23</v>
      </c>
      <c r="AB27" s="61">
        <v>5</v>
      </c>
      <c r="AC27" s="61" t="s">
        <v>18</v>
      </c>
      <c r="AD27" s="20">
        <v>1416.5</v>
      </c>
      <c r="AE27" s="20">
        <v>2.1400000000001</v>
      </c>
      <c r="AF27" s="20">
        <v>0.5</v>
      </c>
      <c r="AG27" s="61" t="s">
        <v>314</v>
      </c>
      <c r="AH27" s="61"/>
    </row>
    <row r="28" spans="1:34" x14ac:dyDescent="0.2">
      <c r="A28" s="61" t="s">
        <v>97</v>
      </c>
      <c r="B28" s="61"/>
      <c r="C28" s="61" t="s">
        <v>98</v>
      </c>
      <c r="D28" s="61" t="s">
        <v>629</v>
      </c>
      <c r="E28" s="61" t="s">
        <v>603</v>
      </c>
      <c r="F28" s="60">
        <v>38.998997360000033</v>
      </c>
      <c r="G28" s="60">
        <v>-80.227657313999941</v>
      </c>
      <c r="H28" s="61" t="s">
        <v>1056</v>
      </c>
      <c r="I28" s="61" t="s">
        <v>1057</v>
      </c>
      <c r="J28" s="61" t="s">
        <v>26</v>
      </c>
      <c r="K28" s="65" t="s">
        <v>19</v>
      </c>
      <c r="L28" s="61" t="s">
        <v>18</v>
      </c>
      <c r="M28" s="61">
        <v>1986</v>
      </c>
      <c r="N28" s="61">
        <v>1986</v>
      </c>
      <c r="O28" s="61" t="s">
        <v>86</v>
      </c>
      <c r="P28" s="20">
        <v>1416</v>
      </c>
      <c r="Q28" s="61" t="s">
        <v>30</v>
      </c>
      <c r="R28" s="61" t="s">
        <v>22</v>
      </c>
      <c r="S28" s="20">
        <v>1416.6</v>
      </c>
      <c r="T28" s="20"/>
      <c r="U28" s="20"/>
      <c r="V28" s="20"/>
      <c r="W28" s="61">
        <v>1993</v>
      </c>
      <c r="X28" s="61" t="s">
        <v>18</v>
      </c>
      <c r="Y28" s="61" t="s">
        <v>594</v>
      </c>
      <c r="Z28" s="61" t="s">
        <v>556</v>
      </c>
      <c r="AA28" s="61" t="s">
        <v>23</v>
      </c>
      <c r="AB28" s="61">
        <v>5</v>
      </c>
      <c r="AC28" s="61" t="s">
        <v>18</v>
      </c>
      <c r="AD28" s="20">
        <v>1416.6</v>
      </c>
      <c r="AE28" s="20">
        <v>3.5</v>
      </c>
      <c r="AF28" s="20">
        <v>0.59999999999990905</v>
      </c>
      <c r="AG28" s="61" t="s">
        <v>314</v>
      </c>
      <c r="AH28" s="61"/>
    </row>
    <row r="29" spans="1:34" x14ac:dyDescent="0.2">
      <c r="A29" s="61" t="s">
        <v>99</v>
      </c>
      <c r="B29" s="61"/>
      <c r="C29" s="61" t="s">
        <v>100</v>
      </c>
      <c r="D29" s="61" t="s">
        <v>629</v>
      </c>
      <c r="E29" s="61" t="s">
        <v>603</v>
      </c>
      <c r="F29" s="60">
        <v>38.999025410000058</v>
      </c>
      <c r="G29" s="60">
        <v>-80.227505193999946</v>
      </c>
      <c r="H29" s="61" t="s">
        <v>1058</v>
      </c>
      <c r="I29" s="61" t="s">
        <v>1059</v>
      </c>
      <c r="J29" s="61" t="s">
        <v>26</v>
      </c>
      <c r="K29" s="65" t="s">
        <v>45</v>
      </c>
      <c r="L29" s="61" t="s">
        <v>18</v>
      </c>
      <c r="M29" s="61">
        <v>1986</v>
      </c>
      <c r="N29" s="61">
        <v>1986</v>
      </c>
      <c r="O29" s="61" t="s">
        <v>81</v>
      </c>
      <c r="P29" s="20">
        <v>1416</v>
      </c>
      <c r="Q29" s="61" t="s">
        <v>30</v>
      </c>
      <c r="R29" s="61" t="s">
        <v>22</v>
      </c>
      <c r="S29" s="20">
        <v>1413.7</v>
      </c>
      <c r="T29" s="20"/>
      <c r="U29" s="20"/>
      <c r="V29" s="20"/>
      <c r="W29" s="61">
        <v>1993</v>
      </c>
      <c r="X29" s="61" t="s">
        <v>18</v>
      </c>
      <c r="Y29" s="61"/>
      <c r="Z29" s="61"/>
      <c r="AA29" s="61" t="s">
        <v>23</v>
      </c>
      <c r="AB29" s="61">
        <v>7</v>
      </c>
      <c r="AC29" s="61" t="s">
        <v>18</v>
      </c>
      <c r="AD29" s="20">
        <v>1413.7</v>
      </c>
      <c r="AE29" s="20">
        <v>0</v>
      </c>
      <c r="AF29" s="20">
        <v>-2.2999999999999545</v>
      </c>
      <c r="AG29" s="61" t="s">
        <v>314</v>
      </c>
      <c r="AH29" s="61"/>
    </row>
    <row r="30" spans="1:34" x14ac:dyDescent="0.2">
      <c r="A30" s="61" t="s">
        <v>101</v>
      </c>
      <c r="B30" s="61"/>
      <c r="C30" s="61" t="s">
        <v>102</v>
      </c>
      <c r="D30" s="61" t="s">
        <v>629</v>
      </c>
      <c r="E30" s="61" t="s">
        <v>603</v>
      </c>
      <c r="F30" s="60">
        <v>38.999264420000031</v>
      </c>
      <c r="G30" s="60">
        <v>-80.22714453399999</v>
      </c>
      <c r="H30" s="61" t="s">
        <v>1060</v>
      </c>
      <c r="I30" s="61" t="s">
        <v>1061</v>
      </c>
      <c r="J30" s="61" t="s">
        <v>26</v>
      </c>
      <c r="K30" s="65" t="s">
        <v>19</v>
      </c>
      <c r="L30" s="61" t="s">
        <v>18</v>
      </c>
      <c r="M30" s="61">
        <v>1986</v>
      </c>
      <c r="N30" s="61">
        <v>1986</v>
      </c>
      <c r="O30" s="61" t="s">
        <v>81</v>
      </c>
      <c r="P30" s="20">
        <v>1416</v>
      </c>
      <c r="Q30" s="61" t="s">
        <v>30</v>
      </c>
      <c r="R30" s="61" t="s">
        <v>22</v>
      </c>
      <c r="S30" s="20">
        <v>1414.8</v>
      </c>
      <c r="T30" s="20"/>
      <c r="U30" s="20"/>
      <c r="V30" s="20">
        <v>1405</v>
      </c>
      <c r="W30" s="61">
        <v>1993</v>
      </c>
      <c r="X30" s="61" t="s">
        <v>18</v>
      </c>
      <c r="Y30" s="61" t="s">
        <v>590</v>
      </c>
      <c r="Z30" s="61" t="s">
        <v>556</v>
      </c>
      <c r="AA30" s="61" t="s">
        <v>23</v>
      </c>
      <c r="AB30" s="61">
        <v>5</v>
      </c>
      <c r="AC30" s="61" t="s">
        <v>18</v>
      </c>
      <c r="AD30" s="20">
        <v>1414.8</v>
      </c>
      <c r="AE30" s="20">
        <v>9.7999999999999545</v>
      </c>
      <c r="AF30" s="20">
        <v>-1.2000000000000455</v>
      </c>
      <c r="AG30" s="61" t="s">
        <v>314</v>
      </c>
      <c r="AH30" s="61" t="s">
        <v>549</v>
      </c>
    </row>
    <row r="31" spans="1:34" x14ac:dyDescent="0.2">
      <c r="A31" s="61" t="s">
        <v>103</v>
      </c>
      <c r="B31" s="61"/>
      <c r="C31" s="61" t="s">
        <v>104</v>
      </c>
      <c r="D31" s="61" t="s">
        <v>629</v>
      </c>
      <c r="E31" s="61" t="s">
        <v>603</v>
      </c>
      <c r="F31" s="60">
        <v>38.999159370000029</v>
      </c>
      <c r="G31" s="60">
        <v>-80.227145673999985</v>
      </c>
      <c r="H31" s="61" t="s">
        <v>1062</v>
      </c>
      <c r="I31" s="61" t="s">
        <v>1063</v>
      </c>
      <c r="J31" s="61" t="s">
        <v>26</v>
      </c>
      <c r="K31" s="65" t="s">
        <v>19</v>
      </c>
      <c r="L31" s="61" t="s">
        <v>18</v>
      </c>
      <c r="M31" s="61">
        <v>1986</v>
      </c>
      <c r="N31" s="61">
        <v>1986</v>
      </c>
      <c r="O31" s="61" t="s">
        <v>81</v>
      </c>
      <c r="P31" s="20">
        <v>1416</v>
      </c>
      <c r="Q31" s="61" t="s">
        <v>30</v>
      </c>
      <c r="R31" s="61" t="s">
        <v>22</v>
      </c>
      <c r="S31" s="20">
        <v>1415</v>
      </c>
      <c r="T31" s="20"/>
      <c r="U31" s="20"/>
      <c r="V31" s="20">
        <v>1413.1</v>
      </c>
      <c r="W31" s="61">
        <v>1993</v>
      </c>
      <c r="X31" s="61" t="s">
        <v>18</v>
      </c>
      <c r="Y31" s="61" t="s">
        <v>590</v>
      </c>
      <c r="Z31" s="61" t="s">
        <v>556</v>
      </c>
      <c r="AA31" s="61" t="s">
        <v>23</v>
      </c>
      <c r="AB31" s="61">
        <v>5</v>
      </c>
      <c r="AC31" s="61" t="s">
        <v>18</v>
      </c>
      <c r="AD31" s="20">
        <v>1415</v>
      </c>
      <c r="AE31" s="20">
        <v>1.9000000000000909</v>
      </c>
      <c r="AF31" s="20">
        <v>-1</v>
      </c>
      <c r="AG31" s="61" t="s">
        <v>314</v>
      </c>
      <c r="AH31" s="61"/>
    </row>
    <row r="32" spans="1:34" x14ac:dyDescent="0.2">
      <c r="A32" s="61" t="s">
        <v>105</v>
      </c>
      <c r="B32" s="61"/>
      <c r="C32" s="61" t="s">
        <v>106</v>
      </c>
      <c r="D32" s="61" t="s">
        <v>629</v>
      </c>
      <c r="E32" s="61" t="s">
        <v>603</v>
      </c>
      <c r="F32" s="60">
        <v>38.999167430000057</v>
      </c>
      <c r="G32" s="60">
        <v>-80.222619994999945</v>
      </c>
      <c r="H32" s="61" t="s">
        <v>1064</v>
      </c>
      <c r="I32" s="61" t="s">
        <v>1065</v>
      </c>
      <c r="J32" s="61" t="s">
        <v>26</v>
      </c>
      <c r="K32" s="65" t="s">
        <v>19</v>
      </c>
      <c r="L32" s="61" t="s">
        <v>18</v>
      </c>
      <c r="M32" s="61">
        <v>1987</v>
      </c>
      <c r="N32" s="61">
        <v>1987</v>
      </c>
      <c r="O32" s="61" t="s">
        <v>81</v>
      </c>
      <c r="P32" s="20">
        <v>1416</v>
      </c>
      <c r="Q32" s="61" t="s">
        <v>30</v>
      </c>
      <c r="R32" s="61" t="s">
        <v>22</v>
      </c>
      <c r="S32" s="20">
        <v>1416.2</v>
      </c>
      <c r="T32" s="20"/>
      <c r="U32" s="20"/>
      <c r="V32" s="20">
        <v>1415.3</v>
      </c>
      <c r="W32" s="61">
        <v>1999</v>
      </c>
      <c r="X32" s="61" t="s">
        <v>18</v>
      </c>
      <c r="Y32" s="61" t="s">
        <v>590</v>
      </c>
      <c r="Z32" s="61" t="s">
        <v>556</v>
      </c>
      <c r="AA32" s="61" t="s">
        <v>23</v>
      </c>
      <c r="AB32" s="61">
        <v>5</v>
      </c>
      <c r="AC32" s="61" t="s">
        <v>18</v>
      </c>
      <c r="AD32" s="20">
        <v>1416.2</v>
      </c>
      <c r="AE32" s="20">
        <v>0.90000000000009095</v>
      </c>
      <c r="AF32" s="20">
        <v>0.20000000000004547</v>
      </c>
      <c r="AG32" s="61" t="s">
        <v>314</v>
      </c>
      <c r="AH32" s="61"/>
    </row>
    <row r="33" spans="1:34" x14ac:dyDescent="0.2">
      <c r="A33" s="61" t="s">
        <v>107</v>
      </c>
      <c r="B33" s="61"/>
      <c r="C33" s="61" t="s">
        <v>108</v>
      </c>
      <c r="D33" s="61" t="s">
        <v>629</v>
      </c>
      <c r="E33" s="61" t="s">
        <v>603</v>
      </c>
      <c r="F33" s="60">
        <v>38.999228390000042</v>
      </c>
      <c r="G33" s="60">
        <v>-80.222829814999955</v>
      </c>
      <c r="H33" s="61" t="s">
        <v>1066</v>
      </c>
      <c r="I33" s="61" t="s">
        <v>1067</v>
      </c>
      <c r="J33" s="61" t="s">
        <v>18</v>
      </c>
      <c r="K33" s="65" t="s">
        <v>19</v>
      </c>
      <c r="L33" s="61" t="s">
        <v>18</v>
      </c>
      <c r="M33" s="61">
        <v>1986</v>
      </c>
      <c r="N33" s="61">
        <v>1986</v>
      </c>
      <c r="O33" s="61" t="s">
        <v>81</v>
      </c>
      <c r="P33" s="20">
        <v>1416</v>
      </c>
      <c r="Q33" s="61" t="s">
        <v>30</v>
      </c>
      <c r="R33" s="61" t="s">
        <v>22</v>
      </c>
      <c r="S33" s="20">
        <v>1415</v>
      </c>
      <c r="T33" s="20"/>
      <c r="U33" s="20"/>
      <c r="V33" s="20">
        <v>1415</v>
      </c>
      <c r="W33" s="61">
        <v>2000</v>
      </c>
      <c r="X33" s="61" t="s">
        <v>18</v>
      </c>
      <c r="Y33" s="61" t="s">
        <v>590</v>
      </c>
      <c r="Z33" s="61" t="s">
        <v>556</v>
      </c>
      <c r="AA33" s="61" t="s">
        <v>23</v>
      </c>
      <c r="AB33" s="61">
        <v>5</v>
      </c>
      <c r="AC33" s="61" t="s">
        <v>18</v>
      </c>
      <c r="AD33" s="20">
        <v>1415</v>
      </c>
      <c r="AE33" s="20">
        <v>0</v>
      </c>
      <c r="AF33" s="20">
        <v>-1</v>
      </c>
      <c r="AG33" s="61" t="s">
        <v>314</v>
      </c>
      <c r="AH33" s="61"/>
    </row>
    <row r="34" spans="1:34" x14ac:dyDescent="0.2">
      <c r="A34" s="61" t="s">
        <v>109</v>
      </c>
      <c r="B34" s="61"/>
      <c r="C34" s="61" t="s">
        <v>110</v>
      </c>
      <c r="D34" s="61" t="s">
        <v>629</v>
      </c>
      <c r="E34" s="61" t="s">
        <v>603</v>
      </c>
      <c r="F34" s="60">
        <v>38.998995870000037</v>
      </c>
      <c r="G34" s="60">
        <v>-80.222894184999973</v>
      </c>
      <c r="H34" s="61" t="s">
        <v>1068</v>
      </c>
      <c r="I34" s="61" t="s">
        <v>1069</v>
      </c>
      <c r="J34" s="61" t="s">
        <v>18</v>
      </c>
      <c r="K34" s="65" t="s">
        <v>19</v>
      </c>
      <c r="L34" s="61" t="s">
        <v>18</v>
      </c>
      <c r="M34" s="61">
        <v>1986</v>
      </c>
      <c r="N34" s="61">
        <v>1986</v>
      </c>
      <c r="O34" s="61" t="s">
        <v>81</v>
      </c>
      <c r="P34" s="20">
        <v>1416</v>
      </c>
      <c r="Q34" s="61" t="s">
        <v>30</v>
      </c>
      <c r="R34" s="61" t="s">
        <v>22</v>
      </c>
      <c r="S34" s="20">
        <v>1412.7</v>
      </c>
      <c r="T34" s="20">
        <v>1415.2</v>
      </c>
      <c r="U34" s="20"/>
      <c r="V34" s="20">
        <v>1413.2</v>
      </c>
      <c r="W34" s="61">
        <v>2000</v>
      </c>
      <c r="X34" s="61" t="s">
        <v>18</v>
      </c>
      <c r="Y34" s="61" t="s">
        <v>533</v>
      </c>
      <c r="Z34" s="61"/>
      <c r="AA34" s="61" t="s">
        <v>23</v>
      </c>
      <c r="AB34" s="61">
        <v>5</v>
      </c>
      <c r="AC34" s="61" t="s">
        <v>26</v>
      </c>
      <c r="AD34" s="20">
        <v>1415.2</v>
      </c>
      <c r="AE34" s="20">
        <v>2</v>
      </c>
      <c r="AF34" s="20">
        <v>-0.8</v>
      </c>
      <c r="AG34" s="61" t="s">
        <v>314</v>
      </c>
      <c r="AH34" s="61"/>
    </row>
    <row r="35" spans="1:34" x14ac:dyDescent="0.2">
      <c r="A35" s="61" t="s">
        <v>111</v>
      </c>
      <c r="B35" s="61"/>
      <c r="C35" s="61" t="s">
        <v>112</v>
      </c>
      <c r="D35" s="61" t="s">
        <v>629</v>
      </c>
      <c r="E35" s="61" t="s">
        <v>603</v>
      </c>
      <c r="F35" s="60">
        <v>38.999348930000053</v>
      </c>
      <c r="G35" s="60">
        <v>-80.223314234999975</v>
      </c>
      <c r="H35" s="61" t="s">
        <v>1070</v>
      </c>
      <c r="I35" s="61" t="s">
        <v>1071</v>
      </c>
      <c r="J35" s="61" t="s">
        <v>26</v>
      </c>
      <c r="K35" s="65" t="s">
        <v>19</v>
      </c>
      <c r="L35" s="61" t="s">
        <v>18</v>
      </c>
      <c r="M35" s="61">
        <v>1986</v>
      </c>
      <c r="N35" s="61">
        <v>1986</v>
      </c>
      <c r="O35" s="61" t="s">
        <v>81</v>
      </c>
      <c r="P35" s="20">
        <v>1416</v>
      </c>
      <c r="Q35" s="61" t="s">
        <v>30</v>
      </c>
      <c r="R35" s="61" t="s">
        <v>22</v>
      </c>
      <c r="S35" s="20">
        <v>1414.6</v>
      </c>
      <c r="T35" s="20"/>
      <c r="U35" s="20"/>
      <c r="V35" s="20"/>
      <c r="W35" s="61">
        <v>1993</v>
      </c>
      <c r="X35" s="61" t="s">
        <v>26</v>
      </c>
      <c r="Y35" s="61" t="s">
        <v>594</v>
      </c>
      <c r="Z35" s="61" t="s">
        <v>556</v>
      </c>
      <c r="AA35" s="61" t="s">
        <v>23</v>
      </c>
      <c r="AB35" s="61">
        <v>5</v>
      </c>
      <c r="AC35" s="61" t="s">
        <v>18</v>
      </c>
      <c r="AD35" s="20">
        <v>1414.6</v>
      </c>
      <c r="AE35" s="20">
        <v>0</v>
      </c>
      <c r="AF35" s="20">
        <v>-1.4000000000000909</v>
      </c>
      <c r="AG35" s="61" t="s">
        <v>314</v>
      </c>
      <c r="AH35" s="61"/>
    </row>
    <row r="36" spans="1:34" x14ac:dyDescent="0.2">
      <c r="A36" s="61" t="s">
        <v>113</v>
      </c>
      <c r="B36" s="61"/>
      <c r="C36" s="61" t="s">
        <v>114</v>
      </c>
      <c r="D36" s="61" t="s">
        <v>629</v>
      </c>
      <c r="E36" s="61" t="s">
        <v>603</v>
      </c>
      <c r="F36" s="60">
        <v>38.999460960000079</v>
      </c>
      <c r="G36" s="60">
        <v>-80.225510823999969</v>
      </c>
      <c r="H36" s="61" t="s">
        <v>1072</v>
      </c>
      <c r="I36" s="61" t="s">
        <v>1073</v>
      </c>
      <c r="J36" s="61" t="s">
        <v>26</v>
      </c>
      <c r="K36" s="65" t="s">
        <v>19</v>
      </c>
      <c r="L36" s="61" t="s">
        <v>18</v>
      </c>
      <c r="M36" s="61">
        <v>1986</v>
      </c>
      <c r="N36" s="61">
        <v>1986</v>
      </c>
      <c r="O36" s="61" t="s">
        <v>81</v>
      </c>
      <c r="P36" s="20">
        <v>1416</v>
      </c>
      <c r="Q36" s="61" t="s">
        <v>30</v>
      </c>
      <c r="R36" s="61" t="s">
        <v>22</v>
      </c>
      <c r="S36" s="20">
        <v>1417.9</v>
      </c>
      <c r="T36" s="20"/>
      <c r="U36" s="20"/>
      <c r="V36" s="20">
        <v>1414.7</v>
      </c>
      <c r="W36" s="61">
        <v>1993</v>
      </c>
      <c r="X36" s="61" t="s">
        <v>18</v>
      </c>
      <c r="Y36" s="61" t="s">
        <v>590</v>
      </c>
      <c r="Z36" s="61" t="s">
        <v>556</v>
      </c>
      <c r="AA36" s="61" t="s">
        <v>23</v>
      </c>
      <c r="AB36" s="61">
        <v>5</v>
      </c>
      <c r="AC36" s="61" t="s">
        <v>18</v>
      </c>
      <c r="AD36" s="20">
        <v>1417.9</v>
      </c>
      <c r="AE36" s="20">
        <v>3.2000000000000455</v>
      </c>
      <c r="AF36" s="20">
        <v>1.9000000000000909</v>
      </c>
      <c r="AG36" s="61" t="s">
        <v>314</v>
      </c>
      <c r="AH36" s="61"/>
    </row>
    <row r="37" spans="1:34" x14ac:dyDescent="0.2">
      <c r="A37" s="61" t="s">
        <v>115</v>
      </c>
      <c r="B37" s="61"/>
      <c r="C37" s="61" t="s">
        <v>116</v>
      </c>
      <c r="D37" s="61" t="s">
        <v>629</v>
      </c>
      <c r="E37" s="61" t="s">
        <v>603</v>
      </c>
      <c r="F37" s="60">
        <v>38.998402700000042</v>
      </c>
      <c r="G37" s="60">
        <v>-80.224819184999944</v>
      </c>
      <c r="H37" s="61" t="s">
        <v>1074</v>
      </c>
      <c r="I37" s="61" t="s">
        <v>1075</v>
      </c>
      <c r="J37" s="61" t="s">
        <v>26</v>
      </c>
      <c r="K37" s="65" t="s">
        <v>117</v>
      </c>
      <c r="L37" s="61" t="s">
        <v>18</v>
      </c>
      <c r="M37" s="61">
        <v>1986</v>
      </c>
      <c r="N37" s="61">
        <v>1986</v>
      </c>
      <c r="O37" s="61" t="s">
        <v>81</v>
      </c>
      <c r="P37" s="20">
        <v>1416</v>
      </c>
      <c r="Q37" s="61" t="s">
        <v>30</v>
      </c>
      <c r="R37" s="61" t="s">
        <v>22</v>
      </c>
      <c r="S37" s="20">
        <v>1408.1</v>
      </c>
      <c r="T37" s="20">
        <v>1417.1</v>
      </c>
      <c r="U37" s="20"/>
      <c r="V37" s="20"/>
      <c r="W37" s="61">
        <v>1993</v>
      </c>
      <c r="X37" s="61" t="s">
        <v>18</v>
      </c>
      <c r="Y37" s="61"/>
      <c r="Z37" s="61"/>
      <c r="AA37" s="61" t="s">
        <v>23</v>
      </c>
      <c r="AB37" s="61">
        <v>4</v>
      </c>
      <c r="AC37" s="61" t="s">
        <v>18</v>
      </c>
      <c r="AD37" s="20">
        <v>1417.1</v>
      </c>
      <c r="AE37" s="20">
        <v>2.4400000000000546</v>
      </c>
      <c r="AF37" s="20">
        <v>1.0999999999999091</v>
      </c>
      <c r="AG37" s="61" t="s">
        <v>314</v>
      </c>
      <c r="AH37" s="61" t="s">
        <v>555</v>
      </c>
    </row>
    <row r="38" spans="1:34" x14ac:dyDescent="0.2">
      <c r="A38" s="61" t="s">
        <v>118</v>
      </c>
      <c r="B38" s="61"/>
      <c r="C38" s="61" t="s">
        <v>119</v>
      </c>
      <c r="D38" s="61" t="s">
        <v>629</v>
      </c>
      <c r="E38" s="61" t="s">
        <v>603</v>
      </c>
      <c r="F38" s="60">
        <v>38.990995002000027</v>
      </c>
      <c r="G38" s="60">
        <v>-80.226938600999972</v>
      </c>
      <c r="H38" s="61" t="s">
        <v>1076</v>
      </c>
      <c r="I38" s="61" t="s">
        <v>1077</v>
      </c>
      <c r="J38" s="61" t="s">
        <v>18</v>
      </c>
      <c r="K38" s="65" t="s">
        <v>75</v>
      </c>
      <c r="L38" s="61" t="s">
        <v>18</v>
      </c>
      <c r="M38" s="61">
        <v>1986</v>
      </c>
      <c r="N38" s="61">
        <v>1986</v>
      </c>
      <c r="O38" s="61" t="s">
        <v>81</v>
      </c>
      <c r="P38" s="20">
        <v>1416</v>
      </c>
      <c r="Q38" s="61" t="s">
        <v>30</v>
      </c>
      <c r="R38" s="61" t="s">
        <v>22</v>
      </c>
      <c r="S38" s="20">
        <v>1414.1</v>
      </c>
      <c r="T38" s="20">
        <v>1415.7</v>
      </c>
      <c r="U38" s="20"/>
      <c r="V38" s="20">
        <v>1413.5</v>
      </c>
      <c r="W38" s="61">
        <v>2000</v>
      </c>
      <c r="X38" s="61" t="s">
        <v>18</v>
      </c>
      <c r="Y38" s="61"/>
      <c r="Z38" s="61"/>
      <c r="AA38" s="61" t="s">
        <v>23</v>
      </c>
      <c r="AB38" s="61">
        <v>7</v>
      </c>
      <c r="AC38" s="61" t="s">
        <v>18</v>
      </c>
      <c r="AD38" s="20">
        <v>1414.1</v>
      </c>
      <c r="AE38" s="20">
        <v>0.59999999999990905</v>
      </c>
      <c r="AF38" s="20">
        <v>-1.9000000000000909</v>
      </c>
      <c r="AG38" s="61" t="s">
        <v>314</v>
      </c>
      <c r="AH38" s="61"/>
    </row>
    <row r="39" spans="1:34" x14ac:dyDescent="0.2">
      <c r="A39" s="61" t="s">
        <v>24</v>
      </c>
      <c r="B39" s="61"/>
      <c r="C39" s="61" t="s">
        <v>25</v>
      </c>
      <c r="D39" s="61" t="s">
        <v>629</v>
      </c>
      <c r="E39" s="61" t="s">
        <v>603</v>
      </c>
      <c r="F39" s="60">
        <v>38.997399320000063</v>
      </c>
      <c r="G39" s="60">
        <v>-80.233387711999967</v>
      </c>
      <c r="H39" s="61" t="s">
        <v>1078</v>
      </c>
      <c r="I39" s="61" t="s">
        <v>1079</v>
      </c>
      <c r="J39" s="61" t="s">
        <v>26</v>
      </c>
      <c r="K39" s="65" t="s">
        <v>37</v>
      </c>
      <c r="L39" s="61" t="s">
        <v>18</v>
      </c>
      <c r="M39" s="61">
        <v>2010</v>
      </c>
      <c r="N39" s="61">
        <v>2010</v>
      </c>
      <c r="O39" s="61" t="s">
        <v>20</v>
      </c>
      <c r="P39" s="20">
        <v>1415</v>
      </c>
      <c r="Q39" s="61" t="s">
        <v>21</v>
      </c>
      <c r="R39" s="61" t="s">
        <v>22</v>
      </c>
      <c r="S39" s="20">
        <v>1417.12</v>
      </c>
      <c r="T39" s="20"/>
      <c r="U39" s="20"/>
      <c r="V39" s="20">
        <v>1416.5</v>
      </c>
      <c r="W39" s="61">
        <v>2016</v>
      </c>
      <c r="X39" s="61" t="s">
        <v>18</v>
      </c>
      <c r="Y39" s="61" t="s">
        <v>525</v>
      </c>
      <c r="Z39" s="61"/>
      <c r="AA39" s="61" t="s">
        <v>23</v>
      </c>
      <c r="AB39" s="61">
        <v>7</v>
      </c>
      <c r="AC39" s="61" t="s">
        <v>18</v>
      </c>
      <c r="AD39" s="20">
        <v>1417.12</v>
      </c>
      <c r="AE39" s="20">
        <v>0.61999999999989086</v>
      </c>
      <c r="AF39" s="20">
        <v>2.1199999999998909</v>
      </c>
      <c r="AG39" s="61" t="s">
        <v>314</v>
      </c>
      <c r="AH39" s="61"/>
    </row>
    <row r="40" spans="1:34" x14ac:dyDescent="0.2">
      <c r="A40" s="61" t="s">
        <v>120</v>
      </c>
      <c r="B40" s="61"/>
      <c r="C40" s="61" t="s">
        <v>121</v>
      </c>
      <c r="D40" s="61" t="s">
        <v>629</v>
      </c>
      <c r="E40" s="61" t="s">
        <v>603</v>
      </c>
      <c r="F40" s="60">
        <v>38.998961020000017</v>
      </c>
      <c r="G40" s="60">
        <v>-80.218187666999938</v>
      </c>
      <c r="H40" s="61" t="s">
        <v>1080</v>
      </c>
      <c r="I40" s="61" t="s">
        <v>1081</v>
      </c>
      <c r="J40" s="61" t="s">
        <v>26</v>
      </c>
      <c r="K40" s="65" t="s">
        <v>45</v>
      </c>
      <c r="L40" s="61" t="s">
        <v>18</v>
      </c>
      <c r="M40" s="61">
        <v>1986</v>
      </c>
      <c r="N40" s="61">
        <v>1986</v>
      </c>
      <c r="O40" s="61" t="s">
        <v>81</v>
      </c>
      <c r="P40" s="20">
        <v>1416</v>
      </c>
      <c r="Q40" s="61" t="s">
        <v>30</v>
      </c>
      <c r="R40" s="61" t="s">
        <v>22</v>
      </c>
      <c r="S40" s="20">
        <v>1414.1</v>
      </c>
      <c r="T40" s="20"/>
      <c r="U40" s="20"/>
      <c r="V40" s="20">
        <v>1413</v>
      </c>
      <c r="W40" s="61">
        <v>1993</v>
      </c>
      <c r="X40" s="61" t="s">
        <v>18</v>
      </c>
      <c r="Y40" s="61"/>
      <c r="Z40" s="61"/>
      <c r="AA40" s="61" t="s">
        <v>23</v>
      </c>
      <c r="AB40" s="61">
        <v>7</v>
      </c>
      <c r="AC40" s="61" t="s">
        <v>18</v>
      </c>
      <c r="AD40" s="20">
        <v>1414.1</v>
      </c>
      <c r="AE40" s="20">
        <v>1.0999999999999091</v>
      </c>
      <c r="AF40" s="20">
        <v>-1.9000000000000909</v>
      </c>
      <c r="AG40" s="61" t="s">
        <v>314</v>
      </c>
      <c r="AH40" s="61"/>
    </row>
    <row r="41" spans="1:34" x14ac:dyDescent="0.2">
      <c r="A41" s="61" t="s">
        <v>122</v>
      </c>
      <c r="B41" s="61"/>
      <c r="C41" s="61" t="s">
        <v>123</v>
      </c>
      <c r="D41" s="61" t="s">
        <v>629</v>
      </c>
      <c r="E41" s="61" t="s">
        <v>603</v>
      </c>
      <c r="F41" s="60">
        <v>38.999026560000061</v>
      </c>
      <c r="G41" s="60">
        <v>-80.218852076999951</v>
      </c>
      <c r="H41" s="61" t="s">
        <v>1082</v>
      </c>
      <c r="I41" s="61" t="s">
        <v>1083</v>
      </c>
      <c r="J41" s="61" t="s">
        <v>26</v>
      </c>
      <c r="K41" s="65" t="s">
        <v>19</v>
      </c>
      <c r="L41" s="61" t="s">
        <v>18</v>
      </c>
      <c r="M41" s="61">
        <v>1986</v>
      </c>
      <c r="N41" s="61">
        <v>1986</v>
      </c>
      <c r="O41" s="61" t="s">
        <v>81</v>
      </c>
      <c r="P41" s="20">
        <v>1416</v>
      </c>
      <c r="Q41" s="61" t="s">
        <v>30</v>
      </c>
      <c r="R41" s="61" t="s">
        <v>22</v>
      </c>
      <c r="S41" s="20">
        <v>1415.1</v>
      </c>
      <c r="T41" s="20"/>
      <c r="U41" s="20"/>
      <c r="V41" s="20">
        <v>1411.3</v>
      </c>
      <c r="W41" s="61">
        <v>1993</v>
      </c>
      <c r="X41" s="61" t="s">
        <v>18</v>
      </c>
      <c r="Y41" s="61" t="s">
        <v>590</v>
      </c>
      <c r="Z41" s="61" t="s">
        <v>556</v>
      </c>
      <c r="AA41" s="61" t="s">
        <v>23</v>
      </c>
      <c r="AB41" s="61">
        <v>5</v>
      </c>
      <c r="AC41" s="61" t="s">
        <v>18</v>
      </c>
      <c r="AD41" s="20">
        <v>1415.1</v>
      </c>
      <c r="AE41" s="20">
        <v>3.7999999999999545</v>
      </c>
      <c r="AF41" s="20">
        <v>-0.90000000000009095</v>
      </c>
      <c r="AG41" s="61" t="s">
        <v>314</v>
      </c>
      <c r="AH41" s="61"/>
    </row>
    <row r="42" spans="1:34" x14ac:dyDescent="0.2">
      <c r="A42" s="61" t="s">
        <v>124</v>
      </c>
      <c r="B42" s="61"/>
      <c r="C42" s="61" t="s">
        <v>125</v>
      </c>
      <c r="D42" s="61" t="s">
        <v>629</v>
      </c>
      <c r="E42" s="61" t="s">
        <v>603</v>
      </c>
      <c r="F42" s="60">
        <v>38.998891060000062</v>
      </c>
      <c r="G42" s="60">
        <v>-80.21941686599996</v>
      </c>
      <c r="H42" s="61" t="s">
        <v>1084</v>
      </c>
      <c r="I42" s="61" t="s">
        <v>1085</v>
      </c>
      <c r="J42" s="61" t="s">
        <v>26</v>
      </c>
      <c r="K42" s="65" t="s">
        <v>19</v>
      </c>
      <c r="L42" s="61" t="s">
        <v>18</v>
      </c>
      <c r="M42" s="61">
        <v>1986</v>
      </c>
      <c r="N42" s="61">
        <v>1986</v>
      </c>
      <c r="O42" s="61" t="s">
        <v>81</v>
      </c>
      <c r="P42" s="20">
        <v>1416</v>
      </c>
      <c r="Q42" s="61" t="s">
        <v>30</v>
      </c>
      <c r="R42" s="61" t="s">
        <v>22</v>
      </c>
      <c r="S42" s="20">
        <v>1417</v>
      </c>
      <c r="T42" s="20"/>
      <c r="U42" s="20"/>
      <c r="V42" s="20">
        <v>1410.8</v>
      </c>
      <c r="W42" s="61">
        <v>1993</v>
      </c>
      <c r="X42" s="61" t="s">
        <v>18</v>
      </c>
      <c r="Y42" s="61" t="s">
        <v>590</v>
      </c>
      <c r="Z42" s="61" t="s">
        <v>556</v>
      </c>
      <c r="AA42" s="61" t="s">
        <v>23</v>
      </c>
      <c r="AB42" s="61">
        <v>5</v>
      </c>
      <c r="AC42" s="61" t="s">
        <v>18</v>
      </c>
      <c r="AD42" s="20">
        <v>1417</v>
      </c>
      <c r="AE42" s="20">
        <v>6.2000000000000455</v>
      </c>
      <c r="AF42" s="20">
        <v>1</v>
      </c>
      <c r="AG42" s="61" t="s">
        <v>314</v>
      </c>
      <c r="AH42" s="61"/>
    </row>
    <row r="43" spans="1:34" x14ac:dyDescent="0.2">
      <c r="A43" s="61" t="s">
        <v>126</v>
      </c>
      <c r="B43" s="61"/>
      <c r="C43" s="61" t="s">
        <v>127</v>
      </c>
      <c r="D43" s="61" t="s">
        <v>629</v>
      </c>
      <c r="E43" s="61" t="s">
        <v>603</v>
      </c>
      <c r="F43" s="60">
        <v>38.999049790000072</v>
      </c>
      <c r="G43" s="60">
        <v>-80.22038203599999</v>
      </c>
      <c r="H43" s="61" t="s">
        <v>1086</v>
      </c>
      <c r="I43" s="61" t="s">
        <v>1087</v>
      </c>
      <c r="J43" s="61" t="s">
        <v>26</v>
      </c>
      <c r="K43" s="65" t="s">
        <v>19</v>
      </c>
      <c r="L43" s="61" t="s">
        <v>18</v>
      </c>
      <c r="M43" s="61">
        <v>1986</v>
      </c>
      <c r="N43" s="61">
        <v>1986</v>
      </c>
      <c r="O43" s="61" t="s">
        <v>81</v>
      </c>
      <c r="P43" s="20">
        <v>1416</v>
      </c>
      <c r="Q43" s="61" t="s">
        <v>30</v>
      </c>
      <c r="R43" s="61" t="s">
        <v>22</v>
      </c>
      <c r="S43" s="20">
        <v>1415.5</v>
      </c>
      <c r="T43" s="20"/>
      <c r="U43" s="20"/>
      <c r="V43" s="20">
        <v>1412.9</v>
      </c>
      <c r="W43" s="61">
        <v>1993</v>
      </c>
      <c r="X43" s="61" t="s">
        <v>18</v>
      </c>
      <c r="Y43" s="61" t="s">
        <v>590</v>
      </c>
      <c r="Z43" s="61" t="s">
        <v>556</v>
      </c>
      <c r="AA43" s="61" t="s">
        <v>23</v>
      </c>
      <c r="AB43" s="61">
        <v>5</v>
      </c>
      <c r="AC43" s="61" t="s">
        <v>18</v>
      </c>
      <c r="AD43" s="20">
        <v>1415.5</v>
      </c>
      <c r="AE43" s="20">
        <v>2.5999999999999091</v>
      </c>
      <c r="AF43" s="20">
        <v>-0.5</v>
      </c>
      <c r="AG43" s="61" t="s">
        <v>314</v>
      </c>
      <c r="AH43" s="61"/>
    </row>
    <row r="44" spans="1:34" x14ac:dyDescent="0.2">
      <c r="A44" s="61" t="s">
        <v>128</v>
      </c>
      <c r="B44" s="61"/>
      <c r="C44" s="61" t="s">
        <v>129</v>
      </c>
      <c r="D44" s="61" t="s">
        <v>629</v>
      </c>
      <c r="E44" s="61" t="s">
        <v>603</v>
      </c>
      <c r="F44" s="60">
        <v>38.999083290000037</v>
      </c>
      <c r="G44" s="60">
        <v>-80.22064073599995</v>
      </c>
      <c r="H44" s="61" t="s">
        <v>1088</v>
      </c>
      <c r="I44" s="61" t="s">
        <v>1089</v>
      </c>
      <c r="J44" s="61" t="s">
        <v>26</v>
      </c>
      <c r="K44" s="65" t="s">
        <v>19</v>
      </c>
      <c r="L44" s="61" t="s">
        <v>18</v>
      </c>
      <c r="M44" s="61">
        <v>1986</v>
      </c>
      <c r="N44" s="61">
        <v>1986</v>
      </c>
      <c r="O44" s="61" t="s">
        <v>81</v>
      </c>
      <c r="P44" s="20">
        <v>1416</v>
      </c>
      <c r="Q44" s="61" t="s">
        <v>30</v>
      </c>
      <c r="R44" s="61" t="s">
        <v>22</v>
      </c>
      <c r="S44" s="20">
        <v>1415.8</v>
      </c>
      <c r="T44" s="20"/>
      <c r="U44" s="20"/>
      <c r="V44" s="20">
        <v>1412.5</v>
      </c>
      <c r="W44" s="61">
        <v>1993</v>
      </c>
      <c r="X44" s="61" t="s">
        <v>18</v>
      </c>
      <c r="Y44" s="61" t="s">
        <v>590</v>
      </c>
      <c r="Z44" s="61" t="s">
        <v>556</v>
      </c>
      <c r="AA44" s="61" t="s">
        <v>23</v>
      </c>
      <c r="AB44" s="61">
        <v>5</v>
      </c>
      <c r="AC44" s="61" t="s">
        <v>18</v>
      </c>
      <c r="AD44" s="20">
        <v>1415.8</v>
      </c>
      <c r="AE44" s="20">
        <v>3.2999999999999545</v>
      </c>
      <c r="AF44" s="20">
        <v>-0.20000000000004547</v>
      </c>
      <c r="AG44" s="61" t="s">
        <v>314</v>
      </c>
      <c r="AH44" s="61"/>
    </row>
    <row r="45" spans="1:34" x14ac:dyDescent="0.2">
      <c r="A45" s="61" t="s">
        <v>130</v>
      </c>
      <c r="B45" s="61"/>
      <c r="C45" s="61" t="s">
        <v>131</v>
      </c>
      <c r="D45" s="61" t="s">
        <v>629</v>
      </c>
      <c r="E45" s="61" t="s">
        <v>603</v>
      </c>
      <c r="F45" s="60">
        <v>38.999144390000033</v>
      </c>
      <c r="G45" s="60">
        <v>-80.220925025999975</v>
      </c>
      <c r="H45" s="61" t="s">
        <v>1090</v>
      </c>
      <c r="I45" s="61" t="s">
        <v>1091</v>
      </c>
      <c r="J45" s="61" t="s">
        <v>18</v>
      </c>
      <c r="K45" s="65" t="s">
        <v>19</v>
      </c>
      <c r="L45" s="61" t="s">
        <v>18</v>
      </c>
      <c r="M45" s="61">
        <v>1987</v>
      </c>
      <c r="N45" s="61">
        <v>1987</v>
      </c>
      <c r="O45" s="61" t="s">
        <v>81</v>
      </c>
      <c r="P45" s="20">
        <v>1416</v>
      </c>
      <c r="Q45" s="61" t="s">
        <v>30</v>
      </c>
      <c r="R45" s="61" t="s">
        <v>22</v>
      </c>
      <c r="S45" s="20">
        <v>1413.4</v>
      </c>
      <c r="T45" s="20"/>
      <c r="U45" s="20"/>
      <c r="V45" s="20">
        <v>1413.4</v>
      </c>
      <c r="W45" s="61">
        <v>1999</v>
      </c>
      <c r="X45" s="61" t="s">
        <v>18</v>
      </c>
      <c r="Y45" s="61" t="s">
        <v>590</v>
      </c>
      <c r="Z45" s="61" t="s">
        <v>556</v>
      </c>
      <c r="AA45" s="61" t="s">
        <v>23</v>
      </c>
      <c r="AB45" s="61">
        <v>5</v>
      </c>
      <c r="AC45" s="61" t="s">
        <v>18</v>
      </c>
      <c r="AD45" s="20">
        <v>1413.4</v>
      </c>
      <c r="AE45" s="20">
        <v>0</v>
      </c>
      <c r="AF45" s="20">
        <v>-2.5999999999999091</v>
      </c>
      <c r="AG45" s="61" t="s">
        <v>314</v>
      </c>
      <c r="AH45" s="61"/>
    </row>
    <row r="46" spans="1:34" x14ac:dyDescent="0.2">
      <c r="A46" s="61" t="s">
        <v>132</v>
      </c>
      <c r="B46" s="61"/>
      <c r="C46" s="61" t="s">
        <v>133</v>
      </c>
      <c r="D46" s="61" t="s">
        <v>629</v>
      </c>
      <c r="E46" s="61" t="s">
        <v>603</v>
      </c>
      <c r="F46" s="60">
        <v>38.999170350000043</v>
      </c>
      <c r="G46" s="60">
        <v>-80.221137545999966</v>
      </c>
      <c r="H46" s="61" t="s">
        <v>1092</v>
      </c>
      <c r="I46" s="61" t="s">
        <v>1093</v>
      </c>
      <c r="J46" s="61" t="s">
        <v>26</v>
      </c>
      <c r="K46" s="65" t="s">
        <v>19</v>
      </c>
      <c r="L46" s="61" t="s">
        <v>18</v>
      </c>
      <c r="M46" s="61">
        <v>1986</v>
      </c>
      <c r="N46" s="61">
        <v>1986</v>
      </c>
      <c r="O46" s="61" t="s">
        <v>81</v>
      </c>
      <c r="P46" s="20">
        <v>1416</v>
      </c>
      <c r="Q46" s="61" t="s">
        <v>30</v>
      </c>
      <c r="R46" s="61" t="s">
        <v>22</v>
      </c>
      <c r="S46" s="20">
        <v>1414.4</v>
      </c>
      <c r="T46" s="20"/>
      <c r="U46" s="20"/>
      <c r="V46" s="20"/>
      <c r="W46" s="61">
        <v>1993</v>
      </c>
      <c r="X46" s="61" t="s">
        <v>26</v>
      </c>
      <c r="Y46" s="61" t="s">
        <v>594</v>
      </c>
      <c r="Z46" s="61" t="s">
        <v>556</v>
      </c>
      <c r="AA46" s="61" t="s">
        <v>23</v>
      </c>
      <c r="AB46" s="61">
        <v>5</v>
      </c>
      <c r="AC46" s="61" t="s">
        <v>18</v>
      </c>
      <c r="AD46" s="20">
        <v>1414.4</v>
      </c>
      <c r="AE46" s="20">
        <v>0</v>
      </c>
      <c r="AF46" s="20">
        <v>-1.5999999999999091</v>
      </c>
      <c r="AG46" s="61" t="s">
        <v>314</v>
      </c>
      <c r="AH46" s="61"/>
    </row>
    <row r="47" spans="1:34" x14ac:dyDescent="0.2">
      <c r="A47" s="61" t="s">
        <v>134</v>
      </c>
      <c r="B47" s="61"/>
      <c r="C47" s="61" t="s">
        <v>135</v>
      </c>
      <c r="D47" s="61" t="s">
        <v>629</v>
      </c>
      <c r="E47" s="61" t="s">
        <v>603</v>
      </c>
      <c r="F47" s="60">
        <v>38.99932541000004</v>
      </c>
      <c r="G47" s="60">
        <v>-80.221653965999963</v>
      </c>
      <c r="H47" s="61" t="s">
        <v>1094</v>
      </c>
      <c r="I47" s="61" t="s">
        <v>1095</v>
      </c>
      <c r="J47" s="61" t="s">
        <v>26</v>
      </c>
      <c r="K47" s="65" t="s">
        <v>19</v>
      </c>
      <c r="L47" s="61" t="s">
        <v>18</v>
      </c>
      <c r="M47" s="61">
        <v>1986</v>
      </c>
      <c r="N47" s="61">
        <v>1986</v>
      </c>
      <c r="O47" s="61" t="s">
        <v>81</v>
      </c>
      <c r="P47" s="20">
        <v>1416</v>
      </c>
      <c r="Q47" s="61" t="s">
        <v>30</v>
      </c>
      <c r="R47" s="61" t="s">
        <v>22</v>
      </c>
      <c r="S47" s="20">
        <v>1414.9</v>
      </c>
      <c r="T47" s="20"/>
      <c r="U47" s="20"/>
      <c r="V47" s="20">
        <v>1412.3</v>
      </c>
      <c r="W47" s="61">
        <v>1993</v>
      </c>
      <c r="X47" s="61" t="s">
        <v>18</v>
      </c>
      <c r="Y47" s="61" t="s">
        <v>590</v>
      </c>
      <c r="Z47" s="61" t="s">
        <v>556</v>
      </c>
      <c r="AA47" s="61" t="s">
        <v>23</v>
      </c>
      <c r="AB47" s="61">
        <v>5</v>
      </c>
      <c r="AC47" s="61" t="s">
        <v>18</v>
      </c>
      <c r="AD47" s="20">
        <v>1414.9</v>
      </c>
      <c r="AE47" s="20">
        <v>2.6</v>
      </c>
      <c r="AF47" s="20">
        <v>-1.0999999999999091</v>
      </c>
      <c r="AG47" s="61" t="s">
        <v>314</v>
      </c>
      <c r="AH47" s="61" t="s">
        <v>549</v>
      </c>
    </row>
    <row r="48" spans="1:34" x14ac:dyDescent="0.2">
      <c r="A48" s="61" t="s">
        <v>136</v>
      </c>
      <c r="B48" s="61"/>
      <c r="C48" s="61" t="s">
        <v>137</v>
      </c>
      <c r="D48" s="61" t="s">
        <v>629</v>
      </c>
      <c r="E48" s="61" t="s">
        <v>603</v>
      </c>
      <c r="F48" s="60">
        <v>38.999385680000053</v>
      </c>
      <c r="G48" s="60">
        <v>-80.222046385999988</v>
      </c>
      <c r="H48" s="61" t="s">
        <v>1096</v>
      </c>
      <c r="I48" s="61" t="s">
        <v>1097</v>
      </c>
      <c r="J48" s="61" t="s">
        <v>26</v>
      </c>
      <c r="K48" s="65" t="s">
        <v>19</v>
      </c>
      <c r="L48" s="61" t="s">
        <v>18</v>
      </c>
      <c r="M48" s="61">
        <v>1986</v>
      </c>
      <c r="N48" s="61">
        <v>1986</v>
      </c>
      <c r="O48" s="61" t="s">
        <v>81</v>
      </c>
      <c r="P48" s="20">
        <v>1416</v>
      </c>
      <c r="Q48" s="61" t="s">
        <v>30</v>
      </c>
      <c r="R48" s="61" t="s">
        <v>22</v>
      </c>
      <c r="S48" s="20">
        <v>1416.2</v>
      </c>
      <c r="T48" s="20"/>
      <c r="U48" s="20"/>
      <c r="V48" s="20">
        <v>1405</v>
      </c>
      <c r="W48" s="61">
        <v>1993</v>
      </c>
      <c r="X48" s="61" t="s">
        <v>26</v>
      </c>
      <c r="Y48" s="61" t="s">
        <v>590</v>
      </c>
      <c r="Z48" s="61" t="s">
        <v>556</v>
      </c>
      <c r="AA48" s="61" t="s">
        <v>23</v>
      </c>
      <c r="AB48" s="61">
        <v>5</v>
      </c>
      <c r="AC48" s="61" t="s">
        <v>18</v>
      </c>
      <c r="AD48" s="20">
        <v>1416.2</v>
      </c>
      <c r="AE48" s="20">
        <v>11.200000000000045</v>
      </c>
      <c r="AF48" s="20">
        <v>0.20000000000004547</v>
      </c>
      <c r="AG48" s="61" t="s">
        <v>314</v>
      </c>
      <c r="AH48" s="61"/>
    </row>
    <row r="49" spans="1:34" x14ac:dyDescent="0.2">
      <c r="A49" s="61" t="s">
        <v>138</v>
      </c>
      <c r="B49" s="61"/>
      <c r="C49" s="61" t="s">
        <v>139</v>
      </c>
      <c r="D49" s="61" t="s">
        <v>629</v>
      </c>
      <c r="E49" s="61" t="s">
        <v>603</v>
      </c>
      <c r="F49" s="60">
        <v>38.998560750000017</v>
      </c>
      <c r="G49" s="60">
        <v>-80.221097965999945</v>
      </c>
      <c r="H49" s="61" t="s">
        <v>1098</v>
      </c>
      <c r="I49" s="61" t="s">
        <v>1099</v>
      </c>
      <c r="J49" s="61" t="s">
        <v>18</v>
      </c>
      <c r="K49" s="65" t="s">
        <v>19</v>
      </c>
      <c r="L49" s="61" t="s">
        <v>18</v>
      </c>
      <c r="M49" s="61">
        <v>1986</v>
      </c>
      <c r="N49" s="61">
        <v>1986</v>
      </c>
      <c r="O49" s="61" t="s">
        <v>81</v>
      </c>
      <c r="P49" s="20">
        <v>1416</v>
      </c>
      <c r="Q49" s="61" t="s">
        <v>30</v>
      </c>
      <c r="R49" s="61" t="s">
        <v>22</v>
      </c>
      <c r="S49" s="20">
        <v>1413.2</v>
      </c>
      <c r="T49" s="20">
        <v>1415.8</v>
      </c>
      <c r="U49" s="20"/>
      <c r="V49" s="20">
        <v>1413.4</v>
      </c>
      <c r="W49" s="61">
        <v>2000</v>
      </c>
      <c r="X49" s="61" t="s">
        <v>18</v>
      </c>
      <c r="Y49" s="61" t="s">
        <v>548</v>
      </c>
      <c r="Z49" s="61" t="s">
        <v>550</v>
      </c>
      <c r="AA49" s="61" t="s">
        <v>23</v>
      </c>
      <c r="AB49" s="61">
        <v>5</v>
      </c>
      <c r="AC49" s="61" t="s">
        <v>26</v>
      </c>
      <c r="AD49" s="20">
        <v>1415.8</v>
      </c>
      <c r="AE49" s="20">
        <v>2.4</v>
      </c>
      <c r="AF49" s="20">
        <v>-0.20000000000004547</v>
      </c>
      <c r="AG49" s="61" t="s">
        <v>314</v>
      </c>
      <c r="AH49" s="61"/>
    </row>
    <row r="50" spans="1:34" x14ac:dyDescent="0.2">
      <c r="A50" s="61" t="s">
        <v>140</v>
      </c>
      <c r="B50" s="61"/>
      <c r="C50" s="61" t="s">
        <v>141</v>
      </c>
      <c r="D50" s="61" t="s">
        <v>629</v>
      </c>
      <c r="E50" s="61" t="s">
        <v>603</v>
      </c>
      <c r="F50" s="60">
        <v>38.99886599000007</v>
      </c>
      <c r="G50" s="60">
        <v>-80.220966935999968</v>
      </c>
      <c r="H50" s="61" t="s">
        <v>1100</v>
      </c>
      <c r="I50" s="61" t="s">
        <v>1101</v>
      </c>
      <c r="J50" s="61" t="s">
        <v>26</v>
      </c>
      <c r="K50" s="65" t="s">
        <v>19</v>
      </c>
      <c r="L50" s="61" t="s">
        <v>18</v>
      </c>
      <c r="M50" s="61">
        <v>1986</v>
      </c>
      <c r="N50" s="61">
        <v>1986</v>
      </c>
      <c r="O50" s="61" t="s">
        <v>81</v>
      </c>
      <c r="P50" s="20">
        <v>1416</v>
      </c>
      <c r="Q50" s="61" t="s">
        <v>30</v>
      </c>
      <c r="R50" s="61" t="s">
        <v>22</v>
      </c>
      <c r="S50" s="20">
        <v>1414.4</v>
      </c>
      <c r="T50" s="20">
        <v>1415.9</v>
      </c>
      <c r="U50" s="20"/>
      <c r="V50" s="20"/>
      <c r="W50" s="61">
        <v>1993</v>
      </c>
      <c r="X50" s="61" t="s">
        <v>18</v>
      </c>
      <c r="Y50" s="61" t="s">
        <v>551</v>
      </c>
      <c r="Z50" s="61" t="s">
        <v>554</v>
      </c>
      <c r="AA50" s="61" t="s">
        <v>23</v>
      </c>
      <c r="AB50" s="61">
        <v>5</v>
      </c>
      <c r="AC50" s="61" t="s">
        <v>18</v>
      </c>
      <c r="AD50" s="20">
        <v>1415.9</v>
      </c>
      <c r="AE50" s="20">
        <v>2.3400000000001455</v>
      </c>
      <c r="AF50" s="20">
        <v>-9.9999999999909051E-2</v>
      </c>
      <c r="AG50" s="61" t="s">
        <v>314</v>
      </c>
      <c r="AH50" s="61"/>
    </row>
    <row r="51" spans="1:34" x14ac:dyDescent="0.2">
      <c r="A51" s="61" t="s">
        <v>16</v>
      </c>
      <c r="B51" s="61"/>
      <c r="C51" s="61" t="s">
        <v>17</v>
      </c>
      <c r="D51" s="61" t="s">
        <v>629</v>
      </c>
      <c r="E51" s="61" t="s">
        <v>603</v>
      </c>
      <c r="F51" s="60">
        <v>38.998697320000083</v>
      </c>
      <c r="G51" s="60">
        <v>-80.220767715999955</v>
      </c>
      <c r="H51" s="61" t="s">
        <v>1102</v>
      </c>
      <c r="I51" s="61" t="s">
        <v>1103</v>
      </c>
      <c r="J51" s="61" t="s">
        <v>18</v>
      </c>
      <c r="K51" s="65" t="s">
        <v>19</v>
      </c>
      <c r="L51" s="61" t="s">
        <v>26</v>
      </c>
      <c r="M51" s="61">
        <v>2010</v>
      </c>
      <c r="N51" s="61"/>
      <c r="O51" s="61" t="s">
        <v>20</v>
      </c>
      <c r="P51" s="20">
        <v>1415.1</v>
      </c>
      <c r="Q51" s="61" t="s">
        <v>21</v>
      </c>
      <c r="R51" s="61" t="s">
        <v>22</v>
      </c>
      <c r="S51" s="20">
        <v>1413.1</v>
      </c>
      <c r="T51" s="20">
        <v>1418.1</v>
      </c>
      <c r="U51" s="20"/>
      <c r="V51" s="20">
        <v>1413.1</v>
      </c>
      <c r="W51" s="61">
        <v>2014</v>
      </c>
      <c r="X51" s="61" t="s">
        <v>18</v>
      </c>
      <c r="Y51" s="61"/>
      <c r="Z51" s="61"/>
      <c r="AA51" s="61" t="s">
        <v>23</v>
      </c>
      <c r="AB51" s="61">
        <v>5</v>
      </c>
      <c r="AC51" s="61" t="s">
        <v>18</v>
      </c>
      <c r="AD51" s="20">
        <v>1418.1</v>
      </c>
      <c r="AE51" s="20">
        <v>5</v>
      </c>
      <c r="AF51" s="20">
        <v>3</v>
      </c>
      <c r="AG51" s="61" t="s">
        <v>314</v>
      </c>
      <c r="AH51" s="61" t="s">
        <v>524</v>
      </c>
    </row>
    <row r="52" spans="1:34" x14ac:dyDescent="0.2">
      <c r="A52" s="61" t="s">
        <v>142</v>
      </c>
      <c r="B52" s="61"/>
      <c r="C52" s="61" t="s">
        <v>143</v>
      </c>
      <c r="D52" s="61" t="s">
        <v>629</v>
      </c>
      <c r="E52" s="61" t="s">
        <v>603</v>
      </c>
      <c r="F52" s="60">
        <v>38.998689140000067</v>
      </c>
      <c r="G52" s="60">
        <v>-80.220213625999975</v>
      </c>
      <c r="H52" s="61" t="s">
        <v>1104</v>
      </c>
      <c r="I52" s="61" t="s">
        <v>1105</v>
      </c>
      <c r="J52" s="61" t="s">
        <v>26</v>
      </c>
      <c r="K52" s="65" t="s">
        <v>19</v>
      </c>
      <c r="L52" s="61" t="s">
        <v>18</v>
      </c>
      <c r="M52" s="61">
        <v>1986</v>
      </c>
      <c r="N52" s="61">
        <v>1986</v>
      </c>
      <c r="O52" s="61" t="s">
        <v>81</v>
      </c>
      <c r="P52" s="20">
        <v>1416</v>
      </c>
      <c r="Q52" s="61" t="s">
        <v>30</v>
      </c>
      <c r="R52" s="61" t="s">
        <v>22</v>
      </c>
      <c r="S52" s="20">
        <v>1414.5</v>
      </c>
      <c r="T52" s="20"/>
      <c r="U52" s="20"/>
      <c r="V52" s="20"/>
      <c r="W52" s="61">
        <v>1993</v>
      </c>
      <c r="X52" s="61" t="s">
        <v>26</v>
      </c>
      <c r="Y52" s="61" t="s">
        <v>590</v>
      </c>
      <c r="Z52" s="61" t="s">
        <v>556</v>
      </c>
      <c r="AA52" s="61" t="s">
        <v>23</v>
      </c>
      <c r="AB52" s="61">
        <v>5</v>
      </c>
      <c r="AC52" s="61" t="s">
        <v>18</v>
      </c>
      <c r="AD52" s="20">
        <v>1414.5</v>
      </c>
      <c r="AE52" s="20">
        <v>0</v>
      </c>
      <c r="AF52" s="20">
        <v>-1.5</v>
      </c>
      <c r="AG52" s="61" t="s">
        <v>314</v>
      </c>
      <c r="AH52" s="61"/>
    </row>
    <row r="53" spans="1:34" x14ac:dyDescent="0.2">
      <c r="A53" s="61" t="s">
        <v>144</v>
      </c>
      <c r="B53" s="61"/>
      <c r="C53" s="61" t="s">
        <v>145</v>
      </c>
      <c r="D53" s="61" t="s">
        <v>629</v>
      </c>
      <c r="E53" s="61" t="s">
        <v>603</v>
      </c>
      <c r="F53" s="60">
        <v>38.99865163000004</v>
      </c>
      <c r="G53" s="60">
        <v>-80.220003375999966</v>
      </c>
      <c r="H53" s="61" t="s">
        <v>1106</v>
      </c>
      <c r="I53" s="61" t="s">
        <v>1107</v>
      </c>
      <c r="J53" s="61" t="s">
        <v>26</v>
      </c>
      <c r="K53" s="65" t="s">
        <v>117</v>
      </c>
      <c r="L53" s="61" t="s">
        <v>18</v>
      </c>
      <c r="M53" s="61">
        <v>1986</v>
      </c>
      <c r="N53" s="61">
        <v>1986</v>
      </c>
      <c r="O53" s="61" t="s">
        <v>81</v>
      </c>
      <c r="P53" s="20">
        <v>1416</v>
      </c>
      <c r="Q53" s="61" t="s">
        <v>30</v>
      </c>
      <c r="R53" s="61" t="s">
        <v>22</v>
      </c>
      <c r="S53" s="20">
        <v>1408.9</v>
      </c>
      <c r="T53" s="20">
        <v>1417.9</v>
      </c>
      <c r="U53" s="20"/>
      <c r="V53" s="20"/>
      <c r="W53" s="61">
        <v>1993</v>
      </c>
      <c r="X53" s="61" t="s">
        <v>18</v>
      </c>
      <c r="Y53" s="61"/>
      <c r="Z53" s="61"/>
      <c r="AA53" s="61" t="s">
        <v>23</v>
      </c>
      <c r="AB53" s="61">
        <v>4</v>
      </c>
      <c r="AC53" s="61" t="s">
        <v>18</v>
      </c>
      <c r="AD53" s="20">
        <v>1417.9</v>
      </c>
      <c r="AE53" s="20">
        <v>4.2400000000002365</v>
      </c>
      <c r="AF53" s="20">
        <v>1.9000000000000909</v>
      </c>
      <c r="AG53" s="61" t="s">
        <v>314</v>
      </c>
      <c r="AH53" s="61" t="s">
        <v>555</v>
      </c>
    </row>
    <row r="54" spans="1:34" x14ac:dyDescent="0.2">
      <c r="A54" s="61" t="s">
        <v>146</v>
      </c>
      <c r="B54" s="61"/>
      <c r="C54" s="61" t="s">
        <v>147</v>
      </c>
      <c r="D54" s="61" t="s">
        <v>629</v>
      </c>
      <c r="E54" s="61" t="s">
        <v>603</v>
      </c>
      <c r="F54" s="60">
        <v>38.998020040000029</v>
      </c>
      <c r="G54" s="60">
        <v>-80.21846097699995</v>
      </c>
      <c r="H54" s="61" t="s">
        <v>1108</v>
      </c>
      <c r="I54" s="61" t="s">
        <v>1109</v>
      </c>
      <c r="J54" s="61" t="s">
        <v>26</v>
      </c>
      <c r="K54" s="65" t="s">
        <v>19</v>
      </c>
      <c r="L54" s="61" t="s">
        <v>18</v>
      </c>
      <c r="M54" s="61">
        <v>1986</v>
      </c>
      <c r="N54" s="61">
        <v>1986</v>
      </c>
      <c r="O54" s="61" t="s">
        <v>81</v>
      </c>
      <c r="P54" s="20">
        <v>1416</v>
      </c>
      <c r="Q54" s="61" t="s">
        <v>30</v>
      </c>
      <c r="R54" s="61" t="s">
        <v>22</v>
      </c>
      <c r="S54" s="20">
        <v>1418.8</v>
      </c>
      <c r="T54" s="20"/>
      <c r="U54" s="20"/>
      <c r="V54" s="20">
        <v>1410.3</v>
      </c>
      <c r="W54" s="61">
        <v>1993</v>
      </c>
      <c r="X54" s="61" t="s">
        <v>18</v>
      </c>
      <c r="Y54" s="61" t="s">
        <v>590</v>
      </c>
      <c r="Z54" s="61" t="s">
        <v>556</v>
      </c>
      <c r="AA54" s="61" t="s">
        <v>23</v>
      </c>
      <c r="AB54" s="61">
        <v>5</v>
      </c>
      <c r="AC54" s="61" t="s">
        <v>18</v>
      </c>
      <c r="AD54" s="20">
        <v>1418.8</v>
      </c>
      <c r="AE54" s="20">
        <v>8.5</v>
      </c>
      <c r="AF54" s="20">
        <v>2.7999999999999545</v>
      </c>
      <c r="AG54" s="61" t="s">
        <v>314</v>
      </c>
      <c r="AH54" s="61"/>
    </row>
    <row r="55" spans="1:34" x14ac:dyDescent="0.2">
      <c r="A55" s="61" t="s">
        <v>148</v>
      </c>
      <c r="B55" s="61"/>
      <c r="C55" s="61" t="s">
        <v>149</v>
      </c>
      <c r="D55" s="61" t="s">
        <v>629</v>
      </c>
      <c r="E55" s="61" t="s">
        <v>603</v>
      </c>
      <c r="F55" s="60">
        <v>38.997762760000057</v>
      </c>
      <c r="G55" s="60">
        <v>-80.218092576999936</v>
      </c>
      <c r="H55" s="61" t="s">
        <v>1110</v>
      </c>
      <c r="I55" s="61" t="s">
        <v>1111</v>
      </c>
      <c r="J55" s="61" t="s">
        <v>26</v>
      </c>
      <c r="K55" s="65" t="s">
        <v>19</v>
      </c>
      <c r="L55" s="61" t="s">
        <v>18</v>
      </c>
      <c r="M55" s="61">
        <v>1986</v>
      </c>
      <c r="N55" s="61">
        <v>1986</v>
      </c>
      <c r="O55" s="61" t="s">
        <v>81</v>
      </c>
      <c r="P55" s="20">
        <v>1416</v>
      </c>
      <c r="Q55" s="61" t="s">
        <v>30</v>
      </c>
      <c r="R55" s="61" t="s">
        <v>22</v>
      </c>
      <c r="S55" s="20">
        <v>1415</v>
      </c>
      <c r="T55" s="20"/>
      <c r="U55" s="20"/>
      <c r="V55" s="20"/>
      <c r="W55" s="61">
        <v>1993</v>
      </c>
      <c r="X55" s="61" t="s">
        <v>26</v>
      </c>
      <c r="Y55" s="61" t="s">
        <v>595</v>
      </c>
      <c r="Z55" s="61" t="s">
        <v>556</v>
      </c>
      <c r="AA55" s="61" t="s">
        <v>23</v>
      </c>
      <c r="AB55" s="61">
        <v>5</v>
      </c>
      <c r="AC55" s="61" t="s">
        <v>18</v>
      </c>
      <c r="AD55" s="20">
        <v>1415</v>
      </c>
      <c r="AE55" s="20">
        <v>1.3400000000001455</v>
      </c>
      <c r="AF55" s="20">
        <v>-1</v>
      </c>
      <c r="AG55" s="61" t="s">
        <v>314</v>
      </c>
      <c r="AH55" s="61"/>
    </row>
    <row r="56" spans="1:34" x14ac:dyDescent="0.2">
      <c r="A56" s="61" t="s">
        <v>150</v>
      </c>
      <c r="B56" s="61"/>
      <c r="C56" s="61" t="s">
        <v>151</v>
      </c>
      <c r="D56" s="61" t="s">
        <v>629</v>
      </c>
      <c r="E56" s="61" t="s">
        <v>603</v>
      </c>
      <c r="F56" s="60">
        <v>38.997439890000066</v>
      </c>
      <c r="G56" s="60">
        <v>-80.218092616999968</v>
      </c>
      <c r="H56" s="61" t="s">
        <v>1112</v>
      </c>
      <c r="I56" s="61" t="s">
        <v>1113</v>
      </c>
      <c r="J56" s="61" t="s">
        <v>26</v>
      </c>
      <c r="K56" s="65" t="s">
        <v>19</v>
      </c>
      <c r="L56" s="61" t="s">
        <v>18</v>
      </c>
      <c r="M56" s="61">
        <v>1986</v>
      </c>
      <c r="N56" s="61">
        <v>1986</v>
      </c>
      <c r="O56" s="61" t="s">
        <v>81</v>
      </c>
      <c r="P56" s="20">
        <v>1416</v>
      </c>
      <c r="Q56" s="61" t="s">
        <v>30</v>
      </c>
      <c r="R56" s="61" t="s">
        <v>22</v>
      </c>
      <c r="S56" s="20">
        <v>1414.2</v>
      </c>
      <c r="T56" s="20"/>
      <c r="U56" s="20"/>
      <c r="V56" s="20"/>
      <c r="W56" s="61">
        <v>1993</v>
      </c>
      <c r="X56" s="61" t="s">
        <v>26</v>
      </c>
      <c r="Y56" s="61" t="s">
        <v>591</v>
      </c>
      <c r="Z56" s="61" t="s">
        <v>556</v>
      </c>
      <c r="AA56" s="61" t="s">
        <v>23</v>
      </c>
      <c r="AB56" s="61">
        <v>5</v>
      </c>
      <c r="AC56" s="61" t="s">
        <v>18</v>
      </c>
      <c r="AD56" s="20">
        <v>1414.2</v>
      </c>
      <c r="AE56" s="20">
        <v>1.7400000000000091</v>
      </c>
      <c r="AF56" s="20">
        <v>-1.7999999999999545</v>
      </c>
      <c r="AG56" s="61" t="s">
        <v>314</v>
      </c>
      <c r="AH56" s="61"/>
    </row>
    <row r="57" spans="1:34" x14ac:dyDescent="0.2">
      <c r="A57" s="61" t="s">
        <v>152</v>
      </c>
      <c r="B57" s="61"/>
      <c r="C57" s="61" t="s">
        <v>153</v>
      </c>
      <c r="D57" s="61" t="s">
        <v>629</v>
      </c>
      <c r="E57" s="61" t="s">
        <v>603</v>
      </c>
      <c r="F57" s="60">
        <v>38.997854120000063</v>
      </c>
      <c r="G57" s="60">
        <v>-80.218517796999947</v>
      </c>
      <c r="H57" s="61" t="s">
        <v>1114</v>
      </c>
      <c r="I57" s="61" t="s">
        <v>1115</v>
      </c>
      <c r="J57" s="61" t="s">
        <v>26</v>
      </c>
      <c r="K57" s="65" t="s">
        <v>19</v>
      </c>
      <c r="L57" s="61" t="s">
        <v>18</v>
      </c>
      <c r="M57" s="61">
        <v>1986</v>
      </c>
      <c r="N57" s="61">
        <v>1986</v>
      </c>
      <c r="O57" s="61" t="s">
        <v>81</v>
      </c>
      <c r="P57" s="20">
        <v>1416</v>
      </c>
      <c r="Q57" s="61" t="s">
        <v>30</v>
      </c>
      <c r="R57" s="61" t="s">
        <v>22</v>
      </c>
      <c r="S57" s="20">
        <v>1415</v>
      </c>
      <c r="T57" s="20"/>
      <c r="U57" s="20"/>
      <c r="V57" s="20">
        <v>1412</v>
      </c>
      <c r="W57" s="61">
        <v>1993</v>
      </c>
      <c r="X57" s="61" t="s">
        <v>26</v>
      </c>
      <c r="Y57" s="61" t="s">
        <v>590</v>
      </c>
      <c r="Z57" s="61" t="s">
        <v>556</v>
      </c>
      <c r="AA57" s="61" t="s">
        <v>23</v>
      </c>
      <c r="AB57" s="61">
        <v>5</v>
      </c>
      <c r="AC57" s="61" t="s">
        <v>18</v>
      </c>
      <c r="AD57" s="20">
        <v>1415</v>
      </c>
      <c r="AE57" s="20">
        <v>3</v>
      </c>
      <c r="AF57" s="20">
        <v>-1</v>
      </c>
      <c r="AG57" s="61" t="s">
        <v>314</v>
      </c>
      <c r="AH57" s="61"/>
    </row>
    <row r="58" spans="1:34" x14ac:dyDescent="0.2">
      <c r="A58" s="61" t="s">
        <v>154</v>
      </c>
      <c r="B58" s="61"/>
      <c r="C58" s="61" t="s">
        <v>155</v>
      </c>
      <c r="D58" s="61" t="s">
        <v>629</v>
      </c>
      <c r="E58" s="61" t="s">
        <v>603</v>
      </c>
      <c r="F58" s="60">
        <v>38.997558090000041</v>
      </c>
      <c r="G58" s="60">
        <v>-80.218653506999942</v>
      </c>
      <c r="H58" s="61" t="s">
        <v>1116</v>
      </c>
      <c r="I58" s="61" t="s">
        <v>1117</v>
      </c>
      <c r="J58" s="61" t="s">
        <v>26</v>
      </c>
      <c r="K58" s="65" t="s">
        <v>45</v>
      </c>
      <c r="L58" s="61" t="s">
        <v>18</v>
      </c>
      <c r="M58" s="61">
        <v>1986</v>
      </c>
      <c r="N58" s="61">
        <v>1986</v>
      </c>
      <c r="O58" s="61" t="s">
        <v>81</v>
      </c>
      <c r="P58" s="20">
        <v>1416</v>
      </c>
      <c r="Q58" s="61" t="s">
        <v>30</v>
      </c>
      <c r="R58" s="61" t="s">
        <v>22</v>
      </c>
      <c r="S58" s="20">
        <v>1415.7</v>
      </c>
      <c r="T58" s="20"/>
      <c r="U58" s="20"/>
      <c r="V58" s="20">
        <v>1411.7</v>
      </c>
      <c r="W58" s="61">
        <v>1993</v>
      </c>
      <c r="X58" s="61" t="s">
        <v>18</v>
      </c>
      <c r="Y58" s="61"/>
      <c r="Z58" s="61"/>
      <c r="AA58" s="61" t="s">
        <v>23</v>
      </c>
      <c r="AB58" s="61">
        <v>7</v>
      </c>
      <c r="AC58" s="61" t="s">
        <v>18</v>
      </c>
      <c r="AD58" s="20">
        <v>1415.7</v>
      </c>
      <c r="AE58" s="20">
        <v>4</v>
      </c>
      <c r="AF58" s="20">
        <v>-0.29999999999995453</v>
      </c>
      <c r="AG58" s="61" t="s">
        <v>314</v>
      </c>
      <c r="AH58" s="61"/>
    </row>
    <row r="59" spans="1:34" x14ac:dyDescent="0.2">
      <c r="A59" s="61" t="s">
        <v>156</v>
      </c>
      <c r="B59" s="61"/>
      <c r="C59" s="61" t="s">
        <v>157</v>
      </c>
      <c r="D59" s="61" t="s">
        <v>629</v>
      </c>
      <c r="E59" s="61" t="s">
        <v>603</v>
      </c>
      <c r="F59" s="60">
        <v>38.997729760000027</v>
      </c>
      <c r="G59" s="60">
        <v>-80.21936657599997</v>
      </c>
      <c r="H59" s="61" t="s">
        <v>1118</v>
      </c>
      <c r="I59" s="61" t="s">
        <v>1119</v>
      </c>
      <c r="J59" s="61" t="s">
        <v>26</v>
      </c>
      <c r="K59" s="65" t="s">
        <v>19</v>
      </c>
      <c r="L59" s="61" t="s">
        <v>18</v>
      </c>
      <c r="M59" s="61">
        <v>1986</v>
      </c>
      <c r="N59" s="61">
        <v>1986</v>
      </c>
      <c r="O59" s="61" t="s">
        <v>81</v>
      </c>
      <c r="P59" s="20">
        <v>1416</v>
      </c>
      <c r="Q59" s="61" t="s">
        <v>30</v>
      </c>
      <c r="R59" s="61" t="s">
        <v>22</v>
      </c>
      <c r="S59" s="20">
        <v>1415.9</v>
      </c>
      <c r="T59" s="20"/>
      <c r="U59" s="20"/>
      <c r="V59" s="20">
        <v>1411.9</v>
      </c>
      <c r="W59" s="61">
        <v>1993</v>
      </c>
      <c r="X59" s="61" t="s">
        <v>18</v>
      </c>
      <c r="Y59" s="61" t="s">
        <v>596</v>
      </c>
      <c r="Z59" s="61" t="s">
        <v>556</v>
      </c>
      <c r="AA59" s="61" t="s">
        <v>23</v>
      </c>
      <c r="AB59" s="61">
        <v>5</v>
      </c>
      <c r="AC59" s="61" t="s">
        <v>18</v>
      </c>
      <c r="AD59" s="20">
        <v>1415.9</v>
      </c>
      <c r="AE59" s="20">
        <v>4</v>
      </c>
      <c r="AF59" s="20">
        <v>-9.9999999999909051E-2</v>
      </c>
      <c r="AG59" s="61" t="s">
        <v>314</v>
      </c>
      <c r="AH59" s="61"/>
    </row>
    <row r="60" spans="1:34" x14ac:dyDescent="0.2">
      <c r="A60" s="61" t="s">
        <v>28</v>
      </c>
      <c r="B60" s="61"/>
      <c r="C60" s="61" t="s">
        <v>29</v>
      </c>
      <c r="D60" s="61" t="s">
        <v>629</v>
      </c>
      <c r="E60" s="61" t="s">
        <v>603</v>
      </c>
      <c r="F60" s="60">
        <v>38.998068320000073</v>
      </c>
      <c r="G60" s="60">
        <v>-80.220399715999974</v>
      </c>
      <c r="H60" s="61" t="s">
        <v>1120</v>
      </c>
      <c r="I60" s="61" t="s">
        <v>1121</v>
      </c>
      <c r="J60" s="61" t="s">
        <v>18</v>
      </c>
      <c r="K60" s="65" t="s">
        <v>19</v>
      </c>
      <c r="L60" s="61" t="s">
        <v>18</v>
      </c>
      <c r="M60" s="61">
        <v>1987</v>
      </c>
      <c r="N60" s="61">
        <v>2002</v>
      </c>
      <c r="O60" s="61" t="s">
        <v>20</v>
      </c>
      <c r="P60" s="20">
        <v>1416</v>
      </c>
      <c r="Q60" s="61" t="s">
        <v>30</v>
      </c>
      <c r="R60" s="61" t="s">
        <v>22</v>
      </c>
      <c r="S60" s="20">
        <v>1416.8</v>
      </c>
      <c r="T60" s="20">
        <v>1418.8</v>
      </c>
      <c r="U60" s="20"/>
      <c r="V60" s="20">
        <v>1416</v>
      </c>
      <c r="W60" s="61">
        <v>2014</v>
      </c>
      <c r="X60" s="61" t="s">
        <v>18</v>
      </c>
      <c r="Y60" s="61"/>
      <c r="Z60" s="61"/>
      <c r="AA60" s="61" t="s">
        <v>23</v>
      </c>
      <c r="AB60" s="61">
        <v>5</v>
      </c>
      <c r="AC60" s="61" t="s">
        <v>18</v>
      </c>
      <c r="AD60" s="20">
        <v>1416.8</v>
      </c>
      <c r="AE60" s="20">
        <v>0.79999999999995453</v>
      </c>
      <c r="AF60" s="20">
        <v>0.79999999999995453</v>
      </c>
      <c r="AG60" s="61" t="s">
        <v>314</v>
      </c>
      <c r="AH60" s="61"/>
    </row>
    <row r="61" spans="1:34" x14ac:dyDescent="0.2">
      <c r="A61" s="61" t="s">
        <v>158</v>
      </c>
      <c r="B61" s="61"/>
      <c r="C61" s="61" t="s">
        <v>159</v>
      </c>
      <c r="D61" s="61" t="s">
        <v>629</v>
      </c>
      <c r="E61" s="61" t="s">
        <v>603</v>
      </c>
      <c r="F61" s="60">
        <v>38.998057620000047</v>
      </c>
      <c r="G61" s="60">
        <v>-80.22097621599994</v>
      </c>
      <c r="H61" s="61" t="s">
        <v>1122</v>
      </c>
      <c r="I61" s="61" t="s">
        <v>1123</v>
      </c>
      <c r="J61" s="61" t="s">
        <v>26</v>
      </c>
      <c r="K61" s="65" t="s">
        <v>19</v>
      </c>
      <c r="L61" s="61" t="s">
        <v>18</v>
      </c>
      <c r="M61" s="61">
        <v>1986</v>
      </c>
      <c r="N61" s="61">
        <v>1986</v>
      </c>
      <c r="O61" s="61" t="s">
        <v>81</v>
      </c>
      <c r="P61" s="20">
        <v>1416</v>
      </c>
      <c r="Q61" s="61" t="s">
        <v>30</v>
      </c>
      <c r="R61" s="61" t="s">
        <v>22</v>
      </c>
      <c r="S61" s="20">
        <v>1417.6</v>
      </c>
      <c r="T61" s="20"/>
      <c r="U61" s="20"/>
      <c r="V61" s="20">
        <v>1413.7</v>
      </c>
      <c r="W61" s="61">
        <v>1993</v>
      </c>
      <c r="X61" s="61" t="s">
        <v>18</v>
      </c>
      <c r="Y61" s="61" t="s">
        <v>590</v>
      </c>
      <c r="Z61" s="61" t="s">
        <v>556</v>
      </c>
      <c r="AA61" s="61" t="s">
        <v>23</v>
      </c>
      <c r="AB61" s="61">
        <v>5</v>
      </c>
      <c r="AC61" s="61" t="s">
        <v>18</v>
      </c>
      <c r="AD61" s="20">
        <v>1417.6</v>
      </c>
      <c r="AE61" s="20">
        <v>3.8999999999998636</v>
      </c>
      <c r="AF61" s="20">
        <v>1.5999999999999091</v>
      </c>
      <c r="AG61" s="61" t="s">
        <v>314</v>
      </c>
      <c r="AH61" s="61"/>
    </row>
    <row r="62" spans="1:34" x14ac:dyDescent="0.2">
      <c r="A62" s="61" t="s">
        <v>160</v>
      </c>
      <c r="B62" s="61"/>
      <c r="C62" s="61" t="s">
        <v>161</v>
      </c>
      <c r="D62" s="61" t="s">
        <v>629</v>
      </c>
      <c r="E62" s="61" t="s">
        <v>603</v>
      </c>
      <c r="F62" s="60">
        <v>38.998228640000043</v>
      </c>
      <c r="G62" s="60">
        <v>-80.221952065999972</v>
      </c>
      <c r="H62" s="61" t="s">
        <v>1124</v>
      </c>
      <c r="I62" s="61" t="s">
        <v>1125</v>
      </c>
      <c r="J62" s="61" t="s">
        <v>26</v>
      </c>
      <c r="K62" s="65" t="s">
        <v>19</v>
      </c>
      <c r="L62" s="61" t="s">
        <v>18</v>
      </c>
      <c r="M62" s="61">
        <v>1986</v>
      </c>
      <c r="N62" s="61">
        <v>1986</v>
      </c>
      <c r="O62" s="61" t="s">
        <v>81</v>
      </c>
      <c r="P62" s="20">
        <v>1416</v>
      </c>
      <c r="Q62" s="61" t="s">
        <v>30</v>
      </c>
      <c r="R62" s="61" t="s">
        <v>22</v>
      </c>
      <c r="S62" s="20">
        <v>1415.5</v>
      </c>
      <c r="T62" s="20"/>
      <c r="U62" s="20"/>
      <c r="V62" s="20"/>
      <c r="W62" s="61">
        <v>1993</v>
      </c>
      <c r="X62" s="61" t="s">
        <v>26</v>
      </c>
      <c r="Y62" s="61" t="s">
        <v>551</v>
      </c>
      <c r="Z62" s="61" t="s">
        <v>556</v>
      </c>
      <c r="AA62" s="61" t="s">
        <v>23</v>
      </c>
      <c r="AB62" s="61">
        <v>5</v>
      </c>
      <c r="AC62" s="61" t="s">
        <v>18</v>
      </c>
      <c r="AD62" s="20">
        <v>1415.5</v>
      </c>
      <c r="AE62" s="20">
        <v>0</v>
      </c>
      <c r="AF62" s="20">
        <v>-0.5</v>
      </c>
      <c r="AG62" s="61" t="s">
        <v>314</v>
      </c>
      <c r="AH62" s="61"/>
    </row>
    <row r="63" spans="1:34" x14ac:dyDescent="0.2">
      <c r="A63" s="61" t="s">
        <v>162</v>
      </c>
      <c r="B63" s="61"/>
      <c r="C63" s="61" t="s">
        <v>137</v>
      </c>
      <c r="D63" s="61" t="s">
        <v>629</v>
      </c>
      <c r="E63" s="61" t="s">
        <v>603</v>
      </c>
      <c r="F63" s="60">
        <v>38.99828105000006</v>
      </c>
      <c r="G63" s="60">
        <v>-80.22230286599995</v>
      </c>
      <c r="H63" s="61" t="s">
        <v>1126</v>
      </c>
      <c r="I63" s="61" t="s">
        <v>1127</v>
      </c>
      <c r="J63" s="61" t="s">
        <v>18</v>
      </c>
      <c r="K63" s="65" t="s">
        <v>19</v>
      </c>
      <c r="L63" s="61" t="s">
        <v>18</v>
      </c>
      <c r="M63" s="61">
        <v>1986</v>
      </c>
      <c r="N63" s="61">
        <v>1986</v>
      </c>
      <c r="O63" s="61" t="s">
        <v>86</v>
      </c>
      <c r="P63" s="20">
        <v>1416</v>
      </c>
      <c r="Q63" s="61" t="s">
        <v>30</v>
      </c>
      <c r="R63" s="61" t="s">
        <v>22</v>
      </c>
      <c r="S63" s="20">
        <v>1416.2</v>
      </c>
      <c r="T63" s="20"/>
      <c r="U63" s="20"/>
      <c r="V63" s="20"/>
      <c r="W63" s="61">
        <v>1993</v>
      </c>
      <c r="X63" s="61" t="s">
        <v>18</v>
      </c>
      <c r="Y63" s="61" t="s">
        <v>590</v>
      </c>
      <c r="Z63" s="61" t="s">
        <v>556</v>
      </c>
      <c r="AA63" s="61" t="s">
        <v>23</v>
      </c>
      <c r="AB63" s="61">
        <v>5</v>
      </c>
      <c r="AC63" s="61" t="s">
        <v>18</v>
      </c>
      <c r="AD63" s="20">
        <v>1416.2</v>
      </c>
      <c r="AE63" s="20">
        <v>3.3400000000001455</v>
      </c>
      <c r="AF63" s="20">
        <v>0.20000000000004547</v>
      </c>
      <c r="AG63" s="61" t="s">
        <v>314</v>
      </c>
      <c r="AH63" s="61"/>
    </row>
    <row r="64" spans="1:34" x14ac:dyDescent="0.2">
      <c r="A64" s="61" t="s">
        <v>163</v>
      </c>
      <c r="B64" s="61"/>
      <c r="C64" s="61" t="s">
        <v>164</v>
      </c>
      <c r="D64" s="61" t="s">
        <v>629</v>
      </c>
      <c r="E64" s="61" t="s">
        <v>603</v>
      </c>
      <c r="F64" s="60">
        <v>38.998671510000072</v>
      </c>
      <c r="G64" s="60">
        <v>-80.222549324999989</v>
      </c>
      <c r="H64" s="61" t="s">
        <v>1128</v>
      </c>
      <c r="I64" s="61" t="s">
        <v>1129</v>
      </c>
      <c r="J64" s="61" t="s">
        <v>26</v>
      </c>
      <c r="K64" s="65" t="s">
        <v>19</v>
      </c>
      <c r="L64" s="61" t="s">
        <v>18</v>
      </c>
      <c r="M64" s="61">
        <v>1986</v>
      </c>
      <c r="N64" s="61">
        <v>1986</v>
      </c>
      <c r="O64" s="61" t="s">
        <v>81</v>
      </c>
      <c r="P64" s="20">
        <v>1416</v>
      </c>
      <c r="Q64" s="61" t="s">
        <v>30</v>
      </c>
      <c r="R64" s="61" t="s">
        <v>22</v>
      </c>
      <c r="S64" s="20">
        <v>1417.1</v>
      </c>
      <c r="T64" s="20"/>
      <c r="U64" s="20"/>
      <c r="V64" s="20">
        <v>1402.2</v>
      </c>
      <c r="W64" s="61">
        <v>1993</v>
      </c>
      <c r="X64" s="61" t="s">
        <v>18</v>
      </c>
      <c r="Y64" s="61" t="s">
        <v>593</v>
      </c>
      <c r="Z64" s="61" t="s">
        <v>556</v>
      </c>
      <c r="AA64" s="61" t="s">
        <v>23</v>
      </c>
      <c r="AB64" s="61">
        <v>5</v>
      </c>
      <c r="AC64" s="61" t="s">
        <v>18</v>
      </c>
      <c r="AD64" s="20">
        <v>1417.1</v>
      </c>
      <c r="AE64" s="20">
        <v>14.899999999999864</v>
      </c>
      <c r="AF64" s="20">
        <v>1.0999999999999091</v>
      </c>
      <c r="AG64" s="61" t="s">
        <v>314</v>
      </c>
      <c r="AH64" s="61"/>
    </row>
    <row r="65" spans="1:34" x14ac:dyDescent="0.2">
      <c r="A65" s="61" t="s">
        <v>31</v>
      </c>
      <c r="B65" s="61"/>
      <c r="C65" s="61" t="s">
        <v>32</v>
      </c>
      <c r="D65" s="61" t="s">
        <v>629</v>
      </c>
      <c r="E65" s="61" t="s">
        <v>603</v>
      </c>
      <c r="F65" s="60">
        <v>38.995239321000042</v>
      </c>
      <c r="G65" s="60">
        <v>-80.236315710999975</v>
      </c>
      <c r="H65" s="61" t="s">
        <v>1130</v>
      </c>
      <c r="I65" s="61" t="s">
        <v>1131</v>
      </c>
      <c r="J65" s="61" t="s">
        <v>26</v>
      </c>
      <c r="K65" s="65" t="s">
        <v>33</v>
      </c>
      <c r="L65" s="61" t="s">
        <v>18</v>
      </c>
      <c r="M65" s="61">
        <v>2010</v>
      </c>
      <c r="N65" s="61">
        <v>2010</v>
      </c>
      <c r="O65" s="61" t="s">
        <v>34</v>
      </c>
      <c r="P65" s="20">
        <v>1415</v>
      </c>
      <c r="Q65" s="61" t="s">
        <v>21</v>
      </c>
      <c r="R65" s="61" t="s">
        <v>22</v>
      </c>
      <c r="S65" s="20">
        <v>1415.9</v>
      </c>
      <c r="T65" s="20">
        <v>1418.8</v>
      </c>
      <c r="U65" s="20"/>
      <c r="V65" s="20">
        <v>1415.9</v>
      </c>
      <c r="W65" s="61">
        <v>2011</v>
      </c>
      <c r="X65" s="61" t="s">
        <v>18</v>
      </c>
      <c r="Y65" s="61"/>
      <c r="Z65" s="61"/>
      <c r="AA65" s="61" t="s">
        <v>23</v>
      </c>
      <c r="AB65" s="61">
        <v>2</v>
      </c>
      <c r="AC65" s="61" t="s">
        <v>18</v>
      </c>
      <c r="AD65" s="20">
        <v>1418.8</v>
      </c>
      <c r="AE65" s="20">
        <v>0</v>
      </c>
      <c r="AF65" s="20">
        <v>0.90000000000009095</v>
      </c>
      <c r="AG65" s="61" t="s">
        <v>314</v>
      </c>
      <c r="AH65" s="61"/>
    </row>
    <row r="66" spans="1:34" x14ac:dyDescent="0.2">
      <c r="A66" s="61" t="s">
        <v>165</v>
      </c>
      <c r="B66" s="61"/>
      <c r="C66" s="61" t="s">
        <v>166</v>
      </c>
      <c r="D66" s="61" t="s">
        <v>629</v>
      </c>
      <c r="E66" s="61" t="s">
        <v>603</v>
      </c>
      <c r="F66" s="60">
        <v>38.992117431000047</v>
      </c>
      <c r="G66" s="60">
        <v>-80.231765352999957</v>
      </c>
      <c r="H66" s="61" t="s">
        <v>1132</v>
      </c>
      <c r="I66" s="61" t="s">
        <v>1133</v>
      </c>
      <c r="J66" s="61" t="s">
        <v>26</v>
      </c>
      <c r="K66" s="65" t="s">
        <v>19</v>
      </c>
      <c r="L66" s="61" t="s">
        <v>18</v>
      </c>
      <c r="M66" s="61">
        <v>1986</v>
      </c>
      <c r="N66" s="61">
        <v>1986</v>
      </c>
      <c r="O66" s="61" t="s">
        <v>81</v>
      </c>
      <c r="P66" s="20">
        <v>1416</v>
      </c>
      <c r="Q66" s="61" t="s">
        <v>30</v>
      </c>
      <c r="R66" s="61" t="s">
        <v>22</v>
      </c>
      <c r="S66" s="20">
        <v>1415.6</v>
      </c>
      <c r="T66" s="20"/>
      <c r="U66" s="20"/>
      <c r="V66" s="20">
        <v>1411.5</v>
      </c>
      <c r="W66" s="61">
        <v>1993</v>
      </c>
      <c r="X66" s="61" t="s">
        <v>18</v>
      </c>
      <c r="Y66" s="61" t="s">
        <v>593</v>
      </c>
      <c r="Z66" s="61" t="s">
        <v>556</v>
      </c>
      <c r="AA66" s="61" t="s">
        <v>23</v>
      </c>
      <c r="AB66" s="61">
        <v>5</v>
      </c>
      <c r="AC66" s="61" t="s">
        <v>18</v>
      </c>
      <c r="AD66" s="20">
        <v>1415.6</v>
      </c>
      <c r="AE66" s="20">
        <v>4.0999999999999091</v>
      </c>
      <c r="AF66" s="20">
        <v>-0.40000000000009095</v>
      </c>
      <c r="AG66" s="61" t="s">
        <v>314</v>
      </c>
      <c r="AH66" s="61"/>
    </row>
    <row r="67" spans="1:34" x14ac:dyDescent="0.2">
      <c r="A67" s="61" t="s">
        <v>167</v>
      </c>
      <c r="B67" s="61"/>
      <c r="C67" s="61" t="s">
        <v>168</v>
      </c>
      <c r="D67" s="61" t="s">
        <v>629</v>
      </c>
      <c r="E67" s="61" t="s">
        <v>603</v>
      </c>
      <c r="F67" s="60">
        <v>38.992168201000027</v>
      </c>
      <c r="G67" s="60">
        <v>-80.231602142999975</v>
      </c>
      <c r="H67" s="61" t="s">
        <v>1134</v>
      </c>
      <c r="I67" s="61" t="s">
        <v>1135</v>
      </c>
      <c r="J67" s="61" t="s">
        <v>26</v>
      </c>
      <c r="K67" s="65" t="s">
        <v>19</v>
      </c>
      <c r="L67" s="61" t="s">
        <v>18</v>
      </c>
      <c r="M67" s="61">
        <v>1986</v>
      </c>
      <c r="N67" s="61">
        <v>1986</v>
      </c>
      <c r="O67" s="61" t="s">
        <v>81</v>
      </c>
      <c r="P67" s="20">
        <v>1416</v>
      </c>
      <c r="Q67" s="61" t="s">
        <v>30</v>
      </c>
      <c r="R67" s="61" t="s">
        <v>22</v>
      </c>
      <c r="S67" s="20">
        <v>1415.7</v>
      </c>
      <c r="T67" s="20"/>
      <c r="U67" s="20"/>
      <c r="V67" s="20"/>
      <c r="W67" s="61">
        <v>1993</v>
      </c>
      <c r="X67" s="61" t="s">
        <v>18</v>
      </c>
      <c r="Y67" s="61" t="s">
        <v>591</v>
      </c>
      <c r="Z67" s="61" t="s">
        <v>556</v>
      </c>
      <c r="AA67" s="61" t="s">
        <v>23</v>
      </c>
      <c r="AB67" s="61">
        <v>5</v>
      </c>
      <c r="AC67" s="61" t="s">
        <v>18</v>
      </c>
      <c r="AD67" s="20">
        <v>1415.7</v>
      </c>
      <c r="AE67" s="20">
        <v>0</v>
      </c>
      <c r="AF67" s="20">
        <v>-0.29999999999995453</v>
      </c>
      <c r="AG67" s="61" t="s">
        <v>314</v>
      </c>
      <c r="AH67" s="61"/>
    </row>
    <row r="68" spans="1:34" x14ac:dyDescent="0.2">
      <c r="A68" s="61" t="s">
        <v>169</v>
      </c>
      <c r="B68" s="61"/>
      <c r="C68" s="61" t="s">
        <v>170</v>
      </c>
      <c r="D68" s="61" t="s">
        <v>629</v>
      </c>
      <c r="E68" s="61" t="s">
        <v>603</v>
      </c>
      <c r="F68" s="60">
        <v>38.996978470000037</v>
      </c>
      <c r="G68" s="60">
        <v>-80.22844181399995</v>
      </c>
      <c r="H68" s="61" t="s">
        <v>1136</v>
      </c>
      <c r="I68" s="61" t="s">
        <v>1137</v>
      </c>
      <c r="J68" s="61" t="s">
        <v>26</v>
      </c>
      <c r="K68" s="65" t="s">
        <v>117</v>
      </c>
      <c r="L68" s="61" t="s">
        <v>18</v>
      </c>
      <c r="M68" s="61">
        <v>1986</v>
      </c>
      <c r="N68" s="61">
        <v>1986</v>
      </c>
      <c r="O68" s="61" t="s">
        <v>81</v>
      </c>
      <c r="P68" s="20">
        <v>1416</v>
      </c>
      <c r="Q68" s="61" t="s">
        <v>30</v>
      </c>
      <c r="R68" s="61" t="s">
        <v>22</v>
      </c>
      <c r="S68" s="20">
        <v>1408.3</v>
      </c>
      <c r="T68" s="20">
        <v>1417.3</v>
      </c>
      <c r="U68" s="20"/>
      <c r="V68" s="20">
        <v>1408.6</v>
      </c>
      <c r="W68" s="61">
        <v>1993</v>
      </c>
      <c r="X68" s="61" t="s">
        <v>18</v>
      </c>
      <c r="Y68" s="61" t="s">
        <v>585</v>
      </c>
      <c r="Z68" s="61"/>
      <c r="AA68" s="61" t="s">
        <v>23</v>
      </c>
      <c r="AB68" s="61">
        <v>4</v>
      </c>
      <c r="AC68" s="61" t="s">
        <v>26</v>
      </c>
      <c r="AD68" s="20">
        <v>1417.3</v>
      </c>
      <c r="AE68" s="20">
        <v>8.7000000000000455</v>
      </c>
      <c r="AF68" s="20">
        <v>1.2999999999999545</v>
      </c>
      <c r="AG68" s="61" t="s">
        <v>314</v>
      </c>
      <c r="AH68" s="61" t="s">
        <v>559</v>
      </c>
    </row>
    <row r="69" spans="1:34" x14ac:dyDescent="0.2">
      <c r="A69" s="61" t="s">
        <v>35</v>
      </c>
      <c r="B69" s="61"/>
      <c r="C69" s="61" t="s">
        <v>36</v>
      </c>
      <c r="D69" s="61" t="s">
        <v>629</v>
      </c>
      <c r="E69" s="61" t="s">
        <v>603</v>
      </c>
      <c r="F69" s="60">
        <v>38.996328320000032</v>
      </c>
      <c r="G69" s="60">
        <v>-80.227388713999972</v>
      </c>
      <c r="H69" s="67" t="s">
        <v>1138</v>
      </c>
      <c r="I69" s="61" t="s">
        <v>1139</v>
      </c>
      <c r="J69" s="61" t="s">
        <v>18</v>
      </c>
      <c r="K69" s="65" t="s">
        <v>37</v>
      </c>
      <c r="L69" s="61" t="s">
        <v>18</v>
      </c>
      <c r="M69" s="61">
        <v>2010</v>
      </c>
      <c r="N69" s="61">
        <v>2010</v>
      </c>
      <c r="O69" s="61" t="s">
        <v>20</v>
      </c>
      <c r="P69" s="20">
        <v>1415.9</v>
      </c>
      <c r="Q69" s="61" t="s">
        <v>21</v>
      </c>
      <c r="R69" s="61" t="s">
        <v>22</v>
      </c>
      <c r="S69" s="20">
        <v>1416.2</v>
      </c>
      <c r="T69" s="20"/>
      <c r="U69" s="20"/>
      <c r="V69" s="20">
        <v>1414.6</v>
      </c>
      <c r="W69" s="61">
        <v>2014</v>
      </c>
      <c r="X69" s="61" t="s">
        <v>18</v>
      </c>
      <c r="Y69" s="61"/>
      <c r="Z69" s="61"/>
      <c r="AA69" s="61" t="s">
        <v>23</v>
      </c>
      <c r="AB69" s="61">
        <v>7</v>
      </c>
      <c r="AC69" s="61" t="s">
        <v>26</v>
      </c>
      <c r="AD69" s="20">
        <v>1416.2</v>
      </c>
      <c r="AE69" s="20">
        <v>1.6000000000001364</v>
      </c>
      <c r="AF69" s="20">
        <v>0.29999999999995453</v>
      </c>
      <c r="AG69" s="61" t="s">
        <v>314</v>
      </c>
      <c r="AH69" s="61" t="s">
        <v>526</v>
      </c>
    </row>
    <row r="70" spans="1:34" x14ac:dyDescent="0.2">
      <c r="A70" s="61" t="s">
        <v>171</v>
      </c>
      <c r="B70" s="61"/>
      <c r="C70" s="61" t="s">
        <v>172</v>
      </c>
      <c r="D70" s="61" t="s">
        <v>629</v>
      </c>
      <c r="E70" s="61" t="s">
        <v>603</v>
      </c>
      <c r="F70" s="60">
        <v>38.996983540000031</v>
      </c>
      <c r="G70" s="60">
        <v>-80.22699748399998</v>
      </c>
      <c r="H70" s="61" t="s">
        <v>1140</v>
      </c>
      <c r="I70" s="61" t="s">
        <v>1141</v>
      </c>
      <c r="J70" s="61" t="s">
        <v>26</v>
      </c>
      <c r="K70" s="65" t="s">
        <v>19</v>
      </c>
      <c r="L70" s="61" t="s">
        <v>18</v>
      </c>
      <c r="M70" s="61">
        <v>1986</v>
      </c>
      <c r="N70" s="61">
        <v>1986</v>
      </c>
      <c r="O70" s="61" t="s">
        <v>86</v>
      </c>
      <c r="P70" s="20">
        <v>1416</v>
      </c>
      <c r="Q70" s="61" t="s">
        <v>30</v>
      </c>
      <c r="R70" s="61" t="s">
        <v>22</v>
      </c>
      <c r="S70" s="20">
        <v>1416.9</v>
      </c>
      <c r="T70" s="20"/>
      <c r="U70" s="20"/>
      <c r="V70" s="20"/>
      <c r="W70" s="61">
        <v>1993</v>
      </c>
      <c r="X70" s="61" t="s">
        <v>18</v>
      </c>
      <c r="Y70" s="61" t="s">
        <v>591</v>
      </c>
      <c r="Z70" s="61" t="s">
        <v>556</v>
      </c>
      <c r="AA70" s="61" t="s">
        <v>23</v>
      </c>
      <c r="AB70" s="61">
        <v>5</v>
      </c>
      <c r="AC70" s="61" t="s">
        <v>18</v>
      </c>
      <c r="AD70" s="20">
        <v>1416.9</v>
      </c>
      <c r="AE70" s="20">
        <v>0</v>
      </c>
      <c r="AF70" s="20">
        <v>0.90000000000009095</v>
      </c>
      <c r="AG70" s="61" t="s">
        <v>314</v>
      </c>
      <c r="AH70" s="61"/>
    </row>
    <row r="71" spans="1:34" x14ac:dyDescent="0.2">
      <c r="A71" s="61" t="s">
        <v>173</v>
      </c>
      <c r="B71" s="61"/>
      <c r="C71" s="61" t="s">
        <v>174</v>
      </c>
      <c r="D71" s="61" t="s">
        <v>629</v>
      </c>
      <c r="E71" s="61" t="s">
        <v>603</v>
      </c>
      <c r="F71" s="60">
        <v>38.99711577000005</v>
      </c>
      <c r="G71" s="60">
        <v>-80.227050473999952</v>
      </c>
      <c r="H71" s="61" t="s">
        <v>1142</v>
      </c>
      <c r="I71" s="61" t="s">
        <v>1143</v>
      </c>
      <c r="J71" s="61" t="s">
        <v>26</v>
      </c>
      <c r="K71" s="65" t="s">
        <v>19</v>
      </c>
      <c r="L71" s="61" t="s">
        <v>18</v>
      </c>
      <c r="M71" s="61">
        <v>1986</v>
      </c>
      <c r="N71" s="61">
        <v>1986</v>
      </c>
      <c r="O71" s="61" t="s">
        <v>81</v>
      </c>
      <c r="P71" s="20">
        <v>1416</v>
      </c>
      <c r="Q71" s="61" t="s">
        <v>30</v>
      </c>
      <c r="R71" s="61" t="s">
        <v>22</v>
      </c>
      <c r="S71" s="20">
        <v>1416.3</v>
      </c>
      <c r="T71" s="20"/>
      <c r="U71" s="20"/>
      <c r="V71" s="20">
        <v>1415.1</v>
      </c>
      <c r="W71" s="61">
        <v>1993</v>
      </c>
      <c r="X71" s="61" t="s">
        <v>18</v>
      </c>
      <c r="Y71" s="61" t="s">
        <v>593</v>
      </c>
      <c r="Z71" s="61" t="s">
        <v>556</v>
      </c>
      <c r="AA71" s="61" t="s">
        <v>23</v>
      </c>
      <c r="AB71" s="61">
        <v>5</v>
      </c>
      <c r="AC71" s="61" t="s">
        <v>18</v>
      </c>
      <c r="AD71" s="20">
        <v>1416.3</v>
      </c>
      <c r="AE71" s="20">
        <v>1.2000000000000455</v>
      </c>
      <c r="AF71" s="20">
        <v>0.29999999999995453</v>
      </c>
      <c r="AG71" s="61" t="s">
        <v>314</v>
      </c>
      <c r="AH71" s="61"/>
    </row>
    <row r="72" spans="1:34" x14ac:dyDescent="0.2">
      <c r="A72" s="61" t="s">
        <v>38</v>
      </c>
      <c r="B72" s="61"/>
      <c r="C72" s="61" t="s">
        <v>39</v>
      </c>
      <c r="D72" s="61" t="s">
        <v>629</v>
      </c>
      <c r="E72" s="61" t="s">
        <v>603</v>
      </c>
      <c r="F72" s="60">
        <v>38.995346321000063</v>
      </c>
      <c r="G72" s="60">
        <v>-80.226768713999945</v>
      </c>
      <c r="H72" s="61" t="s">
        <v>1144</v>
      </c>
      <c r="I72" s="61" t="s">
        <v>1145</v>
      </c>
      <c r="J72" s="61" t="s">
        <v>26</v>
      </c>
      <c r="K72" s="65" t="s">
        <v>37</v>
      </c>
      <c r="L72" s="61" t="s">
        <v>18</v>
      </c>
      <c r="M72" s="61">
        <v>2010</v>
      </c>
      <c r="N72" s="61">
        <v>2010</v>
      </c>
      <c r="O72" s="61" t="s">
        <v>20</v>
      </c>
      <c r="P72" s="20">
        <v>1416.44</v>
      </c>
      <c r="Q72" s="61" t="s">
        <v>21</v>
      </c>
      <c r="R72" s="61" t="s">
        <v>22</v>
      </c>
      <c r="S72" s="20">
        <v>1417.68</v>
      </c>
      <c r="T72" s="20"/>
      <c r="U72" s="20"/>
      <c r="V72" s="20">
        <v>1407.25</v>
      </c>
      <c r="W72" s="61">
        <v>2014</v>
      </c>
      <c r="X72" s="61" t="s">
        <v>18</v>
      </c>
      <c r="Y72" s="61" t="s">
        <v>584</v>
      </c>
      <c r="Z72" s="61" t="s">
        <v>583</v>
      </c>
      <c r="AA72" s="61" t="s">
        <v>23</v>
      </c>
      <c r="AB72" s="61">
        <v>7</v>
      </c>
      <c r="AC72" s="61" t="s">
        <v>18</v>
      </c>
      <c r="AD72" s="20">
        <v>1417.68</v>
      </c>
      <c r="AE72" s="20">
        <v>0.6</v>
      </c>
      <c r="AF72" s="20">
        <v>1.2400000000000091</v>
      </c>
      <c r="AG72" s="61" t="s">
        <v>314</v>
      </c>
      <c r="AH72" s="61" t="s">
        <v>527</v>
      </c>
    </row>
    <row r="73" spans="1:34" x14ac:dyDescent="0.2">
      <c r="A73" s="61" t="s">
        <v>175</v>
      </c>
      <c r="B73" s="61"/>
      <c r="C73" s="61" t="s">
        <v>176</v>
      </c>
      <c r="D73" s="61" t="s">
        <v>629</v>
      </c>
      <c r="E73" s="61" t="s">
        <v>603</v>
      </c>
      <c r="F73" s="60">
        <v>38.994530731000047</v>
      </c>
      <c r="G73" s="60">
        <v>-80.223045715999945</v>
      </c>
      <c r="H73" s="61" t="s">
        <v>1146</v>
      </c>
      <c r="I73" s="61" t="s">
        <v>1147</v>
      </c>
      <c r="J73" s="61" t="s">
        <v>18</v>
      </c>
      <c r="K73" s="65" t="s">
        <v>19</v>
      </c>
      <c r="L73" s="61" t="s">
        <v>18</v>
      </c>
      <c r="M73" s="61">
        <v>1986</v>
      </c>
      <c r="N73" s="61">
        <v>1986</v>
      </c>
      <c r="O73" s="61" t="s">
        <v>81</v>
      </c>
      <c r="P73" s="20">
        <v>1416.1</v>
      </c>
      <c r="Q73" s="61" t="s">
        <v>30</v>
      </c>
      <c r="R73" s="61" t="s">
        <v>22</v>
      </c>
      <c r="S73" s="20">
        <v>1419.1</v>
      </c>
      <c r="T73" s="20"/>
      <c r="U73" s="20"/>
      <c r="V73" s="20">
        <v>1414.1</v>
      </c>
      <c r="W73" s="61">
        <v>2000</v>
      </c>
      <c r="X73" s="61" t="s">
        <v>18</v>
      </c>
      <c r="Y73" s="61" t="s">
        <v>593</v>
      </c>
      <c r="Z73" s="61" t="s">
        <v>556</v>
      </c>
      <c r="AA73" s="61" t="s">
        <v>23</v>
      </c>
      <c r="AB73" s="61">
        <v>5</v>
      </c>
      <c r="AC73" s="61" t="s">
        <v>18</v>
      </c>
      <c r="AD73" s="20">
        <v>1419.1</v>
      </c>
      <c r="AE73" s="20">
        <v>5</v>
      </c>
      <c r="AF73" s="20">
        <v>3</v>
      </c>
      <c r="AG73" s="61" t="s">
        <v>314</v>
      </c>
      <c r="AH73" s="61"/>
    </row>
    <row r="74" spans="1:34" x14ac:dyDescent="0.2">
      <c r="A74" s="61" t="s">
        <v>40</v>
      </c>
      <c r="B74" s="61"/>
      <c r="C74" s="61" t="s">
        <v>41</v>
      </c>
      <c r="D74" s="61" t="s">
        <v>629</v>
      </c>
      <c r="E74" s="61" t="s">
        <v>603</v>
      </c>
      <c r="F74" s="60">
        <v>38.993689321000033</v>
      </c>
      <c r="G74" s="60">
        <v>-80.224456714999974</v>
      </c>
      <c r="H74" s="61" t="s">
        <v>1148</v>
      </c>
      <c r="I74" s="61" t="s">
        <v>1149</v>
      </c>
      <c r="J74" s="61" t="s">
        <v>18</v>
      </c>
      <c r="K74" s="65" t="s">
        <v>42</v>
      </c>
      <c r="L74" s="61" t="s">
        <v>18</v>
      </c>
      <c r="M74" s="61">
        <v>2010</v>
      </c>
      <c r="N74" s="61">
        <v>2010</v>
      </c>
      <c r="O74" s="61" t="s">
        <v>20</v>
      </c>
      <c r="P74" s="20">
        <v>1415.7</v>
      </c>
      <c r="Q74" s="61" t="s">
        <v>21</v>
      </c>
      <c r="R74" s="61" t="s">
        <v>22</v>
      </c>
      <c r="S74" s="20"/>
      <c r="T74" s="20">
        <v>1417.5</v>
      </c>
      <c r="U74" s="20"/>
      <c r="V74" s="20">
        <v>1414.5</v>
      </c>
      <c r="W74" s="61">
        <v>2015</v>
      </c>
      <c r="X74" s="61" t="s">
        <v>18</v>
      </c>
      <c r="Y74" s="61" t="s">
        <v>528</v>
      </c>
      <c r="Z74" s="61" t="s">
        <v>546</v>
      </c>
      <c r="AA74" s="61" t="s">
        <v>23</v>
      </c>
      <c r="AB74" s="61">
        <v>4</v>
      </c>
      <c r="AC74" s="61" t="s">
        <v>18</v>
      </c>
      <c r="AD74" s="20">
        <v>1417.5</v>
      </c>
      <c r="AE74" s="20">
        <v>3</v>
      </c>
      <c r="AF74" s="20">
        <v>1.7999999999999545</v>
      </c>
      <c r="AG74" s="61" t="s">
        <v>314</v>
      </c>
      <c r="AH74" s="61"/>
    </row>
    <row r="75" spans="1:34" x14ac:dyDescent="0.2">
      <c r="A75" s="61" t="s">
        <v>43</v>
      </c>
      <c r="B75" s="61"/>
      <c r="C75" s="61" t="s">
        <v>44</v>
      </c>
      <c r="D75" s="61" t="s">
        <v>629</v>
      </c>
      <c r="E75" s="61" t="s">
        <v>603</v>
      </c>
      <c r="F75" s="60">
        <v>38.994214321000072</v>
      </c>
      <c r="G75" s="60">
        <v>-80.225719714999968</v>
      </c>
      <c r="H75" s="61" t="s">
        <v>1150</v>
      </c>
      <c r="I75" s="61" t="s">
        <v>1151</v>
      </c>
      <c r="J75" s="61" t="s">
        <v>26</v>
      </c>
      <c r="K75" s="65" t="s">
        <v>45</v>
      </c>
      <c r="L75" s="61" t="s">
        <v>18</v>
      </c>
      <c r="M75" s="61">
        <v>2010</v>
      </c>
      <c r="N75" s="61">
        <v>2010</v>
      </c>
      <c r="O75" s="61" t="s">
        <v>20</v>
      </c>
      <c r="P75" s="20">
        <v>1415.7</v>
      </c>
      <c r="Q75" s="61" t="s">
        <v>21</v>
      </c>
      <c r="R75" s="61" t="s">
        <v>46</v>
      </c>
      <c r="S75" s="20"/>
      <c r="T75" s="20"/>
      <c r="U75" s="20"/>
      <c r="V75" s="20">
        <v>1414.5</v>
      </c>
      <c r="W75" s="61">
        <v>2015</v>
      </c>
      <c r="X75" s="61" t="s">
        <v>18</v>
      </c>
      <c r="Y75" s="61"/>
      <c r="Z75" s="61"/>
      <c r="AA75" s="61" t="s">
        <v>23</v>
      </c>
      <c r="AB75" s="61">
        <v>7</v>
      </c>
      <c r="AC75" s="61" t="s">
        <v>18</v>
      </c>
      <c r="AD75" s="20"/>
      <c r="AE75" s="20"/>
      <c r="AF75" s="20"/>
      <c r="AG75" s="61" t="s">
        <v>314</v>
      </c>
      <c r="AH75" s="61"/>
    </row>
    <row r="76" spans="1:34" x14ac:dyDescent="0.2">
      <c r="A76" s="61" t="s">
        <v>177</v>
      </c>
      <c r="B76" s="61"/>
      <c r="C76" s="61" t="s">
        <v>178</v>
      </c>
      <c r="D76" s="61" t="s">
        <v>629</v>
      </c>
      <c r="E76" s="61" t="s">
        <v>603</v>
      </c>
      <c r="F76" s="60">
        <v>38.997553280000027</v>
      </c>
      <c r="G76" s="60">
        <v>-80.220428725999966</v>
      </c>
      <c r="H76" s="61" t="s">
        <v>1152</v>
      </c>
      <c r="I76" s="61" t="s">
        <v>1153</v>
      </c>
      <c r="J76" s="61" t="s">
        <v>18</v>
      </c>
      <c r="K76" s="65" t="s">
        <v>179</v>
      </c>
      <c r="L76" s="61" t="s">
        <v>18</v>
      </c>
      <c r="M76" s="61">
        <v>1986</v>
      </c>
      <c r="N76" s="61">
        <v>1986</v>
      </c>
      <c r="O76" s="61" t="s">
        <v>81</v>
      </c>
      <c r="P76" s="20">
        <v>1416</v>
      </c>
      <c r="Q76" s="61" t="s">
        <v>30</v>
      </c>
      <c r="R76" s="61" t="s">
        <v>22</v>
      </c>
      <c r="S76" s="20">
        <v>1414.4</v>
      </c>
      <c r="T76" s="20">
        <v>1414.9</v>
      </c>
      <c r="U76" s="20"/>
      <c r="V76" s="20">
        <v>1413.7</v>
      </c>
      <c r="W76" s="61">
        <v>2000</v>
      </c>
      <c r="X76" s="61" t="s">
        <v>18</v>
      </c>
      <c r="Y76" s="61"/>
      <c r="Z76" s="61"/>
      <c r="AA76" s="61" t="s">
        <v>23</v>
      </c>
      <c r="AB76" s="61">
        <v>4</v>
      </c>
      <c r="AC76" s="61" t="s">
        <v>18</v>
      </c>
      <c r="AD76" s="20">
        <v>1414.4</v>
      </c>
      <c r="AE76" s="20">
        <v>0.70000000000004547</v>
      </c>
      <c r="AF76" s="20">
        <v>-1.5999999999999091</v>
      </c>
      <c r="AG76" s="61" t="s">
        <v>314</v>
      </c>
      <c r="AH76" s="61"/>
    </row>
    <row r="77" spans="1:34" x14ac:dyDescent="0.2">
      <c r="A77" s="61" t="s">
        <v>180</v>
      </c>
      <c r="B77" s="61"/>
      <c r="C77" s="61" t="s">
        <v>181</v>
      </c>
      <c r="D77" s="61" t="s">
        <v>629</v>
      </c>
      <c r="E77" s="61" t="s">
        <v>603</v>
      </c>
      <c r="F77" s="60">
        <v>38.997321320000033</v>
      </c>
      <c r="G77" s="60">
        <v>-80.220453885999973</v>
      </c>
      <c r="H77" s="61" t="s">
        <v>1154</v>
      </c>
      <c r="I77" s="61" t="s">
        <v>1155</v>
      </c>
      <c r="J77" s="61" t="s">
        <v>18</v>
      </c>
      <c r="K77" s="65" t="s">
        <v>19</v>
      </c>
      <c r="L77" s="61" t="s">
        <v>18</v>
      </c>
      <c r="M77" s="61">
        <v>1986</v>
      </c>
      <c r="N77" s="61">
        <v>1986</v>
      </c>
      <c r="O77" s="61" t="s">
        <v>81</v>
      </c>
      <c r="P77" s="20">
        <v>1416</v>
      </c>
      <c r="Q77" s="61" t="s">
        <v>30</v>
      </c>
      <c r="R77" s="61" t="s">
        <v>22</v>
      </c>
      <c r="S77" s="20">
        <v>1417.8</v>
      </c>
      <c r="T77" s="20"/>
      <c r="U77" s="20"/>
      <c r="V77" s="20">
        <v>1413.4</v>
      </c>
      <c r="W77" s="61">
        <v>2000</v>
      </c>
      <c r="X77" s="61" t="s">
        <v>18</v>
      </c>
      <c r="Y77" s="61" t="s">
        <v>590</v>
      </c>
      <c r="Z77" s="61" t="s">
        <v>556</v>
      </c>
      <c r="AA77" s="61" t="s">
        <v>23</v>
      </c>
      <c r="AB77" s="61">
        <v>5</v>
      </c>
      <c r="AC77" s="61" t="s">
        <v>18</v>
      </c>
      <c r="AD77" s="20">
        <v>1417.8</v>
      </c>
      <c r="AE77" s="20">
        <v>4.3999999999998636</v>
      </c>
      <c r="AF77" s="20">
        <v>1.7999999999999545</v>
      </c>
      <c r="AG77" s="61" t="s">
        <v>314</v>
      </c>
      <c r="AH77" s="61"/>
    </row>
    <row r="78" spans="1:34" x14ac:dyDescent="0.2">
      <c r="A78" s="61" t="s">
        <v>182</v>
      </c>
      <c r="B78" s="61"/>
      <c r="C78" s="61" t="s">
        <v>183</v>
      </c>
      <c r="D78" s="61" t="s">
        <v>629</v>
      </c>
      <c r="E78" s="61" t="s">
        <v>603</v>
      </c>
      <c r="F78" s="60">
        <v>38.997458440000059</v>
      </c>
      <c r="G78" s="60">
        <v>-80.220151725999983</v>
      </c>
      <c r="H78" s="61" t="s">
        <v>1156</v>
      </c>
      <c r="I78" s="61" t="s">
        <v>1157</v>
      </c>
      <c r="J78" s="61" t="s">
        <v>18</v>
      </c>
      <c r="K78" s="65" t="s">
        <v>179</v>
      </c>
      <c r="L78" s="61" t="s">
        <v>18</v>
      </c>
      <c r="M78" s="61">
        <v>1986</v>
      </c>
      <c r="N78" s="61">
        <v>1986</v>
      </c>
      <c r="O78" s="61" t="s">
        <v>81</v>
      </c>
      <c r="P78" s="20">
        <v>1416</v>
      </c>
      <c r="Q78" s="61" t="s">
        <v>30</v>
      </c>
      <c r="R78" s="61" t="s">
        <v>22</v>
      </c>
      <c r="S78" s="20">
        <v>1413</v>
      </c>
      <c r="T78" s="20">
        <v>1413.3</v>
      </c>
      <c r="U78" s="20"/>
      <c r="V78" s="20">
        <v>1413.3</v>
      </c>
      <c r="W78" s="61">
        <v>2000</v>
      </c>
      <c r="X78" s="61" t="s">
        <v>18</v>
      </c>
      <c r="Y78" s="61"/>
      <c r="Z78" s="61"/>
      <c r="AA78" s="61" t="s">
        <v>23</v>
      </c>
      <c r="AB78" s="61">
        <v>4</v>
      </c>
      <c r="AC78" s="61" t="s">
        <v>26</v>
      </c>
      <c r="AD78" s="20">
        <v>1413</v>
      </c>
      <c r="AE78" s="20">
        <f>Merge111[[#This Row],[LFE]]-Merge111[[#This Row],[EC_C2f_LAG]]</f>
        <v>-0.29999999999995453</v>
      </c>
      <c r="AF78" s="20">
        <f>Merge111[[#This Row],[LFE]]-Merge111[[#This Row],[EC_B9_BFE]]</f>
        <v>-3</v>
      </c>
      <c r="AG78" s="61" t="s">
        <v>314</v>
      </c>
      <c r="AH78" s="61"/>
    </row>
    <row r="79" spans="1:34" x14ac:dyDescent="0.2">
      <c r="A79" s="61" t="s">
        <v>184</v>
      </c>
      <c r="B79" s="61"/>
      <c r="C79" s="61" t="s">
        <v>185</v>
      </c>
      <c r="D79" s="61" t="s">
        <v>629</v>
      </c>
      <c r="E79" s="61" t="s">
        <v>603</v>
      </c>
      <c r="F79" s="60">
        <v>38.997327350000027</v>
      </c>
      <c r="G79" s="60">
        <v>-80.219444325999973</v>
      </c>
      <c r="H79" s="61" t="s">
        <v>1158</v>
      </c>
      <c r="I79" s="61" t="s">
        <v>1159</v>
      </c>
      <c r="J79" s="61" t="s">
        <v>18</v>
      </c>
      <c r="K79" s="65" t="s">
        <v>117</v>
      </c>
      <c r="L79" s="61" t="s">
        <v>18</v>
      </c>
      <c r="M79" s="61">
        <v>1986</v>
      </c>
      <c r="N79" s="61">
        <v>1986</v>
      </c>
      <c r="O79" s="61" t="s">
        <v>81</v>
      </c>
      <c r="P79" s="20">
        <v>1416</v>
      </c>
      <c r="Q79" s="61" t="s">
        <v>30</v>
      </c>
      <c r="R79" s="61" t="s">
        <v>22</v>
      </c>
      <c r="S79" s="20">
        <v>1410.1</v>
      </c>
      <c r="T79" s="20">
        <v>1417.5</v>
      </c>
      <c r="U79" s="20"/>
      <c r="V79" s="20">
        <v>1413.4</v>
      </c>
      <c r="W79" s="61">
        <v>2000</v>
      </c>
      <c r="X79" s="61" t="s">
        <v>18</v>
      </c>
      <c r="Y79" s="61"/>
      <c r="Z79" s="61"/>
      <c r="AA79" s="61" t="s">
        <v>23</v>
      </c>
      <c r="AB79" s="61">
        <v>4</v>
      </c>
      <c r="AC79" s="61" t="s">
        <v>26</v>
      </c>
      <c r="AD79" s="20">
        <v>1417.5</v>
      </c>
      <c r="AE79" s="20">
        <v>4.0999999999999091</v>
      </c>
      <c r="AF79" s="20">
        <v>1.5</v>
      </c>
      <c r="AG79" s="61" t="s">
        <v>314</v>
      </c>
      <c r="AH79" s="61" t="s">
        <v>559</v>
      </c>
    </row>
    <row r="80" spans="1:34" x14ac:dyDescent="0.2">
      <c r="A80" s="61" t="s">
        <v>186</v>
      </c>
      <c r="B80" s="61"/>
      <c r="C80" s="61" t="s">
        <v>187</v>
      </c>
      <c r="D80" s="61" t="s">
        <v>629</v>
      </c>
      <c r="E80" s="61" t="s">
        <v>603</v>
      </c>
      <c r="F80" s="60">
        <v>38.996925010000041</v>
      </c>
      <c r="G80" s="60">
        <v>-80.218860566999979</v>
      </c>
      <c r="H80" s="61" t="s">
        <v>1160</v>
      </c>
      <c r="I80" s="61" t="s">
        <v>1161</v>
      </c>
      <c r="J80" s="61" t="s">
        <v>26</v>
      </c>
      <c r="K80" s="65" t="s">
        <v>19</v>
      </c>
      <c r="L80" s="61" t="s">
        <v>18</v>
      </c>
      <c r="M80" s="61">
        <v>1986</v>
      </c>
      <c r="N80" s="61">
        <v>1986</v>
      </c>
      <c r="O80" s="61" t="s">
        <v>81</v>
      </c>
      <c r="P80" s="20">
        <v>1416</v>
      </c>
      <c r="Q80" s="61" t="s">
        <v>30</v>
      </c>
      <c r="R80" s="61" t="s">
        <v>22</v>
      </c>
      <c r="S80" s="20">
        <v>1414.3</v>
      </c>
      <c r="T80" s="20"/>
      <c r="U80" s="20"/>
      <c r="V80" s="20"/>
      <c r="W80" s="61">
        <v>1993</v>
      </c>
      <c r="X80" s="61" t="s">
        <v>26</v>
      </c>
      <c r="Y80" s="61" t="s">
        <v>591</v>
      </c>
      <c r="Z80" s="61" t="s">
        <v>556</v>
      </c>
      <c r="AA80" s="61" t="s">
        <v>23</v>
      </c>
      <c r="AB80" s="61">
        <v>5</v>
      </c>
      <c r="AC80" s="61" t="s">
        <v>18</v>
      </c>
      <c r="AD80" s="20">
        <v>1414.3</v>
      </c>
      <c r="AE80" s="20">
        <v>0.44000000000005457</v>
      </c>
      <c r="AF80" s="20">
        <v>-1.7000000000000455</v>
      </c>
      <c r="AG80" s="61" t="s">
        <v>314</v>
      </c>
      <c r="AH80" s="61"/>
    </row>
    <row r="81" spans="1:34" x14ac:dyDescent="0.2">
      <c r="A81" s="61" t="s">
        <v>188</v>
      </c>
      <c r="B81" s="61"/>
      <c r="C81" s="61" t="s">
        <v>189</v>
      </c>
      <c r="D81" s="61" t="s">
        <v>629</v>
      </c>
      <c r="E81" s="61" t="s">
        <v>603</v>
      </c>
      <c r="F81" s="60">
        <v>38.997033890000068</v>
      </c>
      <c r="G81" s="60">
        <v>-80.218385796999939</v>
      </c>
      <c r="H81" s="61" t="s">
        <v>1162</v>
      </c>
      <c r="I81" s="61" t="s">
        <v>1163</v>
      </c>
      <c r="J81" s="61" t="s">
        <v>26</v>
      </c>
      <c r="K81" s="65" t="s">
        <v>19</v>
      </c>
      <c r="L81" s="61" t="s">
        <v>18</v>
      </c>
      <c r="M81" s="61">
        <v>1986</v>
      </c>
      <c r="N81" s="61">
        <v>1986</v>
      </c>
      <c r="O81" s="61" t="s">
        <v>81</v>
      </c>
      <c r="P81" s="20">
        <v>1416</v>
      </c>
      <c r="Q81" s="61" t="s">
        <v>30</v>
      </c>
      <c r="R81" s="61" t="s">
        <v>22</v>
      </c>
      <c r="S81" s="20">
        <v>1414.5</v>
      </c>
      <c r="T81" s="20"/>
      <c r="U81" s="20"/>
      <c r="V81" s="20"/>
      <c r="W81" s="61">
        <v>1993</v>
      </c>
      <c r="X81" s="61" t="s">
        <v>26</v>
      </c>
      <c r="Y81" s="61" t="s">
        <v>551</v>
      </c>
      <c r="Z81" s="61" t="s">
        <v>556</v>
      </c>
      <c r="AA81" s="61" t="s">
        <v>23</v>
      </c>
      <c r="AB81" s="61">
        <v>5</v>
      </c>
      <c r="AC81" s="61" t="s">
        <v>18</v>
      </c>
      <c r="AD81" s="20">
        <v>1414.5</v>
      </c>
      <c r="AE81" s="20">
        <v>1.0399999999999636</v>
      </c>
      <c r="AF81" s="20">
        <v>-1.5</v>
      </c>
      <c r="AG81" s="61" t="s">
        <v>314</v>
      </c>
      <c r="AH81" s="61"/>
    </row>
    <row r="82" spans="1:34" x14ac:dyDescent="0.2">
      <c r="A82" s="61" t="s">
        <v>190</v>
      </c>
      <c r="B82" s="61"/>
      <c r="C82" s="61" t="s">
        <v>191</v>
      </c>
      <c r="D82" s="61" t="s">
        <v>629</v>
      </c>
      <c r="E82" s="61" t="s">
        <v>603</v>
      </c>
      <c r="F82" s="60">
        <v>38.997016920000078</v>
      </c>
      <c r="G82" s="60">
        <v>-80.217593136999938</v>
      </c>
      <c r="H82" s="61" t="s">
        <v>1164</v>
      </c>
      <c r="I82" s="61" t="s">
        <v>1165</v>
      </c>
      <c r="J82" s="61" t="s">
        <v>18</v>
      </c>
      <c r="K82" s="65" t="s">
        <v>117</v>
      </c>
      <c r="L82" s="61" t="s">
        <v>18</v>
      </c>
      <c r="M82" s="61">
        <v>1986</v>
      </c>
      <c r="N82" s="61">
        <v>1986</v>
      </c>
      <c r="O82" s="61" t="s">
        <v>81</v>
      </c>
      <c r="P82" s="20">
        <v>1416</v>
      </c>
      <c r="Q82" s="61" t="s">
        <v>30</v>
      </c>
      <c r="R82" s="61" t="s">
        <v>22</v>
      </c>
      <c r="S82" s="20">
        <v>1409.1</v>
      </c>
      <c r="T82" s="20">
        <v>1415.6</v>
      </c>
      <c r="U82" s="20"/>
      <c r="V82" s="20">
        <v>1411.2</v>
      </c>
      <c r="W82" s="61">
        <v>2000</v>
      </c>
      <c r="X82" s="61" t="s">
        <v>18</v>
      </c>
      <c r="Y82" s="61"/>
      <c r="Z82" s="61"/>
      <c r="AA82" s="61" t="s">
        <v>23</v>
      </c>
      <c r="AB82" s="61">
        <v>4</v>
      </c>
      <c r="AC82" s="61" t="s">
        <v>26</v>
      </c>
      <c r="AD82" s="20">
        <v>1415.6</v>
      </c>
      <c r="AE82" s="20">
        <v>4.3999999999998636</v>
      </c>
      <c r="AF82" s="20">
        <v>-0.40000000000009095</v>
      </c>
      <c r="AG82" s="61" t="s">
        <v>314</v>
      </c>
      <c r="AH82" s="61" t="s">
        <v>559</v>
      </c>
    </row>
    <row r="83" spans="1:34" x14ac:dyDescent="0.2">
      <c r="A83" s="61" t="s">
        <v>192</v>
      </c>
      <c r="B83" s="61"/>
      <c r="C83" s="61" t="s">
        <v>567</v>
      </c>
      <c r="D83" s="61" t="s">
        <v>629</v>
      </c>
      <c r="E83" s="61" t="s">
        <v>603</v>
      </c>
      <c r="F83" s="60">
        <v>38.996694000000048</v>
      </c>
      <c r="G83" s="60">
        <v>-80.21889977699999</v>
      </c>
      <c r="H83" s="61" t="s">
        <v>1166</v>
      </c>
      <c r="I83" s="61" t="s">
        <v>1167</v>
      </c>
      <c r="J83" s="61" t="s">
        <v>26</v>
      </c>
      <c r="K83" s="65" t="s">
        <v>19</v>
      </c>
      <c r="L83" s="61" t="s">
        <v>18</v>
      </c>
      <c r="M83" s="61">
        <v>1986</v>
      </c>
      <c r="N83" s="61">
        <v>1986</v>
      </c>
      <c r="O83" s="61" t="s">
        <v>81</v>
      </c>
      <c r="P83" s="20">
        <v>1416</v>
      </c>
      <c r="Q83" s="61" t="s">
        <v>30</v>
      </c>
      <c r="R83" s="61" t="s">
        <v>22</v>
      </c>
      <c r="S83" s="20">
        <v>1414.2</v>
      </c>
      <c r="T83" s="20"/>
      <c r="U83" s="20"/>
      <c r="V83" s="20"/>
      <c r="W83" s="61"/>
      <c r="X83" s="61"/>
      <c r="Y83" s="61" t="s">
        <v>592</v>
      </c>
      <c r="Z83" s="61"/>
      <c r="AA83" s="61" t="s">
        <v>23</v>
      </c>
      <c r="AB83" s="61">
        <v>5</v>
      </c>
      <c r="AC83" s="61" t="s">
        <v>18</v>
      </c>
      <c r="AD83" s="20">
        <v>1414.2</v>
      </c>
      <c r="AE83" s="20">
        <v>1.8400000000001455</v>
      </c>
      <c r="AF83" s="20">
        <v>-1.7999999999999545</v>
      </c>
      <c r="AG83" s="61" t="s">
        <v>314</v>
      </c>
      <c r="AH83" s="61" t="s">
        <v>568</v>
      </c>
    </row>
    <row r="84" spans="1:34" x14ac:dyDescent="0.2">
      <c r="A84" s="61" t="s">
        <v>193</v>
      </c>
      <c r="B84" s="61"/>
      <c r="C84" s="61" t="s">
        <v>194</v>
      </c>
      <c r="D84" s="61" t="s">
        <v>629</v>
      </c>
      <c r="E84" s="61" t="s">
        <v>603</v>
      </c>
      <c r="F84" s="60">
        <v>38.994080150000059</v>
      </c>
      <c r="G84" s="60">
        <v>-80.217268876999981</v>
      </c>
      <c r="H84" s="61" t="s">
        <v>1168</v>
      </c>
      <c r="I84" s="61" t="s">
        <v>1169</v>
      </c>
      <c r="J84" s="61" t="s">
        <v>26</v>
      </c>
      <c r="K84" s="65" t="s">
        <v>45</v>
      </c>
      <c r="L84" s="61" t="s">
        <v>18</v>
      </c>
      <c r="M84" s="61">
        <v>1986</v>
      </c>
      <c r="N84" s="61">
        <v>1986</v>
      </c>
      <c r="O84" s="61" t="s">
        <v>81</v>
      </c>
      <c r="P84" s="20">
        <v>1417</v>
      </c>
      <c r="Q84" s="61" t="s">
        <v>30</v>
      </c>
      <c r="R84" s="61" t="s">
        <v>22</v>
      </c>
      <c r="S84" s="20">
        <v>1415.3</v>
      </c>
      <c r="T84" s="20"/>
      <c r="U84" s="20"/>
      <c r="V84" s="20">
        <v>1414.6</v>
      </c>
      <c r="W84" s="61">
        <v>1993</v>
      </c>
      <c r="X84" s="61" t="s">
        <v>18</v>
      </c>
      <c r="Y84" s="61"/>
      <c r="Z84" s="61"/>
      <c r="AA84" s="61" t="s">
        <v>23</v>
      </c>
      <c r="AB84" s="61">
        <v>7</v>
      </c>
      <c r="AC84" s="61" t="s">
        <v>18</v>
      </c>
      <c r="AD84" s="20">
        <v>1415.3</v>
      </c>
      <c r="AE84" s="20">
        <v>0.70000000000004547</v>
      </c>
      <c r="AF84" s="20">
        <v>-1.7000000000000455</v>
      </c>
      <c r="AG84" s="61" t="s">
        <v>314</v>
      </c>
      <c r="AH84" s="61"/>
    </row>
    <row r="85" spans="1:34" x14ac:dyDescent="0.2">
      <c r="A85" s="61" t="s">
        <v>47</v>
      </c>
      <c r="B85" s="61"/>
      <c r="C85" s="61" t="s">
        <v>48</v>
      </c>
      <c r="D85" s="61" t="s">
        <v>629</v>
      </c>
      <c r="E85" s="61" t="s">
        <v>603</v>
      </c>
      <c r="F85" s="60">
        <v>38.994896321000063</v>
      </c>
      <c r="G85" s="60">
        <v>-80.222023715999967</v>
      </c>
      <c r="H85" s="61" t="s">
        <v>1170</v>
      </c>
      <c r="I85" s="61" t="s">
        <v>1171</v>
      </c>
      <c r="J85" s="61" t="s">
        <v>18</v>
      </c>
      <c r="K85" s="65" t="s">
        <v>37</v>
      </c>
      <c r="L85" s="61" t="s">
        <v>18</v>
      </c>
      <c r="M85" s="61">
        <v>2002</v>
      </c>
      <c r="N85" s="61">
        <v>2002</v>
      </c>
      <c r="O85" s="61" t="s">
        <v>20</v>
      </c>
      <c r="P85" s="20">
        <v>1416.35</v>
      </c>
      <c r="Q85" s="61" t="s">
        <v>30</v>
      </c>
      <c r="R85" s="61" t="s">
        <v>22</v>
      </c>
      <c r="S85" s="20">
        <v>1416.87</v>
      </c>
      <c r="T85" s="20">
        <v>1425.87</v>
      </c>
      <c r="U85" s="20"/>
      <c r="V85" s="20">
        <v>1416.02</v>
      </c>
      <c r="W85" s="61">
        <v>2010</v>
      </c>
      <c r="X85" s="61" t="s">
        <v>18</v>
      </c>
      <c r="Y85" s="61"/>
      <c r="Z85" s="61"/>
      <c r="AA85" s="61" t="s">
        <v>23</v>
      </c>
      <c r="AB85" s="61">
        <v>7</v>
      </c>
      <c r="AC85" s="61" t="s">
        <v>18</v>
      </c>
      <c r="AD85" s="20">
        <v>1416.87</v>
      </c>
      <c r="AE85" s="20">
        <v>0.84999999999990905</v>
      </c>
      <c r="AF85" s="20">
        <v>0.51999999999998181</v>
      </c>
      <c r="AG85" s="61" t="s">
        <v>314</v>
      </c>
      <c r="AH85" s="61"/>
    </row>
    <row r="86" spans="1:34" x14ac:dyDescent="0.2">
      <c r="A86" s="61" t="s">
        <v>195</v>
      </c>
      <c r="B86" s="61"/>
      <c r="C86" s="61" t="s">
        <v>196</v>
      </c>
      <c r="D86" s="61" t="s">
        <v>629</v>
      </c>
      <c r="E86" s="61" t="s">
        <v>603</v>
      </c>
      <c r="F86" s="60">
        <v>38.993266671000072</v>
      </c>
      <c r="G86" s="60">
        <v>-80.220130056999949</v>
      </c>
      <c r="H86" s="61" t="s">
        <v>1172</v>
      </c>
      <c r="I86" s="61" t="s">
        <v>1173</v>
      </c>
      <c r="J86" s="61" t="s">
        <v>26</v>
      </c>
      <c r="K86" s="65" t="s">
        <v>117</v>
      </c>
      <c r="L86" s="61" t="s">
        <v>18</v>
      </c>
      <c r="M86" s="61">
        <v>1986</v>
      </c>
      <c r="N86" s="61">
        <v>1986</v>
      </c>
      <c r="O86" s="61" t="s">
        <v>81</v>
      </c>
      <c r="P86" s="20">
        <v>1416</v>
      </c>
      <c r="Q86" s="61" t="s">
        <v>30</v>
      </c>
      <c r="R86" s="61" t="s">
        <v>22</v>
      </c>
      <c r="S86" s="20">
        <v>1410.1</v>
      </c>
      <c r="T86" s="20">
        <v>1419.1</v>
      </c>
      <c r="U86" s="20"/>
      <c r="V86" s="20">
        <v>1413.9</v>
      </c>
      <c r="W86" s="61">
        <v>1993</v>
      </c>
      <c r="X86" s="61" t="s">
        <v>18</v>
      </c>
      <c r="Y86" s="61"/>
      <c r="Z86" s="61"/>
      <c r="AA86" s="61" t="s">
        <v>23</v>
      </c>
      <c r="AB86" s="61">
        <v>4</v>
      </c>
      <c r="AC86" s="61" t="s">
        <v>26</v>
      </c>
      <c r="AD86" s="20">
        <v>1419.1</v>
      </c>
      <c r="AE86" s="20">
        <v>5.1999999999998181</v>
      </c>
      <c r="AF86" s="20">
        <v>3.0999999999999091</v>
      </c>
      <c r="AG86" s="61" t="s">
        <v>314</v>
      </c>
      <c r="AH86" s="61" t="s">
        <v>555</v>
      </c>
    </row>
    <row r="87" spans="1:34" x14ac:dyDescent="0.2">
      <c r="A87" s="61" t="s">
        <v>197</v>
      </c>
      <c r="B87" s="61"/>
      <c r="C87" s="61" t="s">
        <v>198</v>
      </c>
      <c r="D87" s="61" t="s">
        <v>629</v>
      </c>
      <c r="E87" s="61" t="s">
        <v>603</v>
      </c>
      <c r="F87" s="60">
        <v>38.993021341000031</v>
      </c>
      <c r="G87" s="60">
        <v>-80.220260685999961</v>
      </c>
      <c r="H87" s="61" t="s">
        <v>1174</v>
      </c>
      <c r="I87" s="61" t="s">
        <v>1175</v>
      </c>
      <c r="J87" s="61" t="s">
        <v>26</v>
      </c>
      <c r="K87" s="65" t="s">
        <v>45</v>
      </c>
      <c r="L87" s="61" t="s">
        <v>18</v>
      </c>
      <c r="M87" s="61">
        <v>1986</v>
      </c>
      <c r="N87" s="61">
        <v>1986</v>
      </c>
      <c r="O87" s="61" t="s">
        <v>199</v>
      </c>
      <c r="P87" s="20">
        <v>1416</v>
      </c>
      <c r="Q87" s="61" t="s">
        <v>30</v>
      </c>
      <c r="R87" s="61" t="s">
        <v>22</v>
      </c>
      <c r="S87" s="20">
        <v>1416.1</v>
      </c>
      <c r="T87" s="20"/>
      <c r="U87" s="20"/>
      <c r="V87" s="20">
        <v>1415.6</v>
      </c>
      <c r="W87" s="61">
        <v>1993</v>
      </c>
      <c r="X87" s="61" t="s">
        <v>18</v>
      </c>
      <c r="Y87" s="61"/>
      <c r="Z87" s="61"/>
      <c r="AA87" s="61" t="s">
        <v>23</v>
      </c>
      <c r="AB87" s="61">
        <v>7</v>
      </c>
      <c r="AC87" s="61" t="s">
        <v>18</v>
      </c>
      <c r="AD87" s="20">
        <v>1416.1</v>
      </c>
      <c r="AE87" s="20">
        <v>0.5</v>
      </c>
      <c r="AF87" s="20">
        <v>9.9999999999909051E-2</v>
      </c>
      <c r="AG87" s="61" t="s">
        <v>314</v>
      </c>
      <c r="AH87" s="61"/>
    </row>
    <row r="88" spans="1:34" x14ac:dyDescent="0.2">
      <c r="A88" s="61" t="s">
        <v>200</v>
      </c>
      <c r="B88" s="61"/>
      <c r="C88" s="61" t="s">
        <v>201</v>
      </c>
      <c r="D88" s="61" t="s">
        <v>629</v>
      </c>
      <c r="E88" s="61" t="s">
        <v>603</v>
      </c>
      <c r="F88" s="60">
        <v>38.996377980000027</v>
      </c>
      <c r="G88" s="60">
        <v>-80.220695915999954</v>
      </c>
      <c r="H88" s="61" t="s">
        <v>1176</v>
      </c>
      <c r="I88" s="61" t="s">
        <v>1177</v>
      </c>
      <c r="J88" s="61" t="s">
        <v>26</v>
      </c>
      <c r="K88" s="65" t="s">
        <v>19</v>
      </c>
      <c r="L88" s="61" t="s">
        <v>18</v>
      </c>
      <c r="M88" s="61">
        <v>1986</v>
      </c>
      <c r="N88" s="61">
        <v>1986</v>
      </c>
      <c r="O88" s="61" t="s">
        <v>81</v>
      </c>
      <c r="P88" s="20">
        <v>1416</v>
      </c>
      <c r="Q88" s="61" t="s">
        <v>30</v>
      </c>
      <c r="R88" s="61" t="s">
        <v>22</v>
      </c>
      <c r="S88" s="20">
        <v>1415.9</v>
      </c>
      <c r="T88" s="20"/>
      <c r="U88" s="20"/>
      <c r="V88" s="20">
        <v>1409.2</v>
      </c>
      <c r="W88" s="61">
        <v>1993</v>
      </c>
      <c r="X88" s="61" t="s">
        <v>18</v>
      </c>
      <c r="Y88" s="61" t="s">
        <v>547</v>
      </c>
      <c r="Z88" s="61"/>
      <c r="AA88" s="61" t="s">
        <v>23</v>
      </c>
      <c r="AB88" s="61">
        <v>5</v>
      </c>
      <c r="AC88" s="61" t="s">
        <v>18</v>
      </c>
      <c r="AD88" s="20">
        <v>1415.9</v>
      </c>
      <c r="AE88" s="20">
        <v>6.7000000000000455</v>
      </c>
      <c r="AF88" s="20">
        <v>-9.9999999999909051E-2</v>
      </c>
      <c r="AG88" s="61" t="s">
        <v>314</v>
      </c>
      <c r="AH88" s="61"/>
    </row>
    <row r="89" spans="1:34" x14ac:dyDescent="0.2">
      <c r="A89" s="61" t="s">
        <v>202</v>
      </c>
      <c r="B89" s="61"/>
      <c r="C89" s="61" t="s">
        <v>203</v>
      </c>
      <c r="D89" s="61" t="s">
        <v>629</v>
      </c>
      <c r="E89" s="61" t="s">
        <v>603</v>
      </c>
      <c r="F89" s="60">
        <v>38.996747910000067</v>
      </c>
      <c r="G89" s="60">
        <v>-80.22075637599994</v>
      </c>
      <c r="H89" s="61" t="s">
        <v>1178</v>
      </c>
      <c r="I89" s="61" t="s">
        <v>1179</v>
      </c>
      <c r="J89" s="61" t="s">
        <v>18</v>
      </c>
      <c r="K89" s="65" t="s">
        <v>19</v>
      </c>
      <c r="L89" s="61" t="s">
        <v>18</v>
      </c>
      <c r="M89" s="61">
        <v>1987</v>
      </c>
      <c r="N89" s="61">
        <v>1987</v>
      </c>
      <c r="O89" s="61" t="s">
        <v>81</v>
      </c>
      <c r="P89" s="20">
        <v>1416</v>
      </c>
      <c r="Q89" s="61" t="s">
        <v>30</v>
      </c>
      <c r="R89" s="61" t="s">
        <v>22</v>
      </c>
      <c r="S89" s="20">
        <v>1414.2</v>
      </c>
      <c r="T89" s="20"/>
      <c r="U89" s="20"/>
      <c r="V89" s="20">
        <v>1405</v>
      </c>
      <c r="W89" s="61">
        <v>1999</v>
      </c>
      <c r="X89" s="61" t="s">
        <v>18</v>
      </c>
      <c r="Y89" s="61" t="s">
        <v>593</v>
      </c>
      <c r="Z89" s="61"/>
      <c r="AA89" s="61" t="s">
        <v>23</v>
      </c>
      <c r="AB89" s="61">
        <v>5</v>
      </c>
      <c r="AC89" s="61" t="s">
        <v>18</v>
      </c>
      <c r="AD89" s="20">
        <v>1414.2</v>
      </c>
      <c r="AE89" s="20">
        <v>9.2000000000000455</v>
      </c>
      <c r="AF89" s="20">
        <v>-1.7999999999999545</v>
      </c>
      <c r="AG89" s="61" t="s">
        <v>314</v>
      </c>
      <c r="AH89" s="61"/>
    </row>
    <row r="90" spans="1:34" x14ac:dyDescent="0.2">
      <c r="A90" s="61" t="s">
        <v>204</v>
      </c>
      <c r="B90" s="61"/>
      <c r="C90" s="61" t="s">
        <v>205</v>
      </c>
      <c r="D90" s="61" t="s">
        <v>629</v>
      </c>
      <c r="E90" s="61" t="s">
        <v>603</v>
      </c>
      <c r="F90" s="60">
        <v>38.996921840000027</v>
      </c>
      <c r="G90" s="60">
        <v>-80.221371295999973</v>
      </c>
      <c r="H90" s="61" t="s">
        <v>1180</v>
      </c>
      <c r="I90" s="61" t="s">
        <v>1181</v>
      </c>
      <c r="J90" s="61" t="s">
        <v>18</v>
      </c>
      <c r="K90" s="65" t="s">
        <v>206</v>
      </c>
      <c r="L90" s="61" t="s">
        <v>18</v>
      </c>
      <c r="M90" s="61">
        <v>1987</v>
      </c>
      <c r="N90" s="61"/>
      <c r="O90" s="61" t="s">
        <v>81</v>
      </c>
      <c r="P90" s="20">
        <v>1416</v>
      </c>
      <c r="Q90" s="61" t="s">
        <v>30</v>
      </c>
      <c r="R90" s="61" t="s">
        <v>22</v>
      </c>
      <c r="S90" s="20">
        <v>1416</v>
      </c>
      <c r="T90" s="20"/>
      <c r="U90" s="20"/>
      <c r="V90" s="20">
        <v>1411.5</v>
      </c>
      <c r="W90" s="61">
        <v>1997</v>
      </c>
      <c r="X90" s="61" t="s">
        <v>18</v>
      </c>
      <c r="Y90" s="61"/>
      <c r="Z90" s="61"/>
      <c r="AA90" s="61" t="s">
        <v>23</v>
      </c>
      <c r="AB90" s="61">
        <v>3</v>
      </c>
      <c r="AC90" s="61" t="s">
        <v>18</v>
      </c>
      <c r="AD90" s="20">
        <v>1416</v>
      </c>
      <c r="AE90" s="20">
        <v>4.5</v>
      </c>
      <c r="AF90" s="20">
        <v>0</v>
      </c>
      <c r="AG90" s="61" t="s">
        <v>314</v>
      </c>
      <c r="AH90" s="61"/>
    </row>
    <row r="91" spans="1:34" x14ac:dyDescent="0.2">
      <c r="A91" s="61" t="s">
        <v>207</v>
      </c>
      <c r="B91" s="61"/>
      <c r="C91" s="61" t="s">
        <v>208</v>
      </c>
      <c r="D91" s="61" t="s">
        <v>629</v>
      </c>
      <c r="E91" s="61" t="s">
        <v>603</v>
      </c>
      <c r="F91" s="60">
        <v>38.996927150000033</v>
      </c>
      <c r="G91" s="60">
        <v>-80.221172635999949</v>
      </c>
      <c r="H91" s="61" t="s">
        <v>1182</v>
      </c>
      <c r="I91" s="61" t="s">
        <v>1183</v>
      </c>
      <c r="J91" s="61" t="s">
        <v>26</v>
      </c>
      <c r="K91" s="65" t="s">
        <v>19</v>
      </c>
      <c r="L91" s="61" t="s">
        <v>18</v>
      </c>
      <c r="M91" s="61">
        <v>1986</v>
      </c>
      <c r="N91" s="61">
        <v>1986</v>
      </c>
      <c r="O91" s="61" t="s">
        <v>81</v>
      </c>
      <c r="P91" s="20">
        <v>1416</v>
      </c>
      <c r="Q91" s="61" t="s">
        <v>30</v>
      </c>
      <c r="R91" s="61" t="s">
        <v>22</v>
      </c>
      <c r="S91" s="20">
        <v>1417.5</v>
      </c>
      <c r="T91" s="20"/>
      <c r="U91" s="20"/>
      <c r="V91" s="20">
        <v>1408.1</v>
      </c>
      <c r="W91" s="61">
        <v>2001</v>
      </c>
      <c r="X91" s="61" t="s">
        <v>18</v>
      </c>
      <c r="Y91" s="61" t="s">
        <v>590</v>
      </c>
      <c r="Z91" s="61"/>
      <c r="AA91" s="61" t="s">
        <v>23</v>
      </c>
      <c r="AB91" s="61">
        <v>5</v>
      </c>
      <c r="AC91" s="61" t="s">
        <v>18</v>
      </c>
      <c r="AD91" s="20">
        <v>1417.5</v>
      </c>
      <c r="AE91" s="20">
        <v>9.4000000000000909</v>
      </c>
      <c r="AF91" s="20">
        <v>1.5</v>
      </c>
      <c r="AG91" s="61" t="s">
        <v>314</v>
      </c>
      <c r="AH91" s="61"/>
    </row>
    <row r="92" spans="1:34" x14ac:dyDescent="0.2">
      <c r="A92" s="61" t="s">
        <v>209</v>
      </c>
      <c r="B92" s="61"/>
      <c r="C92" s="61" t="s">
        <v>210</v>
      </c>
      <c r="D92" s="61" t="s">
        <v>629</v>
      </c>
      <c r="E92" s="61" t="s">
        <v>603</v>
      </c>
      <c r="F92" s="60">
        <v>38.991218652000043</v>
      </c>
      <c r="G92" s="60">
        <v>-80.234344111999974</v>
      </c>
      <c r="H92" s="61" t="s">
        <v>1184</v>
      </c>
      <c r="I92" s="61" t="s">
        <v>1185</v>
      </c>
      <c r="J92" s="61" t="s">
        <v>26</v>
      </c>
      <c r="K92" s="65" t="s">
        <v>19</v>
      </c>
      <c r="L92" s="61" t="s">
        <v>18</v>
      </c>
      <c r="M92" s="61">
        <v>1986</v>
      </c>
      <c r="N92" s="61">
        <v>1986</v>
      </c>
      <c r="O92" s="61" t="s">
        <v>86</v>
      </c>
      <c r="P92" s="20">
        <v>1416</v>
      </c>
      <c r="Q92" s="61" t="s">
        <v>30</v>
      </c>
      <c r="R92" s="61" t="s">
        <v>22</v>
      </c>
      <c r="S92" s="20">
        <v>1417.2</v>
      </c>
      <c r="T92" s="20"/>
      <c r="U92" s="20"/>
      <c r="V92" s="20"/>
      <c r="W92" s="61">
        <v>1993</v>
      </c>
      <c r="X92" s="61" t="s">
        <v>18</v>
      </c>
      <c r="Y92" s="61" t="s">
        <v>598</v>
      </c>
      <c r="Z92" s="61" t="s">
        <v>556</v>
      </c>
      <c r="AA92" s="61" t="s">
        <v>23</v>
      </c>
      <c r="AB92" s="61">
        <v>5</v>
      </c>
      <c r="AC92" s="61" t="s">
        <v>18</v>
      </c>
      <c r="AD92" s="20">
        <v>1417.2</v>
      </c>
      <c r="AE92" s="20">
        <v>0</v>
      </c>
      <c r="AF92" s="20">
        <v>1.2000000000000455</v>
      </c>
      <c r="AG92" s="61" t="s">
        <v>314</v>
      </c>
      <c r="AH92" s="61"/>
    </row>
    <row r="93" spans="1:34" x14ac:dyDescent="0.2">
      <c r="A93" s="61" t="s">
        <v>211</v>
      </c>
      <c r="B93" s="61"/>
      <c r="C93" s="61" t="s">
        <v>212</v>
      </c>
      <c r="D93" s="61" t="s">
        <v>629</v>
      </c>
      <c r="E93" s="61" t="s">
        <v>603</v>
      </c>
      <c r="F93" s="60">
        <v>38.991551962000067</v>
      </c>
      <c r="G93" s="60">
        <v>-80.23245878299997</v>
      </c>
      <c r="H93" s="61" t="s">
        <v>1186</v>
      </c>
      <c r="I93" s="61" t="s">
        <v>1187</v>
      </c>
      <c r="J93" s="61" t="s">
        <v>26</v>
      </c>
      <c r="K93" s="65" t="s">
        <v>19</v>
      </c>
      <c r="L93" s="61" t="s">
        <v>18</v>
      </c>
      <c r="M93" s="61">
        <v>1986</v>
      </c>
      <c r="N93" s="61">
        <v>1986</v>
      </c>
      <c r="O93" s="61" t="s">
        <v>86</v>
      </c>
      <c r="P93" s="20">
        <v>1416</v>
      </c>
      <c r="Q93" s="61" t="s">
        <v>30</v>
      </c>
      <c r="R93" s="61" t="s">
        <v>22</v>
      </c>
      <c r="S93" s="20">
        <v>1416.3</v>
      </c>
      <c r="T93" s="20"/>
      <c r="U93" s="20"/>
      <c r="V93" s="20"/>
      <c r="W93" s="61">
        <v>1993</v>
      </c>
      <c r="X93" s="61" t="s">
        <v>18</v>
      </c>
      <c r="Y93" s="61" t="s">
        <v>590</v>
      </c>
      <c r="Z93" s="61" t="s">
        <v>556</v>
      </c>
      <c r="AA93" s="61" t="s">
        <v>23</v>
      </c>
      <c r="AB93" s="61">
        <v>5</v>
      </c>
      <c r="AC93" s="61" t="s">
        <v>18</v>
      </c>
      <c r="AD93" s="20">
        <v>1416.3</v>
      </c>
      <c r="AE93" s="20">
        <v>0.64000000000010004</v>
      </c>
      <c r="AF93" s="20">
        <v>0.29999999999995453</v>
      </c>
      <c r="AG93" s="61" t="s">
        <v>314</v>
      </c>
      <c r="AH93" s="61"/>
    </row>
    <row r="94" spans="1:34" x14ac:dyDescent="0.2">
      <c r="A94" s="61" t="s">
        <v>213</v>
      </c>
      <c r="B94" s="61"/>
      <c r="C94" s="61" t="s">
        <v>214</v>
      </c>
      <c r="D94" s="61" t="s">
        <v>629</v>
      </c>
      <c r="E94" s="61" t="s">
        <v>603</v>
      </c>
      <c r="F94" s="60">
        <v>38.991689172000058</v>
      </c>
      <c r="G94" s="60">
        <v>-80.232164032999947</v>
      </c>
      <c r="H94" s="61" t="s">
        <v>1188</v>
      </c>
      <c r="I94" s="61" t="s">
        <v>1189</v>
      </c>
      <c r="J94" s="61" t="s">
        <v>26</v>
      </c>
      <c r="K94" s="65" t="s">
        <v>19</v>
      </c>
      <c r="L94" s="61" t="s">
        <v>18</v>
      </c>
      <c r="M94" s="61">
        <v>1986</v>
      </c>
      <c r="N94" s="61">
        <v>1986</v>
      </c>
      <c r="O94" s="61" t="s">
        <v>81</v>
      </c>
      <c r="P94" s="20">
        <v>1416</v>
      </c>
      <c r="Q94" s="61" t="s">
        <v>30</v>
      </c>
      <c r="R94" s="61" t="s">
        <v>22</v>
      </c>
      <c r="S94" s="20">
        <v>1415.8</v>
      </c>
      <c r="T94" s="20"/>
      <c r="U94" s="20"/>
      <c r="V94" s="20"/>
      <c r="W94" s="61">
        <v>1993</v>
      </c>
      <c r="X94" s="61" t="s">
        <v>18</v>
      </c>
      <c r="Y94" s="61" t="s">
        <v>590</v>
      </c>
      <c r="Z94" s="61" t="s">
        <v>556</v>
      </c>
      <c r="AA94" s="61" t="s">
        <v>23</v>
      </c>
      <c r="AB94" s="61">
        <v>5</v>
      </c>
      <c r="AC94" s="61" t="s">
        <v>18</v>
      </c>
      <c r="AD94" s="20">
        <v>1415.8</v>
      </c>
      <c r="AE94" s="20">
        <v>0.14000000000010004</v>
      </c>
      <c r="AF94" s="20">
        <v>-0.20000000000004547</v>
      </c>
      <c r="AG94" s="61" t="s">
        <v>314</v>
      </c>
      <c r="AH94" s="61"/>
    </row>
    <row r="95" spans="1:34" x14ac:dyDescent="0.2">
      <c r="A95" s="61" t="s">
        <v>49</v>
      </c>
      <c r="B95" s="61"/>
      <c r="C95" s="61" t="s">
        <v>50</v>
      </c>
      <c r="D95" s="61" t="s">
        <v>629</v>
      </c>
      <c r="E95" s="61" t="s">
        <v>603</v>
      </c>
      <c r="F95" s="60">
        <v>38.991716322000059</v>
      </c>
      <c r="G95" s="60">
        <v>-80.230885712999964</v>
      </c>
      <c r="H95" s="61" t="s">
        <v>1190</v>
      </c>
      <c r="I95" s="61" t="s">
        <v>1191</v>
      </c>
      <c r="J95" s="61" t="s">
        <v>26</v>
      </c>
      <c r="K95" s="65">
        <v>8</v>
      </c>
      <c r="L95" s="61" t="s">
        <v>18</v>
      </c>
      <c r="M95" s="61">
        <v>2010</v>
      </c>
      <c r="N95" s="61">
        <v>2010</v>
      </c>
      <c r="O95" s="61" t="s">
        <v>20</v>
      </c>
      <c r="P95" s="20">
        <v>1416</v>
      </c>
      <c r="Q95" s="61" t="s">
        <v>21</v>
      </c>
      <c r="R95" s="61" t="s">
        <v>22</v>
      </c>
      <c r="S95" s="20">
        <v>1416.7</v>
      </c>
      <c r="T95" s="20"/>
      <c r="U95" s="20"/>
      <c r="V95" s="20">
        <v>1411.6</v>
      </c>
      <c r="W95" s="61">
        <v>2012</v>
      </c>
      <c r="X95" s="61" t="s">
        <v>18</v>
      </c>
      <c r="Y95" s="61" t="s">
        <v>522</v>
      </c>
      <c r="Z95" s="61" t="s">
        <v>556</v>
      </c>
      <c r="AA95" s="61" t="s">
        <v>23</v>
      </c>
      <c r="AB95" s="61">
        <v>5</v>
      </c>
      <c r="AC95" s="61" t="s">
        <v>18</v>
      </c>
      <c r="AD95" s="20">
        <v>1416.7</v>
      </c>
      <c r="AE95" s="20">
        <v>5.1000000000001364</v>
      </c>
      <c r="AF95" s="20">
        <v>0.70000000000004547</v>
      </c>
      <c r="AG95" s="61" t="s">
        <v>314</v>
      </c>
      <c r="AH95" s="61"/>
    </row>
    <row r="96" spans="1:34" x14ac:dyDescent="0.2">
      <c r="A96" s="61" t="s">
        <v>215</v>
      </c>
      <c r="B96" s="61"/>
      <c r="C96" s="61" t="s">
        <v>216</v>
      </c>
      <c r="D96" s="61" t="s">
        <v>629</v>
      </c>
      <c r="E96" s="61" t="s">
        <v>603</v>
      </c>
      <c r="F96" s="60">
        <v>38.99128677200008</v>
      </c>
      <c r="G96" s="60">
        <v>-80.231554412999969</v>
      </c>
      <c r="H96" s="61" t="s">
        <v>1192</v>
      </c>
      <c r="I96" s="61" t="s">
        <v>1193</v>
      </c>
      <c r="J96" s="61" t="s">
        <v>26</v>
      </c>
      <c r="K96" s="65" t="s">
        <v>19</v>
      </c>
      <c r="L96" s="61" t="s">
        <v>18</v>
      </c>
      <c r="M96" s="61">
        <v>1986</v>
      </c>
      <c r="N96" s="61">
        <v>1986</v>
      </c>
      <c r="O96" s="61" t="s">
        <v>81</v>
      </c>
      <c r="P96" s="20">
        <v>1416</v>
      </c>
      <c r="Q96" s="61" t="s">
        <v>30</v>
      </c>
      <c r="R96" s="61" t="s">
        <v>22</v>
      </c>
      <c r="S96" s="20">
        <v>1409.8</v>
      </c>
      <c r="T96" s="20">
        <v>1418.8</v>
      </c>
      <c r="U96" s="20"/>
      <c r="V96" s="20"/>
      <c r="W96" s="61">
        <v>1993</v>
      </c>
      <c r="X96" s="61" t="s">
        <v>18</v>
      </c>
      <c r="Y96" s="61" t="s">
        <v>917</v>
      </c>
      <c r="Z96" s="61" t="s">
        <v>600</v>
      </c>
      <c r="AA96" s="61" t="s">
        <v>23</v>
      </c>
      <c r="AB96" s="61">
        <v>5</v>
      </c>
      <c r="AC96" s="61" t="s">
        <v>18</v>
      </c>
      <c r="AD96" s="20">
        <v>1418.8</v>
      </c>
      <c r="AE96" s="20">
        <v>1.3399999999999181</v>
      </c>
      <c r="AF96" s="20">
        <v>2.7999999999999545</v>
      </c>
      <c r="AG96" s="61" t="s">
        <v>314</v>
      </c>
      <c r="AH96" s="61"/>
    </row>
    <row r="97" spans="1:34" x14ac:dyDescent="0.2">
      <c r="A97" s="61" t="s">
        <v>217</v>
      </c>
      <c r="B97" s="61"/>
      <c r="C97" s="61" t="s">
        <v>218</v>
      </c>
      <c r="D97" s="61" t="s">
        <v>629</v>
      </c>
      <c r="E97" s="61" t="s">
        <v>603</v>
      </c>
      <c r="F97" s="60">
        <v>38.991160682000043</v>
      </c>
      <c r="G97" s="60">
        <v>-80.23168407299994</v>
      </c>
      <c r="H97" s="61" t="s">
        <v>1194</v>
      </c>
      <c r="I97" s="61" t="s">
        <v>1195</v>
      </c>
      <c r="J97" s="61" t="s">
        <v>26</v>
      </c>
      <c r="K97" s="65" t="s">
        <v>19</v>
      </c>
      <c r="L97" s="61" t="s">
        <v>18</v>
      </c>
      <c r="M97" s="61">
        <v>1986</v>
      </c>
      <c r="N97" s="61">
        <v>1986</v>
      </c>
      <c r="O97" s="61" t="s">
        <v>86</v>
      </c>
      <c r="P97" s="20">
        <v>1416</v>
      </c>
      <c r="Q97" s="61" t="s">
        <v>30</v>
      </c>
      <c r="R97" s="61" t="s">
        <v>22</v>
      </c>
      <c r="S97" s="20">
        <v>1416.1</v>
      </c>
      <c r="T97" s="20"/>
      <c r="U97" s="20"/>
      <c r="V97" s="20"/>
      <c r="W97" s="61">
        <v>1993</v>
      </c>
      <c r="X97" s="61" t="s">
        <v>18</v>
      </c>
      <c r="Y97" s="61" t="s">
        <v>1466</v>
      </c>
      <c r="Z97" s="61" t="s">
        <v>556</v>
      </c>
      <c r="AA97" s="61" t="s">
        <v>23</v>
      </c>
      <c r="AB97" s="61">
        <v>5</v>
      </c>
      <c r="AC97" s="61" t="s">
        <v>18</v>
      </c>
      <c r="AD97" s="20">
        <v>1416.1</v>
      </c>
      <c r="AE97" s="20">
        <v>0</v>
      </c>
      <c r="AF97" s="20">
        <v>9.9999999999909051E-2</v>
      </c>
      <c r="AG97" s="61" t="s">
        <v>314</v>
      </c>
      <c r="AH97" s="61"/>
    </row>
    <row r="98" spans="1:34" x14ac:dyDescent="0.2">
      <c r="A98" s="61" t="s">
        <v>219</v>
      </c>
      <c r="B98" s="61"/>
      <c r="C98" s="61" t="s">
        <v>220</v>
      </c>
      <c r="D98" s="61" t="s">
        <v>629</v>
      </c>
      <c r="E98" s="61" t="s">
        <v>603</v>
      </c>
      <c r="F98" s="60">
        <v>38.990109232000073</v>
      </c>
      <c r="G98" s="60">
        <v>-80.231523412999934</v>
      </c>
      <c r="H98" s="61" t="s">
        <v>1196</v>
      </c>
      <c r="I98" s="61" t="s">
        <v>1197</v>
      </c>
      <c r="J98" s="61" t="s">
        <v>26</v>
      </c>
      <c r="K98" s="65" t="s">
        <v>19</v>
      </c>
      <c r="L98" s="61" t="s">
        <v>18</v>
      </c>
      <c r="M98" s="61">
        <v>1986</v>
      </c>
      <c r="N98" s="61">
        <v>1986</v>
      </c>
      <c r="O98" s="61" t="s">
        <v>86</v>
      </c>
      <c r="P98" s="20">
        <v>1416</v>
      </c>
      <c r="Q98" s="61" t="s">
        <v>30</v>
      </c>
      <c r="R98" s="61" t="s">
        <v>22</v>
      </c>
      <c r="S98" s="20">
        <v>1417.6</v>
      </c>
      <c r="T98" s="20"/>
      <c r="U98" s="20"/>
      <c r="V98" s="20"/>
      <c r="W98" s="61">
        <v>1993</v>
      </c>
      <c r="X98" s="61" t="s">
        <v>18</v>
      </c>
      <c r="Y98" s="61" t="s">
        <v>590</v>
      </c>
      <c r="Z98" s="61" t="s">
        <v>556</v>
      </c>
      <c r="AA98" s="61" t="s">
        <v>23</v>
      </c>
      <c r="AB98" s="61">
        <v>5</v>
      </c>
      <c r="AC98" s="61" t="s">
        <v>18</v>
      </c>
      <c r="AD98" s="20">
        <v>1417.6</v>
      </c>
      <c r="AE98" s="20">
        <v>0</v>
      </c>
      <c r="AF98" s="20">
        <v>1.5999999999999091</v>
      </c>
      <c r="AG98" s="61" t="s">
        <v>314</v>
      </c>
      <c r="AH98" s="61"/>
    </row>
    <row r="99" spans="1:34" x14ac:dyDescent="0.2">
      <c r="A99" s="61" t="s">
        <v>221</v>
      </c>
      <c r="B99" s="61"/>
      <c r="C99" s="61" t="s">
        <v>222</v>
      </c>
      <c r="D99" s="61" t="s">
        <v>629</v>
      </c>
      <c r="E99" s="61" t="s">
        <v>603</v>
      </c>
      <c r="F99" s="60">
        <v>38.990408712000033</v>
      </c>
      <c r="G99" s="60">
        <v>-80.231795292999948</v>
      </c>
      <c r="H99" s="61" t="s">
        <v>1198</v>
      </c>
      <c r="I99" s="61" t="s">
        <v>1199</v>
      </c>
      <c r="J99" s="61" t="s">
        <v>26</v>
      </c>
      <c r="K99" s="65" t="s">
        <v>19</v>
      </c>
      <c r="L99" s="61" t="s">
        <v>18</v>
      </c>
      <c r="M99" s="61">
        <v>1986</v>
      </c>
      <c r="N99" s="61">
        <v>1986</v>
      </c>
      <c r="O99" s="61" t="s">
        <v>86</v>
      </c>
      <c r="P99" s="20">
        <v>1416</v>
      </c>
      <c r="Q99" s="61" t="s">
        <v>30</v>
      </c>
      <c r="R99" s="61" t="s">
        <v>22</v>
      </c>
      <c r="S99" s="20">
        <v>1417.3</v>
      </c>
      <c r="T99" s="20"/>
      <c r="U99" s="20"/>
      <c r="V99" s="20"/>
      <c r="W99" s="61">
        <v>1993</v>
      </c>
      <c r="X99" s="61" t="s">
        <v>18</v>
      </c>
      <c r="Y99" s="61" t="s">
        <v>590</v>
      </c>
      <c r="Z99" s="61" t="s">
        <v>556</v>
      </c>
      <c r="AA99" s="61" t="s">
        <v>23</v>
      </c>
      <c r="AB99" s="61">
        <v>5</v>
      </c>
      <c r="AC99" s="61" t="s">
        <v>18</v>
      </c>
      <c r="AD99" s="20">
        <v>1417.3</v>
      </c>
      <c r="AE99" s="20">
        <v>0</v>
      </c>
      <c r="AF99" s="20">
        <v>1.2999999999999545</v>
      </c>
      <c r="AG99" s="61" t="s">
        <v>314</v>
      </c>
      <c r="AH99" s="61"/>
    </row>
    <row r="100" spans="1:34" x14ac:dyDescent="0.2">
      <c r="A100" s="61" t="s">
        <v>223</v>
      </c>
      <c r="B100" s="61"/>
      <c r="C100" s="61" t="s">
        <v>224</v>
      </c>
      <c r="D100" s="61" t="s">
        <v>629</v>
      </c>
      <c r="E100" s="61" t="s">
        <v>603</v>
      </c>
      <c r="F100" s="60">
        <v>38.991314541000072</v>
      </c>
      <c r="G100" s="60">
        <v>-80.228252633999944</v>
      </c>
      <c r="H100" s="61" t="s">
        <v>1200</v>
      </c>
      <c r="I100" s="61" t="s">
        <v>1201</v>
      </c>
      <c r="J100" s="61" t="s">
        <v>26</v>
      </c>
      <c r="K100" s="65" t="s">
        <v>117</v>
      </c>
      <c r="L100" s="61" t="s">
        <v>18</v>
      </c>
      <c r="M100" s="61">
        <v>1986</v>
      </c>
      <c r="N100" s="61">
        <v>1986</v>
      </c>
      <c r="O100" s="61" t="s">
        <v>81</v>
      </c>
      <c r="P100" s="20">
        <v>1416</v>
      </c>
      <c r="Q100" s="61" t="s">
        <v>30</v>
      </c>
      <c r="R100" s="61" t="s">
        <v>22</v>
      </c>
      <c r="S100" s="20">
        <v>1408.4</v>
      </c>
      <c r="T100" s="20">
        <v>1417.4</v>
      </c>
      <c r="U100" s="20"/>
      <c r="V100" s="20"/>
      <c r="W100" s="61">
        <v>1993</v>
      </c>
      <c r="X100" s="61" t="s">
        <v>18</v>
      </c>
      <c r="Y100" s="61" t="s">
        <v>565</v>
      </c>
      <c r="Z100" s="61"/>
      <c r="AA100" s="61" t="s">
        <v>23</v>
      </c>
      <c r="AB100" s="61">
        <v>4</v>
      </c>
      <c r="AC100" s="61" t="s">
        <v>18</v>
      </c>
      <c r="AD100" s="20">
        <v>1417.4</v>
      </c>
      <c r="AE100" s="20">
        <v>0.44000000000005457</v>
      </c>
      <c r="AF100" s="20">
        <v>1.4000000000000909</v>
      </c>
      <c r="AG100" s="61" t="s">
        <v>314</v>
      </c>
      <c r="AH100" s="61" t="s">
        <v>555</v>
      </c>
    </row>
    <row r="101" spans="1:34" x14ac:dyDescent="0.2">
      <c r="A101" s="61" t="s">
        <v>51</v>
      </c>
      <c r="B101" s="61"/>
      <c r="C101" s="61" t="s">
        <v>52</v>
      </c>
      <c r="D101" s="61" t="s">
        <v>629</v>
      </c>
      <c r="E101" s="61" t="s">
        <v>603</v>
      </c>
      <c r="F101" s="60">
        <v>38.992070321000028</v>
      </c>
      <c r="G101" s="60">
        <v>-80.227670713999942</v>
      </c>
      <c r="H101" s="61" t="s">
        <v>1202</v>
      </c>
      <c r="I101" s="61" t="s">
        <v>1203</v>
      </c>
      <c r="J101" s="61" t="s">
        <v>26</v>
      </c>
      <c r="K101" s="65" t="s">
        <v>27</v>
      </c>
      <c r="L101" s="61" t="s">
        <v>18</v>
      </c>
      <c r="M101" s="61">
        <v>2010</v>
      </c>
      <c r="N101" s="61">
        <v>2010</v>
      </c>
      <c r="O101" s="61" t="s">
        <v>20</v>
      </c>
      <c r="P101" s="20">
        <v>1417</v>
      </c>
      <c r="Q101" s="61" t="s">
        <v>21</v>
      </c>
      <c r="R101" s="61" t="s">
        <v>22</v>
      </c>
      <c r="S101" s="20">
        <v>1414.9</v>
      </c>
      <c r="T101" s="20"/>
      <c r="U101" s="20"/>
      <c r="V101" s="20">
        <v>1415.4</v>
      </c>
      <c r="W101" s="61">
        <v>2012</v>
      </c>
      <c r="X101" s="61" t="s">
        <v>18</v>
      </c>
      <c r="Y101" s="61"/>
      <c r="Z101" s="61"/>
      <c r="AA101" s="61" t="s">
        <v>23</v>
      </c>
      <c r="AB101" s="61">
        <v>7</v>
      </c>
      <c r="AC101" s="61" t="s">
        <v>26</v>
      </c>
      <c r="AD101" s="20">
        <v>1414.9</v>
      </c>
      <c r="AE101" s="20">
        <v>-0.5</v>
      </c>
      <c r="AF101" s="20">
        <v>-2.0999999999999091</v>
      </c>
      <c r="AG101" s="61" t="s">
        <v>314</v>
      </c>
      <c r="AH101" s="61" t="s">
        <v>529</v>
      </c>
    </row>
    <row r="102" spans="1:34" x14ac:dyDescent="0.2">
      <c r="A102" s="61" t="s">
        <v>53</v>
      </c>
      <c r="B102" s="61"/>
      <c r="C102" s="61" t="s">
        <v>54</v>
      </c>
      <c r="D102" s="61" t="s">
        <v>629</v>
      </c>
      <c r="E102" s="61" t="s">
        <v>603</v>
      </c>
      <c r="F102" s="60">
        <v>38.991552321000029</v>
      </c>
      <c r="G102" s="60">
        <v>-80.227382483999975</v>
      </c>
      <c r="H102" s="61" t="s">
        <v>1204</v>
      </c>
      <c r="I102" s="61" t="s">
        <v>1205</v>
      </c>
      <c r="J102" s="61" t="s">
        <v>18</v>
      </c>
      <c r="K102" s="65" t="s">
        <v>37</v>
      </c>
      <c r="L102" s="61" t="s">
        <v>18</v>
      </c>
      <c r="M102" s="61">
        <v>2010</v>
      </c>
      <c r="N102" s="61">
        <v>2010</v>
      </c>
      <c r="O102" s="61" t="s">
        <v>34</v>
      </c>
      <c r="P102" s="20">
        <v>1416</v>
      </c>
      <c r="Q102" s="61" t="s">
        <v>21</v>
      </c>
      <c r="R102" s="61" t="s">
        <v>22</v>
      </c>
      <c r="S102" s="20">
        <v>1416</v>
      </c>
      <c r="T102" s="20"/>
      <c r="U102" s="20"/>
      <c r="V102" s="20">
        <v>1415.3</v>
      </c>
      <c r="W102" s="61">
        <v>2015</v>
      </c>
      <c r="X102" s="61" t="s">
        <v>18</v>
      </c>
      <c r="Y102" s="61" t="s">
        <v>530</v>
      </c>
      <c r="Z102" s="61"/>
      <c r="AA102" s="61" t="s">
        <v>23</v>
      </c>
      <c r="AB102" s="61">
        <v>7</v>
      </c>
      <c r="AC102" s="61" t="s">
        <v>18</v>
      </c>
      <c r="AD102" s="20">
        <v>1416</v>
      </c>
      <c r="AE102" s="20">
        <v>0.70000000000004547</v>
      </c>
      <c r="AF102" s="20">
        <v>0</v>
      </c>
      <c r="AG102" s="61" t="s">
        <v>314</v>
      </c>
      <c r="AH102" s="61"/>
    </row>
    <row r="103" spans="1:34" x14ac:dyDescent="0.2">
      <c r="A103" s="61" t="s">
        <v>55</v>
      </c>
      <c r="B103" s="61"/>
      <c r="C103" s="61" t="s">
        <v>531</v>
      </c>
      <c r="D103" s="61" t="s">
        <v>629</v>
      </c>
      <c r="E103" s="61" t="s">
        <v>603</v>
      </c>
      <c r="F103" s="60">
        <v>38.991682250000054</v>
      </c>
      <c r="G103" s="60">
        <v>-80.213894576999962</v>
      </c>
      <c r="H103" s="61" t="s">
        <v>1206</v>
      </c>
      <c r="I103" s="61" t="s">
        <v>1207</v>
      </c>
      <c r="J103" s="61" t="s">
        <v>26</v>
      </c>
      <c r="K103" s="65" t="s">
        <v>19</v>
      </c>
      <c r="L103" s="61" t="s">
        <v>26</v>
      </c>
      <c r="M103" s="61">
        <v>2010</v>
      </c>
      <c r="N103" s="61">
        <v>2010</v>
      </c>
      <c r="O103" s="61" t="s">
        <v>20</v>
      </c>
      <c r="P103" s="20">
        <v>1416</v>
      </c>
      <c r="Q103" s="61" t="s">
        <v>21</v>
      </c>
      <c r="R103" s="61" t="s">
        <v>22</v>
      </c>
      <c r="S103" s="20">
        <v>1417.5</v>
      </c>
      <c r="T103" s="20"/>
      <c r="U103" s="20"/>
      <c r="V103" s="20">
        <v>1414.1</v>
      </c>
      <c r="W103" s="61">
        <v>2017</v>
      </c>
      <c r="X103" s="61" t="s">
        <v>18</v>
      </c>
      <c r="Y103" s="61" t="s">
        <v>590</v>
      </c>
      <c r="Z103" s="61" t="s">
        <v>557</v>
      </c>
      <c r="AA103" s="61" t="s">
        <v>23</v>
      </c>
      <c r="AB103" s="61">
        <v>5</v>
      </c>
      <c r="AC103" s="61" t="s">
        <v>18</v>
      </c>
      <c r="AD103" s="20">
        <v>1417.5</v>
      </c>
      <c r="AE103" s="20">
        <v>3.4000000000000909</v>
      </c>
      <c r="AF103" s="20">
        <v>1.5</v>
      </c>
      <c r="AG103" s="61" t="s">
        <v>314</v>
      </c>
      <c r="AH103" s="61" t="s">
        <v>532</v>
      </c>
    </row>
    <row r="104" spans="1:34" x14ac:dyDescent="0.2">
      <c r="A104" s="61" t="s">
        <v>225</v>
      </c>
      <c r="B104" s="61"/>
      <c r="C104" s="61" t="s">
        <v>226</v>
      </c>
      <c r="D104" s="61" t="s">
        <v>629</v>
      </c>
      <c r="E104" s="61" t="s">
        <v>603</v>
      </c>
      <c r="F104" s="60">
        <v>38.986950302000032</v>
      </c>
      <c r="G104" s="60">
        <v>-80.215647517999969</v>
      </c>
      <c r="H104" s="61" t="s">
        <v>1208</v>
      </c>
      <c r="I104" s="61" t="s">
        <v>1209</v>
      </c>
      <c r="J104" s="61" t="s">
        <v>26</v>
      </c>
      <c r="K104" s="65" t="s">
        <v>19</v>
      </c>
      <c r="L104" s="61" t="s">
        <v>18</v>
      </c>
      <c r="M104" s="61">
        <v>1986</v>
      </c>
      <c r="N104" s="61">
        <v>1986</v>
      </c>
      <c r="O104" s="61" t="s">
        <v>86</v>
      </c>
      <c r="P104" s="20">
        <v>1417.1</v>
      </c>
      <c r="Q104" s="61" t="s">
        <v>30</v>
      </c>
      <c r="R104" s="61" t="s">
        <v>22</v>
      </c>
      <c r="S104" s="20">
        <v>1419</v>
      </c>
      <c r="T104" s="20"/>
      <c r="U104" s="20"/>
      <c r="V104" s="20"/>
      <c r="W104" s="61">
        <v>1993</v>
      </c>
      <c r="X104" s="61" t="s">
        <v>18</v>
      </c>
      <c r="Y104" s="61" t="s">
        <v>590</v>
      </c>
      <c r="Z104" s="61" t="s">
        <v>556</v>
      </c>
      <c r="AA104" s="61" t="s">
        <v>23</v>
      </c>
      <c r="AB104" s="61">
        <v>5</v>
      </c>
      <c r="AC104" s="61" t="s">
        <v>18</v>
      </c>
      <c r="AD104" s="20">
        <v>1419</v>
      </c>
      <c r="AE104" s="20">
        <v>1</v>
      </c>
      <c r="AF104" s="20">
        <v>1.9000000000000909</v>
      </c>
      <c r="AG104" s="61" t="s">
        <v>314</v>
      </c>
      <c r="AH104" s="61"/>
    </row>
    <row r="105" spans="1:34" x14ac:dyDescent="0.2">
      <c r="A105" s="61" t="s">
        <v>227</v>
      </c>
      <c r="B105" s="61"/>
      <c r="C105" s="61" t="s">
        <v>228</v>
      </c>
      <c r="D105" s="61" t="s">
        <v>629</v>
      </c>
      <c r="E105" s="61" t="s">
        <v>603</v>
      </c>
      <c r="F105" s="60">
        <v>38.986739192000073</v>
      </c>
      <c r="G105" s="60">
        <v>-80.215810157999954</v>
      </c>
      <c r="H105" s="61" t="s">
        <v>1210</v>
      </c>
      <c r="I105" s="61" t="s">
        <v>1211</v>
      </c>
      <c r="J105" s="61" t="s">
        <v>26</v>
      </c>
      <c r="K105" s="65" t="s">
        <v>19</v>
      </c>
      <c r="L105" s="61" t="s">
        <v>18</v>
      </c>
      <c r="M105" s="61">
        <v>1986</v>
      </c>
      <c r="N105" s="61">
        <v>1986</v>
      </c>
      <c r="O105" s="61" t="s">
        <v>86</v>
      </c>
      <c r="P105" s="20">
        <v>1417.1</v>
      </c>
      <c r="Q105" s="61" t="s">
        <v>30</v>
      </c>
      <c r="R105" s="61" t="s">
        <v>22</v>
      </c>
      <c r="S105" s="20">
        <v>1418</v>
      </c>
      <c r="T105" s="20"/>
      <c r="U105" s="20"/>
      <c r="V105" s="20"/>
      <c r="W105" s="61">
        <v>1993</v>
      </c>
      <c r="X105" s="61" t="s">
        <v>18</v>
      </c>
      <c r="Y105" s="61" t="s">
        <v>1466</v>
      </c>
      <c r="Z105" s="61" t="s">
        <v>556</v>
      </c>
      <c r="AA105" s="61" t="s">
        <v>23</v>
      </c>
      <c r="AB105" s="61">
        <v>5</v>
      </c>
      <c r="AC105" s="61" t="s">
        <v>18</v>
      </c>
      <c r="AD105" s="20">
        <v>1418</v>
      </c>
      <c r="AE105" s="20">
        <v>0</v>
      </c>
      <c r="AF105" s="20">
        <v>0.90000000000009095</v>
      </c>
      <c r="AG105" s="61" t="s">
        <v>314</v>
      </c>
      <c r="AH105" s="61"/>
    </row>
    <row r="106" spans="1:34" x14ac:dyDescent="0.2">
      <c r="A106" s="61" t="s">
        <v>56</v>
      </c>
      <c r="B106" s="61"/>
      <c r="C106" s="61" t="s">
        <v>57</v>
      </c>
      <c r="D106" s="61" t="s">
        <v>629</v>
      </c>
      <c r="E106" s="61" t="s">
        <v>603</v>
      </c>
      <c r="F106" s="60">
        <v>38.985953322000057</v>
      </c>
      <c r="G106" s="60">
        <v>-80.216568717999962</v>
      </c>
      <c r="H106" s="61" t="s">
        <v>1212</v>
      </c>
      <c r="I106" s="61" t="s">
        <v>1213</v>
      </c>
      <c r="J106" s="61" t="s">
        <v>26</v>
      </c>
      <c r="K106" s="65" t="s">
        <v>19</v>
      </c>
      <c r="L106" s="61" t="s">
        <v>18</v>
      </c>
      <c r="M106" s="61">
        <v>2010</v>
      </c>
      <c r="N106" s="61">
        <v>2010</v>
      </c>
      <c r="O106" s="61" t="s">
        <v>20</v>
      </c>
      <c r="P106" s="20">
        <v>1417</v>
      </c>
      <c r="Q106" s="61" t="s">
        <v>21</v>
      </c>
      <c r="R106" s="61" t="s">
        <v>22</v>
      </c>
      <c r="S106" s="20">
        <v>1415.1</v>
      </c>
      <c r="T106" s="20">
        <v>1422.2</v>
      </c>
      <c r="U106" s="20"/>
      <c r="V106" s="20">
        <v>1416.2</v>
      </c>
      <c r="W106" s="61">
        <v>2014</v>
      </c>
      <c r="X106" s="61" t="s">
        <v>18</v>
      </c>
      <c r="Y106" s="61" t="s">
        <v>533</v>
      </c>
      <c r="Z106" s="61" t="s">
        <v>534</v>
      </c>
      <c r="AA106" s="61" t="s">
        <v>23</v>
      </c>
      <c r="AB106" s="61">
        <v>2</v>
      </c>
      <c r="AC106" s="61" t="s">
        <v>26</v>
      </c>
      <c r="AD106" s="20">
        <v>1422.2</v>
      </c>
      <c r="AE106" s="20">
        <v>6</v>
      </c>
      <c r="AF106" s="20">
        <v>5.2000000000000455</v>
      </c>
      <c r="AG106" s="61" t="s">
        <v>314</v>
      </c>
      <c r="AH106" s="61"/>
    </row>
    <row r="107" spans="1:34" x14ac:dyDescent="0.2">
      <c r="A107" s="61" t="s">
        <v>58</v>
      </c>
      <c r="B107" s="61"/>
      <c r="C107" s="61" t="s">
        <v>59</v>
      </c>
      <c r="D107" s="61" t="s">
        <v>629</v>
      </c>
      <c r="E107" s="61" t="s">
        <v>603</v>
      </c>
      <c r="F107" s="60">
        <v>38.985457322000059</v>
      </c>
      <c r="G107" s="60">
        <v>-80.216591717999961</v>
      </c>
      <c r="H107" s="61" t="s">
        <v>1214</v>
      </c>
      <c r="I107" s="61" t="s">
        <v>1215</v>
      </c>
      <c r="J107" s="61" t="s">
        <v>18</v>
      </c>
      <c r="K107" s="65" t="s">
        <v>19</v>
      </c>
      <c r="L107" s="61" t="s">
        <v>18</v>
      </c>
      <c r="M107" s="61">
        <v>2002</v>
      </c>
      <c r="N107" s="61">
        <v>2002</v>
      </c>
      <c r="O107" s="61" t="s">
        <v>20</v>
      </c>
      <c r="P107" s="20">
        <v>1417.4</v>
      </c>
      <c r="Q107" s="61" t="s">
        <v>30</v>
      </c>
      <c r="R107" s="61" t="s">
        <v>22</v>
      </c>
      <c r="S107" s="20">
        <v>1416.2</v>
      </c>
      <c r="T107" s="20">
        <v>1418.7</v>
      </c>
      <c r="U107" s="20"/>
      <c r="V107" s="20">
        <v>1416.5</v>
      </c>
      <c r="W107" s="61">
        <v>2010</v>
      </c>
      <c r="X107" s="61" t="s">
        <v>18</v>
      </c>
      <c r="Y107" s="61" t="s">
        <v>535</v>
      </c>
      <c r="Z107" s="61" t="s">
        <v>536</v>
      </c>
      <c r="AA107" s="61" t="s">
        <v>23</v>
      </c>
      <c r="AB107" s="61">
        <v>5</v>
      </c>
      <c r="AC107" s="61" t="s">
        <v>26</v>
      </c>
      <c r="AD107" s="20">
        <v>1418.7</v>
      </c>
      <c r="AE107" s="20">
        <v>2.2000000000000455</v>
      </c>
      <c r="AF107" s="20">
        <v>1.2999999999999545</v>
      </c>
      <c r="AG107" s="61" t="s">
        <v>314</v>
      </c>
      <c r="AH107" s="61"/>
    </row>
    <row r="108" spans="1:34" x14ac:dyDescent="0.2">
      <c r="A108" s="61" t="s">
        <v>229</v>
      </c>
      <c r="B108" s="61"/>
      <c r="C108" s="61" t="s">
        <v>230</v>
      </c>
      <c r="D108" s="61" t="s">
        <v>629</v>
      </c>
      <c r="E108" s="61" t="s">
        <v>603</v>
      </c>
      <c r="F108" s="60">
        <v>38.986739192000073</v>
      </c>
      <c r="G108" s="60">
        <v>-80.216825617999973</v>
      </c>
      <c r="H108" s="61" t="s">
        <v>1216</v>
      </c>
      <c r="I108" s="61" t="s">
        <v>1217</v>
      </c>
      <c r="J108" s="61" t="s">
        <v>26</v>
      </c>
      <c r="K108" s="65" t="s">
        <v>19</v>
      </c>
      <c r="L108" s="61" t="s">
        <v>18</v>
      </c>
      <c r="M108" s="61">
        <v>1986</v>
      </c>
      <c r="N108" s="61">
        <v>1986</v>
      </c>
      <c r="O108" s="61" t="s">
        <v>86</v>
      </c>
      <c r="P108" s="20">
        <v>1417.2</v>
      </c>
      <c r="Q108" s="61" t="s">
        <v>30</v>
      </c>
      <c r="R108" s="61" t="s">
        <v>22</v>
      </c>
      <c r="S108" s="20">
        <v>1419.7</v>
      </c>
      <c r="T108" s="20"/>
      <c r="U108" s="20"/>
      <c r="V108" s="20"/>
      <c r="W108" s="61">
        <v>1993</v>
      </c>
      <c r="X108" s="61" t="s">
        <v>18</v>
      </c>
      <c r="Y108" s="61" t="s">
        <v>590</v>
      </c>
      <c r="Z108" s="61" t="s">
        <v>556</v>
      </c>
      <c r="AA108" s="61" t="s">
        <v>23</v>
      </c>
      <c r="AB108" s="61">
        <v>5</v>
      </c>
      <c r="AC108" s="61" t="s">
        <v>18</v>
      </c>
      <c r="AD108" s="20">
        <v>1419.7</v>
      </c>
      <c r="AE108" s="20">
        <v>0.54000000000019099</v>
      </c>
      <c r="AF108" s="20">
        <v>2.5</v>
      </c>
      <c r="AG108" s="61" t="s">
        <v>314</v>
      </c>
      <c r="AH108" s="61"/>
    </row>
    <row r="109" spans="1:34" x14ac:dyDescent="0.2">
      <c r="A109" s="61" t="s">
        <v>231</v>
      </c>
      <c r="B109" s="61"/>
      <c r="C109" s="61" t="s">
        <v>232</v>
      </c>
      <c r="D109" s="61" t="s">
        <v>629</v>
      </c>
      <c r="E109" s="61" t="s">
        <v>603</v>
      </c>
      <c r="F109" s="60">
        <v>38.984792052000053</v>
      </c>
      <c r="G109" s="60">
        <v>-80.21698872799999</v>
      </c>
      <c r="H109" s="61" t="s">
        <v>1218</v>
      </c>
      <c r="I109" s="61" t="s">
        <v>1219</v>
      </c>
      <c r="J109" s="61" t="s">
        <v>26</v>
      </c>
      <c r="K109" s="65" t="s">
        <v>19</v>
      </c>
      <c r="L109" s="61" t="s">
        <v>18</v>
      </c>
      <c r="M109" s="61">
        <v>1986</v>
      </c>
      <c r="N109" s="61">
        <v>1986</v>
      </c>
      <c r="O109" s="61" t="s">
        <v>86</v>
      </c>
      <c r="P109" s="20">
        <v>1417.2</v>
      </c>
      <c r="Q109" s="61" t="s">
        <v>30</v>
      </c>
      <c r="R109" s="61" t="s">
        <v>22</v>
      </c>
      <c r="S109" s="20">
        <v>1418.8</v>
      </c>
      <c r="T109" s="20"/>
      <c r="U109" s="20"/>
      <c r="V109" s="20"/>
      <c r="W109" s="61">
        <v>1993</v>
      </c>
      <c r="X109" s="61" t="s">
        <v>18</v>
      </c>
      <c r="Y109" s="61" t="s">
        <v>590</v>
      </c>
      <c r="Z109" s="61" t="s">
        <v>556</v>
      </c>
      <c r="AA109" s="61" t="s">
        <v>23</v>
      </c>
      <c r="AB109" s="61">
        <v>5</v>
      </c>
      <c r="AC109" s="61" t="s">
        <v>18</v>
      </c>
      <c r="AD109" s="20">
        <v>1418.8</v>
      </c>
      <c r="AE109" s="20">
        <v>0.83999999999991815</v>
      </c>
      <c r="AF109" s="20">
        <v>1.5999999999999091</v>
      </c>
      <c r="AG109" s="61" t="s">
        <v>314</v>
      </c>
      <c r="AH109" s="61"/>
    </row>
    <row r="110" spans="1:34" x14ac:dyDescent="0.2">
      <c r="A110" s="61" t="s">
        <v>233</v>
      </c>
      <c r="B110" s="61"/>
      <c r="C110" s="61" t="s">
        <v>234</v>
      </c>
      <c r="D110" s="61" t="s">
        <v>629</v>
      </c>
      <c r="E110" s="61" t="s">
        <v>603</v>
      </c>
      <c r="F110" s="60">
        <v>38.984663652000052</v>
      </c>
      <c r="G110" s="60">
        <v>-80.217040547999943</v>
      </c>
      <c r="H110" s="61" t="s">
        <v>1220</v>
      </c>
      <c r="I110" s="61" t="s">
        <v>1221</v>
      </c>
      <c r="J110" s="61" t="s">
        <v>26</v>
      </c>
      <c r="K110" s="65" t="s">
        <v>45</v>
      </c>
      <c r="L110" s="61" t="s">
        <v>18</v>
      </c>
      <c r="M110" s="61">
        <v>1986</v>
      </c>
      <c r="N110" s="61">
        <v>1986</v>
      </c>
      <c r="O110" s="61" t="s">
        <v>81</v>
      </c>
      <c r="P110" s="20">
        <v>1417.2</v>
      </c>
      <c r="Q110" s="61" t="s">
        <v>30</v>
      </c>
      <c r="R110" s="61" t="s">
        <v>22</v>
      </c>
      <c r="S110" s="20">
        <v>1415</v>
      </c>
      <c r="T110" s="20"/>
      <c r="U110" s="20"/>
      <c r="V110" s="20">
        <v>1413.6</v>
      </c>
      <c r="W110" s="61">
        <v>1993</v>
      </c>
      <c r="X110" s="61" t="s">
        <v>18</v>
      </c>
      <c r="Y110" s="61"/>
      <c r="Z110" s="61"/>
      <c r="AA110" s="61" t="s">
        <v>23</v>
      </c>
      <c r="AB110" s="61">
        <v>7</v>
      </c>
      <c r="AC110" s="61" t="s">
        <v>18</v>
      </c>
      <c r="AD110" s="20">
        <v>1415</v>
      </c>
      <c r="AE110" s="20">
        <v>1.4000000000000909</v>
      </c>
      <c r="AF110" s="20">
        <v>-2.2000000000000455</v>
      </c>
      <c r="AG110" s="61" t="s">
        <v>314</v>
      </c>
      <c r="AH110" s="61"/>
    </row>
    <row r="111" spans="1:34" x14ac:dyDescent="0.2">
      <c r="A111" s="61" t="s">
        <v>60</v>
      </c>
      <c r="B111" s="61"/>
      <c r="C111" s="61" t="s">
        <v>61</v>
      </c>
      <c r="D111" s="61" t="s">
        <v>629</v>
      </c>
      <c r="E111" s="61" t="s">
        <v>603</v>
      </c>
      <c r="F111" s="60">
        <v>38.984284712000033</v>
      </c>
      <c r="G111" s="60">
        <v>-80.217357057999948</v>
      </c>
      <c r="H111" s="61" t="s">
        <v>1222</v>
      </c>
      <c r="I111" s="61" t="s">
        <v>1223</v>
      </c>
      <c r="J111" s="61" t="s">
        <v>26</v>
      </c>
      <c r="K111" s="65" t="s">
        <v>33</v>
      </c>
      <c r="L111" s="61" t="s">
        <v>18</v>
      </c>
      <c r="M111" s="61">
        <v>2010</v>
      </c>
      <c r="N111" s="61">
        <v>2010</v>
      </c>
      <c r="O111" s="61" t="s">
        <v>20</v>
      </c>
      <c r="P111" s="20">
        <v>1417.5</v>
      </c>
      <c r="Q111" s="61" t="s">
        <v>21</v>
      </c>
      <c r="R111" s="61" t="s">
        <v>22</v>
      </c>
      <c r="S111" s="20">
        <v>1416.3</v>
      </c>
      <c r="T111" s="20">
        <v>1419.5</v>
      </c>
      <c r="U111" s="20"/>
      <c r="V111" s="20">
        <v>1415.6</v>
      </c>
      <c r="W111" s="61">
        <v>2012</v>
      </c>
      <c r="X111" s="61" t="s">
        <v>18</v>
      </c>
      <c r="Y111" s="61"/>
      <c r="Z111" s="61"/>
      <c r="AA111" s="61" t="s">
        <v>23</v>
      </c>
      <c r="AB111" s="61">
        <v>2</v>
      </c>
      <c r="AC111" s="61" t="s">
        <v>18</v>
      </c>
      <c r="AD111" s="20">
        <v>1419.5</v>
      </c>
      <c r="AE111" s="20">
        <v>3.9000000000000909</v>
      </c>
      <c r="AF111" s="20">
        <v>2</v>
      </c>
      <c r="AG111" s="61" t="s">
        <v>314</v>
      </c>
      <c r="AH111" s="61" t="s">
        <v>559</v>
      </c>
    </row>
    <row r="112" spans="1:34" x14ac:dyDescent="0.2">
      <c r="A112" s="61" t="s">
        <v>235</v>
      </c>
      <c r="B112" s="61"/>
      <c r="C112" s="61" t="s">
        <v>236</v>
      </c>
      <c r="D112" s="61" t="s">
        <v>629</v>
      </c>
      <c r="E112" s="61" t="s">
        <v>603</v>
      </c>
      <c r="F112" s="60">
        <v>38.983795433000068</v>
      </c>
      <c r="G112" s="60">
        <v>-80.217696187999934</v>
      </c>
      <c r="H112" s="61" t="s">
        <v>1224</v>
      </c>
      <c r="I112" s="61" t="s">
        <v>1225</v>
      </c>
      <c r="J112" s="61" t="s">
        <v>26</v>
      </c>
      <c r="K112" s="65" t="s">
        <v>19</v>
      </c>
      <c r="L112" s="61" t="s">
        <v>18</v>
      </c>
      <c r="M112" s="61">
        <v>1986</v>
      </c>
      <c r="N112" s="61">
        <v>1986</v>
      </c>
      <c r="O112" s="61" t="s">
        <v>81</v>
      </c>
      <c r="P112" s="20">
        <v>1417.4</v>
      </c>
      <c r="Q112" s="61" t="s">
        <v>30</v>
      </c>
      <c r="R112" s="61" t="s">
        <v>22</v>
      </c>
      <c r="S112" s="20">
        <v>1418.7</v>
      </c>
      <c r="T112" s="20"/>
      <c r="U112" s="20"/>
      <c r="V112" s="20">
        <v>1416.5</v>
      </c>
      <c r="W112" s="61">
        <v>1993</v>
      </c>
      <c r="X112" s="61" t="s">
        <v>18</v>
      </c>
      <c r="Y112" s="61" t="s">
        <v>590</v>
      </c>
      <c r="Z112" s="61" t="s">
        <v>556</v>
      </c>
      <c r="AA112" s="61" t="s">
        <v>23</v>
      </c>
      <c r="AB112" s="61">
        <v>5</v>
      </c>
      <c r="AC112" s="61" t="s">
        <v>18</v>
      </c>
      <c r="AD112" s="20">
        <v>1418.7</v>
      </c>
      <c r="AE112" s="20">
        <v>2.2000000000000455</v>
      </c>
      <c r="AF112" s="20">
        <v>1.2999999999999545</v>
      </c>
      <c r="AG112" s="61" t="s">
        <v>314</v>
      </c>
      <c r="AH112" s="61"/>
    </row>
    <row r="113" spans="1:34" x14ac:dyDescent="0.2">
      <c r="A113" s="61" t="s">
        <v>237</v>
      </c>
      <c r="B113" s="61"/>
      <c r="C113" s="61" t="s">
        <v>238</v>
      </c>
      <c r="D113" s="61" t="s">
        <v>629</v>
      </c>
      <c r="E113" s="61" t="s">
        <v>603</v>
      </c>
      <c r="F113" s="60">
        <v>38.983169653000061</v>
      </c>
      <c r="G113" s="60">
        <v>-80.218008937999969</v>
      </c>
      <c r="H113" s="61" t="s">
        <v>1226</v>
      </c>
      <c r="I113" s="61" t="s">
        <v>1227</v>
      </c>
      <c r="J113" s="61" t="s">
        <v>26</v>
      </c>
      <c r="K113" s="65" t="s">
        <v>19</v>
      </c>
      <c r="L113" s="61" t="s">
        <v>18</v>
      </c>
      <c r="M113" s="61">
        <v>1986</v>
      </c>
      <c r="N113" s="61">
        <v>1986</v>
      </c>
      <c r="O113" s="61" t="s">
        <v>81</v>
      </c>
      <c r="P113" s="20">
        <v>1417.4</v>
      </c>
      <c r="Q113" s="61" t="s">
        <v>30</v>
      </c>
      <c r="R113" s="61" t="s">
        <v>22</v>
      </c>
      <c r="S113" s="20">
        <v>1419.8</v>
      </c>
      <c r="T113" s="20"/>
      <c r="U113" s="20"/>
      <c r="V113" s="20">
        <v>1417.4</v>
      </c>
      <c r="W113" s="61">
        <v>1993</v>
      </c>
      <c r="X113" s="61" t="s">
        <v>18</v>
      </c>
      <c r="Y113" s="61" t="s">
        <v>590</v>
      </c>
      <c r="Z113" s="61" t="s">
        <v>556</v>
      </c>
      <c r="AA113" s="61" t="s">
        <v>23</v>
      </c>
      <c r="AB113" s="61">
        <v>5</v>
      </c>
      <c r="AC113" s="61" t="s">
        <v>18</v>
      </c>
      <c r="AD113" s="20">
        <v>1419.8</v>
      </c>
      <c r="AE113" s="20">
        <v>2.3999999999998636</v>
      </c>
      <c r="AF113" s="20">
        <v>2.3999999999998636</v>
      </c>
      <c r="AG113" s="61" t="s">
        <v>314</v>
      </c>
      <c r="AH113" s="61"/>
    </row>
    <row r="114" spans="1:34" x14ac:dyDescent="0.2">
      <c r="A114" s="61" t="s">
        <v>239</v>
      </c>
      <c r="B114" s="61"/>
      <c r="C114" s="61" t="s">
        <v>560</v>
      </c>
      <c r="D114" s="61" t="s">
        <v>629</v>
      </c>
      <c r="E114" s="61" t="s">
        <v>603</v>
      </c>
      <c r="F114" s="60">
        <v>38.981947633000061</v>
      </c>
      <c r="G114" s="60">
        <v>-80.218357227999945</v>
      </c>
      <c r="H114" s="61" t="s">
        <v>1228</v>
      </c>
      <c r="I114" s="61" t="s">
        <v>1229</v>
      </c>
      <c r="J114" s="61" t="s">
        <v>26</v>
      </c>
      <c r="K114" s="65" t="s">
        <v>19</v>
      </c>
      <c r="L114" s="61" t="s">
        <v>18</v>
      </c>
      <c r="M114" s="61">
        <v>1986</v>
      </c>
      <c r="N114" s="61">
        <v>1986</v>
      </c>
      <c r="O114" s="61" t="s">
        <v>86</v>
      </c>
      <c r="P114" s="20">
        <v>1417.5</v>
      </c>
      <c r="Q114" s="61" t="s">
        <v>30</v>
      </c>
      <c r="R114" s="61" t="s">
        <v>22</v>
      </c>
      <c r="S114" s="20">
        <v>1420.1</v>
      </c>
      <c r="T114" s="20"/>
      <c r="U114" s="20"/>
      <c r="V114" s="20"/>
      <c r="W114" s="61">
        <v>1993</v>
      </c>
      <c r="X114" s="61" t="s">
        <v>18</v>
      </c>
      <c r="Y114" s="61" t="s">
        <v>1466</v>
      </c>
      <c r="Z114" s="61" t="s">
        <v>556</v>
      </c>
      <c r="AA114" s="61" t="s">
        <v>23</v>
      </c>
      <c r="AB114" s="61">
        <v>5</v>
      </c>
      <c r="AC114" s="61" t="s">
        <v>18</v>
      </c>
      <c r="AD114" s="20">
        <v>1420.1</v>
      </c>
      <c r="AE114" s="20">
        <v>0</v>
      </c>
      <c r="AF114" s="20">
        <v>2.5999999999999091</v>
      </c>
      <c r="AG114" s="61" t="s">
        <v>314</v>
      </c>
      <c r="AH114" s="61" t="s">
        <v>561</v>
      </c>
    </row>
    <row r="115" spans="1:34" x14ac:dyDescent="0.2">
      <c r="A115" s="61" t="s">
        <v>240</v>
      </c>
      <c r="B115" s="61"/>
      <c r="C115" s="61" t="s">
        <v>241</v>
      </c>
      <c r="D115" s="61" t="s">
        <v>629</v>
      </c>
      <c r="E115" s="61" t="s">
        <v>603</v>
      </c>
      <c r="F115" s="60">
        <v>38.982175683000037</v>
      </c>
      <c r="G115" s="60">
        <v>-80.218233297999973</v>
      </c>
      <c r="H115" s="61" t="s">
        <v>1230</v>
      </c>
      <c r="I115" s="61" t="s">
        <v>1231</v>
      </c>
      <c r="J115" s="61" t="s">
        <v>26</v>
      </c>
      <c r="K115" s="65" t="s">
        <v>19</v>
      </c>
      <c r="L115" s="61" t="s">
        <v>18</v>
      </c>
      <c r="M115" s="61">
        <v>1986</v>
      </c>
      <c r="N115" s="61">
        <v>1986</v>
      </c>
      <c r="O115" s="61" t="s">
        <v>81</v>
      </c>
      <c r="P115" s="20">
        <v>1417.5</v>
      </c>
      <c r="Q115" s="61" t="s">
        <v>30</v>
      </c>
      <c r="R115" s="61" t="s">
        <v>22</v>
      </c>
      <c r="S115" s="20">
        <v>1418.5</v>
      </c>
      <c r="T115" s="20"/>
      <c r="U115" s="20"/>
      <c r="V115" s="20">
        <v>1414</v>
      </c>
      <c r="W115" s="61">
        <v>1993</v>
      </c>
      <c r="X115" s="61" t="s">
        <v>18</v>
      </c>
      <c r="Y115" s="61" t="s">
        <v>590</v>
      </c>
      <c r="Z115" s="61" t="s">
        <v>556</v>
      </c>
      <c r="AA115" s="61" t="s">
        <v>23</v>
      </c>
      <c r="AB115" s="61">
        <v>5</v>
      </c>
      <c r="AC115" s="61" t="s">
        <v>18</v>
      </c>
      <c r="AD115" s="20">
        <v>1418.5</v>
      </c>
      <c r="AE115" s="20">
        <v>4.5</v>
      </c>
      <c r="AF115" s="20">
        <v>1</v>
      </c>
      <c r="AG115" s="61" t="s">
        <v>314</v>
      </c>
      <c r="AH115" s="61"/>
    </row>
    <row r="116" spans="1:34" x14ac:dyDescent="0.2">
      <c r="A116" s="61" t="s">
        <v>242</v>
      </c>
      <c r="B116" s="61"/>
      <c r="C116" s="61" t="s">
        <v>243</v>
      </c>
      <c r="D116" s="61" t="s">
        <v>629</v>
      </c>
      <c r="E116" s="61" t="s">
        <v>603</v>
      </c>
      <c r="F116" s="60">
        <v>38.982332633000063</v>
      </c>
      <c r="G116" s="60">
        <v>-80.218171997999946</v>
      </c>
      <c r="H116" s="61" t="s">
        <v>1232</v>
      </c>
      <c r="I116" s="61" t="s">
        <v>1233</v>
      </c>
      <c r="J116" s="61" t="s">
        <v>26</v>
      </c>
      <c r="K116" s="65" t="s">
        <v>45</v>
      </c>
      <c r="L116" s="61" t="s">
        <v>18</v>
      </c>
      <c r="M116" s="61">
        <v>1986</v>
      </c>
      <c r="N116" s="61">
        <v>1986</v>
      </c>
      <c r="O116" s="61" t="s">
        <v>86</v>
      </c>
      <c r="P116" s="20">
        <v>1417.5</v>
      </c>
      <c r="Q116" s="61" t="s">
        <v>30</v>
      </c>
      <c r="R116" s="61" t="s">
        <v>22</v>
      </c>
      <c r="S116" s="20">
        <v>1417.7</v>
      </c>
      <c r="T116" s="20"/>
      <c r="U116" s="20"/>
      <c r="V116" s="20"/>
      <c r="W116" s="61">
        <v>1993</v>
      </c>
      <c r="X116" s="61" t="s">
        <v>18</v>
      </c>
      <c r="Y116" s="61" t="s">
        <v>1467</v>
      </c>
      <c r="Z116" s="61"/>
      <c r="AA116" s="61" t="s">
        <v>23</v>
      </c>
      <c r="AB116" s="61">
        <v>7</v>
      </c>
      <c r="AC116" s="61" t="s">
        <v>18</v>
      </c>
      <c r="AD116" s="20">
        <v>1417.7</v>
      </c>
      <c r="AE116" s="20">
        <v>0</v>
      </c>
      <c r="AF116" s="20">
        <v>0.20000000000004547</v>
      </c>
      <c r="AG116" s="61" t="s">
        <v>314</v>
      </c>
      <c r="AH116" s="61"/>
    </row>
    <row r="117" spans="1:34" x14ac:dyDescent="0.2">
      <c r="A117" s="61" t="s">
        <v>244</v>
      </c>
      <c r="B117" s="61"/>
      <c r="C117" s="61" t="s">
        <v>245</v>
      </c>
      <c r="D117" s="61" t="s">
        <v>629</v>
      </c>
      <c r="E117" s="61" t="s">
        <v>603</v>
      </c>
      <c r="F117" s="60">
        <v>38.98248925300004</v>
      </c>
      <c r="G117" s="60">
        <v>-80.217710927999974</v>
      </c>
      <c r="H117" s="61" t="s">
        <v>1234</v>
      </c>
      <c r="I117" s="61" t="s">
        <v>1235</v>
      </c>
      <c r="J117" s="61" t="s">
        <v>26</v>
      </c>
      <c r="K117" s="65" t="s">
        <v>45</v>
      </c>
      <c r="L117" s="61" t="s">
        <v>18</v>
      </c>
      <c r="M117" s="61">
        <v>1986</v>
      </c>
      <c r="N117" s="61">
        <v>1986</v>
      </c>
      <c r="O117" s="61" t="s">
        <v>81</v>
      </c>
      <c r="P117" s="20">
        <v>1417.5</v>
      </c>
      <c r="Q117" s="61" t="s">
        <v>30</v>
      </c>
      <c r="R117" s="61" t="s">
        <v>22</v>
      </c>
      <c r="S117" s="20">
        <v>1416.6</v>
      </c>
      <c r="T117" s="20"/>
      <c r="U117" s="20"/>
      <c r="V117" s="20"/>
      <c r="W117" s="61">
        <v>1993</v>
      </c>
      <c r="X117" s="61" t="s">
        <v>18</v>
      </c>
      <c r="Y117" s="61" t="s">
        <v>565</v>
      </c>
      <c r="Z117" s="61"/>
      <c r="AA117" s="61" t="s">
        <v>23</v>
      </c>
      <c r="AB117" s="61">
        <v>7</v>
      </c>
      <c r="AC117" s="61" t="s">
        <v>18</v>
      </c>
      <c r="AD117" s="20">
        <v>1416.6</v>
      </c>
      <c r="AE117" s="20">
        <v>0</v>
      </c>
      <c r="AF117" s="20">
        <v>-0.90000000000009095</v>
      </c>
      <c r="AG117" s="61" t="s">
        <v>314</v>
      </c>
      <c r="AH117" s="61"/>
    </row>
    <row r="118" spans="1:34" x14ac:dyDescent="0.2">
      <c r="A118" s="61" t="s">
        <v>246</v>
      </c>
      <c r="B118" s="61"/>
      <c r="C118" s="61" t="s">
        <v>247</v>
      </c>
      <c r="D118" s="61" t="s">
        <v>629</v>
      </c>
      <c r="E118" s="61" t="s">
        <v>603</v>
      </c>
      <c r="F118" s="60">
        <v>38.98432652200006</v>
      </c>
      <c r="G118" s="60">
        <v>-80.216675577999979</v>
      </c>
      <c r="H118" s="61" t="s">
        <v>1236</v>
      </c>
      <c r="I118" s="61" t="s">
        <v>1237</v>
      </c>
      <c r="J118" s="61" t="s">
        <v>26</v>
      </c>
      <c r="K118" s="65" t="s">
        <v>45</v>
      </c>
      <c r="L118" s="61" t="s">
        <v>18</v>
      </c>
      <c r="M118" s="61">
        <v>1986</v>
      </c>
      <c r="N118" s="61">
        <v>1986</v>
      </c>
      <c r="O118" s="61" t="s">
        <v>86</v>
      </c>
      <c r="P118" s="20">
        <v>1417.3</v>
      </c>
      <c r="Q118" s="61" t="s">
        <v>30</v>
      </c>
      <c r="R118" s="61" t="s">
        <v>22</v>
      </c>
      <c r="S118" s="20">
        <v>1417.8</v>
      </c>
      <c r="T118" s="20"/>
      <c r="U118" s="20"/>
      <c r="V118" s="20"/>
      <c r="W118" s="61">
        <v>1993</v>
      </c>
      <c r="X118" s="61" t="s">
        <v>18</v>
      </c>
      <c r="Y118" s="61" t="s">
        <v>565</v>
      </c>
      <c r="Z118" s="61"/>
      <c r="AA118" s="61" t="s">
        <v>23</v>
      </c>
      <c r="AB118" s="61">
        <v>7</v>
      </c>
      <c r="AC118" s="61" t="s">
        <v>18</v>
      </c>
      <c r="AD118" s="20">
        <v>1417.8</v>
      </c>
      <c r="AE118" s="20">
        <v>0</v>
      </c>
      <c r="AF118" s="20">
        <v>0.5</v>
      </c>
      <c r="AG118" s="61" t="s">
        <v>314</v>
      </c>
      <c r="AH118" s="61"/>
    </row>
    <row r="119" spans="1:34" x14ac:dyDescent="0.2">
      <c r="A119" s="61" t="s">
        <v>248</v>
      </c>
      <c r="B119" s="61"/>
      <c r="C119" s="61" t="s">
        <v>249</v>
      </c>
      <c r="D119" s="61" t="s">
        <v>629</v>
      </c>
      <c r="E119" s="61" t="s">
        <v>603</v>
      </c>
      <c r="F119" s="60">
        <v>38.984741752000048</v>
      </c>
      <c r="G119" s="60">
        <v>-80.216686847999938</v>
      </c>
      <c r="H119" s="61" t="s">
        <v>1238</v>
      </c>
      <c r="I119" s="61" t="s">
        <v>1239</v>
      </c>
      <c r="J119" s="61" t="s">
        <v>26</v>
      </c>
      <c r="K119" s="65" t="s">
        <v>19</v>
      </c>
      <c r="L119" s="61" t="s">
        <v>18</v>
      </c>
      <c r="M119" s="61">
        <v>1986</v>
      </c>
      <c r="N119" s="61">
        <v>1986</v>
      </c>
      <c r="O119" s="61" t="s">
        <v>86</v>
      </c>
      <c r="P119" s="20">
        <v>1417.2</v>
      </c>
      <c r="Q119" s="61" t="s">
        <v>30</v>
      </c>
      <c r="R119" s="61" t="s">
        <v>22</v>
      </c>
      <c r="S119" s="20">
        <v>1418</v>
      </c>
      <c r="T119" s="20"/>
      <c r="U119" s="20"/>
      <c r="V119" s="20"/>
      <c r="W119" s="61">
        <v>1993</v>
      </c>
      <c r="X119" s="61" t="s">
        <v>18</v>
      </c>
      <c r="Y119" s="61" t="s">
        <v>590</v>
      </c>
      <c r="Z119" s="61" t="s">
        <v>556</v>
      </c>
      <c r="AA119" s="61" t="s">
        <v>23</v>
      </c>
      <c r="AB119" s="61">
        <v>5</v>
      </c>
      <c r="AC119" s="61" t="s">
        <v>18</v>
      </c>
      <c r="AD119" s="20">
        <v>1418</v>
      </c>
      <c r="AE119" s="20">
        <v>2.5399999999999636</v>
      </c>
      <c r="AF119" s="20">
        <v>0.79999999999995453</v>
      </c>
      <c r="AG119" s="61" t="s">
        <v>314</v>
      </c>
      <c r="AH119" s="61"/>
    </row>
    <row r="120" spans="1:34" x14ac:dyDescent="0.2">
      <c r="A120" s="61" t="s">
        <v>250</v>
      </c>
      <c r="B120" s="61"/>
      <c r="C120" s="61" t="s">
        <v>251</v>
      </c>
      <c r="D120" s="61" t="s">
        <v>629</v>
      </c>
      <c r="E120" s="61" t="s">
        <v>603</v>
      </c>
      <c r="F120" s="60">
        <v>38.985936562000063</v>
      </c>
      <c r="G120" s="60">
        <v>-80.215670157999966</v>
      </c>
      <c r="H120" s="61" t="s">
        <v>1240</v>
      </c>
      <c r="I120" s="61" t="s">
        <v>1241</v>
      </c>
      <c r="J120" s="61" t="s">
        <v>26</v>
      </c>
      <c r="K120" s="65" t="s">
        <v>19</v>
      </c>
      <c r="L120" s="61" t="s">
        <v>18</v>
      </c>
      <c r="M120" s="61">
        <v>1986</v>
      </c>
      <c r="N120" s="61">
        <v>1986</v>
      </c>
      <c r="O120" s="61" t="s">
        <v>81</v>
      </c>
      <c r="P120" s="20">
        <v>1417.1</v>
      </c>
      <c r="Q120" s="61" t="s">
        <v>30</v>
      </c>
      <c r="R120" s="61" t="s">
        <v>22</v>
      </c>
      <c r="S120" s="20">
        <v>1417.3</v>
      </c>
      <c r="T120" s="20"/>
      <c r="U120" s="20"/>
      <c r="V120" s="20">
        <v>1414.2</v>
      </c>
      <c r="W120" s="61">
        <v>1993</v>
      </c>
      <c r="X120" s="61" t="s">
        <v>18</v>
      </c>
      <c r="Y120" s="61" t="s">
        <v>590</v>
      </c>
      <c r="Z120" s="61" t="s">
        <v>556</v>
      </c>
      <c r="AA120" s="61" t="s">
        <v>23</v>
      </c>
      <c r="AB120" s="61">
        <v>5</v>
      </c>
      <c r="AC120" s="61" t="s">
        <v>18</v>
      </c>
      <c r="AD120" s="20">
        <v>1417.3</v>
      </c>
      <c r="AE120" s="20">
        <v>3.0999999999999091</v>
      </c>
      <c r="AF120" s="20">
        <v>0.20000000000004547</v>
      </c>
      <c r="AG120" s="61" t="s">
        <v>314</v>
      </c>
      <c r="AH120" s="61"/>
    </row>
    <row r="121" spans="1:34" x14ac:dyDescent="0.2">
      <c r="A121" s="61" t="s">
        <v>62</v>
      </c>
      <c r="B121" s="61"/>
      <c r="C121" s="61" t="s">
        <v>63</v>
      </c>
      <c r="D121" s="61" t="s">
        <v>629</v>
      </c>
      <c r="E121" s="61" t="s">
        <v>603</v>
      </c>
      <c r="F121" s="60">
        <v>38.98501918200003</v>
      </c>
      <c r="G121" s="60">
        <v>-80.215900717999943</v>
      </c>
      <c r="H121" s="61" t="s">
        <v>1242</v>
      </c>
      <c r="I121" s="61" t="s">
        <v>1243</v>
      </c>
      <c r="J121" s="61" t="s">
        <v>18</v>
      </c>
      <c r="K121" s="65" t="s">
        <v>64</v>
      </c>
      <c r="L121" s="61" t="s">
        <v>18</v>
      </c>
      <c r="M121" s="61">
        <v>2010</v>
      </c>
      <c r="N121" s="61">
        <v>2010</v>
      </c>
      <c r="O121" s="61" t="s">
        <v>20</v>
      </c>
      <c r="P121" s="20">
        <v>1417</v>
      </c>
      <c r="Q121" s="61" t="s">
        <v>21</v>
      </c>
      <c r="R121" s="61" t="s">
        <v>22</v>
      </c>
      <c r="S121" s="20">
        <v>1421.53</v>
      </c>
      <c r="T121" s="20"/>
      <c r="U121" s="20"/>
      <c r="V121" s="20">
        <v>1417.18</v>
      </c>
      <c r="W121" s="61">
        <v>2017</v>
      </c>
      <c r="X121" s="61" t="s">
        <v>18</v>
      </c>
      <c r="Y121" s="61"/>
      <c r="Z121" s="61"/>
      <c r="AA121" s="61" t="s">
        <v>23</v>
      </c>
      <c r="AB121" s="61">
        <v>2</v>
      </c>
      <c r="AC121" s="61" t="s">
        <v>18</v>
      </c>
      <c r="AD121" s="20">
        <v>1421.53</v>
      </c>
      <c r="AE121" s="20">
        <v>4.3499999999999091</v>
      </c>
      <c r="AF121" s="20">
        <v>4.5299999999999727</v>
      </c>
      <c r="AG121" s="61" t="s">
        <v>314</v>
      </c>
      <c r="AH121" s="61"/>
    </row>
    <row r="122" spans="1:34" x14ac:dyDescent="0.2">
      <c r="A122" s="61" t="s">
        <v>65</v>
      </c>
      <c r="B122" s="61"/>
      <c r="C122" s="61" t="s">
        <v>66</v>
      </c>
      <c r="D122" s="61" t="s">
        <v>629</v>
      </c>
      <c r="E122" s="61" t="s">
        <v>603</v>
      </c>
      <c r="F122" s="60">
        <v>38.984976152000058</v>
      </c>
      <c r="G122" s="60">
        <v>-80.215812537999966</v>
      </c>
      <c r="H122" s="61" t="s">
        <v>1244</v>
      </c>
      <c r="I122" s="61" t="s">
        <v>1245</v>
      </c>
      <c r="J122" s="61" t="s">
        <v>18</v>
      </c>
      <c r="K122" s="65" t="s">
        <v>64</v>
      </c>
      <c r="L122" s="61" t="s">
        <v>18</v>
      </c>
      <c r="M122" s="61">
        <v>2010</v>
      </c>
      <c r="N122" s="61">
        <v>2010</v>
      </c>
      <c r="O122" s="61" t="s">
        <v>20</v>
      </c>
      <c r="P122" s="20">
        <v>1417</v>
      </c>
      <c r="Q122" s="61" t="s">
        <v>21</v>
      </c>
      <c r="R122" s="61" t="s">
        <v>22</v>
      </c>
      <c r="S122" s="20">
        <v>1420.74</v>
      </c>
      <c r="T122" s="20"/>
      <c r="U122" s="20"/>
      <c r="V122" s="20">
        <v>1417.18</v>
      </c>
      <c r="W122" s="61">
        <v>2017</v>
      </c>
      <c r="X122" s="61" t="s">
        <v>18</v>
      </c>
      <c r="Y122" s="61"/>
      <c r="Z122" s="61"/>
      <c r="AA122" s="61" t="s">
        <v>23</v>
      </c>
      <c r="AB122" s="61">
        <v>2</v>
      </c>
      <c r="AC122" s="61" t="s">
        <v>18</v>
      </c>
      <c r="AD122" s="20">
        <v>1420.74</v>
      </c>
      <c r="AE122" s="20">
        <v>3.5599999999999454</v>
      </c>
      <c r="AF122" s="20">
        <v>3.7400000000000091</v>
      </c>
      <c r="AG122" s="61" t="s">
        <v>314</v>
      </c>
      <c r="AH122" s="61"/>
    </row>
    <row r="123" spans="1:34" x14ac:dyDescent="0.2">
      <c r="A123" s="61" t="s">
        <v>67</v>
      </c>
      <c r="B123" s="61"/>
      <c r="C123" s="61" t="s">
        <v>68</v>
      </c>
      <c r="D123" s="61" t="s">
        <v>629</v>
      </c>
      <c r="E123" s="61" t="s">
        <v>603</v>
      </c>
      <c r="F123" s="60">
        <v>38.984872712000033</v>
      </c>
      <c r="G123" s="60">
        <v>-80.216000387999941</v>
      </c>
      <c r="H123" s="61" t="s">
        <v>1246</v>
      </c>
      <c r="I123" s="61" t="s">
        <v>1247</v>
      </c>
      <c r="J123" s="61" t="s">
        <v>18</v>
      </c>
      <c r="K123" s="65" t="s">
        <v>64</v>
      </c>
      <c r="L123" s="61" t="s">
        <v>18</v>
      </c>
      <c r="M123" s="61">
        <v>2010</v>
      </c>
      <c r="N123" s="61">
        <v>2010</v>
      </c>
      <c r="O123" s="61" t="s">
        <v>20</v>
      </c>
      <c r="P123" s="20">
        <v>1417</v>
      </c>
      <c r="Q123" s="61" t="s">
        <v>21</v>
      </c>
      <c r="R123" s="61" t="s">
        <v>22</v>
      </c>
      <c r="S123" s="20">
        <v>1421.89</v>
      </c>
      <c r="T123" s="20"/>
      <c r="U123" s="20"/>
      <c r="V123" s="20">
        <v>1417.4</v>
      </c>
      <c r="W123" s="61">
        <v>2017</v>
      </c>
      <c r="X123" s="61" t="s">
        <v>18</v>
      </c>
      <c r="Y123" s="61"/>
      <c r="Z123" s="61"/>
      <c r="AA123" s="61" t="s">
        <v>23</v>
      </c>
      <c r="AB123" s="61">
        <v>2</v>
      </c>
      <c r="AC123" s="61" t="s">
        <v>18</v>
      </c>
      <c r="AD123" s="20">
        <v>1421.89</v>
      </c>
      <c r="AE123" s="20">
        <v>4.4900000000000091</v>
      </c>
      <c r="AF123" s="20">
        <v>4.8900000000001</v>
      </c>
      <c r="AG123" s="61" t="s">
        <v>314</v>
      </c>
      <c r="AH123" s="61"/>
    </row>
    <row r="124" spans="1:34" x14ac:dyDescent="0.2">
      <c r="A124" s="61" t="s">
        <v>69</v>
      </c>
      <c r="B124" s="61"/>
      <c r="C124" s="61" t="s">
        <v>70</v>
      </c>
      <c r="D124" s="61" t="s">
        <v>629</v>
      </c>
      <c r="E124" s="61" t="s">
        <v>603</v>
      </c>
      <c r="F124" s="60">
        <v>38.984839392000033</v>
      </c>
      <c r="G124" s="60">
        <v>-80.215884737999943</v>
      </c>
      <c r="H124" s="61" t="s">
        <v>1248</v>
      </c>
      <c r="I124" s="61" t="s">
        <v>1249</v>
      </c>
      <c r="J124" s="61" t="s">
        <v>18</v>
      </c>
      <c r="K124" s="65" t="s">
        <v>64</v>
      </c>
      <c r="L124" s="61" t="s">
        <v>18</v>
      </c>
      <c r="M124" s="61">
        <v>2010</v>
      </c>
      <c r="N124" s="61">
        <v>2010</v>
      </c>
      <c r="O124" s="61" t="s">
        <v>20</v>
      </c>
      <c r="P124" s="20">
        <v>1417</v>
      </c>
      <c r="Q124" s="61" t="s">
        <v>21</v>
      </c>
      <c r="R124" s="61" t="s">
        <v>22</v>
      </c>
      <c r="S124" s="20">
        <v>1421.48</v>
      </c>
      <c r="T124" s="20"/>
      <c r="U124" s="20"/>
      <c r="V124" s="20">
        <v>1416.65</v>
      </c>
      <c r="W124" s="61">
        <v>2017</v>
      </c>
      <c r="X124" s="61" t="s">
        <v>18</v>
      </c>
      <c r="Y124" s="61"/>
      <c r="Z124" s="61"/>
      <c r="AA124" s="61" t="s">
        <v>23</v>
      </c>
      <c r="AB124" s="61">
        <v>2</v>
      </c>
      <c r="AC124" s="61" t="s">
        <v>18</v>
      </c>
      <c r="AD124" s="20">
        <v>1421.48</v>
      </c>
      <c r="AE124" s="20">
        <v>4.8299999999999272</v>
      </c>
      <c r="AF124" s="20">
        <v>4.4800000000000182</v>
      </c>
      <c r="AG124" s="61" t="s">
        <v>314</v>
      </c>
      <c r="AH124" s="61"/>
    </row>
    <row r="125" spans="1:34" x14ac:dyDescent="0.2">
      <c r="A125" s="61" t="s">
        <v>71</v>
      </c>
      <c r="B125" s="61"/>
      <c r="C125" s="61" t="s">
        <v>72</v>
      </c>
      <c r="D125" s="61" t="s">
        <v>629</v>
      </c>
      <c r="E125" s="61" t="s">
        <v>603</v>
      </c>
      <c r="F125" s="60">
        <v>38.983927132000083</v>
      </c>
      <c r="G125" s="60">
        <v>-80.216449347999969</v>
      </c>
      <c r="H125" s="61" t="s">
        <v>1250</v>
      </c>
      <c r="I125" s="61" t="s">
        <v>1251</v>
      </c>
      <c r="J125" s="61" t="s">
        <v>18</v>
      </c>
      <c r="K125" s="65" t="s">
        <v>64</v>
      </c>
      <c r="L125" s="61" t="s">
        <v>18</v>
      </c>
      <c r="M125" s="61">
        <v>2010</v>
      </c>
      <c r="N125" s="61">
        <v>2010</v>
      </c>
      <c r="O125" s="61" t="s">
        <v>20</v>
      </c>
      <c r="P125" s="20">
        <v>1416.9</v>
      </c>
      <c r="Q125" s="61" t="s">
        <v>21</v>
      </c>
      <c r="R125" s="61" t="s">
        <v>22</v>
      </c>
      <c r="S125" s="20">
        <v>1417</v>
      </c>
      <c r="T125" s="20">
        <v>1420.8</v>
      </c>
      <c r="U125" s="20"/>
      <c r="V125" s="20">
        <v>1416.8</v>
      </c>
      <c r="W125" s="61">
        <v>2015</v>
      </c>
      <c r="X125" s="61" t="s">
        <v>18</v>
      </c>
      <c r="Y125" s="61"/>
      <c r="Z125" s="61"/>
      <c r="AA125" s="61" t="s">
        <v>23</v>
      </c>
      <c r="AB125" s="61">
        <v>2</v>
      </c>
      <c r="AC125" s="61" t="s">
        <v>18</v>
      </c>
      <c r="AD125" s="20">
        <v>1420.8</v>
      </c>
      <c r="AE125" s="20">
        <v>4</v>
      </c>
      <c r="AF125" s="20">
        <v>3.8999999999998636</v>
      </c>
      <c r="AG125" s="61" t="s">
        <v>314</v>
      </c>
      <c r="AH125" s="61"/>
    </row>
    <row r="126" spans="1:34" x14ac:dyDescent="0.2">
      <c r="A126" s="61" t="s">
        <v>252</v>
      </c>
      <c r="B126" s="61"/>
      <c r="C126" s="61" t="s">
        <v>253</v>
      </c>
      <c r="D126" s="61" t="s">
        <v>629</v>
      </c>
      <c r="E126" s="61" t="s">
        <v>603</v>
      </c>
      <c r="F126" s="60">
        <v>38.982503313000052</v>
      </c>
      <c r="G126" s="60">
        <v>-80.217138607999971</v>
      </c>
      <c r="H126" s="61" t="s">
        <v>1252</v>
      </c>
      <c r="I126" s="61" t="s">
        <v>1253</v>
      </c>
      <c r="J126" s="61" t="s">
        <v>26</v>
      </c>
      <c r="K126" s="65" t="s">
        <v>45</v>
      </c>
      <c r="L126" s="61" t="s">
        <v>18</v>
      </c>
      <c r="M126" s="61">
        <v>1986</v>
      </c>
      <c r="N126" s="61">
        <v>1986</v>
      </c>
      <c r="O126" s="61" t="s">
        <v>86</v>
      </c>
      <c r="P126" s="20">
        <v>1417.5</v>
      </c>
      <c r="Q126" s="61" t="s">
        <v>30</v>
      </c>
      <c r="R126" s="61" t="s">
        <v>22</v>
      </c>
      <c r="S126" s="20">
        <v>1419</v>
      </c>
      <c r="T126" s="20"/>
      <c r="U126" s="20"/>
      <c r="V126" s="20"/>
      <c r="W126" s="61">
        <v>1993</v>
      </c>
      <c r="X126" s="61" t="s">
        <v>18</v>
      </c>
      <c r="Y126" s="61"/>
      <c r="Z126" s="61"/>
      <c r="AA126" s="61" t="s">
        <v>23</v>
      </c>
      <c r="AB126" s="61">
        <v>7</v>
      </c>
      <c r="AC126" s="61" t="s">
        <v>18</v>
      </c>
      <c r="AD126" s="20">
        <v>1420.8</v>
      </c>
      <c r="AE126" s="20">
        <v>0.53999999999996362</v>
      </c>
      <c r="AF126" s="20">
        <v>3.2999999999999545</v>
      </c>
      <c r="AG126" s="61" t="s">
        <v>314</v>
      </c>
      <c r="AH126" s="61" t="s">
        <v>566</v>
      </c>
    </row>
    <row r="127" spans="1:34" x14ac:dyDescent="0.2">
      <c r="A127" s="61" t="s">
        <v>73</v>
      </c>
      <c r="B127" s="61"/>
      <c r="C127" s="61" t="s">
        <v>74</v>
      </c>
      <c r="D127" s="61" t="s">
        <v>629</v>
      </c>
      <c r="E127" s="61" t="s">
        <v>603</v>
      </c>
      <c r="F127" s="60">
        <v>38.982381273000037</v>
      </c>
      <c r="G127" s="60">
        <v>-80.21744747799994</v>
      </c>
      <c r="H127" s="61" t="s">
        <v>1254</v>
      </c>
      <c r="I127" s="61" t="s">
        <v>1255</v>
      </c>
      <c r="J127" s="61" t="s">
        <v>26</v>
      </c>
      <c r="K127" s="65" t="s">
        <v>75</v>
      </c>
      <c r="L127" s="61" t="s">
        <v>18</v>
      </c>
      <c r="M127" s="61">
        <v>2010</v>
      </c>
      <c r="N127" s="61">
        <v>2010</v>
      </c>
      <c r="O127" s="61" t="s">
        <v>20</v>
      </c>
      <c r="P127" s="20">
        <v>1417</v>
      </c>
      <c r="Q127" s="61" t="s">
        <v>21</v>
      </c>
      <c r="R127" s="61" t="s">
        <v>22</v>
      </c>
      <c r="S127" s="20">
        <v>1417.6</v>
      </c>
      <c r="T127" s="20">
        <v>1417.9</v>
      </c>
      <c r="U127" s="20"/>
      <c r="V127" s="20">
        <v>1413.8</v>
      </c>
      <c r="W127" s="61">
        <v>2014</v>
      </c>
      <c r="X127" s="61" t="s">
        <v>18</v>
      </c>
      <c r="Y127" s="61"/>
      <c r="Z127" s="61"/>
      <c r="AA127" s="61" t="s">
        <v>23</v>
      </c>
      <c r="AB127" s="61">
        <v>7</v>
      </c>
      <c r="AC127" s="61" t="s">
        <v>18</v>
      </c>
      <c r="AD127" s="20">
        <v>1417.6</v>
      </c>
      <c r="AE127" s="20">
        <v>3.7999999999999545</v>
      </c>
      <c r="AF127" s="20">
        <v>0.59999999999990905</v>
      </c>
      <c r="AG127" s="61" t="s">
        <v>314</v>
      </c>
      <c r="AH127" s="61"/>
    </row>
    <row r="128" spans="1:34" x14ac:dyDescent="0.2">
      <c r="A128" s="61" t="s">
        <v>76</v>
      </c>
      <c r="B128" s="61"/>
      <c r="C128" s="61" t="s">
        <v>77</v>
      </c>
      <c r="D128" s="61" t="s">
        <v>629</v>
      </c>
      <c r="E128" s="61" t="s">
        <v>603</v>
      </c>
      <c r="F128" s="60">
        <v>39.000276960000058</v>
      </c>
      <c r="G128" s="60">
        <v>-80.23944081999997</v>
      </c>
      <c r="H128" s="61" t="s">
        <v>1256</v>
      </c>
      <c r="I128" s="61" t="s">
        <v>1257</v>
      </c>
      <c r="J128" s="61" t="s">
        <v>26</v>
      </c>
      <c r="K128" s="65" t="s">
        <v>19</v>
      </c>
      <c r="L128" s="61" t="s">
        <v>26</v>
      </c>
      <c r="M128" s="61">
        <v>2010</v>
      </c>
      <c r="N128" s="61">
        <v>2010</v>
      </c>
      <c r="O128" s="61" t="s">
        <v>78</v>
      </c>
      <c r="P128" s="20">
        <v>1415.5</v>
      </c>
      <c r="Q128" s="61" t="s">
        <v>21</v>
      </c>
      <c r="R128" s="61" t="s">
        <v>22</v>
      </c>
      <c r="S128" s="20">
        <v>1416.4</v>
      </c>
      <c r="T128" s="20"/>
      <c r="U128" s="20"/>
      <c r="V128" s="20">
        <v>1413</v>
      </c>
      <c r="W128" s="61">
        <v>2014</v>
      </c>
      <c r="X128" s="61" t="s">
        <v>18</v>
      </c>
      <c r="Y128" s="61" t="s">
        <v>597</v>
      </c>
      <c r="Z128" s="61"/>
      <c r="AA128" s="61" t="s">
        <v>23</v>
      </c>
      <c r="AB128" s="61">
        <v>5</v>
      </c>
      <c r="AC128" s="61" t="s">
        <v>18</v>
      </c>
      <c r="AD128" s="20">
        <v>1416.4</v>
      </c>
      <c r="AE128" s="20">
        <v>3.4000000000000909</v>
      </c>
      <c r="AF128" s="20">
        <v>0.90000000000009095</v>
      </c>
      <c r="AG128" s="61" t="s">
        <v>314</v>
      </c>
      <c r="AH128" s="61" t="s">
        <v>564</v>
      </c>
    </row>
    <row r="129" spans="1:34" ht="14.25" x14ac:dyDescent="0.25">
      <c r="A129" t="s">
        <v>1476</v>
      </c>
      <c r="C129" s="68" t="s">
        <v>1477</v>
      </c>
      <c r="D129" s="68" t="s">
        <v>629</v>
      </c>
      <c r="E129" s="71" t="s">
        <v>603</v>
      </c>
      <c r="F129" s="60">
        <v>38.993099000000001</v>
      </c>
      <c r="G129" s="60">
        <v>-80.234792999999996</v>
      </c>
      <c r="H129" s="71" t="s">
        <v>1478</v>
      </c>
      <c r="I129" s="71" t="s">
        <v>1479</v>
      </c>
      <c r="J129" s="71" t="s">
        <v>18</v>
      </c>
      <c r="K129" s="63">
        <v>4</v>
      </c>
      <c r="L129" s="71" t="s">
        <v>18</v>
      </c>
      <c r="M129">
        <v>2010</v>
      </c>
      <c r="N129">
        <v>2010</v>
      </c>
      <c r="O129" s="71" t="s">
        <v>20</v>
      </c>
      <c r="P129" s="20">
        <v>1415</v>
      </c>
      <c r="Q129" s="71" t="s">
        <v>21</v>
      </c>
      <c r="R129" s="71" t="s">
        <v>22</v>
      </c>
      <c r="S129" s="20">
        <v>1411.27</v>
      </c>
      <c r="T129" s="20">
        <v>1419.26</v>
      </c>
      <c r="U129" s="20"/>
      <c r="V129" s="20">
        <v>1414.24</v>
      </c>
      <c r="W129">
        <v>2018</v>
      </c>
      <c r="X129" s="71" t="s">
        <v>18</v>
      </c>
      <c r="Y129" s="61"/>
      <c r="Z129" s="61"/>
      <c r="AA129" s="70" t="s">
        <v>314</v>
      </c>
      <c r="AB129">
        <v>4</v>
      </c>
      <c r="AC129" s="69" t="s">
        <v>26</v>
      </c>
      <c r="AD129" s="20">
        <v>1411.27</v>
      </c>
      <c r="AE129" s="20">
        <f>Merge111[[#This Row],[LFE]]-Merge111[[#This Row],[EC_C2f_LAG]]</f>
        <v>-2.9700000000000273</v>
      </c>
      <c r="AF129" s="20">
        <f>Merge111[[#This Row],[LFE]]-Merge111[[#This Row],[EC_B9_BFE]]</f>
        <v>-3.7300000000000182</v>
      </c>
    </row>
    <row r="130" spans="1:34" x14ac:dyDescent="0.2">
      <c r="A130" s="71" t="s">
        <v>1480</v>
      </c>
      <c r="C130" s="69" t="s">
        <v>1481</v>
      </c>
      <c r="D130" s="69" t="s">
        <v>629</v>
      </c>
      <c r="E130" s="69" t="s">
        <v>603</v>
      </c>
      <c r="F130" s="60">
        <v>38.995928999999997</v>
      </c>
      <c r="G130" s="60">
        <v>-80.231284000000002</v>
      </c>
      <c r="H130" s="69" t="s">
        <v>1482</v>
      </c>
      <c r="I130" s="69" t="s">
        <v>1483</v>
      </c>
      <c r="J130" s="69" t="s">
        <v>26</v>
      </c>
      <c r="K130" s="72" t="s">
        <v>37</v>
      </c>
      <c r="L130" s="69" t="s">
        <v>18</v>
      </c>
      <c r="M130">
        <v>2010</v>
      </c>
      <c r="N130">
        <v>2010</v>
      </c>
      <c r="O130" s="69" t="s">
        <v>20</v>
      </c>
      <c r="P130" s="20">
        <v>1415.5</v>
      </c>
      <c r="Q130" s="69" t="s">
        <v>21</v>
      </c>
      <c r="R130" s="69" t="s">
        <v>22</v>
      </c>
      <c r="S130" s="20">
        <v>1416</v>
      </c>
      <c r="T130" s="20"/>
      <c r="U130" s="20"/>
      <c r="V130" s="20">
        <v>1415.1</v>
      </c>
      <c r="Y130" s="61"/>
      <c r="Z130" s="61"/>
      <c r="AA130" s="61"/>
      <c r="AD130" s="20"/>
      <c r="AE130" s="20"/>
      <c r="AF130" s="20"/>
    </row>
    <row r="131" spans="1:34" x14ac:dyDescent="0.2">
      <c r="A131" s="61" t="s">
        <v>258</v>
      </c>
      <c r="B131" s="61"/>
      <c r="C131" s="61" t="s">
        <v>259</v>
      </c>
      <c r="D131" s="61" t="s">
        <v>625</v>
      </c>
      <c r="E131" s="61" t="s">
        <v>610</v>
      </c>
      <c r="F131" s="60">
        <v>38.623126468000073</v>
      </c>
      <c r="G131" s="60">
        <v>-81.975798208999947</v>
      </c>
      <c r="H131" s="61" t="s">
        <v>1026</v>
      </c>
      <c r="I131" s="61" t="s">
        <v>1027</v>
      </c>
      <c r="J131" s="61" t="s">
        <v>26</v>
      </c>
      <c r="K131" s="65" t="s">
        <v>64</v>
      </c>
      <c r="L131" s="61" t="s">
        <v>18</v>
      </c>
      <c r="M131" s="61">
        <v>2012</v>
      </c>
      <c r="N131" s="61">
        <v>2012</v>
      </c>
      <c r="O131" s="61" t="s">
        <v>20</v>
      </c>
      <c r="P131" s="20">
        <v>573.54999999999995</v>
      </c>
      <c r="Q131" s="61" t="s">
        <v>30</v>
      </c>
      <c r="R131" s="61" t="s">
        <v>22</v>
      </c>
      <c r="S131" s="20">
        <v>577.61</v>
      </c>
      <c r="T131" s="20"/>
      <c r="U131" s="20"/>
      <c r="V131" s="20">
        <v>573.87</v>
      </c>
      <c r="W131" s="61">
        <v>2019</v>
      </c>
      <c r="X131" s="61" t="s">
        <v>18</v>
      </c>
      <c r="Y131" s="61" t="s">
        <v>539</v>
      </c>
      <c r="Z131" s="61" t="s">
        <v>260</v>
      </c>
      <c r="AA131" s="61" t="s">
        <v>23</v>
      </c>
      <c r="AB131" s="61">
        <v>2</v>
      </c>
      <c r="AC131" s="61" t="s">
        <v>18</v>
      </c>
      <c r="AD131" s="20">
        <v>577.61</v>
      </c>
      <c r="AE131" s="20">
        <v>3.7400000000000091</v>
      </c>
      <c r="AF131" s="20">
        <v>4.0600000000000591</v>
      </c>
      <c r="AG131" s="61" t="s">
        <v>314</v>
      </c>
      <c r="AH131" s="61"/>
    </row>
    <row r="132" spans="1:34" x14ac:dyDescent="0.2">
      <c r="A132" t="s">
        <v>739</v>
      </c>
      <c r="B132" t="s">
        <v>740</v>
      </c>
      <c r="C132" t="s">
        <v>742</v>
      </c>
      <c r="D132" t="s">
        <v>741</v>
      </c>
      <c r="E132" t="s">
        <v>606</v>
      </c>
      <c r="F132" s="60">
        <v>37.78029700100285</v>
      </c>
      <c r="G132" s="60">
        <v>-80.393269000119787</v>
      </c>
      <c r="H132" t="s">
        <v>1326</v>
      </c>
      <c r="I132" t="s">
        <v>1327</v>
      </c>
      <c r="J132" t="s">
        <v>18</v>
      </c>
      <c r="K132" s="63">
        <v>8</v>
      </c>
      <c r="L132" t="s">
        <v>26</v>
      </c>
      <c r="M132">
        <v>2012</v>
      </c>
      <c r="N132">
        <v>2012</v>
      </c>
      <c r="O132" t="s">
        <v>20</v>
      </c>
      <c r="P132" s="20">
        <v>1691.1</v>
      </c>
      <c r="Q132" t="s">
        <v>21</v>
      </c>
      <c r="R132" t="s">
        <v>22</v>
      </c>
      <c r="S132" s="20">
        <v>1688.4</v>
      </c>
      <c r="T132" s="20">
        <v>1693.8</v>
      </c>
      <c r="U132" s="20"/>
      <c r="V132" s="20">
        <v>1689.1</v>
      </c>
      <c r="W132">
        <v>2020</v>
      </c>
      <c r="X132" t="s">
        <v>18</v>
      </c>
      <c r="Y132" s="61"/>
      <c r="Z132" s="61"/>
      <c r="AA132" s="61" t="s">
        <v>637</v>
      </c>
      <c r="AB132" s="61">
        <v>5</v>
      </c>
      <c r="AC132" t="s">
        <v>26</v>
      </c>
      <c r="AD132" s="20">
        <v>1693.8</v>
      </c>
      <c r="AE132" s="20">
        <v>4.7000000000000446</v>
      </c>
      <c r="AF132" s="20">
        <v>2.700000000000045</v>
      </c>
      <c r="AH132" t="s">
        <v>918</v>
      </c>
    </row>
    <row r="133" spans="1:34" x14ac:dyDescent="0.2">
      <c r="A133" t="s">
        <v>786</v>
      </c>
      <c r="B133" t="s">
        <v>787</v>
      </c>
      <c r="C133" t="s">
        <v>789</v>
      </c>
      <c r="D133" t="s">
        <v>788</v>
      </c>
      <c r="E133" t="s">
        <v>609</v>
      </c>
      <c r="F133" s="60">
        <v>38.365256001001811</v>
      </c>
      <c r="G133" s="60">
        <v>-81.660569000278642</v>
      </c>
      <c r="H133" t="s">
        <v>1370</v>
      </c>
      <c r="I133" t="s">
        <v>1371</v>
      </c>
      <c r="J133" t="s">
        <v>26</v>
      </c>
      <c r="K133" s="63">
        <v>8</v>
      </c>
      <c r="L133" t="s">
        <v>26</v>
      </c>
      <c r="M133">
        <v>2008</v>
      </c>
      <c r="N133">
        <v>2008</v>
      </c>
      <c r="O133" t="s">
        <v>20</v>
      </c>
      <c r="P133" s="20">
        <v>593.4</v>
      </c>
      <c r="Q133" t="s">
        <v>21</v>
      </c>
      <c r="R133" t="s">
        <v>22</v>
      </c>
      <c r="S133" s="20">
        <v>591.95000000000005</v>
      </c>
      <c r="T133" s="20">
        <v>596</v>
      </c>
      <c r="U133" s="20"/>
      <c r="V133" s="20">
        <v>591.79</v>
      </c>
      <c r="W133">
        <v>2020</v>
      </c>
      <c r="X133" t="s">
        <v>18</v>
      </c>
      <c r="Y133" s="61"/>
      <c r="Z133" s="61"/>
      <c r="AA133" s="61" t="s">
        <v>637</v>
      </c>
      <c r="AB133" s="61">
        <v>5</v>
      </c>
      <c r="AC133" t="s">
        <v>18</v>
      </c>
      <c r="AD133" s="20">
        <v>596</v>
      </c>
      <c r="AE133" s="20">
        <v>4.2100000000000364</v>
      </c>
      <c r="AF133" s="20">
        <v>2.6000000000000232</v>
      </c>
      <c r="AH133" t="s">
        <v>918</v>
      </c>
    </row>
    <row r="134" spans="1:34" x14ac:dyDescent="0.2">
      <c r="A134" t="s">
        <v>746</v>
      </c>
      <c r="B134" t="s">
        <v>747</v>
      </c>
      <c r="C134" t="s">
        <v>749</v>
      </c>
      <c r="D134" t="s">
        <v>748</v>
      </c>
      <c r="E134" t="s">
        <v>606</v>
      </c>
      <c r="F134" s="60">
        <v>38.003472604457372</v>
      </c>
      <c r="G134" s="60">
        <v>-80.738917507185405</v>
      </c>
      <c r="H134" t="s">
        <v>1302</v>
      </c>
      <c r="I134" t="s">
        <v>1303</v>
      </c>
      <c r="J134" t="s">
        <v>26</v>
      </c>
      <c r="K134" s="63">
        <v>8</v>
      </c>
      <c r="L134" t="s">
        <v>26</v>
      </c>
      <c r="M134">
        <v>2012</v>
      </c>
      <c r="N134">
        <v>2012</v>
      </c>
      <c r="O134" t="s">
        <v>20</v>
      </c>
      <c r="P134" s="20">
        <v>2403.0300000000002</v>
      </c>
      <c r="Q134" t="s">
        <v>21</v>
      </c>
      <c r="R134" t="s">
        <v>22</v>
      </c>
      <c r="S134" s="20">
        <v>2398.35</v>
      </c>
      <c r="T134" s="20">
        <v>2406.2399999999998</v>
      </c>
      <c r="U134" s="20"/>
      <c r="V134" s="20">
        <v>2398.1</v>
      </c>
      <c r="W134">
        <v>2020</v>
      </c>
      <c r="X134" t="s">
        <v>18</v>
      </c>
      <c r="Y134" s="61"/>
      <c r="Z134" s="61"/>
      <c r="AA134" s="61" t="s">
        <v>637</v>
      </c>
      <c r="AB134" s="61">
        <v>5</v>
      </c>
      <c r="AC134" t="s">
        <v>18</v>
      </c>
      <c r="AD134" s="20">
        <v>2406.2399999999998</v>
      </c>
      <c r="AE134" s="20">
        <v>8.1399999999998727</v>
      </c>
      <c r="AF134" s="20">
        <v>3.2099999999995821</v>
      </c>
      <c r="AH134" t="s">
        <v>918</v>
      </c>
    </row>
    <row r="135" spans="1:34" x14ac:dyDescent="0.2">
      <c r="A135" t="s">
        <v>720</v>
      </c>
      <c r="B135" t="s">
        <v>721</v>
      </c>
      <c r="C135" t="s">
        <v>723</v>
      </c>
      <c r="D135" t="s">
        <v>722</v>
      </c>
      <c r="E135" t="s">
        <v>606</v>
      </c>
      <c r="F135" s="60">
        <v>38.004251000884651</v>
      </c>
      <c r="G135" s="60">
        <v>-80.740442000324848</v>
      </c>
      <c r="H135" t="s">
        <v>1300</v>
      </c>
      <c r="I135" t="s">
        <v>1301</v>
      </c>
      <c r="J135" t="s">
        <v>26</v>
      </c>
      <c r="K135" s="63">
        <v>8</v>
      </c>
      <c r="L135" t="s">
        <v>26</v>
      </c>
      <c r="M135">
        <v>2012</v>
      </c>
      <c r="N135">
        <v>2012</v>
      </c>
      <c r="O135" t="s">
        <v>20</v>
      </c>
      <c r="P135" s="20">
        <v>2402.8000000000002</v>
      </c>
      <c r="Q135" t="s">
        <v>21</v>
      </c>
      <c r="R135" t="s">
        <v>22</v>
      </c>
      <c r="S135" s="20">
        <v>2398.1</v>
      </c>
      <c r="T135" s="20">
        <v>2406</v>
      </c>
      <c r="U135" s="20"/>
      <c r="V135" s="20">
        <v>2397.9</v>
      </c>
      <c r="W135">
        <v>2020</v>
      </c>
      <c r="X135" t="s">
        <v>18</v>
      </c>
      <c r="Y135" s="61"/>
      <c r="Z135" s="61"/>
      <c r="AA135" s="61" t="s">
        <v>637</v>
      </c>
      <c r="AB135" s="61">
        <v>5</v>
      </c>
      <c r="AC135" t="s">
        <v>18</v>
      </c>
      <c r="AD135" s="20">
        <v>2406</v>
      </c>
      <c r="AE135" s="20">
        <v>8.0999999999999091</v>
      </c>
      <c r="AF135" s="20">
        <v>3.1999999999998181</v>
      </c>
      <c r="AH135" t="s">
        <v>918</v>
      </c>
    </row>
    <row r="136" spans="1:34" x14ac:dyDescent="0.2">
      <c r="A136" t="s">
        <v>632</v>
      </c>
      <c r="B136" t="s">
        <v>633</v>
      </c>
      <c r="C136" t="s">
        <v>636</v>
      </c>
      <c r="D136" t="s">
        <v>634</v>
      </c>
      <c r="E136" t="s">
        <v>635</v>
      </c>
      <c r="F136" s="60">
        <v>38.430957000945511</v>
      </c>
      <c r="G136" s="60">
        <v>-81.10725600036217</v>
      </c>
      <c r="H136" t="s">
        <v>1266</v>
      </c>
      <c r="I136" t="s">
        <v>1267</v>
      </c>
      <c r="J136" t="s">
        <v>26</v>
      </c>
      <c r="K136" s="63">
        <v>8</v>
      </c>
      <c r="L136" t="s">
        <v>26</v>
      </c>
      <c r="M136">
        <v>2013</v>
      </c>
      <c r="N136">
        <v>2013</v>
      </c>
      <c r="O136" t="s">
        <v>34</v>
      </c>
      <c r="P136" s="20">
        <v>693</v>
      </c>
      <c r="Q136" t="s">
        <v>21</v>
      </c>
      <c r="R136" t="s">
        <v>22</v>
      </c>
      <c r="S136" s="20">
        <v>699.05</v>
      </c>
      <c r="T136" s="20">
        <v>703.31</v>
      </c>
      <c r="U136" s="20"/>
      <c r="V136" s="20">
        <v>698.83</v>
      </c>
      <c r="W136">
        <v>2020</v>
      </c>
      <c r="Y136" s="61"/>
      <c r="Z136" s="61"/>
      <c r="AA136" s="61" t="s">
        <v>637</v>
      </c>
      <c r="AB136" s="61">
        <v>5</v>
      </c>
      <c r="AC136" t="s">
        <v>18</v>
      </c>
      <c r="AD136" s="20">
        <v>703.31</v>
      </c>
      <c r="AE136" s="20">
        <v>4.4799999999999054</v>
      </c>
      <c r="AF136" s="20">
        <v>10.309999999999951</v>
      </c>
      <c r="AH136" t="s">
        <v>918</v>
      </c>
    </row>
    <row r="137" spans="1:34" x14ac:dyDescent="0.2">
      <c r="A137" t="s">
        <v>834</v>
      </c>
      <c r="B137" t="s">
        <v>835</v>
      </c>
      <c r="C137" s="19" t="s">
        <v>836</v>
      </c>
      <c r="D137" t="s">
        <v>775</v>
      </c>
      <c r="E137" t="s">
        <v>609</v>
      </c>
      <c r="F137" s="60">
        <v>38.509343001204357</v>
      </c>
      <c r="G137" s="60">
        <v>-81.358701999625524</v>
      </c>
      <c r="H137" t="s">
        <v>1334</v>
      </c>
      <c r="I137" t="s">
        <v>1335</v>
      </c>
      <c r="J137" t="s">
        <v>26</v>
      </c>
      <c r="K137" s="63">
        <v>7</v>
      </c>
      <c r="L137" t="s">
        <v>26</v>
      </c>
      <c r="M137">
        <v>2008</v>
      </c>
      <c r="N137">
        <v>2008</v>
      </c>
      <c r="O137" t="s">
        <v>20</v>
      </c>
      <c r="P137" s="20">
        <v>629.20000000000005</v>
      </c>
      <c r="Q137" t="s">
        <v>21</v>
      </c>
      <c r="R137" t="s">
        <v>22</v>
      </c>
      <c r="S137" s="20">
        <v>622.70000000000005</v>
      </c>
      <c r="T137" s="20">
        <v>631.4</v>
      </c>
      <c r="U137" s="20"/>
      <c r="V137" s="20">
        <v>621.79999999999995</v>
      </c>
      <c r="W137">
        <v>2019</v>
      </c>
      <c r="X137" t="s">
        <v>18</v>
      </c>
      <c r="Y137" s="61" t="s">
        <v>1430</v>
      </c>
      <c r="Z137" s="61"/>
      <c r="AA137" s="61" t="s">
        <v>637</v>
      </c>
      <c r="AB137" s="61">
        <v>3</v>
      </c>
      <c r="AC137" t="s">
        <v>18</v>
      </c>
      <c r="AD137" s="20">
        <v>631.4</v>
      </c>
      <c r="AE137" s="20">
        <v>9.6000000000000227</v>
      </c>
      <c r="AF137" s="20">
        <v>2.1999999999999318</v>
      </c>
      <c r="AG137" t="s">
        <v>314</v>
      </c>
      <c r="AH137" t="s">
        <v>925</v>
      </c>
    </row>
    <row r="138" spans="1:34" x14ac:dyDescent="0.2">
      <c r="A138" t="s">
        <v>852</v>
      </c>
      <c r="B138" t="s">
        <v>853</v>
      </c>
      <c r="C138" t="s">
        <v>854</v>
      </c>
      <c r="D138" t="s">
        <v>775</v>
      </c>
      <c r="E138" t="s">
        <v>609</v>
      </c>
      <c r="F138" s="60">
        <v>38.469136000743397</v>
      </c>
      <c r="G138" s="60">
        <v>-81.356554000220413</v>
      </c>
      <c r="H138" t="s">
        <v>1342</v>
      </c>
      <c r="I138" t="s">
        <v>1343</v>
      </c>
      <c r="J138" t="s">
        <v>18</v>
      </c>
      <c r="K138" s="63">
        <v>5</v>
      </c>
      <c r="L138" t="s">
        <v>18</v>
      </c>
      <c r="M138">
        <v>2008</v>
      </c>
      <c r="N138">
        <v>2008</v>
      </c>
      <c r="O138" t="s">
        <v>78</v>
      </c>
      <c r="P138" s="20">
        <v>672</v>
      </c>
      <c r="Q138" t="s">
        <v>21</v>
      </c>
      <c r="R138" t="s">
        <v>46</v>
      </c>
      <c r="S138" s="20">
        <v>674</v>
      </c>
      <c r="T138" s="20"/>
      <c r="U138" s="20"/>
      <c r="V138" s="20">
        <v>673.2</v>
      </c>
      <c r="W138">
        <v>2018</v>
      </c>
      <c r="X138" t="s">
        <v>18</v>
      </c>
      <c r="Y138" s="61"/>
      <c r="Z138" s="61"/>
      <c r="AA138" s="61" t="s">
        <v>637</v>
      </c>
      <c r="AB138" s="61">
        <v>2</v>
      </c>
      <c r="AC138" t="s">
        <v>18</v>
      </c>
      <c r="AD138" s="20">
        <v>674</v>
      </c>
      <c r="AE138" s="20">
        <v>0.79999999999995453</v>
      </c>
      <c r="AF138" s="20">
        <v>2</v>
      </c>
    </row>
    <row r="139" spans="1:34" x14ac:dyDescent="0.2">
      <c r="A139" t="s">
        <v>773</v>
      </c>
      <c r="B139" t="s">
        <v>774</v>
      </c>
      <c r="C139" t="s">
        <v>776</v>
      </c>
      <c r="D139" t="s">
        <v>775</v>
      </c>
      <c r="E139" t="s">
        <v>609</v>
      </c>
      <c r="F139" s="60">
        <v>38.487769001220443</v>
      </c>
      <c r="G139" s="60">
        <v>-81.351198999979644</v>
      </c>
      <c r="H139" t="s">
        <v>1362</v>
      </c>
      <c r="I139" t="s">
        <v>1363</v>
      </c>
      <c r="J139" t="s">
        <v>26</v>
      </c>
      <c r="K139" s="63">
        <v>8</v>
      </c>
      <c r="L139" t="s">
        <v>26</v>
      </c>
      <c r="M139">
        <v>2008</v>
      </c>
      <c r="N139">
        <v>2008</v>
      </c>
      <c r="O139" t="s">
        <v>20</v>
      </c>
      <c r="P139" s="20">
        <v>629</v>
      </c>
      <c r="Q139" t="s">
        <v>21</v>
      </c>
      <c r="R139" t="s">
        <v>22</v>
      </c>
      <c r="S139" s="20">
        <v>621</v>
      </c>
      <c r="T139" s="20">
        <v>631.12</v>
      </c>
      <c r="U139" s="20"/>
      <c r="V139" s="20">
        <v>620.51</v>
      </c>
      <c r="W139">
        <v>2020</v>
      </c>
      <c r="X139" t="s">
        <v>18</v>
      </c>
      <c r="Y139" s="61"/>
      <c r="Z139" s="61"/>
      <c r="AA139" s="61" t="s">
        <v>637</v>
      </c>
      <c r="AB139" s="61">
        <v>5</v>
      </c>
      <c r="AC139" t="s">
        <v>18</v>
      </c>
      <c r="AD139" s="20">
        <v>631.12</v>
      </c>
      <c r="AE139" s="20">
        <v>10.61000000000001</v>
      </c>
      <c r="AF139" s="20">
        <v>2.120000000000005</v>
      </c>
      <c r="AH139" t="s">
        <v>918</v>
      </c>
    </row>
    <row r="140" spans="1:34" x14ac:dyDescent="0.2">
      <c r="A140" t="s">
        <v>892</v>
      </c>
      <c r="B140" t="s">
        <v>893</v>
      </c>
      <c r="C140" t="s">
        <v>894</v>
      </c>
      <c r="D140" t="s">
        <v>775</v>
      </c>
      <c r="E140" t="s">
        <v>890</v>
      </c>
      <c r="F140" s="60">
        <v>38.546486001028228</v>
      </c>
      <c r="G140" s="60">
        <v>-81.344246000154683</v>
      </c>
      <c r="H140" t="s">
        <v>1402</v>
      </c>
      <c r="I140" t="s">
        <v>1403</v>
      </c>
      <c r="J140" t="s">
        <v>26</v>
      </c>
      <c r="K140" s="63">
        <v>8</v>
      </c>
      <c r="L140" t="s">
        <v>26</v>
      </c>
      <c r="M140">
        <v>2012</v>
      </c>
      <c r="N140">
        <v>2012</v>
      </c>
      <c r="O140" t="s">
        <v>78</v>
      </c>
      <c r="P140" s="20">
        <v>631</v>
      </c>
      <c r="Q140" t="s">
        <v>21</v>
      </c>
      <c r="R140" t="s">
        <v>22</v>
      </c>
      <c r="S140" s="20">
        <v>637</v>
      </c>
      <c r="T140" s="20">
        <v>642.41999999999996</v>
      </c>
      <c r="U140" s="20"/>
      <c r="V140" s="20">
        <v>635.78</v>
      </c>
      <c r="W140">
        <v>2020</v>
      </c>
      <c r="X140" t="s">
        <v>18</v>
      </c>
      <c r="Y140" s="61"/>
      <c r="Z140" s="61"/>
      <c r="AA140" s="61" t="s">
        <v>637</v>
      </c>
      <c r="AB140" s="61">
        <v>5</v>
      </c>
      <c r="AC140" t="s">
        <v>18</v>
      </c>
      <c r="AD140" s="20">
        <v>642.41999999999996</v>
      </c>
      <c r="AE140" s="20">
        <v>6.6399999999999864</v>
      </c>
      <c r="AF140" s="20">
        <v>11.419999999999961</v>
      </c>
      <c r="AG140" t="s">
        <v>314</v>
      </c>
      <c r="AH140" t="s">
        <v>933</v>
      </c>
    </row>
    <row r="141" spans="1:34" x14ac:dyDescent="0.2">
      <c r="A141" t="s">
        <v>673</v>
      </c>
      <c r="B141" t="s">
        <v>674</v>
      </c>
      <c r="C141" s="19" t="s">
        <v>676</v>
      </c>
      <c r="D141" t="s">
        <v>675</v>
      </c>
      <c r="E141" t="s">
        <v>635</v>
      </c>
      <c r="F141" s="60">
        <v>38.48192968394855</v>
      </c>
      <c r="G141" s="60">
        <v>-81.256181287226696</v>
      </c>
      <c r="H141" t="s">
        <v>1278</v>
      </c>
      <c r="I141" t="s">
        <v>1279</v>
      </c>
      <c r="J141" t="s">
        <v>26</v>
      </c>
      <c r="K141" s="63">
        <v>5</v>
      </c>
      <c r="L141" t="s">
        <v>18</v>
      </c>
      <c r="M141">
        <v>2013</v>
      </c>
      <c r="N141">
        <v>2013</v>
      </c>
      <c r="O141" t="s">
        <v>20</v>
      </c>
      <c r="P141" s="20">
        <v>642.13</v>
      </c>
      <c r="Q141" t="s">
        <v>21</v>
      </c>
      <c r="R141" t="s">
        <v>22</v>
      </c>
      <c r="S141" s="20">
        <v>647.5</v>
      </c>
      <c r="T141" s="20"/>
      <c r="U141" s="20"/>
      <c r="V141" s="20">
        <v>633.1</v>
      </c>
      <c r="W141">
        <v>2020</v>
      </c>
      <c r="Y141" s="61"/>
      <c r="Z141" s="61"/>
      <c r="AA141" s="61" t="s">
        <v>637</v>
      </c>
      <c r="AB141" s="61">
        <v>2</v>
      </c>
      <c r="AC141" t="s">
        <v>18</v>
      </c>
      <c r="AD141" s="20">
        <v>647.5</v>
      </c>
      <c r="AE141" s="20">
        <v>14.399999999999981</v>
      </c>
      <c r="AF141" s="20">
        <v>5.3700000000000054</v>
      </c>
    </row>
    <row r="142" spans="1:34" x14ac:dyDescent="0.2">
      <c r="A142" t="s">
        <v>849</v>
      </c>
      <c r="B142" t="s">
        <v>850</v>
      </c>
      <c r="C142" t="s">
        <v>851</v>
      </c>
      <c r="D142" t="s">
        <v>675</v>
      </c>
      <c r="E142" t="s">
        <v>609</v>
      </c>
      <c r="F142" s="60">
        <v>38.511184869057381</v>
      </c>
      <c r="G142" s="60">
        <v>-81.35713120282476</v>
      </c>
      <c r="H142" t="s">
        <v>1332</v>
      </c>
      <c r="I142" t="s">
        <v>1333</v>
      </c>
      <c r="J142" t="s">
        <v>18</v>
      </c>
      <c r="K142" s="63">
        <v>8</v>
      </c>
      <c r="L142" t="s">
        <v>26</v>
      </c>
      <c r="M142">
        <v>2008</v>
      </c>
      <c r="N142">
        <v>2008</v>
      </c>
      <c r="O142" t="s">
        <v>20</v>
      </c>
      <c r="P142" s="20">
        <v>629.20000000000005</v>
      </c>
      <c r="Q142" t="s">
        <v>21</v>
      </c>
      <c r="R142" t="s">
        <v>46</v>
      </c>
      <c r="S142" s="20">
        <v>620.20000000000005</v>
      </c>
      <c r="T142" s="20">
        <v>631.20000000000005</v>
      </c>
      <c r="U142" s="20"/>
      <c r="V142" s="20">
        <v>620.20000000000005</v>
      </c>
      <c r="W142">
        <v>2019</v>
      </c>
      <c r="X142" t="s">
        <v>18</v>
      </c>
      <c r="Y142" s="61"/>
      <c r="Z142" s="61"/>
      <c r="AA142" s="61" t="s">
        <v>637</v>
      </c>
      <c r="AB142" s="61">
        <v>5</v>
      </c>
      <c r="AC142" t="s">
        <v>18</v>
      </c>
      <c r="AD142" s="20">
        <v>631.20000000000005</v>
      </c>
      <c r="AE142" s="20">
        <v>11</v>
      </c>
      <c r="AF142" s="20">
        <v>2</v>
      </c>
      <c r="AH142" t="s">
        <v>918</v>
      </c>
    </row>
    <row r="143" spans="1:34" x14ac:dyDescent="0.2">
      <c r="A143" t="s">
        <v>809</v>
      </c>
      <c r="B143" t="s">
        <v>810</v>
      </c>
      <c r="C143" t="s">
        <v>811</v>
      </c>
      <c r="D143" t="s">
        <v>675</v>
      </c>
      <c r="E143" t="s">
        <v>609</v>
      </c>
      <c r="F143" s="60">
        <v>38.500582000743243</v>
      </c>
      <c r="G143" s="60">
        <v>-81.346253999817705</v>
      </c>
      <c r="H143" t="s">
        <v>1336</v>
      </c>
      <c r="I143" t="s">
        <v>1337</v>
      </c>
      <c r="J143" t="s">
        <v>26</v>
      </c>
      <c r="K143" s="63">
        <v>8</v>
      </c>
      <c r="L143" t="s">
        <v>26</v>
      </c>
      <c r="M143">
        <v>2008</v>
      </c>
      <c r="N143">
        <v>2008</v>
      </c>
      <c r="O143" t="s">
        <v>20</v>
      </c>
      <c r="P143" s="20">
        <v>629.20000000000005</v>
      </c>
      <c r="Q143" t="s">
        <v>21</v>
      </c>
      <c r="R143" t="s">
        <v>22</v>
      </c>
      <c r="S143" s="20">
        <v>617.1</v>
      </c>
      <c r="T143" s="20">
        <v>631.4</v>
      </c>
      <c r="U143" s="20"/>
      <c r="V143" s="20">
        <v>617.9</v>
      </c>
      <c r="W143">
        <v>2020</v>
      </c>
      <c r="X143" t="s">
        <v>18</v>
      </c>
      <c r="Y143" s="61"/>
      <c r="Z143" s="61"/>
      <c r="AA143" s="61" t="s">
        <v>637</v>
      </c>
      <c r="AB143" s="61">
        <v>5</v>
      </c>
      <c r="AC143" t="s">
        <v>26</v>
      </c>
      <c r="AD143" s="20">
        <v>631.4</v>
      </c>
      <c r="AE143" s="20">
        <v>13.5</v>
      </c>
      <c r="AF143" s="20">
        <v>2.1999999999999318</v>
      </c>
      <c r="AH143" t="s">
        <v>918</v>
      </c>
    </row>
    <row r="144" spans="1:34" x14ac:dyDescent="0.2">
      <c r="A144" t="s">
        <v>819</v>
      </c>
      <c r="B144" t="s">
        <v>820</v>
      </c>
      <c r="C144" s="19" t="s">
        <v>821</v>
      </c>
      <c r="D144" t="s">
        <v>675</v>
      </c>
      <c r="E144" t="s">
        <v>609</v>
      </c>
      <c r="F144" s="60">
        <v>38.488402000601923</v>
      </c>
      <c r="G144" s="60">
        <v>-81.278338000147528</v>
      </c>
      <c r="H144" t="s">
        <v>1340</v>
      </c>
      <c r="I144" t="s">
        <v>1341</v>
      </c>
      <c r="J144" t="s">
        <v>26</v>
      </c>
      <c r="K144" s="63">
        <v>8</v>
      </c>
      <c r="L144" t="s">
        <v>26</v>
      </c>
      <c r="M144">
        <v>2008</v>
      </c>
      <c r="N144">
        <v>2008</v>
      </c>
      <c r="O144" t="s">
        <v>20</v>
      </c>
      <c r="P144" s="20">
        <v>639.27</v>
      </c>
      <c r="Q144" t="s">
        <v>21</v>
      </c>
      <c r="R144" t="s">
        <v>22</v>
      </c>
      <c r="S144" s="20">
        <v>637.4</v>
      </c>
      <c r="T144" s="20">
        <v>643.20000000000005</v>
      </c>
      <c r="U144" s="20"/>
      <c r="V144" s="20">
        <v>637.1</v>
      </c>
      <c r="X144" t="s">
        <v>18</v>
      </c>
      <c r="Y144" s="61" t="s">
        <v>1429</v>
      </c>
      <c r="Z144" s="61"/>
      <c r="AA144" s="61" t="s">
        <v>637</v>
      </c>
      <c r="AB144" s="61">
        <v>5</v>
      </c>
      <c r="AC144" t="s">
        <v>18</v>
      </c>
      <c r="AD144" s="20">
        <v>643.20000000000005</v>
      </c>
      <c r="AE144" s="20">
        <v>6.1000000000000227</v>
      </c>
      <c r="AF144" s="20">
        <v>3.9300000000000641</v>
      </c>
      <c r="AH144" t="s">
        <v>918</v>
      </c>
    </row>
    <row r="145" spans="1:34" x14ac:dyDescent="0.2">
      <c r="A145" t="s">
        <v>777</v>
      </c>
      <c r="B145" t="s">
        <v>778</v>
      </c>
      <c r="C145" t="s">
        <v>779</v>
      </c>
      <c r="D145" t="s">
        <v>675</v>
      </c>
      <c r="E145" t="s">
        <v>609</v>
      </c>
      <c r="F145" s="60">
        <v>38.50590500071349</v>
      </c>
      <c r="G145" s="60">
        <v>-81.35799500034409</v>
      </c>
      <c r="H145" t="s">
        <v>1344</v>
      </c>
      <c r="I145" t="s">
        <v>1345</v>
      </c>
      <c r="J145" t="s">
        <v>26</v>
      </c>
      <c r="K145" s="63">
        <v>8</v>
      </c>
      <c r="L145" t="s">
        <v>26</v>
      </c>
      <c r="M145">
        <v>2008</v>
      </c>
      <c r="N145">
        <v>2008</v>
      </c>
      <c r="O145" t="s">
        <v>20</v>
      </c>
      <c r="P145" s="20">
        <v>629.20000000000005</v>
      </c>
      <c r="Q145" t="s">
        <v>21</v>
      </c>
      <c r="R145" t="s">
        <v>22</v>
      </c>
      <c r="S145" s="20">
        <v>629.74</v>
      </c>
      <c r="T145" s="20">
        <v>635.46</v>
      </c>
      <c r="U145" s="20"/>
      <c r="V145" s="20">
        <v>628.71</v>
      </c>
      <c r="W145">
        <v>2020</v>
      </c>
      <c r="X145" t="s">
        <v>18</v>
      </c>
      <c r="Y145" s="61"/>
      <c r="Z145" s="61"/>
      <c r="AA145" s="61" t="s">
        <v>637</v>
      </c>
      <c r="AB145" s="61">
        <v>5</v>
      </c>
      <c r="AC145" t="s">
        <v>18</v>
      </c>
      <c r="AD145" s="20">
        <v>635.46</v>
      </c>
      <c r="AE145" s="20">
        <v>6.75</v>
      </c>
      <c r="AF145" s="20">
        <v>6.2599999999999909</v>
      </c>
      <c r="AH145" t="s">
        <v>918</v>
      </c>
    </row>
    <row r="146" spans="1:34" x14ac:dyDescent="0.2">
      <c r="A146" t="s">
        <v>803</v>
      </c>
      <c r="B146" t="s">
        <v>804</v>
      </c>
      <c r="C146" t="s">
        <v>805</v>
      </c>
      <c r="D146" t="s">
        <v>675</v>
      </c>
      <c r="E146" t="s">
        <v>609</v>
      </c>
      <c r="F146" s="60">
        <v>38.496951001150187</v>
      </c>
      <c r="G146" s="60">
        <v>-81.349762000053929</v>
      </c>
      <c r="H146" t="s">
        <v>1346</v>
      </c>
      <c r="I146" t="s">
        <v>1347</v>
      </c>
      <c r="J146" t="s">
        <v>26</v>
      </c>
      <c r="K146" s="63">
        <v>8</v>
      </c>
      <c r="L146" t="s">
        <v>18</v>
      </c>
      <c r="M146">
        <v>2008</v>
      </c>
      <c r="N146">
        <v>2008</v>
      </c>
      <c r="O146" t="s">
        <v>20</v>
      </c>
      <c r="P146" s="20">
        <v>629.20000000000005</v>
      </c>
      <c r="Q146" t="s">
        <v>21</v>
      </c>
      <c r="R146" t="s">
        <v>22</v>
      </c>
      <c r="S146" s="20">
        <v>621.5</v>
      </c>
      <c r="T146" s="20">
        <v>631.20000000000005</v>
      </c>
      <c r="U146" s="20"/>
      <c r="V146" s="20">
        <v>621.5</v>
      </c>
      <c r="W146">
        <v>2020</v>
      </c>
      <c r="X146" t="s">
        <v>18</v>
      </c>
      <c r="Y146" s="61"/>
      <c r="Z146" s="61"/>
      <c r="AA146" s="61" t="s">
        <v>637</v>
      </c>
      <c r="AB146" s="61">
        <v>5</v>
      </c>
      <c r="AC146" t="s">
        <v>18</v>
      </c>
      <c r="AD146" s="20">
        <v>631.20000000000005</v>
      </c>
      <c r="AE146" s="20">
        <v>9.7000000000000455</v>
      </c>
      <c r="AF146" s="20">
        <v>2</v>
      </c>
      <c r="AH146" t="s">
        <v>918</v>
      </c>
    </row>
    <row r="147" spans="1:34" x14ac:dyDescent="0.2">
      <c r="A147" t="s">
        <v>806</v>
      </c>
      <c r="B147" t="s">
        <v>807</v>
      </c>
      <c r="C147" t="s">
        <v>808</v>
      </c>
      <c r="D147" t="s">
        <v>675</v>
      </c>
      <c r="E147" t="s">
        <v>609</v>
      </c>
      <c r="F147" s="60">
        <v>38.496835000601763</v>
      </c>
      <c r="G147" s="60">
        <v>-81.349691999733736</v>
      </c>
      <c r="H147" t="s">
        <v>1348</v>
      </c>
      <c r="I147" t="s">
        <v>1349</v>
      </c>
      <c r="J147" t="s">
        <v>26</v>
      </c>
      <c r="K147" s="63">
        <v>8</v>
      </c>
      <c r="L147" t="s">
        <v>26</v>
      </c>
      <c r="M147">
        <v>2008</v>
      </c>
      <c r="N147">
        <v>2008</v>
      </c>
      <c r="O147" t="s">
        <v>20</v>
      </c>
      <c r="P147" s="20">
        <v>629.20000000000005</v>
      </c>
      <c r="Q147" t="s">
        <v>21</v>
      </c>
      <c r="R147" t="s">
        <v>22</v>
      </c>
      <c r="S147" s="20">
        <v>621.29999999999995</v>
      </c>
      <c r="T147" s="20">
        <v>631.20000000000005</v>
      </c>
      <c r="U147" s="20"/>
      <c r="V147" s="20">
        <v>621.29999999999995</v>
      </c>
      <c r="W147">
        <v>2020</v>
      </c>
      <c r="X147" t="s">
        <v>18</v>
      </c>
      <c r="Y147" s="61"/>
      <c r="Z147" s="61"/>
      <c r="AA147" s="61" t="s">
        <v>637</v>
      </c>
      <c r="AB147" s="61">
        <v>5</v>
      </c>
      <c r="AC147" t="s">
        <v>18</v>
      </c>
      <c r="AD147" s="20">
        <v>631.20000000000005</v>
      </c>
      <c r="AE147" s="20">
        <v>9.9000000000000909</v>
      </c>
      <c r="AF147" s="20">
        <v>2</v>
      </c>
      <c r="AG147" t="s">
        <v>314</v>
      </c>
      <c r="AH147" t="s">
        <v>919</v>
      </c>
    </row>
    <row r="148" spans="1:34" x14ac:dyDescent="0.2">
      <c r="A148" t="s">
        <v>812</v>
      </c>
      <c r="B148" t="s">
        <v>813</v>
      </c>
      <c r="C148" t="s">
        <v>814</v>
      </c>
      <c r="D148" t="s">
        <v>675</v>
      </c>
      <c r="E148" t="s">
        <v>609</v>
      </c>
      <c r="F148" s="60">
        <v>38.497472000861272</v>
      </c>
      <c r="G148" s="60">
        <v>-81.348732999658907</v>
      </c>
      <c r="H148" t="s">
        <v>1350</v>
      </c>
      <c r="I148" t="s">
        <v>1351</v>
      </c>
      <c r="J148" t="s">
        <v>26</v>
      </c>
      <c r="K148" s="63">
        <v>8</v>
      </c>
      <c r="L148" t="s">
        <v>18</v>
      </c>
      <c r="M148">
        <v>2008</v>
      </c>
      <c r="N148">
        <v>2008</v>
      </c>
      <c r="O148" t="s">
        <v>20</v>
      </c>
      <c r="P148" s="20">
        <v>629.20000000000005</v>
      </c>
      <c r="Q148" t="s">
        <v>21</v>
      </c>
      <c r="R148" t="s">
        <v>22</v>
      </c>
      <c r="S148" s="20">
        <v>622</v>
      </c>
      <c r="T148" s="20">
        <v>632.5</v>
      </c>
      <c r="U148" s="20"/>
      <c r="V148" s="20">
        <v>622</v>
      </c>
      <c r="W148">
        <v>2020</v>
      </c>
      <c r="X148" t="s">
        <v>18</v>
      </c>
      <c r="Y148" s="61"/>
      <c r="Z148" s="61"/>
      <c r="AA148" s="61" t="s">
        <v>637</v>
      </c>
      <c r="AB148" s="61">
        <v>5</v>
      </c>
      <c r="AC148" t="s">
        <v>18</v>
      </c>
      <c r="AD148" s="20">
        <v>632.5</v>
      </c>
      <c r="AE148" s="20">
        <v>10.5</v>
      </c>
      <c r="AF148" s="20">
        <v>3.299999999999955</v>
      </c>
      <c r="AH148" t="s">
        <v>918</v>
      </c>
    </row>
    <row r="149" spans="1:34" x14ac:dyDescent="0.2">
      <c r="A149" t="s">
        <v>793</v>
      </c>
      <c r="B149" t="s">
        <v>794</v>
      </c>
      <c r="C149" t="s">
        <v>795</v>
      </c>
      <c r="D149" t="s">
        <v>675</v>
      </c>
      <c r="E149" t="s">
        <v>609</v>
      </c>
      <c r="F149" s="60">
        <v>38.485269000816167</v>
      </c>
      <c r="G149" s="60">
        <v>-81.354335999596799</v>
      </c>
      <c r="H149" t="s">
        <v>1358</v>
      </c>
      <c r="I149" t="s">
        <v>1359</v>
      </c>
      <c r="J149" t="s">
        <v>26</v>
      </c>
      <c r="K149" s="63">
        <v>8</v>
      </c>
      <c r="L149" t="s">
        <v>26</v>
      </c>
      <c r="M149">
        <v>2008</v>
      </c>
      <c r="N149">
        <v>2008</v>
      </c>
      <c r="O149" t="s">
        <v>20</v>
      </c>
      <c r="P149" s="20">
        <v>628.5</v>
      </c>
      <c r="Q149" t="s">
        <v>21</v>
      </c>
      <c r="R149" t="s">
        <v>22</v>
      </c>
      <c r="S149" s="20">
        <v>626.79999999999995</v>
      </c>
      <c r="T149" s="20">
        <v>632.70000000000005</v>
      </c>
      <c r="U149" s="20"/>
      <c r="V149" s="20">
        <v>626.6</v>
      </c>
      <c r="W149">
        <v>2020</v>
      </c>
      <c r="X149" t="s">
        <v>18</v>
      </c>
      <c r="Y149" s="61"/>
      <c r="Z149" s="61"/>
      <c r="AA149" s="61" t="s">
        <v>637</v>
      </c>
      <c r="AB149" s="61">
        <v>5</v>
      </c>
      <c r="AC149" t="s">
        <v>18</v>
      </c>
      <c r="AD149" s="20">
        <v>632.70000000000005</v>
      </c>
      <c r="AE149" s="20">
        <v>6.1000000000000227</v>
      </c>
      <c r="AF149" s="20">
        <v>4.2000000000000446</v>
      </c>
      <c r="AH149" t="s">
        <v>918</v>
      </c>
    </row>
    <row r="150" spans="1:34" x14ac:dyDescent="0.2">
      <c r="A150" t="s">
        <v>843</v>
      </c>
      <c r="B150" t="s">
        <v>844</v>
      </c>
      <c r="C150" t="s">
        <v>845</v>
      </c>
      <c r="D150" t="s">
        <v>675</v>
      </c>
      <c r="E150" t="s">
        <v>609</v>
      </c>
      <c r="F150" s="60">
        <v>38.487323000653298</v>
      </c>
      <c r="G150" s="60">
        <v>-81.351968000083659</v>
      </c>
      <c r="H150" t="s">
        <v>1360</v>
      </c>
      <c r="I150" t="s">
        <v>1361</v>
      </c>
      <c r="J150" t="s">
        <v>18</v>
      </c>
      <c r="K150" s="63">
        <v>8</v>
      </c>
      <c r="L150" t="s">
        <v>26</v>
      </c>
      <c r="M150">
        <v>2008</v>
      </c>
      <c r="N150">
        <v>2008</v>
      </c>
      <c r="O150" t="s">
        <v>20</v>
      </c>
      <c r="P150" s="20">
        <v>628.9</v>
      </c>
      <c r="Q150" t="s">
        <v>21</v>
      </c>
      <c r="R150" t="s">
        <v>22</v>
      </c>
      <c r="S150" s="20">
        <v>619</v>
      </c>
      <c r="T150" s="20">
        <v>631</v>
      </c>
      <c r="U150" s="20"/>
      <c r="V150" s="20">
        <v>619.4</v>
      </c>
      <c r="W150">
        <v>2020</v>
      </c>
      <c r="X150" t="s">
        <v>18</v>
      </c>
      <c r="Y150" s="61"/>
      <c r="Z150" s="61"/>
      <c r="AA150" s="61" t="s">
        <v>637</v>
      </c>
      <c r="AB150" s="61">
        <v>5</v>
      </c>
      <c r="AC150" t="s">
        <v>26</v>
      </c>
      <c r="AD150" s="20">
        <v>631</v>
      </c>
      <c r="AE150" s="20">
        <v>11.600000000000019</v>
      </c>
      <c r="AF150" s="20">
        <v>2.1000000000000232</v>
      </c>
      <c r="AH150" t="s">
        <v>918</v>
      </c>
    </row>
    <row r="151" spans="1:34" x14ac:dyDescent="0.2">
      <c r="A151" t="s">
        <v>780</v>
      </c>
      <c r="B151" t="s">
        <v>781</v>
      </c>
      <c r="C151" t="s">
        <v>782</v>
      </c>
      <c r="D151" t="s">
        <v>675</v>
      </c>
      <c r="E151" t="s">
        <v>609</v>
      </c>
      <c r="F151" s="60">
        <v>38.485634000627037</v>
      </c>
      <c r="G151" s="60">
        <v>-81.35372499967653</v>
      </c>
      <c r="H151" t="s">
        <v>1364</v>
      </c>
      <c r="I151" t="s">
        <v>1365</v>
      </c>
      <c r="J151" t="s">
        <v>18</v>
      </c>
      <c r="K151" s="63">
        <v>8</v>
      </c>
      <c r="L151" t="s">
        <v>26</v>
      </c>
      <c r="M151">
        <v>2008</v>
      </c>
      <c r="N151">
        <v>2008</v>
      </c>
      <c r="O151" t="s">
        <v>20</v>
      </c>
      <c r="P151" s="20">
        <v>628.5</v>
      </c>
      <c r="Q151" t="s">
        <v>21</v>
      </c>
      <c r="R151" t="s">
        <v>46</v>
      </c>
      <c r="S151" s="20">
        <v>622.6</v>
      </c>
      <c r="T151" s="20">
        <v>630.5</v>
      </c>
      <c r="U151" s="20"/>
      <c r="V151" s="20">
        <v>622.6</v>
      </c>
      <c r="W151">
        <v>2019</v>
      </c>
      <c r="X151" t="s">
        <v>18</v>
      </c>
      <c r="Y151" s="61"/>
      <c r="Z151" s="61"/>
      <c r="AA151" s="61" t="s">
        <v>637</v>
      </c>
      <c r="AB151" s="61">
        <v>5</v>
      </c>
      <c r="AC151" t="s">
        <v>18</v>
      </c>
      <c r="AD151" s="20">
        <v>630.5</v>
      </c>
      <c r="AE151" s="20">
        <v>7.8999999999999773</v>
      </c>
      <c r="AF151" s="20">
        <v>2</v>
      </c>
      <c r="AH151" t="s">
        <v>918</v>
      </c>
    </row>
    <row r="152" spans="1:34" x14ac:dyDescent="0.2">
      <c r="A152" t="s">
        <v>783</v>
      </c>
      <c r="B152" t="s">
        <v>784</v>
      </c>
      <c r="C152" t="s">
        <v>785</v>
      </c>
      <c r="D152" t="s">
        <v>675</v>
      </c>
      <c r="E152" t="s">
        <v>609</v>
      </c>
      <c r="F152" s="60">
        <v>38.489793001145067</v>
      </c>
      <c r="G152" s="60">
        <v>-81.343232999653196</v>
      </c>
      <c r="H152" t="s">
        <v>1366</v>
      </c>
      <c r="I152" t="s">
        <v>1367</v>
      </c>
      <c r="J152" t="s">
        <v>26</v>
      </c>
      <c r="K152" s="63">
        <v>8</v>
      </c>
      <c r="L152" t="s">
        <v>26</v>
      </c>
      <c r="M152">
        <v>2008</v>
      </c>
      <c r="N152">
        <v>2008</v>
      </c>
      <c r="O152" t="s">
        <v>20</v>
      </c>
      <c r="P152" s="20">
        <v>629.1</v>
      </c>
      <c r="Q152" t="s">
        <v>21</v>
      </c>
      <c r="R152" t="s">
        <v>22</v>
      </c>
      <c r="S152" s="20">
        <v>623</v>
      </c>
      <c r="T152" s="20">
        <v>632</v>
      </c>
      <c r="U152" s="20"/>
      <c r="V152" s="20">
        <v>623</v>
      </c>
      <c r="W152">
        <v>2020</v>
      </c>
      <c r="X152" t="s">
        <v>18</v>
      </c>
      <c r="Y152" s="61"/>
      <c r="Z152" s="61"/>
      <c r="AA152" s="61" t="s">
        <v>637</v>
      </c>
      <c r="AB152" s="61">
        <v>5</v>
      </c>
      <c r="AC152" t="s">
        <v>18</v>
      </c>
      <c r="AD152" s="20">
        <v>632</v>
      </c>
      <c r="AE152" s="20">
        <v>9</v>
      </c>
      <c r="AF152" s="20">
        <v>2.8999999999999768</v>
      </c>
      <c r="AH152" t="s">
        <v>918</v>
      </c>
    </row>
    <row r="153" spans="1:34" x14ac:dyDescent="0.2">
      <c r="A153" t="s">
        <v>790</v>
      </c>
      <c r="B153" t="s">
        <v>791</v>
      </c>
      <c r="C153" t="s">
        <v>792</v>
      </c>
      <c r="D153" t="s">
        <v>675</v>
      </c>
      <c r="E153" t="s">
        <v>609</v>
      </c>
      <c r="F153" s="60">
        <v>38.489865000762236</v>
      </c>
      <c r="G153" s="60">
        <v>-81.333918999987802</v>
      </c>
      <c r="H153" t="s">
        <v>1368</v>
      </c>
      <c r="I153" t="s">
        <v>1369</v>
      </c>
      <c r="J153" t="s">
        <v>26</v>
      </c>
      <c r="K153" s="63">
        <v>8</v>
      </c>
      <c r="L153" t="s">
        <v>18</v>
      </c>
      <c r="M153">
        <v>2008</v>
      </c>
      <c r="N153">
        <v>2008</v>
      </c>
      <c r="O153" t="s">
        <v>34</v>
      </c>
      <c r="P153" s="20"/>
      <c r="Q153" t="s">
        <v>21</v>
      </c>
      <c r="R153" t="s">
        <v>22</v>
      </c>
      <c r="S153" s="20">
        <v>632.20000000000005</v>
      </c>
      <c r="T153" s="20">
        <v>638.6</v>
      </c>
      <c r="U153" s="20"/>
      <c r="V153" s="20">
        <v>630.1</v>
      </c>
      <c r="W153">
        <v>2020</v>
      </c>
      <c r="X153" t="s">
        <v>18</v>
      </c>
      <c r="Y153" s="61"/>
      <c r="Z153" s="61"/>
      <c r="AA153" s="61" t="s">
        <v>637</v>
      </c>
      <c r="AB153" s="61">
        <v>5</v>
      </c>
      <c r="AC153" t="s">
        <v>26</v>
      </c>
      <c r="AD153" s="20">
        <v>638.6</v>
      </c>
      <c r="AE153" s="20">
        <v>8.5</v>
      </c>
      <c r="AF153" s="20">
        <v>638.6</v>
      </c>
      <c r="AG153" t="s">
        <v>314</v>
      </c>
      <c r="AH153" t="s">
        <v>930</v>
      </c>
    </row>
    <row r="154" spans="1:34" x14ac:dyDescent="0.2">
      <c r="A154" t="s">
        <v>904</v>
      </c>
      <c r="B154" t="s">
        <v>905</v>
      </c>
      <c r="C154" t="s">
        <v>907</v>
      </c>
      <c r="D154" t="s">
        <v>906</v>
      </c>
      <c r="E154" t="s">
        <v>903</v>
      </c>
      <c r="F154" s="60">
        <v>38.381301001054482</v>
      </c>
      <c r="G154" s="60">
        <v>-80.462958999999572</v>
      </c>
      <c r="H154" t="s">
        <v>1412</v>
      </c>
      <c r="I154" s="71" t="s">
        <v>1413</v>
      </c>
      <c r="J154" t="s">
        <v>26</v>
      </c>
      <c r="K154" s="63">
        <v>5</v>
      </c>
      <c r="L154" t="s">
        <v>18</v>
      </c>
      <c r="M154">
        <v>2012</v>
      </c>
      <c r="N154">
        <v>2012</v>
      </c>
      <c r="O154" t="s">
        <v>20</v>
      </c>
      <c r="P154" s="20">
        <v>2224.15</v>
      </c>
      <c r="Q154" t="s">
        <v>21</v>
      </c>
      <c r="R154" t="s">
        <v>22</v>
      </c>
      <c r="S154" s="20">
        <v>2226.88</v>
      </c>
      <c r="T154" s="20"/>
      <c r="U154" s="20"/>
      <c r="V154" s="20">
        <v>2223.66</v>
      </c>
      <c r="W154">
        <v>2018</v>
      </c>
      <c r="X154" t="s">
        <v>18</v>
      </c>
      <c r="Y154" s="61"/>
      <c r="Z154" s="61"/>
      <c r="AA154" s="61" t="s">
        <v>637</v>
      </c>
      <c r="AB154" s="61">
        <v>2</v>
      </c>
      <c r="AC154" t="s">
        <v>18</v>
      </c>
      <c r="AD154" s="20">
        <v>2226.88</v>
      </c>
      <c r="AE154" s="20">
        <v>3.2200000000002551</v>
      </c>
      <c r="AF154" s="20">
        <v>2.7300000000000182</v>
      </c>
      <c r="AG154" t="s">
        <v>314</v>
      </c>
      <c r="AH154" t="s">
        <v>935</v>
      </c>
    </row>
    <row r="155" spans="1:34" x14ac:dyDescent="0.2">
      <c r="A155" t="s">
        <v>650</v>
      </c>
      <c r="B155" t="s">
        <v>651</v>
      </c>
      <c r="C155" s="19" t="s">
        <v>652</v>
      </c>
      <c r="D155" t="s">
        <v>653</v>
      </c>
      <c r="E155" t="s">
        <v>635</v>
      </c>
      <c r="F155" s="60">
        <v>38.48760000075174</v>
      </c>
      <c r="G155" s="60">
        <v>-80.830773000119621</v>
      </c>
      <c r="H155" t="s">
        <v>1258</v>
      </c>
      <c r="I155" t="s">
        <v>1259</v>
      </c>
      <c r="J155" t="s">
        <v>18</v>
      </c>
      <c r="K155" s="63">
        <v>8</v>
      </c>
      <c r="L155" t="s">
        <v>26</v>
      </c>
      <c r="M155">
        <v>2013</v>
      </c>
      <c r="N155">
        <v>2013</v>
      </c>
      <c r="O155" t="s">
        <v>78</v>
      </c>
      <c r="P155" s="20">
        <v>1223.5</v>
      </c>
      <c r="Q155" t="s">
        <v>21</v>
      </c>
      <c r="R155" t="s">
        <v>46</v>
      </c>
      <c r="S155" s="20">
        <v>1219.8</v>
      </c>
      <c r="T155" s="20">
        <v>1226.5</v>
      </c>
      <c r="U155" s="20"/>
      <c r="V155" s="20">
        <v>1219.5</v>
      </c>
      <c r="W155">
        <v>2020</v>
      </c>
      <c r="Y155" s="61" t="s">
        <v>1433</v>
      </c>
      <c r="Z155" s="61"/>
      <c r="AA155" s="61" t="s">
        <v>637</v>
      </c>
      <c r="AB155" s="61">
        <v>5</v>
      </c>
      <c r="AC155" t="s">
        <v>18</v>
      </c>
      <c r="AD155" s="20">
        <v>1226.5</v>
      </c>
      <c r="AE155" s="20">
        <v>7</v>
      </c>
      <c r="AF155" s="20">
        <v>3</v>
      </c>
      <c r="AH155" t="s">
        <v>918</v>
      </c>
    </row>
    <row r="156" spans="1:34" x14ac:dyDescent="0.2">
      <c r="A156" t="s">
        <v>825</v>
      </c>
      <c r="B156" t="s">
        <v>826</v>
      </c>
      <c r="C156" t="s">
        <v>827</v>
      </c>
      <c r="D156" t="s">
        <v>817</v>
      </c>
      <c r="E156" t="s">
        <v>609</v>
      </c>
      <c r="F156" s="60">
        <v>38.464357094122811</v>
      </c>
      <c r="G156" s="60">
        <v>-81.429431432934024</v>
      </c>
      <c r="H156" t="s">
        <v>1352</v>
      </c>
      <c r="I156" t="s">
        <v>1353</v>
      </c>
      <c r="J156" t="s">
        <v>26</v>
      </c>
      <c r="K156" s="63">
        <v>8</v>
      </c>
      <c r="L156" t="s">
        <v>26</v>
      </c>
      <c r="M156">
        <v>2008</v>
      </c>
      <c r="N156">
        <v>2008</v>
      </c>
      <c r="O156" t="s">
        <v>20</v>
      </c>
      <c r="P156" s="20">
        <v>621.5</v>
      </c>
      <c r="Q156" t="s">
        <v>21</v>
      </c>
      <c r="R156" t="s">
        <v>22</v>
      </c>
      <c r="S156" s="20">
        <v>613.5</v>
      </c>
      <c r="T156" s="20">
        <v>625.08000000000004</v>
      </c>
      <c r="U156" s="20"/>
      <c r="V156" s="20">
        <v>612.54</v>
      </c>
      <c r="W156">
        <v>2020</v>
      </c>
      <c r="X156" t="s">
        <v>18</v>
      </c>
      <c r="Y156" s="61"/>
      <c r="Z156" s="61"/>
      <c r="AA156" s="61" t="s">
        <v>637</v>
      </c>
      <c r="AB156" s="61">
        <v>5</v>
      </c>
      <c r="AC156" t="s">
        <v>18</v>
      </c>
      <c r="AD156" s="20">
        <v>625.08000000000004</v>
      </c>
      <c r="AE156" s="20">
        <v>12.540000000000081</v>
      </c>
      <c r="AF156" s="20">
        <v>3.5800000000000409</v>
      </c>
      <c r="AH156" t="s">
        <v>918</v>
      </c>
    </row>
    <row r="157" spans="1:34" x14ac:dyDescent="0.2">
      <c r="A157" t="s">
        <v>822</v>
      </c>
      <c r="B157" t="s">
        <v>823</v>
      </c>
      <c r="C157" t="s">
        <v>824</v>
      </c>
      <c r="D157" t="s">
        <v>817</v>
      </c>
      <c r="E157" t="s">
        <v>609</v>
      </c>
      <c r="F157" s="60">
        <v>38.461572000960011</v>
      </c>
      <c r="G157" s="60">
        <v>-81.411312000428296</v>
      </c>
      <c r="H157" t="s">
        <v>1354</v>
      </c>
      <c r="I157" t="s">
        <v>1355</v>
      </c>
      <c r="J157" t="s">
        <v>26</v>
      </c>
      <c r="K157" s="63">
        <v>5</v>
      </c>
      <c r="L157" t="s">
        <v>18</v>
      </c>
      <c r="M157">
        <v>2008</v>
      </c>
      <c r="N157">
        <v>2008</v>
      </c>
      <c r="O157" t="s">
        <v>34</v>
      </c>
      <c r="P157" s="20">
        <v>623.20000000000005</v>
      </c>
      <c r="Q157" t="s">
        <v>21</v>
      </c>
      <c r="R157" t="s">
        <v>22</v>
      </c>
      <c r="S157" s="20">
        <v>633.72</v>
      </c>
      <c r="T157" s="20"/>
      <c r="U157" s="20"/>
      <c r="V157" s="20">
        <v>626.1</v>
      </c>
      <c r="W157">
        <v>2018</v>
      </c>
      <c r="X157" t="s">
        <v>18</v>
      </c>
      <c r="Y157" s="61"/>
      <c r="Z157" s="61"/>
      <c r="AA157" s="61" t="s">
        <v>637</v>
      </c>
      <c r="AB157" s="61">
        <v>2</v>
      </c>
      <c r="AC157" t="s">
        <v>18</v>
      </c>
      <c r="AD157" s="20">
        <v>633.72</v>
      </c>
      <c r="AE157" s="20">
        <v>7.6200000000000054</v>
      </c>
      <c r="AF157" s="20">
        <v>10.51999999999998</v>
      </c>
    </row>
    <row r="158" spans="1:34" x14ac:dyDescent="0.2">
      <c r="A158" t="s">
        <v>831</v>
      </c>
      <c r="B158" t="s">
        <v>832</v>
      </c>
      <c r="C158" t="s">
        <v>833</v>
      </c>
      <c r="D158" t="s">
        <v>817</v>
      </c>
      <c r="E158" t="s">
        <v>609</v>
      </c>
      <c r="F158" s="60">
        <v>38.469975265485978</v>
      </c>
      <c r="G158" s="60">
        <v>-81.400653479700765</v>
      </c>
      <c r="H158" t="s">
        <v>1356</v>
      </c>
      <c r="I158" t="s">
        <v>1357</v>
      </c>
      <c r="J158" t="s">
        <v>26</v>
      </c>
      <c r="K158" s="63">
        <v>5</v>
      </c>
      <c r="L158" t="s">
        <v>18</v>
      </c>
      <c r="M158">
        <v>2008</v>
      </c>
      <c r="N158">
        <v>2008</v>
      </c>
      <c r="O158" t="s">
        <v>20</v>
      </c>
      <c r="P158" s="20">
        <v>624.79999999999995</v>
      </c>
      <c r="Q158" t="s">
        <v>21</v>
      </c>
      <c r="R158" t="s">
        <v>22</v>
      </c>
      <c r="S158" s="20">
        <v>627.11</v>
      </c>
      <c r="T158" s="20"/>
      <c r="U158" s="20"/>
      <c r="V158" s="20">
        <v>619.79999999999995</v>
      </c>
      <c r="W158">
        <v>2019</v>
      </c>
      <c r="X158" t="s">
        <v>18</v>
      </c>
      <c r="Y158" s="61"/>
      <c r="Z158" s="61"/>
      <c r="AA158" s="61" t="s">
        <v>637</v>
      </c>
      <c r="AB158" s="61">
        <v>2</v>
      </c>
      <c r="AC158" t="s">
        <v>18</v>
      </c>
      <c r="AD158" s="20">
        <v>627.11</v>
      </c>
      <c r="AE158" s="20">
        <v>7.3100000000000591</v>
      </c>
      <c r="AF158" s="20">
        <v>2.3100000000000591</v>
      </c>
    </row>
    <row r="159" spans="1:34" x14ac:dyDescent="0.2">
      <c r="A159" t="s">
        <v>828</v>
      </c>
      <c r="B159" t="s">
        <v>829</v>
      </c>
      <c r="C159" t="s">
        <v>830</v>
      </c>
      <c r="D159" t="s">
        <v>817</v>
      </c>
      <c r="E159" t="s">
        <v>609</v>
      </c>
      <c r="F159" s="60">
        <v>38.478355000742987</v>
      </c>
      <c r="G159" s="60">
        <v>-81.500914000302004</v>
      </c>
      <c r="H159" t="s">
        <v>1372</v>
      </c>
      <c r="I159" t="s">
        <v>1373</v>
      </c>
      <c r="J159" t="s">
        <v>26</v>
      </c>
      <c r="K159" s="63">
        <v>5</v>
      </c>
      <c r="L159" t="s">
        <v>18</v>
      </c>
      <c r="M159">
        <v>2008</v>
      </c>
      <c r="N159">
        <v>2008</v>
      </c>
      <c r="O159" t="s">
        <v>34</v>
      </c>
      <c r="P159" s="20">
        <v>645.20000000000005</v>
      </c>
      <c r="Q159" t="s">
        <v>21</v>
      </c>
      <c r="R159" t="s">
        <v>22</v>
      </c>
      <c r="S159" s="20">
        <v>650.78</v>
      </c>
      <c r="T159" s="20"/>
      <c r="U159" s="20"/>
      <c r="V159" s="20">
        <v>646.99</v>
      </c>
      <c r="W159">
        <v>2019</v>
      </c>
      <c r="X159" t="s">
        <v>18</v>
      </c>
      <c r="Y159" s="61" t="s">
        <v>922</v>
      </c>
      <c r="Z159" s="61" t="s">
        <v>923</v>
      </c>
      <c r="AA159" s="61" t="s">
        <v>637</v>
      </c>
      <c r="AB159" s="61">
        <v>2</v>
      </c>
      <c r="AC159" t="s">
        <v>18</v>
      </c>
      <c r="AD159" s="20">
        <v>650.78</v>
      </c>
      <c r="AE159" s="20">
        <v>3.7899999999999641</v>
      </c>
      <c r="AF159" s="20">
        <v>5.5799999999999272</v>
      </c>
      <c r="AG159" t="s">
        <v>314</v>
      </c>
      <c r="AH159" t="s">
        <v>924</v>
      </c>
    </row>
    <row r="160" spans="1:34" x14ac:dyDescent="0.2">
      <c r="A160" t="s">
        <v>837</v>
      </c>
      <c r="B160" t="s">
        <v>838</v>
      </c>
      <c r="C160" t="s">
        <v>839</v>
      </c>
      <c r="D160" t="s">
        <v>817</v>
      </c>
      <c r="E160" t="s">
        <v>609</v>
      </c>
      <c r="F160" s="60">
        <v>38.488446001108663</v>
      </c>
      <c r="G160" s="60">
        <v>-81.455266000443316</v>
      </c>
      <c r="H160" t="s">
        <v>1374</v>
      </c>
      <c r="I160" t="s">
        <v>1375</v>
      </c>
      <c r="J160" t="s">
        <v>26</v>
      </c>
      <c r="K160" s="63">
        <v>5</v>
      </c>
      <c r="L160" t="s">
        <v>18</v>
      </c>
      <c r="M160">
        <v>2008</v>
      </c>
      <c r="N160">
        <v>2008</v>
      </c>
      <c r="O160" t="s">
        <v>34</v>
      </c>
      <c r="P160" s="20"/>
      <c r="Q160" t="s">
        <v>21</v>
      </c>
      <c r="R160" t="s">
        <v>22</v>
      </c>
      <c r="S160" s="20">
        <v>717.6</v>
      </c>
      <c r="T160" s="20"/>
      <c r="U160" s="20"/>
      <c r="V160" s="20">
        <v>710.39</v>
      </c>
      <c r="W160">
        <v>2019</v>
      </c>
      <c r="X160" t="s">
        <v>18</v>
      </c>
      <c r="Y160" s="61"/>
      <c r="Z160" s="61"/>
      <c r="AA160" s="61" t="s">
        <v>637</v>
      </c>
      <c r="AB160" s="61">
        <v>2</v>
      </c>
      <c r="AC160" t="s">
        <v>18</v>
      </c>
      <c r="AD160" s="20">
        <v>717.6</v>
      </c>
      <c r="AE160" s="20">
        <v>7.2100000000000364</v>
      </c>
      <c r="AF160" s="20">
        <v>717.6</v>
      </c>
    </row>
    <row r="161" spans="1:34" x14ac:dyDescent="0.2">
      <c r="A161" t="s">
        <v>815</v>
      </c>
      <c r="B161" t="s">
        <v>816</v>
      </c>
      <c r="C161" t="s">
        <v>818</v>
      </c>
      <c r="D161" t="s">
        <v>817</v>
      </c>
      <c r="E161" t="s">
        <v>609</v>
      </c>
      <c r="F161" s="60">
        <v>38.432267001128217</v>
      </c>
      <c r="G161" s="60">
        <v>-81.523156999999131</v>
      </c>
      <c r="H161" t="s">
        <v>1380</v>
      </c>
      <c r="I161" t="s">
        <v>1381</v>
      </c>
      <c r="J161" t="s">
        <v>26</v>
      </c>
      <c r="K161" s="63">
        <v>5</v>
      </c>
      <c r="L161" t="s">
        <v>18</v>
      </c>
      <c r="M161">
        <v>2008</v>
      </c>
      <c r="N161">
        <v>2008</v>
      </c>
      <c r="O161" t="s">
        <v>20</v>
      </c>
      <c r="P161" s="20">
        <v>614.5</v>
      </c>
      <c r="Q161" t="s">
        <v>21</v>
      </c>
      <c r="R161" t="s">
        <v>22</v>
      </c>
      <c r="S161" s="20">
        <v>617.34</v>
      </c>
      <c r="T161" s="20"/>
      <c r="U161" s="20"/>
      <c r="V161" s="20">
        <v>611.13</v>
      </c>
      <c r="W161">
        <v>2018</v>
      </c>
      <c r="X161" t="s">
        <v>18</v>
      </c>
      <c r="Y161" s="61"/>
      <c r="Z161" s="61"/>
      <c r="AA161" s="61" t="s">
        <v>637</v>
      </c>
      <c r="AB161" s="61">
        <v>2</v>
      </c>
      <c r="AC161" t="s">
        <v>18</v>
      </c>
      <c r="AD161" s="20">
        <v>617.34</v>
      </c>
      <c r="AE161" s="20">
        <v>6.2100000000000364</v>
      </c>
      <c r="AF161" s="20">
        <v>2.8400000000000318</v>
      </c>
    </row>
    <row r="162" spans="1:34" x14ac:dyDescent="0.2">
      <c r="A162" t="s">
        <v>796</v>
      </c>
      <c r="B162" t="s">
        <v>797</v>
      </c>
      <c r="C162" t="s">
        <v>799</v>
      </c>
      <c r="D162" t="s">
        <v>798</v>
      </c>
      <c r="E162" t="s">
        <v>609</v>
      </c>
      <c r="F162" s="60">
        <v>38.478234001153837</v>
      </c>
      <c r="G162" s="60">
        <v>-81.399923000254432</v>
      </c>
      <c r="H162" t="s">
        <v>1338</v>
      </c>
      <c r="I162" t="s">
        <v>1339</v>
      </c>
      <c r="J162" t="s">
        <v>26</v>
      </c>
      <c r="K162" s="63">
        <v>8</v>
      </c>
      <c r="L162" t="s">
        <v>26</v>
      </c>
      <c r="M162">
        <v>2008</v>
      </c>
      <c r="N162">
        <v>2008</v>
      </c>
      <c r="O162" t="s">
        <v>34</v>
      </c>
      <c r="P162" s="20"/>
      <c r="Q162" t="s">
        <v>21</v>
      </c>
      <c r="R162" t="s">
        <v>22</v>
      </c>
      <c r="S162" s="20">
        <v>629.1</v>
      </c>
      <c r="T162" s="20">
        <v>633.54</v>
      </c>
      <c r="U162" s="20"/>
      <c r="V162" s="20">
        <v>628.6</v>
      </c>
      <c r="W162">
        <v>2020</v>
      </c>
      <c r="X162" t="s">
        <v>18</v>
      </c>
      <c r="Y162" s="61" t="s">
        <v>922</v>
      </c>
      <c r="Z162" s="61"/>
      <c r="AA162" s="61" t="s">
        <v>637</v>
      </c>
      <c r="AB162" s="61">
        <v>5</v>
      </c>
      <c r="AC162" t="s">
        <v>18</v>
      </c>
      <c r="AD162" s="20">
        <v>633.54</v>
      </c>
      <c r="AE162" s="20">
        <v>4.9399999999999409</v>
      </c>
      <c r="AF162" s="20">
        <v>633.54</v>
      </c>
      <c r="AG162" t="s">
        <v>314</v>
      </c>
      <c r="AH162" t="s">
        <v>918</v>
      </c>
    </row>
    <row r="163" spans="1:34" x14ac:dyDescent="0.2">
      <c r="A163" t="s">
        <v>800</v>
      </c>
      <c r="B163" t="s">
        <v>801</v>
      </c>
      <c r="C163" t="s">
        <v>802</v>
      </c>
      <c r="D163" t="s">
        <v>798</v>
      </c>
      <c r="E163" t="s">
        <v>609</v>
      </c>
      <c r="F163" s="60">
        <v>38.458377000628388</v>
      </c>
      <c r="G163" s="60">
        <v>-81.447948999671979</v>
      </c>
      <c r="H163" t="s">
        <v>1376</v>
      </c>
      <c r="I163" t="s">
        <v>1377</v>
      </c>
      <c r="J163" t="s">
        <v>26</v>
      </c>
      <c r="K163" s="63">
        <v>5</v>
      </c>
      <c r="L163" t="s">
        <v>18</v>
      </c>
      <c r="M163">
        <v>2008</v>
      </c>
      <c r="N163">
        <v>2008</v>
      </c>
      <c r="O163" t="s">
        <v>20</v>
      </c>
      <c r="P163" s="20">
        <v>619.66999999999996</v>
      </c>
      <c r="Q163" t="s">
        <v>21</v>
      </c>
      <c r="R163" t="s">
        <v>22</v>
      </c>
      <c r="S163" s="20">
        <v>623.70000000000005</v>
      </c>
      <c r="T163" s="20"/>
      <c r="U163" s="20"/>
      <c r="V163" s="20">
        <v>617.1</v>
      </c>
      <c r="W163">
        <v>2020</v>
      </c>
      <c r="X163" t="s">
        <v>18</v>
      </c>
      <c r="Y163" s="61"/>
      <c r="Z163" s="61"/>
      <c r="AA163" s="61" t="s">
        <v>637</v>
      </c>
      <c r="AB163" s="61">
        <v>2</v>
      </c>
      <c r="AC163" t="s">
        <v>18</v>
      </c>
      <c r="AD163" s="20">
        <v>623.70000000000005</v>
      </c>
      <c r="AE163" s="20">
        <v>6.6000000000000227</v>
      </c>
      <c r="AF163" s="20">
        <v>4.0300000000000864</v>
      </c>
    </row>
    <row r="164" spans="1:34" x14ac:dyDescent="0.2">
      <c r="A164" t="s">
        <v>855</v>
      </c>
      <c r="B164" t="s">
        <v>856</v>
      </c>
      <c r="C164" t="s">
        <v>857</v>
      </c>
      <c r="D164" t="s">
        <v>798</v>
      </c>
      <c r="E164" t="s">
        <v>609</v>
      </c>
      <c r="F164" s="60">
        <v>38.439649001008547</v>
      </c>
      <c r="G164" s="60">
        <v>-81.524747999910645</v>
      </c>
      <c r="H164" t="s">
        <v>1378</v>
      </c>
      <c r="I164" t="s">
        <v>1379</v>
      </c>
      <c r="J164" t="s">
        <v>26</v>
      </c>
      <c r="K164" s="63">
        <v>7</v>
      </c>
      <c r="L164" t="s">
        <v>18</v>
      </c>
      <c r="M164">
        <v>2008</v>
      </c>
      <c r="N164">
        <v>2008</v>
      </c>
      <c r="O164" t="s">
        <v>20</v>
      </c>
      <c r="P164" s="20">
        <v>622</v>
      </c>
      <c r="Q164" t="s">
        <v>21</v>
      </c>
      <c r="R164" t="s">
        <v>22</v>
      </c>
      <c r="S164" s="20">
        <v>618.5</v>
      </c>
      <c r="T164" s="20">
        <v>624.6</v>
      </c>
      <c r="U164" s="20"/>
      <c r="V164" s="20">
        <v>618.5</v>
      </c>
      <c r="W164">
        <v>2020</v>
      </c>
      <c r="X164" t="s">
        <v>18</v>
      </c>
      <c r="Y164" s="61"/>
      <c r="Z164" s="61"/>
      <c r="AA164" s="61" t="s">
        <v>637</v>
      </c>
      <c r="AB164" s="61">
        <v>3</v>
      </c>
      <c r="AC164" t="s">
        <v>18</v>
      </c>
      <c r="AD164" s="20">
        <v>624.6</v>
      </c>
      <c r="AE164" s="20">
        <v>6.1000000000000227</v>
      </c>
      <c r="AF164" s="20">
        <v>2.6000000000000232</v>
      </c>
      <c r="AG164" t="s">
        <v>314</v>
      </c>
      <c r="AH164" t="s">
        <v>925</v>
      </c>
    </row>
    <row r="165" spans="1:34" x14ac:dyDescent="0.2">
      <c r="A165" t="s">
        <v>840</v>
      </c>
      <c r="B165" t="s">
        <v>841</v>
      </c>
      <c r="C165" t="s">
        <v>842</v>
      </c>
      <c r="D165" t="s">
        <v>798</v>
      </c>
      <c r="E165" t="s">
        <v>609</v>
      </c>
      <c r="F165" s="60">
        <v>38.439694000852512</v>
      </c>
      <c r="G165" s="60">
        <v>-81.44941699955983</v>
      </c>
      <c r="H165" t="s">
        <v>1382</v>
      </c>
      <c r="I165" t="s">
        <v>1383</v>
      </c>
      <c r="J165" t="s">
        <v>26</v>
      </c>
      <c r="K165" s="63">
        <v>8</v>
      </c>
      <c r="L165" t="s">
        <v>26</v>
      </c>
      <c r="M165">
        <v>2008</v>
      </c>
      <c r="N165">
        <v>2008</v>
      </c>
      <c r="O165" t="s">
        <v>20</v>
      </c>
      <c r="P165" s="20">
        <v>618.58000000000004</v>
      </c>
      <c r="Q165" t="s">
        <v>21</v>
      </c>
      <c r="R165" t="s">
        <v>22</v>
      </c>
      <c r="S165" s="20">
        <v>608.70000000000005</v>
      </c>
      <c r="T165" s="20">
        <v>621.9</v>
      </c>
      <c r="U165" s="20"/>
      <c r="V165" s="20">
        <v>608.4</v>
      </c>
      <c r="W165">
        <v>2020</v>
      </c>
      <c r="X165" t="s">
        <v>18</v>
      </c>
      <c r="Y165" s="61"/>
      <c r="Z165" s="61"/>
      <c r="AA165" s="61" t="s">
        <v>637</v>
      </c>
      <c r="AB165" s="61">
        <v>5</v>
      </c>
      <c r="AC165" t="s">
        <v>18</v>
      </c>
      <c r="AD165" s="20">
        <v>621.9</v>
      </c>
      <c r="AE165" s="20">
        <v>13.5</v>
      </c>
      <c r="AF165" s="20">
        <v>3.3199999999999359</v>
      </c>
      <c r="AH165" t="s">
        <v>918</v>
      </c>
    </row>
    <row r="166" spans="1:34" x14ac:dyDescent="0.2">
      <c r="A166" t="s">
        <v>846</v>
      </c>
      <c r="B166" t="s">
        <v>847</v>
      </c>
      <c r="C166" t="s">
        <v>848</v>
      </c>
      <c r="D166" t="s">
        <v>798</v>
      </c>
      <c r="E166" t="s">
        <v>609</v>
      </c>
      <c r="F166" s="60">
        <v>38.450106000796417</v>
      </c>
      <c r="G166" s="60">
        <v>-81.457122999595285</v>
      </c>
      <c r="H166" t="s">
        <v>1384</v>
      </c>
      <c r="I166" t="s">
        <v>1385</v>
      </c>
      <c r="J166" t="s">
        <v>18</v>
      </c>
      <c r="K166" s="63">
        <v>8</v>
      </c>
      <c r="L166" t="s">
        <v>26</v>
      </c>
      <c r="M166">
        <v>2008</v>
      </c>
      <c r="N166">
        <v>2008</v>
      </c>
      <c r="O166" t="s">
        <v>20</v>
      </c>
      <c r="P166" s="20">
        <v>618.5</v>
      </c>
      <c r="Q166" t="s">
        <v>21</v>
      </c>
      <c r="R166" t="s">
        <v>22</v>
      </c>
      <c r="S166" s="20">
        <v>614</v>
      </c>
      <c r="T166" s="20">
        <v>620.6</v>
      </c>
      <c r="U166" s="20"/>
      <c r="V166" s="20">
        <v>614</v>
      </c>
      <c r="W166">
        <v>2020</v>
      </c>
      <c r="X166" t="s">
        <v>18</v>
      </c>
      <c r="Y166" s="61"/>
      <c r="Z166" s="61"/>
      <c r="AA166" s="61" t="s">
        <v>637</v>
      </c>
      <c r="AB166" s="61">
        <v>5</v>
      </c>
      <c r="AC166" t="s">
        <v>18</v>
      </c>
      <c r="AD166" s="20">
        <v>620.6</v>
      </c>
      <c r="AE166" s="20">
        <v>6.6000000000000227</v>
      </c>
      <c r="AF166" s="20">
        <v>2.1000000000000232</v>
      </c>
      <c r="AH166" t="s">
        <v>918</v>
      </c>
    </row>
    <row r="167" spans="1:34" x14ac:dyDescent="0.2">
      <c r="A167" t="s">
        <v>912</v>
      </c>
      <c r="B167" t="s">
        <v>913</v>
      </c>
      <c r="C167" s="19" t="s">
        <v>931</v>
      </c>
      <c r="D167" t="s">
        <v>914</v>
      </c>
      <c r="E167" t="s">
        <v>903</v>
      </c>
      <c r="F167" s="60">
        <v>38.491457380549107</v>
      </c>
      <c r="G167" s="60">
        <v>-80.573643175000697</v>
      </c>
      <c r="H167" t="s">
        <v>1410</v>
      </c>
      <c r="I167" t="s">
        <v>1411</v>
      </c>
      <c r="J167" t="s">
        <v>26</v>
      </c>
      <c r="K167" s="63">
        <v>8</v>
      </c>
      <c r="L167" t="s">
        <v>26</v>
      </c>
      <c r="M167">
        <v>2012</v>
      </c>
      <c r="N167">
        <v>2012</v>
      </c>
      <c r="O167" t="s">
        <v>20</v>
      </c>
      <c r="P167" s="20">
        <v>1572</v>
      </c>
      <c r="Q167" t="s">
        <v>21</v>
      </c>
      <c r="R167" t="s">
        <v>22</v>
      </c>
      <c r="S167" s="20">
        <v>1570.1</v>
      </c>
      <c r="T167" s="20">
        <v>1576.5</v>
      </c>
      <c r="U167" s="20"/>
      <c r="V167" s="20">
        <v>1569.7</v>
      </c>
      <c r="W167">
        <v>2020</v>
      </c>
      <c r="X167" t="s">
        <v>18</v>
      </c>
      <c r="Y167" s="61"/>
      <c r="Z167" s="61"/>
      <c r="AA167" s="61" t="s">
        <v>637</v>
      </c>
      <c r="AB167" s="61">
        <v>5</v>
      </c>
      <c r="AC167" t="s">
        <v>18</v>
      </c>
      <c r="AD167" s="20">
        <v>1576.5</v>
      </c>
      <c r="AE167" s="20">
        <v>6.7999999999999554</v>
      </c>
      <c r="AF167" s="20">
        <v>4.5</v>
      </c>
      <c r="AG167" t="s">
        <v>314</v>
      </c>
      <c r="AH167" t="s">
        <v>933</v>
      </c>
    </row>
    <row r="168" spans="1:34" x14ac:dyDescent="0.2">
      <c r="A168" t="s">
        <v>870</v>
      </c>
      <c r="B168" t="s">
        <v>871</v>
      </c>
      <c r="C168" t="s">
        <v>873</v>
      </c>
      <c r="D168" t="s">
        <v>872</v>
      </c>
      <c r="E168" t="s">
        <v>865</v>
      </c>
      <c r="F168" s="60">
        <v>38.230016000858598</v>
      </c>
      <c r="G168" s="60">
        <v>-80.584235000309974</v>
      </c>
      <c r="H168" t="s">
        <v>1392</v>
      </c>
      <c r="I168" t="s">
        <v>1393</v>
      </c>
      <c r="J168" t="s">
        <v>26</v>
      </c>
      <c r="K168" s="63">
        <v>8</v>
      </c>
      <c r="L168" t="s">
        <v>18</v>
      </c>
      <c r="M168">
        <v>2011</v>
      </c>
      <c r="N168">
        <v>2011</v>
      </c>
      <c r="O168" t="s">
        <v>34</v>
      </c>
      <c r="P168" s="20">
        <v>2110</v>
      </c>
      <c r="Q168" t="s">
        <v>21</v>
      </c>
      <c r="R168" t="s">
        <v>22</v>
      </c>
      <c r="S168" s="20">
        <v>2143.5</v>
      </c>
      <c r="T168" s="20">
        <v>2151.1999999999998</v>
      </c>
      <c r="U168" s="20"/>
      <c r="V168" s="20">
        <v>2143.1999999999998</v>
      </c>
      <c r="W168">
        <v>2020</v>
      </c>
      <c r="X168" t="s">
        <v>18</v>
      </c>
      <c r="Y168" s="61"/>
      <c r="Z168" s="61" t="s">
        <v>929</v>
      </c>
      <c r="AA168" s="61" t="s">
        <v>637</v>
      </c>
      <c r="AB168" s="61">
        <v>5</v>
      </c>
      <c r="AC168" t="s">
        <v>18</v>
      </c>
      <c r="AD168" s="20">
        <v>2151.1999999999998</v>
      </c>
      <c r="AE168" s="20">
        <v>8</v>
      </c>
      <c r="AF168" s="20">
        <v>41.199999999999818</v>
      </c>
      <c r="AG168" t="s">
        <v>314</v>
      </c>
      <c r="AH168" t="s">
        <v>927</v>
      </c>
    </row>
    <row r="169" spans="1:34" x14ac:dyDescent="0.2">
      <c r="A169" s="61" t="s">
        <v>418</v>
      </c>
      <c r="B169" s="61"/>
      <c r="C169" s="61" t="s">
        <v>419</v>
      </c>
      <c r="D169" s="61" t="s">
        <v>613</v>
      </c>
      <c r="E169" s="61" t="s">
        <v>606</v>
      </c>
      <c r="F169" s="60">
        <v>37.949736999999999</v>
      </c>
      <c r="G169" s="60">
        <v>-80.344911999999994</v>
      </c>
      <c r="H169" s="61" t="s">
        <v>959</v>
      </c>
      <c r="I169" s="61" t="s">
        <v>436</v>
      </c>
      <c r="J169" s="61" t="s">
        <v>18</v>
      </c>
      <c r="K169" s="65">
        <v>5</v>
      </c>
      <c r="L169" s="61" t="s">
        <v>18</v>
      </c>
      <c r="M169" s="61">
        <v>1988</v>
      </c>
      <c r="N169" s="61">
        <v>1988</v>
      </c>
      <c r="O169" s="61" t="s">
        <v>78</v>
      </c>
      <c r="P169" s="20">
        <v>1858</v>
      </c>
      <c r="Q169" s="61" t="s">
        <v>30</v>
      </c>
      <c r="R169" s="61" t="s">
        <v>22</v>
      </c>
      <c r="S169" s="20">
        <v>1860.1</v>
      </c>
      <c r="T169" s="20"/>
      <c r="U169" s="20"/>
      <c r="V169" s="20">
        <v>1845.9</v>
      </c>
      <c r="W169" s="61">
        <v>1996</v>
      </c>
      <c r="X169" s="61"/>
      <c r="Y169" s="61" t="s">
        <v>540</v>
      </c>
      <c r="Z169" s="61" t="s">
        <v>426</v>
      </c>
      <c r="AA169" s="61" t="s">
        <v>314</v>
      </c>
      <c r="AB169" s="61">
        <v>2</v>
      </c>
      <c r="AC169" s="61" t="s">
        <v>18</v>
      </c>
      <c r="AD169" s="20">
        <v>1860.1</v>
      </c>
      <c r="AE169" s="20">
        <v>14.199999999999818</v>
      </c>
      <c r="AF169" s="20">
        <v>2.0999999999999091</v>
      </c>
      <c r="AG169" s="61" t="s">
        <v>314</v>
      </c>
      <c r="AH169" s="61"/>
    </row>
    <row r="170" spans="1:34" x14ac:dyDescent="0.2">
      <c r="A170" s="61" t="s">
        <v>420</v>
      </c>
      <c r="B170" s="61"/>
      <c r="C170" s="61" t="s">
        <v>421</v>
      </c>
      <c r="D170" s="61" t="s">
        <v>613</v>
      </c>
      <c r="E170" s="61" t="s">
        <v>606</v>
      </c>
      <c r="F170" s="60">
        <v>37.949483999999998</v>
      </c>
      <c r="G170" s="60">
        <v>-80.344764999999995</v>
      </c>
      <c r="H170" s="61" t="s">
        <v>960</v>
      </c>
      <c r="I170" s="61" t="s">
        <v>437</v>
      </c>
      <c r="J170" s="61" t="s">
        <v>18</v>
      </c>
      <c r="K170" s="65">
        <v>5</v>
      </c>
      <c r="L170" s="61" t="s">
        <v>18</v>
      </c>
      <c r="M170" s="61">
        <v>1988</v>
      </c>
      <c r="N170" s="61">
        <v>1988</v>
      </c>
      <c r="O170" s="61" t="s">
        <v>78</v>
      </c>
      <c r="P170" s="20">
        <v>1850</v>
      </c>
      <c r="Q170" s="61" t="s">
        <v>30</v>
      </c>
      <c r="R170" s="61" t="s">
        <v>46</v>
      </c>
      <c r="S170" s="20">
        <v>1851</v>
      </c>
      <c r="T170" s="20"/>
      <c r="U170" s="20"/>
      <c r="V170" s="20">
        <v>1840</v>
      </c>
      <c r="W170" s="61">
        <v>1995</v>
      </c>
      <c r="X170" s="61"/>
      <c r="Y170" s="61" t="s">
        <v>447</v>
      </c>
      <c r="Z170" s="61" t="s">
        <v>422</v>
      </c>
      <c r="AA170" s="61" t="s">
        <v>314</v>
      </c>
      <c r="AB170" s="61">
        <v>2</v>
      </c>
      <c r="AC170" s="61" t="s">
        <v>18</v>
      </c>
      <c r="AD170" s="20">
        <v>1851</v>
      </c>
      <c r="AE170" s="20">
        <v>11</v>
      </c>
      <c r="AF170" s="20">
        <v>1</v>
      </c>
      <c r="AG170" s="61"/>
      <c r="AH170" s="61"/>
    </row>
    <row r="171" spans="1:34" x14ac:dyDescent="0.2">
      <c r="A171" s="61" t="s">
        <v>541</v>
      </c>
      <c r="B171" s="61"/>
      <c r="C171" s="61" t="s">
        <v>423</v>
      </c>
      <c r="D171" s="61" t="s">
        <v>613</v>
      </c>
      <c r="E171" s="61" t="s">
        <v>606</v>
      </c>
      <c r="F171" s="60">
        <v>37.928412999999999</v>
      </c>
      <c r="G171" s="60">
        <v>-80.332069000000004</v>
      </c>
      <c r="H171" s="61" t="s">
        <v>961</v>
      </c>
      <c r="I171" s="61" t="s">
        <v>962</v>
      </c>
      <c r="J171" s="61" t="s">
        <v>18</v>
      </c>
      <c r="K171" s="65">
        <v>6</v>
      </c>
      <c r="L171" s="61" t="s">
        <v>18</v>
      </c>
      <c r="M171" s="61">
        <v>1988</v>
      </c>
      <c r="N171" s="61">
        <v>1988</v>
      </c>
      <c r="O171" s="61" t="s">
        <v>78</v>
      </c>
      <c r="P171" s="20">
        <v>1831.1</v>
      </c>
      <c r="Q171" s="61" t="s">
        <v>30</v>
      </c>
      <c r="R171" s="61" t="s">
        <v>46</v>
      </c>
      <c r="S171" s="20">
        <v>1819.7</v>
      </c>
      <c r="T171" s="20">
        <v>1831.2</v>
      </c>
      <c r="U171" s="20"/>
      <c r="V171" s="20">
        <v>1819.7</v>
      </c>
      <c r="W171" s="61">
        <v>1996</v>
      </c>
      <c r="X171" s="61"/>
      <c r="Y171" s="61" t="s">
        <v>542</v>
      </c>
      <c r="Z171" s="61" t="s">
        <v>543</v>
      </c>
      <c r="AA171" s="61" t="s">
        <v>314</v>
      </c>
      <c r="AB171" s="61">
        <v>2</v>
      </c>
      <c r="AC171" s="61" t="s">
        <v>18</v>
      </c>
      <c r="AD171" s="20">
        <v>1831.2</v>
      </c>
      <c r="AE171" s="20">
        <v>11.5</v>
      </c>
      <c r="AF171" s="20">
        <v>0.10000000000013642</v>
      </c>
      <c r="AG171" s="61" t="s">
        <v>314</v>
      </c>
      <c r="AH171" s="61"/>
    </row>
    <row r="172" spans="1:34" x14ac:dyDescent="0.2">
      <c r="A172" t="s">
        <v>689</v>
      </c>
      <c r="B172" t="s">
        <v>690</v>
      </c>
      <c r="C172" t="s">
        <v>693</v>
      </c>
      <c r="D172" t="s">
        <v>691</v>
      </c>
      <c r="E172" t="s">
        <v>692</v>
      </c>
      <c r="F172" s="60">
        <v>38.185667099859408</v>
      </c>
      <c r="G172" s="60">
        <v>-81.195398595428671</v>
      </c>
      <c r="H172" t="s">
        <v>1290</v>
      </c>
      <c r="I172" t="s">
        <v>1291</v>
      </c>
      <c r="J172" t="s">
        <v>26</v>
      </c>
      <c r="K172" s="63">
        <v>8</v>
      </c>
      <c r="L172" t="s">
        <v>26</v>
      </c>
      <c r="M172">
        <v>2010</v>
      </c>
      <c r="N172">
        <v>2010</v>
      </c>
      <c r="O172" t="s">
        <v>34</v>
      </c>
      <c r="P172" s="20">
        <v>672.8</v>
      </c>
      <c r="Q172" t="s">
        <v>21</v>
      </c>
      <c r="R172" t="s">
        <v>22</v>
      </c>
      <c r="S172" s="20">
        <v>675.5</v>
      </c>
      <c r="T172" s="20">
        <v>680.2</v>
      </c>
      <c r="U172" s="20"/>
      <c r="V172" s="20">
        <v>675.2</v>
      </c>
      <c r="W172">
        <v>2020</v>
      </c>
      <c r="Y172" s="61" t="s">
        <v>926</v>
      </c>
      <c r="Z172" s="61" t="s">
        <v>928</v>
      </c>
      <c r="AA172" s="61" t="s">
        <v>637</v>
      </c>
      <c r="AB172" s="61">
        <v>5</v>
      </c>
      <c r="AC172" t="s">
        <v>18</v>
      </c>
      <c r="AD172" s="20">
        <v>680.2</v>
      </c>
      <c r="AE172" s="20">
        <v>5</v>
      </c>
      <c r="AF172" s="20">
        <v>7.4000000000000909</v>
      </c>
      <c r="AG172" t="s">
        <v>314</v>
      </c>
      <c r="AH172" t="s">
        <v>918</v>
      </c>
    </row>
    <row r="173" spans="1:34" x14ac:dyDescent="0.2">
      <c r="A173" s="61" t="s">
        <v>261</v>
      </c>
      <c r="B173" s="61"/>
      <c r="C173" s="61" t="s">
        <v>262</v>
      </c>
      <c r="D173" s="61" t="s">
        <v>626</v>
      </c>
      <c r="E173" s="61" t="s">
        <v>610</v>
      </c>
      <c r="F173" s="60">
        <v>38.333097524000038</v>
      </c>
      <c r="G173" s="60">
        <v>-81.957325234999985</v>
      </c>
      <c r="H173" s="61" t="s">
        <v>1028</v>
      </c>
      <c r="I173" s="61" t="s">
        <v>1029</v>
      </c>
      <c r="J173" s="61" t="s">
        <v>18</v>
      </c>
      <c r="K173" s="65" t="s">
        <v>42</v>
      </c>
      <c r="L173" s="61" t="s">
        <v>18</v>
      </c>
      <c r="M173" s="61">
        <v>2012</v>
      </c>
      <c r="N173" s="61">
        <v>2012</v>
      </c>
      <c r="O173" s="61" t="s">
        <v>78</v>
      </c>
      <c r="P173" s="20">
        <v>652</v>
      </c>
      <c r="Q173" s="61" t="s">
        <v>21</v>
      </c>
      <c r="R173" s="61" t="s">
        <v>22</v>
      </c>
      <c r="S173" s="20">
        <v>667.5</v>
      </c>
      <c r="T173" s="20">
        <v>670.5</v>
      </c>
      <c r="U173" s="20"/>
      <c r="V173" s="20">
        <v>667</v>
      </c>
      <c r="W173" s="61">
        <v>2020</v>
      </c>
      <c r="X173" s="61" t="s">
        <v>18</v>
      </c>
      <c r="Y173" s="61" t="s">
        <v>535</v>
      </c>
      <c r="Z173" s="61" t="s">
        <v>547</v>
      </c>
      <c r="AA173" s="61" t="s">
        <v>23</v>
      </c>
      <c r="AB173" s="61">
        <v>4</v>
      </c>
      <c r="AC173" s="61" t="s">
        <v>18</v>
      </c>
      <c r="AD173" s="20">
        <v>667.5</v>
      </c>
      <c r="AE173" s="20">
        <v>0.5</v>
      </c>
      <c r="AF173" s="20">
        <v>15.5</v>
      </c>
      <c r="AG173" s="61" t="s">
        <v>314</v>
      </c>
      <c r="AH173" s="61"/>
    </row>
    <row r="174" spans="1:34" x14ac:dyDescent="0.2">
      <c r="A174" t="s">
        <v>662</v>
      </c>
      <c r="B174" t="s">
        <v>663</v>
      </c>
      <c r="C174" t="s">
        <v>665</v>
      </c>
      <c r="D174" t="s">
        <v>664</v>
      </c>
      <c r="E174" t="s">
        <v>635</v>
      </c>
      <c r="F174" s="60">
        <v>38.347571000941983</v>
      </c>
      <c r="G174" s="60">
        <v>-81.124554999722292</v>
      </c>
      <c r="H174" t="s">
        <v>1274</v>
      </c>
      <c r="I174" t="s">
        <v>1275</v>
      </c>
      <c r="J174" t="s">
        <v>26</v>
      </c>
      <c r="K174" s="63">
        <v>8</v>
      </c>
      <c r="L174" t="s">
        <v>26</v>
      </c>
      <c r="M174">
        <v>2013</v>
      </c>
      <c r="N174">
        <v>2013</v>
      </c>
      <c r="O174" t="s">
        <v>78</v>
      </c>
      <c r="P174" s="20">
        <v>1012</v>
      </c>
      <c r="Q174" t="s">
        <v>21</v>
      </c>
      <c r="R174" t="s">
        <v>22</v>
      </c>
      <c r="S174" s="20">
        <v>1012.5</v>
      </c>
      <c r="T174" s="20">
        <v>1017.75</v>
      </c>
      <c r="U174" s="20"/>
      <c r="V174" s="20">
        <v>1012.45</v>
      </c>
      <c r="W174">
        <v>2020</v>
      </c>
      <c r="Y174" s="61"/>
      <c r="Z174" s="61"/>
      <c r="AA174" s="61" t="s">
        <v>637</v>
      </c>
      <c r="AB174" s="61">
        <v>5</v>
      </c>
      <c r="AC174" t="s">
        <v>18</v>
      </c>
      <c r="AD174" s="20">
        <v>1017.75</v>
      </c>
      <c r="AE174" s="20">
        <v>5.2999999999999554</v>
      </c>
      <c r="AF174" s="20">
        <v>5.75</v>
      </c>
      <c r="AH174" t="s">
        <v>918</v>
      </c>
    </row>
    <row r="175" spans="1:34" x14ac:dyDescent="0.2">
      <c r="A175" t="s">
        <v>654</v>
      </c>
      <c r="B175" t="s">
        <v>655</v>
      </c>
      <c r="C175" t="s">
        <v>657</v>
      </c>
      <c r="D175" t="s">
        <v>656</v>
      </c>
      <c r="E175" t="s">
        <v>635</v>
      </c>
      <c r="F175" s="60">
        <v>38.369280000893752</v>
      </c>
      <c r="G175" s="60">
        <v>-81.163576000169243</v>
      </c>
      <c r="H175" t="s">
        <v>1270</v>
      </c>
      <c r="I175" t="s">
        <v>1271</v>
      </c>
      <c r="J175" t="s">
        <v>26</v>
      </c>
      <c r="K175" s="63">
        <v>5</v>
      </c>
      <c r="L175" t="s">
        <v>18</v>
      </c>
      <c r="M175">
        <v>2013</v>
      </c>
      <c r="N175">
        <v>2013</v>
      </c>
      <c r="O175" t="s">
        <v>34</v>
      </c>
      <c r="P175" s="20">
        <v>819.8</v>
      </c>
      <c r="Q175" t="s">
        <v>21</v>
      </c>
      <c r="R175" t="s">
        <v>22</v>
      </c>
      <c r="S175" s="20">
        <v>831</v>
      </c>
      <c r="T175" s="20"/>
      <c r="U175" s="20"/>
      <c r="V175" s="20">
        <v>825.3</v>
      </c>
      <c r="W175">
        <v>2020</v>
      </c>
      <c r="Y175" s="61"/>
      <c r="Z175" s="61"/>
      <c r="AA175" s="61" t="s">
        <v>637</v>
      </c>
      <c r="AB175" s="61">
        <v>2</v>
      </c>
      <c r="AC175" t="s">
        <v>18</v>
      </c>
      <c r="AD175" s="20">
        <v>831</v>
      </c>
      <c r="AE175" s="20">
        <v>5.7000000000000446</v>
      </c>
      <c r="AF175" s="20">
        <v>11.200000000000051</v>
      </c>
    </row>
    <row r="176" spans="1:34" x14ac:dyDescent="0.2">
      <c r="A176" t="s">
        <v>887</v>
      </c>
      <c r="B176" t="s">
        <v>888</v>
      </c>
      <c r="C176" t="s">
        <v>891</v>
      </c>
      <c r="D176" t="s">
        <v>889</v>
      </c>
      <c r="E176" t="s">
        <v>890</v>
      </c>
      <c r="F176" s="60">
        <v>38.578474000854627</v>
      </c>
      <c r="G176" s="60">
        <v>-81.241439999889622</v>
      </c>
      <c r="H176" t="s">
        <v>1400</v>
      </c>
      <c r="I176" t="s">
        <v>1401</v>
      </c>
      <c r="J176" t="s">
        <v>26</v>
      </c>
      <c r="K176" s="63">
        <v>8</v>
      </c>
      <c r="L176" t="s">
        <v>26</v>
      </c>
      <c r="M176">
        <v>2012</v>
      </c>
      <c r="N176">
        <v>2012</v>
      </c>
      <c r="O176" t="s">
        <v>78</v>
      </c>
      <c r="P176" s="20">
        <v>693.9</v>
      </c>
      <c r="Q176" t="s">
        <v>21</v>
      </c>
      <c r="R176" t="s">
        <v>22</v>
      </c>
      <c r="S176" s="20">
        <v>693.7</v>
      </c>
      <c r="T176" s="20">
        <v>700.5</v>
      </c>
      <c r="U176" s="20"/>
      <c r="V176" s="20">
        <v>693.1</v>
      </c>
      <c r="W176">
        <v>2020</v>
      </c>
      <c r="X176" t="s">
        <v>18</v>
      </c>
      <c r="Y176" s="61"/>
      <c r="Z176" s="61"/>
      <c r="AA176" s="61" t="s">
        <v>637</v>
      </c>
      <c r="AB176" s="61">
        <v>5</v>
      </c>
      <c r="AC176" t="s">
        <v>18</v>
      </c>
      <c r="AD176" s="20">
        <v>700.5</v>
      </c>
      <c r="AE176" s="20">
        <v>7.3999999999999773</v>
      </c>
      <c r="AF176" s="20">
        <v>6.6000000000000227</v>
      </c>
      <c r="AG176" t="s">
        <v>314</v>
      </c>
      <c r="AH176" t="s">
        <v>932</v>
      </c>
    </row>
    <row r="177" spans="1:34" x14ac:dyDescent="0.2">
      <c r="A177" t="s">
        <v>685</v>
      </c>
      <c r="B177" t="s">
        <v>686</v>
      </c>
      <c r="C177" t="s">
        <v>688</v>
      </c>
      <c r="D177" t="s">
        <v>687</v>
      </c>
      <c r="E177" t="s">
        <v>635</v>
      </c>
      <c r="F177" s="60">
        <v>38.345563000817528</v>
      </c>
      <c r="G177" s="60">
        <v>-81.165259000142242</v>
      </c>
      <c r="H177" t="s">
        <v>1276</v>
      </c>
      <c r="I177" t="s">
        <v>1277</v>
      </c>
      <c r="J177" t="s">
        <v>26</v>
      </c>
      <c r="K177" s="63">
        <v>6</v>
      </c>
      <c r="L177" t="s">
        <v>26</v>
      </c>
      <c r="M177">
        <v>2013</v>
      </c>
      <c r="N177">
        <v>2013</v>
      </c>
      <c r="O177" t="s">
        <v>78</v>
      </c>
      <c r="P177" s="20">
        <v>924.1</v>
      </c>
      <c r="Q177" t="s">
        <v>21</v>
      </c>
      <c r="R177" t="s">
        <v>22</v>
      </c>
      <c r="S177" s="20">
        <v>921.5</v>
      </c>
      <c r="T177" s="20">
        <v>927.7</v>
      </c>
      <c r="U177" s="20"/>
      <c r="V177" s="20">
        <v>921.5</v>
      </c>
      <c r="W177">
        <v>2020</v>
      </c>
      <c r="Y177" s="61"/>
      <c r="Z177" s="61"/>
      <c r="AA177" s="61" t="s">
        <v>637</v>
      </c>
      <c r="AB177">
        <v>2</v>
      </c>
      <c r="AC177" t="s">
        <v>18</v>
      </c>
      <c r="AD177" s="20">
        <v>927.7</v>
      </c>
      <c r="AE177" s="20">
        <v>6.2000000000000446</v>
      </c>
      <c r="AF177" s="20">
        <v>3.6000000000000232</v>
      </c>
      <c r="AG177" t="s">
        <v>314</v>
      </c>
      <c r="AH177" t="s">
        <v>925</v>
      </c>
    </row>
    <row r="178" spans="1:34" x14ac:dyDescent="0.2">
      <c r="A178" t="s">
        <v>642</v>
      </c>
      <c r="B178" t="s">
        <v>643</v>
      </c>
      <c r="C178" t="s">
        <v>645</v>
      </c>
      <c r="D178" t="s">
        <v>644</v>
      </c>
      <c r="E178" t="s">
        <v>635</v>
      </c>
      <c r="F178" s="60">
        <v>38.349630000804218</v>
      </c>
      <c r="G178" s="60">
        <v>-81.163550000229975</v>
      </c>
      <c r="H178" t="s">
        <v>1272</v>
      </c>
      <c r="I178" t="s">
        <v>1273</v>
      </c>
      <c r="J178" t="s">
        <v>26</v>
      </c>
      <c r="K178" s="63">
        <v>8</v>
      </c>
      <c r="L178" t="s">
        <v>26</v>
      </c>
      <c r="M178">
        <v>2013</v>
      </c>
      <c r="N178">
        <v>2013</v>
      </c>
      <c r="O178" t="s">
        <v>34</v>
      </c>
      <c r="P178" s="20">
        <v>906.3</v>
      </c>
      <c r="Q178" t="s">
        <v>21</v>
      </c>
      <c r="R178" t="s">
        <v>22</v>
      </c>
      <c r="S178" s="20">
        <v>907.3</v>
      </c>
      <c r="T178" s="20">
        <v>911</v>
      </c>
      <c r="U178" s="20"/>
      <c r="V178" s="20">
        <v>907.2</v>
      </c>
      <c r="W178">
        <v>2020</v>
      </c>
      <c r="Y178" s="61"/>
      <c r="Z178" s="61"/>
      <c r="AA178" s="61" t="s">
        <v>637</v>
      </c>
      <c r="AB178" s="61">
        <v>5</v>
      </c>
      <c r="AC178" t="s">
        <v>18</v>
      </c>
      <c r="AD178" s="20">
        <v>911</v>
      </c>
      <c r="AE178" s="20">
        <v>3.799999999999955</v>
      </c>
      <c r="AF178" s="20">
        <v>4.7000000000000446</v>
      </c>
      <c r="AH178" t="s">
        <v>918</v>
      </c>
    </row>
    <row r="179" spans="1:34" x14ac:dyDescent="0.2">
      <c r="A179" t="s">
        <v>883</v>
      </c>
      <c r="B179" t="s">
        <v>884</v>
      </c>
      <c r="C179" t="s">
        <v>886</v>
      </c>
      <c r="D179" t="s">
        <v>885</v>
      </c>
      <c r="E179" t="s">
        <v>881</v>
      </c>
      <c r="F179" s="60">
        <v>38.322662001187282</v>
      </c>
      <c r="G179" s="60">
        <v>-80.098412000091329</v>
      </c>
      <c r="H179" t="s">
        <v>1396</v>
      </c>
      <c r="I179" t="s">
        <v>1397</v>
      </c>
      <c r="J179" t="s">
        <v>26</v>
      </c>
      <c r="K179" s="63">
        <v>5</v>
      </c>
      <c r="L179" t="s">
        <v>26</v>
      </c>
      <c r="M179">
        <v>2010</v>
      </c>
      <c r="N179">
        <v>2010</v>
      </c>
      <c r="O179" t="s">
        <v>34</v>
      </c>
      <c r="P179" s="20">
        <v>3078.7</v>
      </c>
      <c r="Q179" t="s">
        <v>21</v>
      </c>
      <c r="R179" t="s">
        <v>22</v>
      </c>
      <c r="S179" s="20">
        <v>3083</v>
      </c>
      <c r="T179" s="20"/>
      <c r="U179" s="20"/>
      <c r="V179" s="20">
        <v>3079.67</v>
      </c>
      <c r="W179">
        <v>2019</v>
      </c>
      <c r="X179" t="s">
        <v>18</v>
      </c>
      <c r="Y179" s="61"/>
      <c r="Z179" s="61"/>
      <c r="AA179" s="61" t="s">
        <v>637</v>
      </c>
      <c r="AB179" s="61">
        <v>2</v>
      </c>
      <c r="AC179" t="s">
        <v>18</v>
      </c>
      <c r="AD179" s="20">
        <v>3083</v>
      </c>
      <c r="AE179" s="20">
        <v>3.3299999999999268</v>
      </c>
      <c r="AF179" s="20">
        <v>4.3000000000001819</v>
      </c>
    </row>
    <row r="180" spans="1:34" x14ac:dyDescent="0.2">
      <c r="A180" t="s">
        <v>878</v>
      </c>
      <c r="B180" t="s">
        <v>879</v>
      </c>
      <c r="C180" t="s">
        <v>882</v>
      </c>
      <c r="D180" t="s">
        <v>880</v>
      </c>
      <c r="E180" t="s">
        <v>881</v>
      </c>
      <c r="F180" s="60">
        <v>38.242520033840471</v>
      </c>
      <c r="G180" s="60">
        <v>-80.094904241501908</v>
      </c>
      <c r="H180" t="s">
        <v>1398</v>
      </c>
      <c r="I180" t="s">
        <v>1399</v>
      </c>
      <c r="J180" t="s">
        <v>26</v>
      </c>
      <c r="K180" s="63">
        <v>8</v>
      </c>
      <c r="L180" t="s">
        <v>26</v>
      </c>
      <c r="M180">
        <v>2010</v>
      </c>
      <c r="N180">
        <v>2010</v>
      </c>
      <c r="O180" t="s">
        <v>34</v>
      </c>
      <c r="P180" s="20">
        <v>2161.4</v>
      </c>
      <c r="Q180" t="s">
        <v>21</v>
      </c>
      <c r="R180" t="s">
        <v>22</v>
      </c>
      <c r="S180" s="20">
        <v>2162.4</v>
      </c>
      <c r="T180" s="20">
        <v>2166.4</v>
      </c>
      <c r="U180" s="20"/>
      <c r="V180" s="20">
        <v>2162.1</v>
      </c>
      <c r="W180">
        <v>2020</v>
      </c>
      <c r="X180" t="s">
        <v>18</v>
      </c>
      <c r="Y180" s="61"/>
      <c r="Z180" s="61"/>
      <c r="AA180" s="61" t="s">
        <v>637</v>
      </c>
      <c r="AB180" s="61">
        <v>5</v>
      </c>
      <c r="AC180" t="s">
        <v>18</v>
      </c>
      <c r="AD180" s="20">
        <v>2166.4</v>
      </c>
      <c r="AE180" s="20">
        <v>4.3000000000001819</v>
      </c>
      <c r="AF180" s="20">
        <v>5</v>
      </c>
      <c r="AG180" t="s">
        <v>314</v>
      </c>
      <c r="AH180" t="s">
        <v>932</v>
      </c>
    </row>
    <row r="181" spans="1:34" x14ac:dyDescent="0.2">
      <c r="A181" s="61" t="s">
        <v>288</v>
      </c>
      <c r="B181" s="61"/>
      <c r="C181" s="61" t="s">
        <v>289</v>
      </c>
      <c r="D181" s="61" t="s">
        <v>618</v>
      </c>
      <c r="E181" s="61" t="s">
        <v>607</v>
      </c>
      <c r="F181" s="60">
        <v>39.529642198000033</v>
      </c>
      <c r="G181" s="60">
        <v>-79.794031809999979</v>
      </c>
      <c r="H181" s="61" t="s">
        <v>996</v>
      </c>
      <c r="I181" s="61" t="s">
        <v>997</v>
      </c>
      <c r="J181" s="61" t="s">
        <v>18</v>
      </c>
      <c r="K181" s="65" t="s">
        <v>19</v>
      </c>
      <c r="L181" s="61" t="s">
        <v>18</v>
      </c>
      <c r="M181" s="61">
        <v>1975</v>
      </c>
      <c r="N181" s="61">
        <v>1975</v>
      </c>
      <c r="O181" s="61" t="s">
        <v>78</v>
      </c>
      <c r="P181" s="20">
        <v>1703.8</v>
      </c>
      <c r="Q181" s="61" t="s">
        <v>30</v>
      </c>
      <c r="R181" s="61" t="s">
        <v>46</v>
      </c>
      <c r="S181" s="20">
        <v>1706.76</v>
      </c>
      <c r="T181" s="20"/>
      <c r="U181" s="20"/>
      <c r="V181" s="20">
        <v>1703.93</v>
      </c>
      <c r="W181" s="61">
        <v>2007</v>
      </c>
      <c r="X181" s="61" t="s">
        <v>18</v>
      </c>
      <c r="Y181" s="61" t="s">
        <v>590</v>
      </c>
      <c r="Z181" s="61" t="s">
        <v>562</v>
      </c>
      <c r="AA181" s="61" t="s">
        <v>23</v>
      </c>
      <c r="AB181" s="61">
        <v>5</v>
      </c>
      <c r="AC181" s="61" t="s">
        <v>18</v>
      </c>
      <c r="AD181" s="20">
        <v>1706.76</v>
      </c>
      <c r="AE181" s="20">
        <v>2.8299999999999272</v>
      </c>
      <c r="AF181" s="20">
        <v>2.9600000000000364</v>
      </c>
      <c r="AG181" s="61" t="s">
        <v>314</v>
      </c>
      <c r="AH181" s="61"/>
    </row>
    <row r="182" spans="1:34" x14ac:dyDescent="0.2">
      <c r="A182" s="61" t="s">
        <v>569</v>
      </c>
      <c r="B182" s="61"/>
      <c r="C182" s="61" t="s">
        <v>575</v>
      </c>
      <c r="D182" s="61" t="s">
        <v>616</v>
      </c>
      <c r="E182" s="61" t="s">
        <v>609</v>
      </c>
      <c r="F182" s="60">
        <v>38.387715</v>
      </c>
      <c r="G182" s="60">
        <v>-81.559229999999999</v>
      </c>
      <c r="H182" s="61" t="s">
        <v>968</v>
      </c>
      <c r="I182" s="61" t="s">
        <v>577</v>
      </c>
      <c r="J182" s="61" t="s">
        <v>26</v>
      </c>
      <c r="K182" s="65" t="s">
        <v>37</v>
      </c>
      <c r="L182" s="61" t="s">
        <v>18</v>
      </c>
      <c r="M182" s="61">
        <v>2008</v>
      </c>
      <c r="N182" s="61">
        <v>2008</v>
      </c>
      <c r="O182" s="61" t="s">
        <v>20</v>
      </c>
      <c r="P182" s="20">
        <v>608.4</v>
      </c>
      <c r="Q182" s="61" t="s">
        <v>21</v>
      </c>
      <c r="R182" s="61" t="s">
        <v>22</v>
      </c>
      <c r="S182" s="20">
        <v>610.70000000000005</v>
      </c>
      <c r="T182" s="20"/>
      <c r="U182" s="20"/>
      <c r="V182" s="20">
        <v>610.1</v>
      </c>
      <c r="W182" s="61">
        <v>2020</v>
      </c>
      <c r="X182" s="61" t="s">
        <v>18</v>
      </c>
      <c r="Y182" s="61"/>
      <c r="Z182" s="61" t="s">
        <v>576</v>
      </c>
      <c r="AA182" s="61" t="s">
        <v>314</v>
      </c>
      <c r="AB182" s="61">
        <v>7</v>
      </c>
      <c r="AC182" s="61" t="s">
        <v>18</v>
      </c>
      <c r="AD182" s="20">
        <v>610.70000000000005</v>
      </c>
      <c r="AE182" s="20">
        <v>0.60000000000002274</v>
      </c>
      <c r="AF182" s="20">
        <v>2.3000000000000682</v>
      </c>
      <c r="AG182" s="61"/>
      <c r="AH182" s="61"/>
    </row>
    <row r="183" spans="1:34" x14ac:dyDescent="0.2">
      <c r="A183" s="61" t="s">
        <v>570</v>
      </c>
      <c r="B183" s="61"/>
      <c r="C183" s="61" t="s">
        <v>575</v>
      </c>
      <c r="D183" s="61" t="s">
        <v>616</v>
      </c>
      <c r="E183" s="61" t="s">
        <v>609</v>
      </c>
      <c r="F183" s="60">
        <v>38.387582000000002</v>
      </c>
      <c r="G183" s="60">
        <v>-81.559229999999999</v>
      </c>
      <c r="H183" s="61" t="s">
        <v>969</v>
      </c>
      <c r="I183" s="61" t="s">
        <v>578</v>
      </c>
      <c r="J183" s="61" t="s">
        <v>26</v>
      </c>
      <c r="K183" s="65" t="s">
        <v>37</v>
      </c>
      <c r="L183" s="61" t="s">
        <v>18</v>
      </c>
      <c r="M183" s="61">
        <v>2008</v>
      </c>
      <c r="N183" s="61">
        <v>2008</v>
      </c>
      <c r="O183" s="61" t="s">
        <v>20</v>
      </c>
      <c r="P183" s="20">
        <v>608.79999999999995</v>
      </c>
      <c r="Q183" s="61" t="s">
        <v>21</v>
      </c>
      <c r="R183" s="61" t="s">
        <v>22</v>
      </c>
      <c r="S183" s="20">
        <v>610.70000000000005</v>
      </c>
      <c r="T183" s="20"/>
      <c r="U183" s="20"/>
      <c r="V183" s="20">
        <v>610.29999999999995</v>
      </c>
      <c r="W183" s="61">
        <v>2020</v>
      </c>
      <c r="X183" s="61" t="s">
        <v>18</v>
      </c>
      <c r="Y183" s="61"/>
      <c r="Z183" s="61" t="s">
        <v>576</v>
      </c>
      <c r="AA183" s="61" t="s">
        <v>314</v>
      </c>
      <c r="AB183" s="61">
        <v>7</v>
      </c>
      <c r="AC183" s="61" t="s">
        <v>18</v>
      </c>
      <c r="AD183" s="20">
        <v>610.70000000000005</v>
      </c>
      <c r="AE183" s="20">
        <v>0.40000000000009095</v>
      </c>
      <c r="AF183" s="20">
        <v>1.9000000000000909</v>
      </c>
      <c r="AG183" s="61"/>
      <c r="AH183" s="61"/>
    </row>
    <row r="184" spans="1:34" x14ac:dyDescent="0.2">
      <c r="A184" s="61" t="s">
        <v>571</v>
      </c>
      <c r="B184" s="61"/>
      <c r="C184" s="61" t="s">
        <v>575</v>
      </c>
      <c r="D184" s="61" t="s">
        <v>616</v>
      </c>
      <c r="E184" s="61" t="s">
        <v>609</v>
      </c>
      <c r="F184" s="60">
        <v>38.387577999999998</v>
      </c>
      <c r="G184" s="60">
        <v>-81.558929000000006</v>
      </c>
      <c r="H184" s="61" t="s">
        <v>970</v>
      </c>
      <c r="I184" s="61" t="s">
        <v>579</v>
      </c>
      <c r="J184" s="61" t="s">
        <v>26</v>
      </c>
      <c r="K184" s="65" t="s">
        <v>37</v>
      </c>
      <c r="L184" s="61" t="s">
        <v>18</v>
      </c>
      <c r="M184" s="61">
        <v>2008</v>
      </c>
      <c r="N184" s="61">
        <v>2008</v>
      </c>
      <c r="O184" s="61" t="s">
        <v>20</v>
      </c>
      <c r="P184" s="20">
        <v>609.70000000000005</v>
      </c>
      <c r="Q184" s="61" t="s">
        <v>21</v>
      </c>
      <c r="R184" s="61" t="s">
        <v>22</v>
      </c>
      <c r="S184" s="20">
        <v>610.6</v>
      </c>
      <c r="T184" s="20"/>
      <c r="U184" s="20"/>
      <c r="V184" s="20">
        <v>610.1</v>
      </c>
      <c r="W184" s="61">
        <v>2020</v>
      </c>
      <c r="X184" s="61" t="s">
        <v>18</v>
      </c>
      <c r="Y184" s="61"/>
      <c r="Z184" s="61" t="s">
        <v>576</v>
      </c>
      <c r="AA184" s="61" t="s">
        <v>314</v>
      </c>
      <c r="AB184" s="61">
        <v>7</v>
      </c>
      <c r="AC184" s="61" t="s">
        <v>18</v>
      </c>
      <c r="AD184" s="20">
        <v>610.6</v>
      </c>
      <c r="AE184" s="20">
        <v>0.5</v>
      </c>
      <c r="AF184" s="20">
        <v>0.89999999999997726</v>
      </c>
      <c r="AG184" s="61"/>
      <c r="AH184" s="61"/>
    </row>
    <row r="185" spans="1:34" x14ac:dyDescent="0.2">
      <c r="A185" s="61" t="s">
        <v>572</v>
      </c>
      <c r="B185" s="61"/>
      <c r="C185" s="61" t="s">
        <v>575</v>
      </c>
      <c r="D185" s="61" t="s">
        <v>616</v>
      </c>
      <c r="E185" s="61" t="s">
        <v>609</v>
      </c>
      <c r="F185" s="60">
        <v>38.387217999999997</v>
      </c>
      <c r="G185" s="60">
        <v>-81.558441000000002</v>
      </c>
      <c r="H185" s="61" t="s">
        <v>971</v>
      </c>
      <c r="I185" s="61" t="s">
        <v>580</v>
      </c>
      <c r="J185" s="61" t="s">
        <v>26</v>
      </c>
      <c r="K185" s="65" t="s">
        <v>37</v>
      </c>
      <c r="L185" s="61" t="s">
        <v>18</v>
      </c>
      <c r="M185" s="61">
        <v>2008</v>
      </c>
      <c r="N185" s="61">
        <v>2008</v>
      </c>
      <c r="O185" s="61" t="s">
        <v>20</v>
      </c>
      <c r="P185" s="20">
        <v>610.20000000000005</v>
      </c>
      <c r="Q185" s="61" t="s">
        <v>21</v>
      </c>
      <c r="R185" s="61" t="s">
        <v>22</v>
      </c>
      <c r="S185" s="20">
        <v>610.70000000000005</v>
      </c>
      <c r="T185" s="20"/>
      <c r="U185" s="20"/>
      <c r="V185" s="20">
        <v>610.20000000000005</v>
      </c>
      <c r="W185" s="61">
        <v>2020</v>
      </c>
      <c r="X185" s="61" t="s">
        <v>18</v>
      </c>
      <c r="Y185" s="61"/>
      <c r="Z185" s="61" t="s">
        <v>576</v>
      </c>
      <c r="AA185" s="61" t="s">
        <v>314</v>
      </c>
      <c r="AB185" s="61">
        <v>7</v>
      </c>
      <c r="AC185" s="61" t="s">
        <v>18</v>
      </c>
      <c r="AD185" s="20">
        <v>610.70000000000005</v>
      </c>
      <c r="AE185" s="20">
        <v>0.5</v>
      </c>
      <c r="AF185" s="20">
        <v>0.5</v>
      </c>
      <c r="AG185" s="61"/>
      <c r="AH185" s="61"/>
    </row>
    <row r="186" spans="1:34" x14ac:dyDescent="0.2">
      <c r="A186" s="61" t="s">
        <v>573</v>
      </c>
      <c r="B186" s="61"/>
      <c r="C186" s="61" t="s">
        <v>575</v>
      </c>
      <c r="D186" s="61" t="s">
        <v>616</v>
      </c>
      <c r="E186" s="61" t="s">
        <v>609</v>
      </c>
      <c r="F186" s="60">
        <v>38.387225000000001</v>
      </c>
      <c r="G186" s="60">
        <v>-81.558964000000003</v>
      </c>
      <c r="H186" s="61" t="s">
        <v>972</v>
      </c>
      <c r="I186" s="61" t="s">
        <v>581</v>
      </c>
      <c r="J186" s="61" t="s">
        <v>26</v>
      </c>
      <c r="K186" s="65" t="s">
        <v>37</v>
      </c>
      <c r="L186" s="61" t="s">
        <v>18</v>
      </c>
      <c r="M186" s="61">
        <v>2008</v>
      </c>
      <c r="N186" s="61">
        <v>2008</v>
      </c>
      <c r="O186" s="61" t="s">
        <v>20</v>
      </c>
      <c r="P186" s="20">
        <v>608.4</v>
      </c>
      <c r="Q186" s="61" t="s">
        <v>21</v>
      </c>
      <c r="R186" s="61" t="s">
        <v>22</v>
      </c>
      <c r="S186" s="20">
        <v>610.20000000000005</v>
      </c>
      <c r="T186" s="20"/>
      <c r="U186" s="20"/>
      <c r="V186" s="20">
        <v>609.6</v>
      </c>
      <c r="W186" s="61">
        <v>2020</v>
      </c>
      <c r="X186" s="61" t="s">
        <v>18</v>
      </c>
      <c r="Y186" s="61"/>
      <c r="Z186" s="61" t="s">
        <v>576</v>
      </c>
      <c r="AA186" s="61" t="s">
        <v>314</v>
      </c>
      <c r="AB186" s="61">
        <v>7</v>
      </c>
      <c r="AC186" s="61" t="s">
        <v>18</v>
      </c>
      <c r="AD186" s="20">
        <v>610.20000000000005</v>
      </c>
      <c r="AE186" s="20">
        <v>0.60000000000002274</v>
      </c>
      <c r="AF186" s="20">
        <v>1.8000000000000682</v>
      </c>
      <c r="AG186" s="61"/>
      <c r="AH186" s="61"/>
    </row>
    <row r="187" spans="1:34" x14ac:dyDescent="0.2">
      <c r="A187" s="61" t="s">
        <v>574</v>
      </c>
      <c r="B187" s="61"/>
      <c r="C187" s="61" t="s">
        <v>575</v>
      </c>
      <c r="D187" s="61" t="s">
        <v>616</v>
      </c>
      <c r="E187" s="61" t="s">
        <v>609</v>
      </c>
      <c r="F187" s="60">
        <v>38.387284000000001</v>
      </c>
      <c r="G187" s="60">
        <v>-81.559262000000004</v>
      </c>
      <c r="H187" s="61" t="s">
        <v>973</v>
      </c>
      <c r="I187" s="61" t="s">
        <v>582</v>
      </c>
      <c r="J187" s="61" t="s">
        <v>26</v>
      </c>
      <c r="K187" s="65" t="s">
        <v>37</v>
      </c>
      <c r="L187" s="61" t="s">
        <v>18</v>
      </c>
      <c r="M187" s="61">
        <v>2008</v>
      </c>
      <c r="N187" s="61">
        <v>2008</v>
      </c>
      <c r="O187" s="61" t="s">
        <v>20</v>
      </c>
      <c r="P187" s="20">
        <v>609.1</v>
      </c>
      <c r="Q187" s="61" t="s">
        <v>21</v>
      </c>
      <c r="R187" s="61" t="s">
        <v>22</v>
      </c>
      <c r="S187" s="20">
        <v>610.1</v>
      </c>
      <c r="T187" s="20"/>
      <c r="U187" s="20"/>
      <c r="V187" s="20">
        <v>609.5</v>
      </c>
      <c r="W187" s="61">
        <v>2020</v>
      </c>
      <c r="X187" s="61" t="s">
        <v>18</v>
      </c>
      <c r="Y187" s="61"/>
      <c r="Z187" s="61" t="s">
        <v>576</v>
      </c>
      <c r="AA187" s="61" t="s">
        <v>314</v>
      </c>
      <c r="AB187" s="61">
        <v>7</v>
      </c>
      <c r="AC187" s="61" t="s">
        <v>18</v>
      </c>
      <c r="AD187" s="20">
        <v>610.1</v>
      </c>
      <c r="AE187" s="20">
        <v>0.60000000000002274</v>
      </c>
      <c r="AF187" s="20">
        <v>1</v>
      </c>
      <c r="AG187" s="61"/>
      <c r="AH187" s="61"/>
    </row>
    <row r="188" spans="1:34" x14ac:dyDescent="0.2">
      <c r="A188" s="61" t="s">
        <v>276</v>
      </c>
      <c r="B188" s="61"/>
      <c r="C188" s="61" t="s">
        <v>277</v>
      </c>
      <c r="D188" s="61" t="s">
        <v>622</v>
      </c>
      <c r="E188" s="61" t="s">
        <v>607</v>
      </c>
      <c r="F188" s="60">
        <v>39.278839976000029</v>
      </c>
      <c r="G188" s="60">
        <v>-79.851354144999959</v>
      </c>
      <c r="H188" s="61" t="s">
        <v>1008</v>
      </c>
      <c r="I188" s="61" t="s">
        <v>1009</v>
      </c>
      <c r="J188" s="61" t="s">
        <v>18</v>
      </c>
      <c r="K188" s="65" t="s">
        <v>19</v>
      </c>
      <c r="L188" s="61" t="s">
        <v>18</v>
      </c>
      <c r="M188" s="61">
        <v>2012</v>
      </c>
      <c r="N188" s="61">
        <v>2012</v>
      </c>
      <c r="O188" s="61" t="s">
        <v>78</v>
      </c>
      <c r="P188" s="20">
        <v>1333</v>
      </c>
      <c r="Q188" s="61" t="s">
        <v>21</v>
      </c>
      <c r="R188" s="61" t="s">
        <v>278</v>
      </c>
      <c r="S188" s="20">
        <v>1328.1</v>
      </c>
      <c r="T188" s="20">
        <v>1335</v>
      </c>
      <c r="U188" s="20"/>
      <c r="V188" s="20">
        <v>1328</v>
      </c>
      <c r="W188" s="61">
        <v>2013</v>
      </c>
      <c r="X188" s="61" t="s">
        <v>18</v>
      </c>
      <c r="Y188" s="61"/>
      <c r="Z188" s="61" t="s">
        <v>279</v>
      </c>
      <c r="AA188" s="61" t="s">
        <v>272</v>
      </c>
      <c r="AB188" s="61">
        <v>5</v>
      </c>
      <c r="AC188" s="61" t="s">
        <v>18</v>
      </c>
      <c r="AD188" s="20">
        <v>1335</v>
      </c>
      <c r="AE188" s="20">
        <v>7</v>
      </c>
      <c r="AF188" s="20">
        <v>2</v>
      </c>
      <c r="AG188" s="61" t="s">
        <v>314</v>
      </c>
      <c r="AH188" s="61" t="s">
        <v>563</v>
      </c>
    </row>
    <row r="189" spans="1:34" x14ac:dyDescent="0.2">
      <c r="A189" s="61" t="s">
        <v>301</v>
      </c>
      <c r="B189" s="61"/>
      <c r="C189" s="61" t="s">
        <v>302</v>
      </c>
      <c r="D189" s="61" t="s">
        <v>611</v>
      </c>
      <c r="E189" s="61" t="s">
        <v>604</v>
      </c>
      <c r="F189" s="60">
        <v>39.144679973000052</v>
      </c>
      <c r="G189" s="60">
        <v>-80.03353500299994</v>
      </c>
      <c r="H189" s="67" t="s">
        <v>953</v>
      </c>
      <c r="I189" s="67" t="s">
        <v>954</v>
      </c>
      <c r="J189" s="61" t="s">
        <v>26</v>
      </c>
      <c r="K189" s="65" t="s">
        <v>117</v>
      </c>
      <c r="L189" s="61" t="s">
        <v>18</v>
      </c>
      <c r="M189" s="61">
        <v>2011</v>
      </c>
      <c r="N189" s="61">
        <v>2011</v>
      </c>
      <c r="O189" s="61" t="s">
        <v>20</v>
      </c>
      <c r="P189" s="20">
        <v>1312</v>
      </c>
      <c r="Q189" s="61" t="s">
        <v>30</v>
      </c>
      <c r="R189" s="61" t="s">
        <v>22</v>
      </c>
      <c r="S189" s="20">
        <v>1308.9000000000001</v>
      </c>
      <c r="T189" s="20">
        <v>1316.9</v>
      </c>
      <c r="U189" s="20"/>
      <c r="V189" s="20">
        <v>1312.8</v>
      </c>
      <c r="W189" s="61">
        <v>2014</v>
      </c>
      <c r="X189" s="61" t="s">
        <v>18</v>
      </c>
      <c r="Y189" s="61"/>
      <c r="Z189" s="61" t="s">
        <v>303</v>
      </c>
      <c r="AA189" s="61" t="s">
        <v>23</v>
      </c>
      <c r="AB189" s="61">
        <v>4</v>
      </c>
      <c r="AC189" s="61" t="s">
        <v>26</v>
      </c>
      <c r="AD189" s="20">
        <v>1316.9</v>
      </c>
      <c r="AE189" s="20">
        <v>4.1000000000001364</v>
      </c>
      <c r="AF189" s="20">
        <v>4.9000000000000909</v>
      </c>
      <c r="AG189" s="61" t="s">
        <v>314</v>
      </c>
      <c r="AH189" s="61" t="s">
        <v>559</v>
      </c>
    </row>
    <row r="190" spans="1:34" x14ac:dyDescent="0.2">
      <c r="A190" s="61" t="s">
        <v>256</v>
      </c>
      <c r="B190" s="61"/>
      <c r="C190" s="61" t="s">
        <v>257</v>
      </c>
      <c r="D190" s="61" t="s">
        <v>627</v>
      </c>
      <c r="E190" s="61" t="s">
        <v>610</v>
      </c>
      <c r="F190" s="60">
        <v>38.462259491000047</v>
      </c>
      <c r="G190" s="60">
        <v>-81.785903276999989</v>
      </c>
      <c r="H190" s="61" t="s">
        <v>1030</v>
      </c>
      <c r="I190" s="61" t="s">
        <v>1031</v>
      </c>
      <c r="J190" s="61" t="s">
        <v>26</v>
      </c>
      <c r="K190" s="65" t="s">
        <v>64</v>
      </c>
      <c r="L190" s="61" t="s">
        <v>26</v>
      </c>
      <c r="M190" s="61">
        <v>2012</v>
      </c>
      <c r="N190" s="61">
        <v>2012</v>
      </c>
      <c r="O190" s="61" t="s">
        <v>20</v>
      </c>
      <c r="P190" s="20">
        <v>583.29999999999995</v>
      </c>
      <c r="Q190" s="61" t="s">
        <v>30</v>
      </c>
      <c r="R190" s="61" t="s">
        <v>22</v>
      </c>
      <c r="S190" s="20">
        <v>585.34</v>
      </c>
      <c r="T190" s="20"/>
      <c r="U190" s="20"/>
      <c r="V190" s="20">
        <v>580.22</v>
      </c>
      <c r="W190" s="61">
        <v>2019</v>
      </c>
      <c r="X190" s="61" t="s">
        <v>18</v>
      </c>
      <c r="Y190" s="61"/>
      <c r="Z190" s="61"/>
      <c r="AA190" s="61" t="s">
        <v>23</v>
      </c>
      <c r="AB190" s="61">
        <v>2</v>
      </c>
      <c r="AC190" s="61" t="s">
        <v>18</v>
      </c>
      <c r="AD190" s="20">
        <v>585.34</v>
      </c>
      <c r="AE190" s="20">
        <v>5.1200000000000045</v>
      </c>
      <c r="AF190" s="20">
        <v>2.0400000000000773</v>
      </c>
      <c r="AG190" s="61" t="s">
        <v>314</v>
      </c>
      <c r="AH190" s="61"/>
    </row>
    <row r="191" spans="1:34" x14ac:dyDescent="0.2">
      <c r="A191" s="61" t="s">
        <v>330</v>
      </c>
      <c r="B191" s="61"/>
      <c r="C191" s="64" t="s">
        <v>331</v>
      </c>
      <c r="D191" s="61" t="s">
        <v>617</v>
      </c>
      <c r="E191" s="61" t="s">
        <v>608</v>
      </c>
      <c r="F191" s="60">
        <v>37.369595681000078</v>
      </c>
      <c r="G191" s="60">
        <v>-81.072460563999982</v>
      </c>
      <c r="H191" s="61" t="s">
        <v>974</v>
      </c>
      <c r="I191" s="61" t="s">
        <v>975</v>
      </c>
      <c r="J191" s="61" t="s">
        <v>26</v>
      </c>
      <c r="K191" s="65" t="s">
        <v>19</v>
      </c>
      <c r="L191" s="61" t="s">
        <v>18</v>
      </c>
      <c r="M191" s="61">
        <v>2005</v>
      </c>
      <c r="N191" s="61">
        <v>2005</v>
      </c>
      <c r="O191" s="61" t="s">
        <v>20</v>
      </c>
      <c r="P191" s="20">
        <v>2397.4</v>
      </c>
      <c r="Q191" s="61" t="s">
        <v>30</v>
      </c>
      <c r="R191" s="61" t="s">
        <v>22</v>
      </c>
      <c r="S191" s="20">
        <v>2393.3000000000002</v>
      </c>
      <c r="T191" s="20">
        <v>2395.6799999999998</v>
      </c>
      <c r="U191" s="20"/>
      <c r="V191" s="20">
        <v>2393.3000000000002</v>
      </c>
      <c r="W191" s="61">
        <v>2020</v>
      </c>
      <c r="X191" s="61" t="s">
        <v>18</v>
      </c>
      <c r="Y191" s="61"/>
      <c r="Z191" s="61" t="s">
        <v>587</v>
      </c>
      <c r="AA191" s="61" t="s">
        <v>314</v>
      </c>
      <c r="AB191" s="61">
        <v>5</v>
      </c>
      <c r="AC191" s="61" t="s">
        <v>18</v>
      </c>
      <c r="AD191" s="20">
        <v>2395.6799999999998</v>
      </c>
      <c r="AE191" s="20">
        <v>2.3799999999996544</v>
      </c>
      <c r="AF191" s="20">
        <v>-1.7200000000002547</v>
      </c>
      <c r="AG191" s="61" t="s">
        <v>314</v>
      </c>
      <c r="AH191" s="61" t="s">
        <v>586</v>
      </c>
    </row>
    <row r="192" spans="1:34" x14ac:dyDescent="0.2">
      <c r="A192" s="61" t="s">
        <v>311</v>
      </c>
      <c r="B192" s="61"/>
      <c r="C192" s="61" t="s">
        <v>312</v>
      </c>
      <c r="D192" s="61" t="s">
        <v>617</v>
      </c>
      <c r="E192" s="61" t="s">
        <v>608</v>
      </c>
      <c r="F192" s="60">
        <v>37.36436068200004</v>
      </c>
      <c r="G192" s="60">
        <v>-81.09386055799996</v>
      </c>
      <c r="H192" s="61" t="s">
        <v>976</v>
      </c>
      <c r="I192" s="61" t="s">
        <v>977</v>
      </c>
      <c r="J192" s="61" t="s">
        <v>26</v>
      </c>
      <c r="K192" s="65" t="s">
        <v>45</v>
      </c>
      <c r="L192" s="61" t="s">
        <v>18</v>
      </c>
      <c r="M192" s="61">
        <v>2005</v>
      </c>
      <c r="N192" s="61">
        <v>2005</v>
      </c>
      <c r="O192" s="61" t="s">
        <v>20</v>
      </c>
      <c r="P192" s="20">
        <v>2389.5</v>
      </c>
      <c r="Q192" s="61" t="s">
        <v>30</v>
      </c>
      <c r="R192" s="61" t="s">
        <v>22</v>
      </c>
      <c r="S192" s="20">
        <v>2387.6799999999998</v>
      </c>
      <c r="T192" s="20">
        <v>2388.66</v>
      </c>
      <c r="U192" s="20"/>
      <c r="V192" s="20">
        <v>2387.4</v>
      </c>
      <c r="W192" s="61">
        <v>2019</v>
      </c>
      <c r="X192" s="61" t="s">
        <v>18</v>
      </c>
      <c r="Y192" s="61" t="s">
        <v>589</v>
      </c>
      <c r="Z192" s="61" t="s">
        <v>588</v>
      </c>
      <c r="AA192" s="61" t="s">
        <v>314</v>
      </c>
      <c r="AB192" s="61">
        <v>7</v>
      </c>
      <c r="AC192" s="61" t="s">
        <v>18</v>
      </c>
      <c r="AD192" s="20">
        <v>2388.66</v>
      </c>
      <c r="AE192" s="20">
        <v>1.2599999999997635</v>
      </c>
      <c r="AF192" s="20">
        <v>-0.84000000000014552</v>
      </c>
      <c r="AG192" s="61"/>
      <c r="AH192" s="61"/>
    </row>
    <row r="193" spans="1:34" x14ac:dyDescent="0.2">
      <c r="A193" s="61" t="s">
        <v>315</v>
      </c>
      <c r="B193" s="61"/>
      <c r="C193" s="61" t="s">
        <v>316</v>
      </c>
      <c r="D193" s="61" t="s">
        <v>617</v>
      </c>
      <c r="E193" s="61" t="s">
        <v>608</v>
      </c>
      <c r="F193" s="60">
        <v>37.366115682000043</v>
      </c>
      <c r="G193" s="60">
        <v>-81.090282558999945</v>
      </c>
      <c r="H193" s="61" t="s">
        <v>978</v>
      </c>
      <c r="I193" s="61" t="s">
        <v>979</v>
      </c>
      <c r="J193" s="61" t="s">
        <v>18</v>
      </c>
      <c r="K193" s="65" t="s">
        <v>45</v>
      </c>
      <c r="L193" s="61" t="s">
        <v>18</v>
      </c>
      <c r="M193" s="61">
        <v>2005</v>
      </c>
      <c r="N193" s="61">
        <v>2005</v>
      </c>
      <c r="O193" s="61" t="s">
        <v>20</v>
      </c>
      <c r="P193" s="20">
        <v>2389</v>
      </c>
      <c r="Q193" s="61" t="s">
        <v>30</v>
      </c>
      <c r="R193" s="61" t="s">
        <v>22</v>
      </c>
      <c r="S193" s="20">
        <v>2389.5</v>
      </c>
      <c r="T193" s="20"/>
      <c r="U193" s="20"/>
      <c r="V193" s="20">
        <v>2388.9</v>
      </c>
      <c r="W193" s="61">
        <v>2012</v>
      </c>
      <c r="X193" s="61" t="s">
        <v>18</v>
      </c>
      <c r="Y193" s="61"/>
      <c r="Z193" s="61" t="s">
        <v>313</v>
      </c>
      <c r="AA193" s="61" t="s">
        <v>314</v>
      </c>
      <c r="AB193" s="61">
        <v>7</v>
      </c>
      <c r="AC193" s="61" t="s">
        <v>18</v>
      </c>
      <c r="AD193" s="20">
        <v>2389.5</v>
      </c>
      <c r="AE193" s="20">
        <v>0.59999999999990905</v>
      </c>
      <c r="AF193" s="20">
        <v>0.5</v>
      </c>
      <c r="AG193" s="61"/>
      <c r="AH193" s="61"/>
    </row>
    <row r="194" spans="1:34" x14ac:dyDescent="0.2">
      <c r="A194" s="70" t="s">
        <v>1416</v>
      </c>
      <c r="B194" s="61"/>
      <c r="C194" s="61" t="s">
        <v>1417</v>
      </c>
      <c r="D194" s="61" t="s">
        <v>617</v>
      </c>
      <c r="E194" s="61" t="s">
        <v>608</v>
      </c>
      <c r="F194" s="60">
        <v>37.364531999999997</v>
      </c>
      <c r="G194" s="60">
        <v>-81.090739999999997</v>
      </c>
      <c r="H194" s="61" t="s">
        <v>1418</v>
      </c>
      <c r="I194" s="70" t="s">
        <v>1463</v>
      </c>
      <c r="J194" s="61" t="s">
        <v>18</v>
      </c>
      <c r="K194" s="65" t="s">
        <v>37</v>
      </c>
      <c r="L194" s="61" t="s">
        <v>18</v>
      </c>
      <c r="M194" s="61">
        <v>2005</v>
      </c>
      <c r="N194" s="61">
        <v>2005</v>
      </c>
      <c r="O194" s="61" t="s">
        <v>20</v>
      </c>
      <c r="P194" s="20">
        <v>2389.1999999999998</v>
      </c>
      <c r="Q194" s="61" t="s">
        <v>30</v>
      </c>
      <c r="R194" s="61" t="s">
        <v>22</v>
      </c>
      <c r="S194" s="20">
        <v>2390.2199999999998</v>
      </c>
      <c r="T194" s="20"/>
      <c r="U194" s="20"/>
      <c r="V194" s="20">
        <v>2390.1799999999998</v>
      </c>
      <c r="W194" s="61">
        <v>2020</v>
      </c>
      <c r="X194" s="61" t="s">
        <v>18</v>
      </c>
      <c r="Y194" s="61"/>
      <c r="Z194" s="61"/>
      <c r="AA194" s="61" t="s">
        <v>1419</v>
      </c>
      <c r="AB194" s="61">
        <v>7</v>
      </c>
      <c r="AC194" s="61"/>
      <c r="AD194" s="20">
        <v>2390.2199999999998</v>
      </c>
      <c r="AE194" s="20">
        <f>Merge111[[#This Row],[LFE]]-Merge111[[#This Row],[EC_C2f_LAG]]</f>
        <v>3.999999999996362E-2</v>
      </c>
      <c r="AF194" s="20">
        <f>AD194-P194</f>
        <v>1.0199999999999818</v>
      </c>
      <c r="AG194" s="61"/>
      <c r="AH194" s="61"/>
    </row>
    <row r="195" spans="1:34" x14ac:dyDescent="0.2">
      <c r="A195" s="61" t="s">
        <v>321</v>
      </c>
      <c r="B195" s="61"/>
      <c r="C195" s="62" t="s">
        <v>1484</v>
      </c>
      <c r="D195" s="61" t="s">
        <v>617</v>
      </c>
      <c r="E195" s="61" t="s">
        <v>608</v>
      </c>
      <c r="F195" s="60">
        <v>37.364500682000028</v>
      </c>
      <c r="G195" s="60">
        <v>-81.082948560999967</v>
      </c>
      <c r="H195" s="61" t="s">
        <v>980</v>
      </c>
      <c r="I195" s="61" t="s">
        <v>981</v>
      </c>
      <c r="J195" s="61" t="s">
        <v>26</v>
      </c>
      <c r="K195" s="65" t="s">
        <v>45</v>
      </c>
      <c r="L195" s="61" t="s">
        <v>18</v>
      </c>
      <c r="M195" s="61">
        <v>2005</v>
      </c>
      <c r="N195" s="61">
        <v>2005</v>
      </c>
      <c r="O195" s="61" t="s">
        <v>20</v>
      </c>
      <c r="P195" s="20">
        <v>2389</v>
      </c>
      <c r="Q195" s="61" t="s">
        <v>30</v>
      </c>
      <c r="R195" s="61" t="s">
        <v>22</v>
      </c>
      <c r="S195" s="20">
        <v>2389.4</v>
      </c>
      <c r="T195" s="20"/>
      <c r="U195" s="20"/>
      <c r="V195" s="20">
        <v>2388.6</v>
      </c>
      <c r="W195" s="61">
        <v>2015</v>
      </c>
      <c r="X195" s="61" t="s">
        <v>18</v>
      </c>
      <c r="Y195" s="61"/>
      <c r="Z195" s="61" t="s">
        <v>313</v>
      </c>
      <c r="AA195" s="61" t="s">
        <v>314</v>
      </c>
      <c r="AB195" s="61">
        <v>7</v>
      </c>
      <c r="AC195" s="61" t="s">
        <v>18</v>
      </c>
      <c r="AD195" s="20">
        <v>2389.4</v>
      </c>
      <c r="AE195" s="20">
        <v>0.8000000000001819</v>
      </c>
      <c r="AF195" s="20">
        <v>0.40000000000009095</v>
      </c>
      <c r="AG195" s="70" t="s">
        <v>314</v>
      </c>
      <c r="AH195" s="70" t="s">
        <v>1464</v>
      </c>
    </row>
    <row r="196" spans="1:34" x14ac:dyDescent="0.2">
      <c r="A196" s="61" t="s">
        <v>319</v>
      </c>
      <c r="B196" s="61"/>
      <c r="C196" s="61" t="s">
        <v>320</v>
      </c>
      <c r="D196" s="61" t="s">
        <v>617</v>
      </c>
      <c r="E196" s="61" t="s">
        <v>608</v>
      </c>
      <c r="F196" s="60">
        <v>37.364332682000047</v>
      </c>
      <c r="G196" s="60">
        <v>-81.083500560999937</v>
      </c>
      <c r="H196" s="61" t="s">
        <v>982</v>
      </c>
      <c r="I196" s="61" t="s">
        <v>983</v>
      </c>
      <c r="J196" s="61" t="s">
        <v>18</v>
      </c>
      <c r="K196" s="65" t="s">
        <v>45</v>
      </c>
      <c r="L196" s="61" t="s">
        <v>18</v>
      </c>
      <c r="M196" s="61">
        <v>2005</v>
      </c>
      <c r="N196" s="61">
        <v>2005</v>
      </c>
      <c r="O196" s="61" t="s">
        <v>20</v>
      </c>
      <c r="P196" s="20">
        <v>2389</v>
      </c>
      <c r="Q196" s="61" t="s">
        <v>30</v>
      </c>
      <c r="R196" s="61" t="s">
        <v>22</v>
      </c>
      <c r="S196" s="20">
        <v>2389.1999999999998</v>
      </c>
      <c r="T196" s="20"/>
      <c r="U196" s="20"/>
      <c r="V196" s="20">
        <v>2388.9</v>
      </c>
      <c r="W196" s="61">
        <v>2015</v>
      </c>
      <c r="X196" s="61" t="s">
        <v>18</v>
      </c>
      <c r="Y196" s="61"/>
      <c r="Z196" s="61" t="s">
        <v>313</v>
      </c>
      <c r="AA196" s="61" t="s">
        <v>314</v>
      </c>
      <c r="AB196" s="61">
        <v>7</v>
      </c>
      <c r="AC196" s="61" t="s">
        <v>18</v>
      </c>
      <c r="AD196" s="20">
        <v>2389.1999999999998</v>
      </c>
      <c r="AE196" s="20">
        <v>0.29999999999972715</v>
      </c>
      <c r="AF196" s="20">
        <v>0.1999999999998181</v>
      </c>
      <c r="AG196" s="61"/>
      <c r="AH196" s="61"/>
    </row>
    <row r="197" spans="1:34" x14ac:dyDescent="0.2">
      <c r="A197" s="61" t="s">
        <v>322</v>
      </c>
      <c r="B197" s="61"/>
      <c r="C197" s="61" t="s">
        <v>323</v>
      </c>
      <c r="D197" s="61" t="s">
        <v>617</v>
      </c>
      <c r="E197" s="61" t="s">
        <v>608</v>
      </c>
      <c r="F197" s="60">
        <v>37.364700682000027</v>
      </c>
      <c r="G197" s="60">
        <v>-81.082342561999951</v>
      </c>
      <c r="H197" s="61" t="s">
        <v>984</v>
      </c>
      <c r="I197" s="61" t="s">
        <v>985</v>
      </c>
      <c r="J197" s="61" t="s">
        <v>18</v>
      </c>
      <c r="K197" s="65" t="s">
        <v>45</v>
      </c>
      <c r="L197" s="61" t="s">
        <v>18</v>
      </c>
      <c r="M197" s="61">
        <v>2005</v>
      </c>
      <c r="N197" s="61">
        <v>2005</v>
      </c>
      <c r="O197" s="61" t="s">
        <v>20</v>
      </c>
      <c r="P197" s="20">
        <v>2389</v>
      </c>
      <c r="Q197" s="61" t="s">
        <v>30</v>
      </c>
      <c r="R197" s="61" t="s">
        <v>22</v>
      </c>
      <c r="S197" s="20">
        <v>2389.1999999999998</v>
      </c>
      <c r="T197" s="20"/>
      <c r="U197" s="20"/>
      <c r="V197" s="20">
        <v>2388.6999999999998</v>
      </c>
      <c r="W197" s="61">
        <v>2006</v>
      </c>
      <c r="X197" s="61" t="s">
        <v>18</v>
      </c>
      <c r="Y197" s="61"/>
      <c r="Z197" s="61" t="s">
        <v>313</v>
      </c>
      <c r="AA197" s="61" t="s">
        <v>314</v>
      </c>
      <c r="AB197" s="61">
        <v>7</v>
      </c>
      <c r="AC197" s="61" t="s">
        <v>18</v>
      </c>
      <c r="AD197" s="20">
        <v>2389.1999999999998</v>
      </c>
      <c r="AE197" s="20">
        <v>0.5</v>
      </c>
      <c r="AF197" s="20">
        <v>0.1999999999998181</v>
      </c>
      <c r="AG197" s="61"/>
      <c r="AH197" s="61"/>
    </row>
    <row r="198" spans="1:34" x14ac:dyDescent="0.2">
      <c r="A198" s="61" t="s">
        <v>324</v>
      </c>
      <c r="B198" s="61"/>
      <c r="C198" s="61" t="s">
        <v>325</v>
      </c>
      <c r="D198" s="61" t="s">
        <v>617</v>
      </c>
      <c r="E198" s="61" t="s">
        <v>608</v>
      </c>
      <c r="F198" s="60">
        <v>37.364823682000058</v>
      </c>
      <c r="G198" s="60">
        <v>-81.081366561999971</v>
      </c>
      <c r="H198" s="61" t="s">
        <v>986</v>
      </c>
      <c r="I198" s="61" t="s">
        <v>987</v>
      </c>
      <c r="J198" s="61" t="s">
        <v>18</v>
      </c>
      <c r="K198" s="65" t="s">
        <v>45</v>
      </c>
      <c r="L198" s="61" t="s">
        <v>18</v>
      </c>
      <c r="M198" s="61">
        <v>2005</v>
      </c>
      <c r="N198" s="61">
        <v>2005</v>
      </c>
      <c r="O198" s="61" t="s">
        <v>20</v>
      </c>
      <c r="P198" s="20">
        <v>2389</v>
      </c>
      <c r="Q198" s="61" t="s">
        <v>30</v>
      </c>
      <c r="R198" s="61" t="s">
        <v>22</v>
      </c>
      <c r="S198" s="20">
        <v>2389.6</v>
      </c>
      <c r="T198" s="20"/>
      <c r="U198" s="20"/>
      <c r="V198" s="20">
        <v>2388.1999999999998</v>
      </c>
      <c r="W198" s="61">
        <v>2007</v>
      </c>
      <c r="X198" s="61" t="s">
        <v>18</v>
      </c>
      <c r="Y198" s="61"/>
      <c r="Z198" s="61" t="s">
        <v>313</v>
      </c>
      <c r="AA198" s="61" t="s">
        <v>314</v>
      </c>
      <c r="AB198" s="61">
        <v>7</v>
      </c>
      <c r="AC198" s="61" t="s">
        <v>18</v>
      </c>
      <c r="AD198" s="20">
        <v>2389.6</v>
      </c>
      <c r="AE198" s="20">
        <v>1.4000000000000909</v>
      </c>
      <c r="AF198" s="20">
        <v>0.59999999999990905</v>
      </c>
      <c r="AG198" s="61"/>
      <c r="AH198" s="61"/>
    </row>
    <row r="199" spans="1:34" x14ac:dyDescent="0.2">
      <c r="A199" s="61" t="s">
        <v>326</v>
      </c>
      <c r="B199" s="61"/>
      <c r="C199" s="61" t="s">
        <v>327</v>
      </c>
      <c r="D199" s="61" t="s">
        <v>617</v>
      </c>
      <c r="E199" s="61" t="s">
        <v>608</v>
      </c>
      <c r="F199" s="60">
        <v>37.364847682000061</v>
      </c>
      <c r="G199" s="60">
        <v>-81.078952562999973</v>
      </c>
      <c r="H199" s="61" t="s">
        <v>988</v>
      </c>
      <c r="I199" s="61" t="s">
        <v>989</v>
      </c>
      <c r="J199" s="61" t="s">
        <v>26</v>
      </c>
      <c r="K199" s="65" t="s">
        <v>37</v>
      </c>
      <c r="L199" s="61" t="s">
        <v>18</v>
      </c>
      <c r="M199" s="61">
        <v>2005</v>
      </c>
      <c r="N199" s="61">
        <v>2005</v>
      </c>
      <c r="O199" s="61" t="s">
        <v>20</v>
      </c>
      <c r="P199" s="20">
        <v>2388.8000000000002</v>
      </c>
      <c r="Q199" s="61" t="s">
        <v>21</v>
      </c>
      <c r="R199" s="61" t="s">
        <v>22</v>
      </c>
      <c r="S199" s="20">
        <v>2389.9</v>
      </c>
      <c r="T199" s="20"/>
      <c r="U199" s="20"/>
      <c r="V199" s="20">
        <v>2389.6</v>
      </c>
      <c r="W199" s="61">
        <v>2020</v>
      </c>
      <c r="X199" s="61"/>
      <c r="Y199" s="61"/>
      <c r="Z199" s="61" t="s">
        <v>313</v>
      </c>
      <c r="AA199" s="61" t="s">
        <v>314</v>
      </c>
      <c r="AB199" s="61">
        <v>7</v>
      </c>
      <c r="AC199" s="61" t="s">
        <v>18</v>
      </c>
      <c r="AD199" s="20">
        <v>2389.9</v>
      </c>
      <c r="AE199" s="20">
        <v>0.3000000000001819</v>
      </c>
      <c r="AF199" s="20">
        <v>1.0999999999999091</v>
      </c>
      <c r="AG199" s="61"/>
      <c r="AH199" s="61"/>
    </row>
    <row r="200" spans="1:34" x14ac:dyDescent="0.2">
      <c r="A200" s="61" t="s">
        <v>317</v>
      </c>
      <c r="B200" s="61"/>
      <c r="C200" s="61" t="s">
        <v>318</v>
      </c>
      <c r="D200" s="61" t="s">
        <v>617</v>
      </c>
      <c r="E200" s="61" t="s">
        <v>608</v>
      </c>
      <c r="F200" s="60">
        <v>37.365092683000057</v>
      </c>
      <c r="G200" s="60">
        <v>-81.088967559999958</v>
      </c>
      <c r="H200" s="61" t="s">
        <v>990</v>
      </c>
      <c r="I200" s="61" t="s">
        <v>991</v>
      </c>
      <c r="J200" s="61" t="s">
        <v>26</v>
      </c>
      <c r="K200" s="65" t="s">
        <v>37</v>
      </c>
      <c r="L200" s="61" t="s">
        <v>18</v>
      </c>
      <c r="M200" s="61">
        <v>2005</v>
      </c>
      <c r="N200" s="61">
        <v>2005</v>
      </c>
      <c r="O200" s="61" t="s">
        <v>20</v>
      </c>
      <c r="P200" s="20">
        <v>2389</v>
      </c>
      <c r="Q200" s="61" t="s">
        <v>30</v>
      </c>
      <c r="R200" s="61" t="s">
        <v>22</v>
      </c>
      <c r="S200" s="20">
        <v>2391</v>
      </c>
      <c r="T200" s="20"/>
      <c r="U200" s="20"/>
      <c r="V200" s="20">
        <v>2390.5</v>
      </c>
      <c r="W200" s="61">
        <v>2018</v>
      </c>
      <c r="X200" s="61"/>
      <c r="Y200" s="61"/>
      <c r="Z200" s="61" t="s">
        <v>313</v>
      </c>
      <c r="AA200" s="61" t="s">
        <v>314</v>
      </c>
      <c r="AB200" s="61">
        <v>7</v>
      </c>
      <c r="AC200" s="61" t="s">
        <v>18</v>
      </c>
      <c r="AD200" s="20">
        <v>2391</v>
      </c>
      <c r="AE200" s="20">
        <v>0.5</v>
      </c>
      <c r="AF200" s="20">
        <v>2</v>
      </c>
      <c r="AG200" s="61"/>
      <c r="AH200" s="61"/>
    </row>
    <row r="201" spans="1:34" x14ac:dyDescent="0.2">
      <c r="A201" s="61" t="s">
        <v>328</v>
      </c>
      <c r="B201" s="61"/>
      <c r="C201" s="61" t="s">
        <v>329</v>
      </c>
      <c r="D201" s="61" t="s">
        <v>617</v>
      </c>
      <c r="E201" s="61" t="s">
        <v>608</v>
      </c>
      <c r="F201" s="60">
        <v>37.365687682000043</v>
      </c>
      <c r="G201" s="60">
        <v>-81.077999561999945</v>
      </c>
      <c r="H201" s="61" t="s">
        <v>992</v>
      </c>
      <c r="I201" s="61" t="s">
        <v>993</v>
      </c>
      <c r="J201" s="61" t="s">
        <v>18</v>
      </c>
      <c r="K201" s="65" t="s">
        <v>45</v>
      </c>
      <c r="L201" s="61" t="s">
        <v>18</v>
      </c>
      <c r="M201" s="61">
        <v>2005</v>
      </c>
      <c r="N201" s="61">
        <v>2005</v>
      </c>
      <c r="O201" s="61" t="s">
        <v>20</v>
      </c>
      <c r="P201" s="20">
        <v>2389</v>
      </c>
      <c r="Q201" s="61" t="s">
        <v>30</v>
      </c>
      <c r="R201" s="61" t="s">
        <v>22</v>
      </c>
      <c r="S201" s="20">
        <v>2389.3000000000002</v>
      </c>
      <c r="T201" s="20"/>
      <c r="U201" s="20"/>
      <c r="V201" s="20">
        <v>2388.6999999999998</v>
      </c>
      <c r="W201" s="61">
        <v>2006</v>
      </c>
      <c r="X201" s="61" t="s">
        <v>18</v>
      </c>
      <c r="Y201" s="61"/>
      <c r="Z201" s="61" t="s">
        <v>313</v>
      </c>
      <c r="AA201" s="61" t="s">
        <v>314</v>
      </c>
      <c r="AB201" s="61">
        <v>7</v>
      </c>
      <c r="AC201" s="61" t="s">
        <v>18</v>
      </c>
      <c r="AD201" s="20">
        <v>2389.3000000000002</v>
      </c>
      <c r="AE201" s="20">
        <v>0.6000000000003638</v>
      </c>
      <c r="AF201" s="20">
        <v>0.3000000000001819</v>
      </c>
      <c r="AG201" s="61"/>
      <c r="AH201" s="61"/>
    </row>
    <row r="202" spans="1:34" x14ac:dyDescent="0.2">
      <c r="A202" s="61" t="s">
        <v>254</v>
      </c>
      <c r="B202" s="61"/>
      <c r="C202" s="61" t="s">
        <v>255</v>
      </c>
      <c r="D202" s="61" t="s">
        <v>617</v>
      </c>
      <c r="E202" s="61" t="s">
        <v>608</v>
      </c>
      <c r="F202" s="60">
        <v>37.362061683000043</v>
      </c>
      <c r="G202" s="60">
        <v>-81.09629655699996</v>
      </c>
      <c r="H202" s="61" t="s">
        <v>994</v>
      </c>
      <c r="I202" s="61" t="s">
        <v>995</v>
      </c>
      <c r="J202" s="61" t="s">
        <v>26</v>
      </c>
      <c r="K202" s="65" t="s">
        <v>45</v>
      </c>
      <c r="L202" s="61" t="s">
        <v>18</v>
      </c>
      <c r="M202" s="61">
        <v>2005</v>
      </c>
      <c r="N202" s="61">
        <v>2005</v>
      </c>
      <c r="O202" s="61" t="s">
        <v>20</v>
      </c>
      <c r="P202" s="20">
        <v>2390</v>
      </c>
      <c r="Q202" s="61" t="s">
        <v>30</v>
      </c>
      <c r="R202" s="61" t="s">
        <v>22</v>
      </c>
      <c r="S202" s="20">
        <v>2392.14</v>
      </c>
      <c r="T202" s="20"/>
      <c r="U202" s="20"/>
      <c r="V202" s="20">
        <v>2391.7800000000002</v>
      </c>
      <c r="W202" s="61">
        <v>2014</v>
      </c>
      <c r="X202" s="61" t="s">
        <v>18</v>
      </c>
      <c r="Y202" s="61"/>
      <c r="Z202" s="61"/>
      <c r="AA202" s="61" t="s">
        <v>23</v>
      </c>
      <c r="AB202" s="61">
        <v>7</v>
      </c>
      <c r="AC202" s="61" t="s">
        <v>18</v>
      </c>
      <c r="AD202" s="20">
        <v>2392.14</v>
      </c>
      <c r="AE202" s="20">
        <v>0.35999999999967258</v>
      </c>
      <c r="AF202" s="20">
        <v>2.1399999999998727</v>
      </c>
      <c r="AG202" s="61" t="s">
        <v>314</v>
      </c>
      <c r="AH202" s="61"/>
    </row>
    <row r="203" spans="1:34" x14ac:dyDescent="0.2">
      <c r="A203" t="s">
        <v>646</v>
      </c>
      <c r="B203" t="s">
        <v>647</v>
      </c>
      <c r="C203" t="s">
        <v>649</v>
      </c>
      <c r="D203" t="s">
        <v>648</v>
      </c>
      <c r="E203" t="s">
        <v>635</v>
      </c>
      <c r="F203" s="60">
        <v>38.437425000661491</v>
      </c>
      <c r="G203" s="60">
        <v>-81.196551999914135</v>
      </c>
      <c r="H203" t="s">
        <v>1282</v>
      </c>
      <c r="I203" t="s">
        <v>1283</v>
      </c>
      <c r="J203" t="s">
        <v>26</v>
      </c>
      <c r="K203" s="63">
        <v>5</v>
      </c>
      <c r="L203" t="s">
        <v>18</v>
      </c>
      <c r="M203">
        <v>2013</v>
      </c>
      <c r="N203">
        <v>2013</v>
      </c>
      <c r="O203" t="s">
        <v>20</v>
      </c>
      <c r="P203" s="20">
        <v>669</v>
      </c>
      <c r="Q203" t="s">
        <v>21</v>
      </c>
      <c r="R203" t="s">
        <v>22</v>
      </c>
      <c r="S203" s="20">
        <v>672.5</v>
      </c>
      <c r="T203" s="20"/>
      <c r="U203" s="20"/>
      <c r="V203" s="20">
        <v>666.3</v>
      </c>
      <c r="W203">
        <v>2019</v>
      </c>
      <c r="Y203" s="61"/>
      <c r="Z203" s="61"/>
      <c r="AA203" s="61" t="s">
        <v>637</v>
      </c>
      <c r="AB203" s="61">
        <v>2</v>
      </c>
      <c r="AC203" t="s">
        <v>18</v>
      </c>
      <c r="AD203" s="20">
        <v>672.5</v>
      </c>
      <c r="AE203" s="20">
        <v>6.2000000000000446</v>
      </c>
      <c r="AF203" s="20">
        <v>3.5</v>
      </c>
    </row>
    <row r="204" spans="1:34" x14ac:dyDescent="0.2">
      <c r="A204" t="s">
        <v>666</v>
      </c>
      <c r="B204" t="s">
        <v>667</v>
      </c>
      <c r="C204" t="s">
        <v>668</v>
      </c>
      <c r="D204" t="s">
        <v>648</v>
      </c>
      <c r="E204" t="s">
        <v>635</v>
      </c>
      <c r="F204" s="60">
        <v>38.437001611979511</v>
      </c>
      <c r="G204" s="60">
        <v>-81.17362805028219</v>
      </c>
      <c r="H204" t="s">
        <v>1284</v>
      </c>
      <c r="I204" t="s">
        <v>1285</v>
      </c>
      <c r="J204" t="s">
        <v>26</v>
      </c>
      <c r="K204" s="63">
        <v>5</v>
      </c>
      <c r="L204" t="s">
        <v>18</v>
      </c>
      <c r="M204">
        <v>2013</v>
      </c>
      <c r="N204">
        <v>2013</v>
      </c>
      <c r="O204" t="s">
        <v>20</v>
      </c>
      <c r="P204" s="20">
        <v>676</v>
      </c>
      <c r="Q204" t="s">
        <v>21</v>
      </c>
      <c r="R204" t="s">
        <v>22</v>
      </c>
      <c r="S204" s="20">
        <v>678.9</v>
      </c>
      <c r="T204" s="20"/>
      <c r="U204" s="20"/>
      <c r="V204" s="20">
        <v>670.23</v>
      </c>
      <c r="W204">
        <v>2018</v>
      </c>
      <c r="Y204" s="61"/>
      <c r="Z204" s="61"/>
      <c r="AA204" s="61" t="s">
        <v>637</v>
      </c>
      <c r="AB204" s="61">
        <v>2</v>
      </c>
      <c r="AC204" t="s">
        <v>18</v>
      </c>
      <c r="AD204" s="20">
        <v>678.9</v>
      </c>
      <c r="AE204" s="20">
        <v>8.6699999999999591</v>
      </c>
      <c r="AF204" s="20">
        <v>2.8999999999999768</v>
      </c>
    </row>
    <row r="205" spans="1:34" x14ac:dyDescent="0.2">
      <c r="A205" t="s">
        <v>638</v>
      </c>
      <c r="B205" t="s">
        <v>639</v>
      </c>
      <c r="C205" t="s">
        <v>641</v>
      </c>
      <c r="D205" t="s">
        <v>640</v>
      </c>
      <c r="E205" t="s">
        <v>635</v>
      </c>
      <c r="F205" s="60">
        <v>38.492653001036963</v>
      </c>
      <c r="G205" s="60">
        <v>-81.206849999768693</v>
      </c>
      <c r="H205" t="s">
        <v>1280</v>
      </c>
      <c r="I205" t="s">
        <v>1281</v>
      </c>
      <c r="J205" t="s">
        <v>26</v>
      </c>
      <c r="K205" s="63">
        <v>8</v>
      </c>
      <c r="L205" t="s">
        <v>26</v>
      </c>
      <c r="M205">
        <v>2013</v>
      </c>
      <c r="N205">
        <v>2013</v>
      </c>
      <c r="O205" t="s">
        <v>20</v>
      </c>
      <c r="P205" s="20">
        <v>653.5</v>
      </c>
      <c r="Q205" t="s">
        <v>21</v>
      </c>
      <c r="R205" t="s">
        <v>22</v>
      </c>
      <c r="S205" s="20">
        <v>640</v>
      </c>
      <c r="T205" s="20">
        <v>655.6</v>
      </c>
      <c r="U205" s="20"/>
      <c r="V205" s="20">
        <v>639.20000000000005</v>
      </c>
      <c r="W205">
        <v>2020</v>
      </c>
      <c r="Y205" s="61"/>
      <c r="Z205" s="61"/>
      <c r="AA205" s="61" t="s">
        <v>637</v>
      </c>
      <c r="AB205" s="61">
        <v>5</v>
      </c>
      <c r="AC205" t="s">
        <v>18</v>
      </c>
      <c r="AD205" s="20">
        <v>655.6</v>
      </c>
      <c r="AE205" s="20">
        <v>16.399999999999981</v>
      </c>
      <c r="AF205" s="20">
        <v>2.1000000000000232</v>
      </c>
      <c r="AG205" t="s">
        <v>314</v>
      </c>
      <c r="AH205" t="s">
        <v>918</v>
      </c>
    </row>
    <row r="206" spans="1:34" x14ac:dyDescent="0.2">
      <c r="A206" t="s">
        <v>743</v>
      </c>
      <c r="B206" t="s">
        <v>744</v>
      </c>
      <c r="C206" t="s">
        <v>745</v>
      </c>
      <c r="D206" t="s">
        <v>727</v>
      </c>
      <c r="E206" t="s">
        <v>606</v>
      </c>
      <c r="F206" s="60">
        <v>37.951704000809613</v>
      </c>
      <c r="G206" s="60">
        <v>-80.795428999963264</v>
      </c>
      <c r="H206" t="s">
        <v>1306</v>
      </c>
      <c r="I206" t="s">
        <v>1307</v>
      </c>
      <c r="J206" t="s">
        <v>26</v>
      </c>
      <c r="K206" s="63">
        <v>8</v>
      </c>
      <c r="L206" t="s">
        <v>26</v>
      </c>
      <c r="M206">
        <v>2012</v>
      </c>
      <c r="N206">
        <v>2012</v>
      </c>
      <c r="O206" t="s">
        <v>78</v>
      </c>
      <c r="P206" s="20">
        <v>2411.1999999999998</v>
      </c>
      <c r="Q206" t="s">
        <v>21</v>
      </c>
      <c r="R206" t="s">
        <v>22</v>
      </c>
      <c r="S206" s="20">
        <v>2402.1</v>
      </c>
      <c r="T206" s="20">
        <v>2413.3200000000002</v>
      </c>
      <c r="U206" s="20"/>
      <c r="V206" s="20">
        <v>2401.98</v>
      </c>
      <c r="W206">
        <v>2020</v>
      </c>
      <c r="X206" t="s">
        <v>18</v>
      </c>
      <c r="Y206" s="61"/>
      <c r="Z206" s="61"/>
      <c r="AA206" s="61" t="s">
        <v>637</v>
      </c>
      <c r="AB206" s="61">
        <v>5</v>
      </c>
      <c r="AC206" t="s">
        <v>18</v>
      </c>
      <c r="AD206" s="20">
        <v>2413.3200000000002</v>
      </c>
      <c r="AE206" s="20">
        <v>11.340000000000151</v>
      </c>
      <c r="AF206" s="20">
        <v>2.1200000000003461</v>
      </c>
      <c r="AH206" t="s">
        <v>918</v>
      </c>
    </row>
    <row r="207" spans="1:34" x14ac:dyDescent="0.2">
      <c r="A207" t="s">
        <v>724</v>
      </c>
      <c r="B207" t="s">
        <v>725</v>
      </c>
      <c r="C207" s="19" t="s">
        <v>726</v>
      </c>
      <c r="D207" t="s">
        <v>727</v>
      </c>
      <c r="E207" t="s">
        <v>606</v>
      </c>
      <c r="F207" s="60">
        <v>37.951874290314073</v>
      </c>
      <c r="G207" s="60">
        <v>-80.795338842346411</v>
      </c>
      <c r="H207" t="s">
        <v>1308</v>
      </c>
      <c r="I207" t="s">
        <v>1309</v>
      </c>
      <c r="J207" t="s">
        <v>26</v>
      </c>
      <c r="K207" s="63">
        <v>8</v>
      </c>
      <c r="L207" t="s">
        <v>26</v>
      </c>
      <c r="M207">
        <v>2012</v>
      </c>
      <c r="N207">
        <v>2012</v>
      </c>
      <c r="O207" t="s">
        <v>78</v>
      </c>
      <c r="P207" s="20">
        <v>2411.1999999999998</v>
      </c>
      <c r="Q207" t="s">
        <v>21</v>
      </c>
      <c r="R207" t="s">
        <v>22</v>
      </c>
      <c r="S207" s="20">
        <v>2401.5</v>
      </c>
      <c r="T207" s="20">
        <v>2413.3200000000002</v>
      </c>
      <c r="U207" s="20"/>
      <c r="V207" s="20">
        <v>2401.31</v>
      </c>
      <c r="W207">
        <v>2020</v>
      </c>
      <c r="X207" t="s">
        <v>18</v>
      </c>
      <c r="Y207" s="61" t="s">
        <v>1432</v>
      </c>
      <c r="Z207" s="61"/>
      <c r="AA207" s="61" t="s">
        <v>637</v>
      </c>
      <c r="AB207" s="61">
        <v>5</v>
      </c>
      <c r="AC207" t="s">
        <v>18</v>
      </c>
      <c r="AD207" s="20">
        <v>2413.3200000000002</v>
      </c>
      <c r="AE207" s="20">
        <v>12.01000000000022</v>
      </c>
      <c r="AF207" s="20">
        <v>2.1200000000003461</v>
      </c>
      <c r="AH207" t="s">
        <v>918</v>
      </c>
    </row>
    <row r="208" spans="1:34" x14ac:dyDescent="0.2">
      <c r="A208" t="s">
        <v>736</v>
      </c>
      <c r="B208" t="s">
        <v>737</v>
      </c>
      <c r="C208" t="s">
        <v>738</v>
      </c>
      <c r="D208" t="s">
        <v>727</v>
      </c>
      <c r="E208" t="s">
        <v>606</v>
      </c>
      <c r="F208" s="60">
        <v>37.953514001128767</v>
      </c>
      <c r="G208" s="60">
        <v>-80.794007999931097</v>
      </c>
      <c r="H208" t="s">
        <v>1310</v>
      </c>
      <c r="I208" t="s">
        <v>1311</v>
      </c>
      <c r="J208" t="s">
        <v>26</v>
      </c>
      <c r="K208" s="63">
        <v>8</v>
      </c>
      <c r="L208" t="s">
        <v>26</v>
      </c>
      <c r="M208">
        <v>2012</v>
      </c>
      <c r="N208">
        <v>2012</v>
      </c>
      <c r="O208" t="s">
        <v>20</v>
      </c>
      <c r="P208" s="20">
        <v>2410.6999999999998</v>
      </c>
      <c r="Q208" t="s">
        <v>21</v>
      </c>
      <c r="R208" t="s">
        <v>22</v>
      </c>
      <c r="S208" s="20">
        <v>2400.5</v>
      </c>
      <c r="T208" s="20">
        <v>2413.14</v>
      </c>
      <c r="U208" s="20"/>
      <c r="V208" s="20">
        <v>2400.4899999999998</v>
      </c>
      <c r="W208">
        <v>2020</v>
      </c>
      <c r="X208" t="s">
        <v>18</v>
      </c>
      <c r="Y208" s="61"/>
      <c r="Z208" s="61"/>
      <c r="AA208" s="61" t="s">
        <v>637</v>
      </c>
      <c r="AB208" s="61">
        <v>5</v>
      </c>
      <c r="AC208" t="s">
        <v>18</v>
      </c>
      <c r="AD208" s="20">
        <v>2413.14</v>
      </c>
      <c r="AE208" s="20">
        <v>12.650000000000089</v>
      </c>
      <c r="AF208" s="20">
        <v>2.440000000000055</v>
      </c>
      <c r="AH208" t="s">
        <v>918</v>
      </c>
    </row>
    <row r="209" spans="1:34" x14ac:dyDescent="0.2">
      <c r="A209" t="s">
        <v>764</v>
      </c>
      <c r="B209" t="s">
        <v>765</v>
      </c>
      <c r="C209" t="s">
        <v>766</v>
      </c>
      <c r="D209" t="s">
        <v>755</v>
      </c>
      <c r="E209" t="s">
        <v>606</v>
      </c>
      <c r="F209" s="60">
        <v>37.990834000974559</v>
      </c>
      <c r="G209" s="60">
        <v>-80.747332000400618</v>
      </c>
      <c r="H209" t="s">
        <v>1304</v>
      </c>
      <c r="I209" t="s">
        <v>1305</v>
      </c>
      <c r="J209" t="s">
        <v>26</v>
      </c>
      <c r="K209" s="63">
        <v>8</v>
      </c>
      <c r="L209" t="s">
        <v>26</v>
      </c>
      <c r="M209">
        <v>2012</v>
      </c>
      <c r="N209">
        <v>2012</v>
      </c>
      <c r="O209" t="s">
        <v>20</v>
      </c>
      <c r="P209" s="20">
        <v>2398.46</v>
      </c>
      <c r="Q209" t="s">
        <v>21</v>
      </c>
      <c r="R209" t="s">
        <v>22</v>
      </c>
      <c r="S209" s="20">
        <v>2391.8000000000002</v>
      </c>
      <c r="T209" s="20">
        <v>2401.8000000000002</v>
      </c>
      <c r="U209" s="20"/>
      <c r="V209" s="20">
        <v>2391.4</v>
      </c>
      <c r="W209">
        <v>2020</v>
      </c>
      <c r="X209" t="s">
        <v>18</v>
      </c>
      <c r="Y209" s="61"/>
      <c r="Z209" s="61"/>
      <c r="AA209" s="61" t="s">
        <v>637</v>
      </c>
      <c r="AB209" s="61">
        <v>5</v>
      </c>
      <c r="AC209" t="s">
        <v>18</v>
      </c>
      <c r="AD209" s="20">
        <v>2401.8000000000002</v>
      </c>
      <c r="AE209" s="20">
        <v>10.400000000000089</v>
      </c>
      <c r="AF209" s="20">
        <v>3.340000000000146</v>
      </c>
      <c r="AH209" t="s">
        <v>918</v>
      </c>
    </row>
    <row r="210" spans="1:34" x14ac:dyDescent="0.2">
      <c r="A210" t="s">
        <v>767</v>
      </c>
      <c r="B210" t="s">
        <v>768</v>
      </c>
      <c r="C210" t="s">
        <v>769</v>
      </c>
      <c r="D210" t="s">
        <v>755</v>
      </c>
      <c r="E210" t="s">
        <v>606</v>
      </c>
      <c r="F210" s="60">
        <v>37.972407001027477</v>
      </c>
      <c r="G210" s="60">
        <v>-80.76413899966613</v>
      </c>
      <c r="H210" t="s">
        <v>1316</v>
      </c>
      <c r="I210" t="s">
        <v>1317</v>
      </c>
      <c r="J210" t="s">
        <v>26</v>
      </c>
      <c r="K210" s="63">
        <v>8</v>
      </c>
      <c r="L210" t="s">
        <v>26</v>
      </c>
      <c r="M210">
        <v>2012</v>
      </c>
      <c r="N210">
        <v>2012</v>
      </c>
      <c r="O210" t="s">
        <v>20</v>
      </c>
      <c r="P210" s="20">
        <v>2392.9</v>
      </c>
      <c r="Q210" t="s">
        <v>21</v>
      </c>
      <c r="R210" t="s">
        <v>22</v>
      </c>
      <c r="S210" s="20">
        <v>2389.5</v>
      </c>
      <c r="T210" s="20">
        <v>2397.4</v>
      </c>
      <c r="U210" s="20"/>
      <c r="V210" s="20">
        <v>2389.3000000000002</v>
      </c>
      <c r="W210">
        <v>2020</v>
      </c>
      <c r="X210" t="s">
        <v>18</v>
      </c>
      <c r="Y210" s="61"/>
      <c r="Z210" s="61"/>
      <c r="AA210" s="61" t="s">
        <v>637</v>
      </c>
      <c r="AB210" s="61">
        <v>5</v>
      </c>
      <c r="AC210" t="s">
        <v>18</v>
      </c>
      <c r="AD210" s="20">
        <v>2397.4</v>
      </c>
      <c r="AE210" s="20">
        <v>8.0999999999999091</v>
      </c>
      <c r="AF210" s="20">
        <v>4.5</v>
      </c>
      <c r="AH210" t="s">
        <v>918</v>
      </c>
    </row>
    <row r="211" spans="1:34" x14ac:dyDescent="0.2">
      <c r="A211" t="s">
        <v>757</v>
      </c>
      <c r="B211" t="s">
        <v>758</v>
      </c>
      <c r="C211" t="s">
        <v>759</v>
      </c>
      <c r="D211" t="s">
        <v>755</v>
      </c>
      <c r="E211" t="s">
        <v>606</v>
      </c>
      <c r="F211" s="60">
        <v>37.971155001031192</v>
      </c>
      <c r="G211" s="60">
        <v>-80.767528999901586</v>
      </c>
      <c r="H211" t="s">
        <v>1318</v>
      </c>
      <c r="I211" t="s">
        <v>1319</v>
      </c>
      <c r="J211" t="s">
        <v>18</v>
      </c>
      <c r="K211" s="63">
        <v>8</v>
      </c>
      <c r="L211" t="s">
        <v>26</v>
      </c>
      <c r="M211">
        <v>2012</v>
      </c>
      <c r="N211">
        <v>2012</v>
      </c>
      <c r="O211" t="s">
        <v>20</v>
      </c>
      <c r="P211" s="20">
        <v>2394</v>
      </c>
      <c r="Q211" t="s">
        <v>21</v>
      </c>
      <c r="R211" t="s">
        <v>46</v>
      </c>
      <c r="S211" s="20">
        <v>2389.5100000000002</v>
      </c>
      <c r="T211" s="20">
        <v>2397.13</v>
      </c>
      <c r="U211" s="20"/>
      <c r="V211" s="20">
        <v>2388.91</v>
      </c>
      <c r="W211">
        <v>2020</v>
      </c>
      <c r="X211" t="s">
        <v>18</v>
      </c>
      <c r="Y211" s="61"/>
      <c r="Z211" s="61"/>
      <c r="AA211" s="61" t="s">
        <v>637</v>
      </c>
      <c r="AB211" s="61">
        <v>5</v>
      </c>
      <c r="AC211" t="s">
        <v>18</v>
      </c>
      <c r="AD211" s="20">
        <v>2397.13</v>
      </c>
      <c r="AE211" s="20">
        <v>8.2200000000002547</v>
      </c>
      <c r="AF211" s="20">
        <v>3.1300000000001091</v>
      </c>
      <c r="AH211" t="s">
        <v>918</v>
      </c>
    </row>
    <row r="212" spans="1:34" x14ac:dyDescent="0.2">
      <c r="A212" t="s">
        <v>753</v>
      </c>
      <c r="B212" t="s">
        <v>754</v>
      </c>
      <c r="C212" t="s">
        <v>756</v>
      </c>
      <c r="D212" t="s">
        <v>755</v>
      </c>
      <c r="E212" t="s">
        <v>606</v>
      </c>
      <c r="F212" s="60">
        <v>37.969101001078741</v>
      </c>
      <c r="G212" s="60">
        <v>-80.765680000247229</v>
      </c>
      <c r="H212" t="s">
        <v>1320</v>
      </c>
      <c r="I212" t="s">
        <v>1321</v>
      </c>
      <c r="J212" t="s">
        <v>26</v>
      </c>
      <c r="K212" s="63">
        <v>8</v>
      </c>
      <c r="L212" t="s">
        <v>26</v>
      </c>
      <c r="M212">
        <v>2012</v>
      </c>
      <c r="N212">
        <v>2012</v>
      </c>
      <c r="O212" t="s">
        <v>20</v>
      </c>
      <c r="P212" s="20">
        <v>2394</v>
      </c>
      <c r="Q212" t="s">
        <v>21</v>
      </c>
      <c r="R212" t="s">
        <v>22</v>
      </c>
      <c r="S212" s="20">
        <v>2391.5</v>
      </c>
      <c r="T212" s="20">
        <v>2397.1999999999998</v>
      </c>
      <c r="U212" s="20"/>
      <c r="V212" s="20">
        <v>2391.3000000000002</v>
      </c>
      <c r="W212">
        <v>2020</v>
      </c>
      <c r="X212" t="s">
        <v>18</v>
      </c>
      <c r="Y212" s="61"/>
      <c r="Z212" s="61"/>
      <c r="AA212" s="61" t="s">
        <v>637</v>
      </c>
      <c r="AB212" s="61">
        <v>5</v>
      </c>
      <c r="AC212" t="s">
        <v>18</v>
      </c>
      <c r="AD212" s="20">
        <v>2397.1999999999998</v>
      </c>
      <c r="AE212" s="20">
        <v>5.8999999999996362</v>
      </c>
      <c r="AF212" s="20">
        <v>3.1999999999998181</v>
      </c>
      <c r="AH212" t="s">
        <v>918</v>
      </c>
    </row>
    <row r="213" spans="1:34" x14ac:dyDescent="0.2">
      <c r="A213" t="s">
        <v>1424</v>
      </c>
      <c r="C213" t="s">
        <v>1425</v>
      </c>
      <c r="D213" t="s">
        <v>1426</v>
      </c>
      <c r="E213" t="s">
        <v>1427</v>
      </c>
      <c r="F213" s="60">
        <v>39.295479</v>
      </c>
      <c r="G213" s="60">
        <v>-77.867639999999994</v>
      </c>
      <c r="H213" t="s">
        <v>1428</v>
      </c>
      <c r="I213" t="s">
        <v>1436</v>
      </c>
      <c r="J213" t="s">
        <v>26</v>
      </c>
      <c r="K213" s="63">
        <v>9</v>
      </c>
      <c r="L213" t="s">
        <v>18</v>
      </c>
      <c r="M213">
        <v>2009</v>
      </c>
      <c r="N213">
        <v>2009</v>
      </c>
      <c r="P213" s="20">
        <v>496.9</v>
      </c>
      <c r="Q213" t="s">
        <v>21</v>
      </c>
      <c r="R213" t="s">
        <v>22</v>
      </c>
      <c r="S213" s="20">
        <v>499.3</v>
      </c>
      <c r="T213" s="20">
        <v>503.3</v>
      </c>
      <c r="U213" s="20"/>
      <c r="V213" s="20">
        <v>500</v>
      </c>
      <c r="W213">
        <v>2020</v>
      </c>
      <c r="Y213" s="61" t="s">
        <v>546</v>
      </c>
      <c r="Z213" s="61"/>
      <c r="AA213" s="61" t="s">
        <v>314</v>
      </c>
      <c r="AB213" s="61">
        <v>4</v>
      </c>
      <c r="AC213" t="s">
        <v>18</v>
      </c>
      <c r="AD213" s="20">
        <v>503.3</v>
      </c>
      <c r="AE213" s="20">
        <v>3.3</v>
      </c>
      <c r="AF213" s="20">
        <v>6.4</v>
      </c>
    </row>
    <row r="214" spans="1:34" x14ac:dyDescent="0.2">
      <c r="A214" t="s">
        <v>1437</v>
      </c>
      <c r="C214" t="s">
        <v>1438</v>
      </c>
      <c r="D214" t="s">
        <v>1426</v>
      </c>
      <c r="E214" t="s">
        <v>1427</v>
      </c>
      <c r="F214" s="60">
        <v>39.291772999999999</v>
      </c>
      <c r="G214" s="60">
        <v>-77.865926000000002</v>
      </c>
      <c r="H214" t="s">
        <v>1439</v>
      </c>
      <c r="I214" s="69" t="s">
        <v>1440</v>
      </c>
      <c r="J214" t="s">
        <v>18</v>
      </c>
      <c r="M214">
        <v>2009</v>
      </c>
      <c r="N214">
        <v>2009</v>
      </c>
      <c r="O214" t="s">
        <v>20</v>
      </c>
      <c r="P214" s="20">
        <v>494.8</v>
      </c>
      <c r="Q214" t="s">
        <v>21</v>
      </c>
      <c r="R214" t="s">
        <v>278</v>
      </c>
      <c r="S214" s="20"/>
      <c r="T214" s="20"/>
      <c r="U214" s="20"/>
      <c r="V214" s="20">
        <v>498.3</v>
      </c>
      <c r="W214">
        <v>2021</v>
      </c>
      <c r="X214" t="s">
        <v>18</v>
      </c>
      <c r="Y214" s="61" t="s">
        <v>546</v>
      </c>
      <c r="Z214" s="61"/>
      <c r="AA214" s="61" t="s">
        <v>314</v>
      </c>
      <c r="AB214" s="61"/>
      <c r="AD214" s="20"/>
      <c r="AE214" s="20"/>
      <c r="AF214" s="20"/>
    </row>
    <row r="215" spans="1:34" x14ac:dyDescent="0.2">
      <c r="A215" s="61" t="s">
        <v>299</v>
      </c>
      <c r="B215" s="61"/>
      <c r="C215" s="61" t="s">
        <v>300</v>
      </c>
      <c r="D215" s="61" t="s">
        <v>619</v>
      </c>
      <c r="E215" s="61" t="s">
        <v>607</v>
      </c>
      <c r="F215" s="60">
        <v>39.515392201000047</v>
      </c>
      <c r="G215" s="60">
        <v>-79.811196805999941</v>
      </c>
      <c r="H215" s="61" t="s">
        <v>998</v>
      </c>
      <c r="I215" s="61" t="s">
        <v>999</v>
      </c>
      <c r="J215" s="61" t="s">
        <v>18</v>
      </c>
      <c r="K215" s="65" t="s">
        <v>206</v>
      </c>
      <c r="L215" s="61" t="s">
        <v>26</v>
      </c>
      <c r="M215" s="61">
        <v>2010</v>
      </c>
      <c r="N215" s="61">
        <v>2010</v>
      </c>
      <c r="O215" s="61" t="s">
        <v>20</v>
      </c>
      <c r="P215" s="20">
        <v>1701.05</v>
      </c>
      <c r="Q215" s="61" t="s">
        <v>21</v>
      </c>
      <c r="R215" s="61" t="s">
        <v>22</v>
      </c>
      <c r="S215" s="20">
        <v>1694.6</v>
      </c>
      <c r="T215" s="20">
        <v>1704</v>
      </c>
      <c r="U215" s="20"/>
      <c r="V215" s="20">
        <v>1695.4</v>
      </c>
      <c r="W215" s="61">
        <v>2012</v>
      </c>
      <c r="X215" s="61" t="s">
        <v>18</v>
      </c>
      <c r="Y215" s="61"/>
      <c r="Z215" s="61"/>
      <c r="AA215" s="61" t="s">
        <v>23</v>
      </c>
      <c r="AB215" s="61">
        <v>3</v>
      </c>
      <c r="AC215" s="61" t="s">
        <v>26</v>
      </c>
      <c r="AD215" s="20">
        <v>1704</v>
      </c>
      <c r="AE215" s="20">
        <v>8.5999999999999091</v>
      </c>
      <c r="AF215" s="20">
        <v>2.9500000000000455</v>
      </c>
      <c r="AG215" s="61" t="s">
        <v>314</v>
      </c>
      <c r="AH215" s="61" t="s">
        <v>545</v>
      </c>
    </row>
    <row r="216" spans="1:34" x14ac:dyDescent="0.2">
      <c r="A216" s="61" t="s">
        <v>263</v>
      </c>
      <c r="B216" s="61"/>
      <c r="C216" s="61" t="s">
        <v>264</v>
      </c>
      <c r="D216" s="61" t="s">
        <v>619</v>
      </c>
      <c r="E216" s="61" t="s">
        <v>607</v>
      </c>
      <c r="F216" s="60">
        <v>39.515038201000038</v>
      </c>
      <c r="G216" s="60">
        <v>-79.811598805999949</v>
      </c>
      <c r="H216" s="61" t="s">
        <v>1000</v>
      </c>
      <c r="I216" s="61" t="s">
        <v>1001</v>
      </c>
      <c r="J216" s="61" t="s">
        <v>26</v>
      </c>
      <c r="K216" s="65" t="s">
        <v>33</v>
      </c>
      <c r="L216" s="61" t="s">
        <v>18</v>
      </c>
      <c r="M216" s="61">
        <v>2012</v>
      </c>
      <c r="N216" s="61">
        <v>2012</v>
      </c>
      <c r="O216" s="61" t="s">
        <v>20</v>
      </c>
      <c r="P216" s="20">
        <v>1700.7</v>
      </c>
      <c r="Q216" s="61" t="s">
        <v>21</v>
      </c>
      <c r="R216" s="61" t="s">
        <v>22</v>
      </c>
      <c r="S216" s="20">
        <v>1699.5</v>
      </c>
      <c r="T216" s="20"/>
      <c r="U216" s="20"/>
      <c r="V216" s="20">
        <v>1695</v>
      </c>
      <c r="W216" s="61">
        <v>2019</v>
      </c>
      <c r="X216" s="61" t="s">
        <v>18</v>
      </c>
      <c r="Y216" s="61"/>
      <c r="Z216" s="61"/>
      <c r="AA216" s="61" t="s">
        <v>23</v>
      </c>
      <c r="AB216" s="61">
        <v>2</v>
      </c>
      <c r="AC216" s="61" t="s">
        <v>18</v>
      </c>
      <c r="AD216" s="20">
        <v>1699.5</v>
      </c>
      <c r="AE216" s="20">
        <v>4.5</v>
      </c>
      <c r="AF216" s="20">
        <v>-1.2000000000000455</v>
      </c>
      <c r="AG216" s="61" t="s">
        <v>314</v>
      </c>
      <c r="AH216" s="61"/>
    </row>
    <row r="217" spans="1:34" x14ac:dyDescent="0.2">
      <c r="A217" s="61" t="s">
        <v>413</v>
      </c>
      <c r="B217" s="61"/>
      <c r="C217" s="61" t="s">
        <v>414</v>
      </c>
      <c r="D217" s="61" t="s">
        <v>612</v>
      </c>
      <c r="E217" s="61" t="s">
        <v>606</v>
      </c>
      <c r="F217" s="60">
        <v>37.984206999999998</v>
      </c>
      <c r="G217" s="60">
        <v>-80.360710999999995</v>
      </c>
      <c r="H217" s="67" t="s">
        <v>955</v>
      </c>
      <c r="I217" s="67" t="s">
        <v>434</v>
      </c>
      <c r="J217" s="61" t="s">
        <v>18</v>
      </c>
      <c r="K217" s="65">
        <v>6</v>
      </c>
      <c r="L217" s="61" t="s">
        <v>18</v>
      </c>
      <c r="M217" s="61">
        <v>1991</v>
      </c>
      <c r="N217" s="61">
        <v>1988</v>
      </c>
      <c r="O217" s="61" t="s">
        <v>78</v>
      </c>
      <c r="P217" s="20">
        <v>1871</v>
      </c>
      <c r="Q217" s="61" t="s">
        <v>21</v>
      </c>
      <c r="R217" s="61" t="s">
        <v>46</v>
      </c>
      <c r="S217" s="20">
        <v>1871.1</v>
      </c>
      <c r="T217" s="20"/>
      <c r="U217" s="20"/>
      <c r="V217" s="20">
        <v>1860.8</v>
      </c>
      <c r="W217" s="61">
        <v>2003</v>
      </c>
      <c r="X217" s="61"/>
      <c r="Y217" s="61" t="s">
        <v>1414</v>
      </c>
      <c r="Z217" s="61" t="s">
        <v>1415</v>
      </c>
      <c r="AA217" s="61" t="s">
        <v>314</v>
      </c>
      <c r="AB217" s="61">
        <v>2</v>
      </c>
      <c r="AC217" s="61" t="s">
        <v>18</v>
      </c>
      <c r="AD217" s="20">
        <v>1871.1</v>
      </c>
      <c r="AE217" s="20">
        <v>10.299999999999955</v>
      </c>
      <c r="AF217" s="20">
        <v>9.9999999999909051E-2</v>
      </c>
      <c r="AG217" s="61" t="s">
        <v>314</v>
      </c>
      <c r="AH217" s="61"/>
    </row>
    <row r="218" spans="1:34" x14ac:dyDescent="0.2">
      <c r="A218" s="61" t="s">
        <v>416</v>
      </c>
      <c r="B218" s="61"/>
      <c r="C218" s="61" t="s">
        <v>415</v>
      </c>
      <c r="D218" s="61" t="s">
        <v>612</v>
      </c>
      <c r="E218" s="61" t="s">
        <v>606</v>
      </c>
      <c r="F218" s="60">
        <v>37.981406</v>
      </c>
      <c r="G218" s="60">
        <v>-80.355530999999999</v>
      </c>
      <c r="H218" s="67" t="s">
        <v>956</v>
      </c>
      <c r="I218" s="67" t="s">
        <v>957</v>
      </c>
      <c r="J218" s="61" t="s">
        <v>26</v>
      </c>
      <c r="K218" s="65">
        <v>5</v>
      </c>
      <c r="L218" s="61" t="s">
        <v>18</v>
      </c>
      <c r="M218" s="61">
        <v>2012</v>
      </c>
      <c r="N218" s="61">
        <v>2012</v>
      </c>
      <c r="O218" s="61" t="s">
        <v>78</v>
      </c>
      <c r="P218" s="20">
        <v>1867.5</v>
      </c>
      <c r="Q218" s="61" t="s">
        <v>21</v>
      </c>
      <c r="R218" s="61" t="s">
        <v>22</v>
      </c>
      <c r="S218" s="20">
        <v>1871.4</v>
      </c>
      <c r="T218" s="20"/>
      <c r="U218" s="20"/>
      <c r="V218" s="20">
        <v>1861.1</v>
      </c>
      <c r="W218" s="61">
        <v>2017</v>
      </c>
      <c r="X218" s="61"/>
      <c r="Y218" s="61"/>
      <c r="Z218" s="61" t="s">
        <v>445</v>
      </c>
      <c r="AA218" s="61" t="s">
        <v>314</v>
      </c>
      <c r="AB218" s="61">
        <v>2</v>
      </c>
      <c r="AC218" s="61" t="s">
        <v>18</v>
      </c>
      <c r="AD218" s="20">
        <v>1871.4</v>
      </c>
      <c r="AE218" s="20">
        <v>10.300000000000182</v>
      </c>
      <c r="AF218" s="20">
        <v>3.9000000000000909</v>
      </c>
      <c r="AG218" s="61" t="s">
        <v>314</v>
      </c>
      <c r="AH218" s="61"/>
    </row>
    <row r="219" spans="1:34" x14ac:dyDescent="0.2">
      <c r="A219" t="s">
        <v>874</v>
      </c>
      <c r="B219" t="s">
        <v>875</v>
      </c>
      <c r="C219" t="s">
        <v>877</v>
      </c>
      <c r="D219" t="s">
        <v>876</v>
      </c>
      <c r="E219" t="s">
        <v>865</v>
      </c>
      <c r="F219" s="60">
        <v>38.218979051661812</v>
      </c>
      <c r="G219" s="60">
        <v>-80.555779942912324</v>
      </c>
      <c r="H219" t="s">
        <v>1394</v>
      </c>
      <c r="I219" t="s">
        <v>1395</v>
      </c>
      <c r="J219" t="s">
        <v>26</v>
      </c>
      <c r="K219" s="63">
        <v>8</v>
      </c>
      <c r="L219" t="s">
        <v>26</v>
      </c>
      <c r="M219">
        <v>2011</v>
      </c>
      <c r="N219">
        <v>2011</v>
      </c>
      <c r="O219" t="s">
        <v>20</v>
      </c>
      <c r="P219" s="20">
        <v>2170.1</v>
      </c>
      <c r="Q219" t="s">
        <v>21</v>
      </c>
      <c r="R219" t="s">
        <v>22</v>
      </c>
      <c r="S219" s="20">
        <v>2167</v>
      </c>
      <c r="T219" s="20">
        <v>2175</v>
      </c>
      <c r="U219" s="20"/>
      <c r="V219" s="20">
        <v>2166.4</v>
      </c>
      <c r="W219">
        <v>2020</v>
      </c>
      <c r="X219" t="s">
        <v>18</v>
      </c>
      <c r="Y219" s="61"/>
      <c r="Z219" s="61"/>
      <c r="AA219" s="61" t="s">
        <v>637</v>
      </c>
      <c r="AB219" s="61">
        <v>5</v>
      </c>
      <c r="AC219" t="s">
        <v>18</v>
      </c>
      <c r="AD219" s="20">
        <v>2175</v>
      </c>
      <c r="AE219" s="20">
        <v>8.5999999999999091</v>
      </c>
      <c r="AF219" s="20">
        <v>4.9000000000000909</v>
      </c>
      <c r="AH219" t="s">
        <v>918</v>
      </c>
    </row>
    <row r="220" spans="1:34" x14ac:dyDescent="0.2">
      <c r="A220" s="61" t="s">
        <v>425</v>
      </c>
      <c r="B220" s="61"/>
      <c r="C220" s="61" t="s">
        <v>424</v>
      </c>
      <c r="D220" s="61" t="s">
        <v>614</v>
      </c>
      <c r="E220" s="61" t="s">
        <v>606</v>
      </c>
      <c r="F220" s="60">
        <v>37.749766000000001</v>
      </c>
      <c r="G220" s="60">
        <v>-80.453039000000004</v>
      </c>
      <c r="H220" s="61" t="s">
        <v>963</v>
      </c>
      <c r="I220" s="61" t="s">
        <v>442</v>
      </c>
      <c r="J220" s="61" t="s">
        <v>26</v>
      </c>
      <c r="K220" s="65">
        <v>5</v>
      </c>
      <c r="L220" s="61" t="s">
        <v>18</v>
      </c>
      <c r="M220" s="61">
        <v>2012</v>
      </c>
      <c r="N220" s="61">
        <v>2012</v>
      </c>
      <c r="O220" s="61" t="s">
        <v>20</v>
      </c>
      <c r="P220" s="20">
        <v>1668.7</v>
      </c>
      <c r="Q220" s="61" t="s">
        <v>21</v>
      </c>
      <c r="R220" s="61" t="s">
        <v>22</v>
      </c>
      <c r="S220" s="20">
        <v>1671.3</v>
      </c>
      <c r="T220" s="20"/>
      <c r="U220" s="20"/>
      <c r="V220" s="20">
        <v>1659.3</v>
      </c>
      <c r="W220" s="61">
        <v>2017</v>
      </c>
      <c r="X220" s="61"/>
      <c r="Y220" s="61"/>
      <c r="Z220" s="61"/>
      <c r="AA220" s="61" t="s">
        <v>314</v>
      </c>
      <c r="AB220" s="61">
        <v>2</v>
      </c>
      <c r="AC220" s="61" t="s">
        <v>18</v>
      </c>
      <c r="AD220" s="20">
        <v>1671.3</v>
      </c>
      <c r="AE220" s="20">
        <v>12</v>
      </c>
      <c r="AF220" s="20">
        <v>2.5999999999999091</v>
      </c>
      <c r="AG220" s="61" t="s">
        <v>314</v>
      </c>
      <c r="AH220" s="61"/>
    </row>
    <row r="221" spans="1:34" x14ac:dyDescent="0.2">
      <c r="A221" t="s">
        <v>706</v>
      </c>
      <c r="B221" t="s">
        <v>707</v>
      </c>
      <c r="C221" s="61" t="s">
        <v>709</v>
      </c>
      <c r="D221" t="s">
        <v>708</v>
      </c>
      <c r="E221" t="s">
        <v>606</v>
      </c>
      <c r="F221" s="60">
        <v>37.743671000925588</v>
      </c>
      <c r="G221" s="60">
        <v>-80.475491000371278</v>
      </c>
      <c r="H221" t="s">
        <v>1322</v>
      </c>
      <c r="I221" t="s">
        <v>1323</v>
      </c>
      <c r="J221" t="s">
        <v>26</v>
      </c>
      <c r="K221" s="63">
        <v>8</v>
      </c>
      <c r="L221" t="s">
        <v>26</v>
      </c>
      <c r="M221">
        <v>2012</v>
      </c>
      <c r="N221">
        <v>2012</v>
      </c>
      <c r="O221" t="s">
        <v>20</v>
      </c>
      <c r="P221" s="20">
        <v>1662.5</v>
      </c>
      <c r="Q221" t="s">
        <v>21</v>
      </c>
      <c r="R221" t="s">
        <v>22</v>
      </c>
      <c r="S221" s="20">
        <v>1658.2</v>
      </c>
      <c r="T221" s="20">
        <v>1664.51</v>
      </c>
      <c r="U221" s="20"/>
      <c r="V221" s="20">
        <v>1657.41</v>
      </c>
      <c r="Y221" s="61" t="s">
        <v>1431</v>
      </c>
      <c r="Z221" s="61"/>
      <c r="AA221" s="61" t="s">
        <v>637</v>
      </c>
      <c r="AB221" s="61">
        <v>5</v>
      </c>
      <c r="AC221" t="s">
        <v>18</v>
      </c>
      <c r="AD221" s="20">
        <v>1664.51</v>
      </c>
      <c r="AE221" s="20">
        <v>7.0999999999999091</v>
      </c>
      <c r="AF221" s="20">
        <v>2.0099999999999909</v>
      </c>
      <c r="AH221" t="s">
        <v>918</v>
      </c>
    </row>
    <row r="222" spans="1:34" x14ac:dyDescent="0.2">
      <c r="A222" t="s">
        <v>760</v>
      </c>
      <c r="B222" t="s">
        <v>761</v>
      </c>
      <c r="C222" t="s">
        <v>763</v>
      </c>
      <c r="D222" t="s">
        <v>762</v>
      </c>
      <c r="E222" t="s">
        <v>606</v>
      </c>
      <c r="F222" s="60">
        <v>37.722121000826242</v>
      </c>
      <c r="G222" s="60">
        <v>-80.506518000004363</v>
      </c>
      <c r="H222" t="s">
        <v>1296</v>
      </c>
      <c r="I222" t="s">
        <v>1297</v>
      </c>
      <c r="J222" t="s">
        <v>26</v>
      </c>
      <c r="K222" s="63">
        <v>8</v>
      </c>
      <c r="L222" t="s">
        <v>26</v>
      </c>
      <c r="M222">
        <v>2012</v>
      </c>
      <c r="N222">
        <v>2012</v>
      </c>
      <c r="O222" t="s">
        <v>20</v>
      </c>
      <c r="P222" s="20">
        <v>1650.3</v>
      </c>
      <c r="Q222" t="s">
        <v>21</v>
      </c>
      <c r="R222" t="s">
        <v>22</v>
      </c>
      <c r="S222" s="20">
        <v>1645.6</v>
      </c>
      <c r="T222" s="20">
        <v>1653.3</v>
      </c>
      <c r="U222" s="20"/>
      <c r="V222" s="20">
        <v>1645.4</v>
      </c>
      <c r="W222">
        <v>2020</v>
      </c>
      <c r="X222" t="s">
        <v>18</v>
      </c>
      <c r="Y222" s="61"/>
      <c r="Z222" s="61"/>
      <c r="AA222" s="61" t="s">
        <v>637</v>
      </c>
      <c r="AB222" s="61">
        <v>5</v>
      </c>
      <c r="AC222" t="s">
        <v>18</v>
      </c>
      <c r="AD222" s="20">
        <v>1653.3</v>
      </c>
      <c r="AE222" s="20">
        <v>7.8999999999998636</v>
      </c>
      <c r="AF222" s="20">
        <v>3</v>
      </c>
      <c r="AH222" t="s">
        <v>918</v>
      </c>
    </row>
    <row r="223" spans="1:34" x14ac:dyDescent="0.2">
      <c r="A223" s="61" t="s">
        <v>270</v>
      </c>
      <c r="B223" s="61"/>
      <c r="C223" s="61" t="s">
        <v>271</v>
      </c>
      <c r="D223" s="61" t="s">
        <v>621</v>
      </c>
      <c r="E223" s="61" t="s">
        <v>607</v>
      </c>
      <c r="F223" s="60">
        <v>39.321881234000053</v>
      </c>
      <c r="G223" s="60">
        <v>-79.677468860999966</v>
      </c>
      <c r="H223" s="61" t="s">
        <v>1006</v>
      </c>
      <c r="I223" s="61" t="s">
        <v>1007</v>
      </c>
      <c r="J223" s="61" t="s">
        <v>18</v>
      </c>
      <c r="K223" s="65" t="s">
        <v>206</v>
      </c>
      <c r="L223" s="61" t="s">
        <v>26</v>
      </c>
      <c r="M223" s="61">
        <v>2010</v>
      </c>
      <c r="N223" s="61">
        <v>2010</v>
      </c>
      <c r="O223" s="61" t="s">
        <v>20</v>
      </c>
      <c r="P223" s="20">
        <v>1421</v>
      </c>
      <c r="Q223" s="61" t="s">
        <v>21</v>
      </c>
      <c r="R223" s="61" t="s">
        <v>22</v>
      </c>
      <c r="S223" s="20">
        <v>1411.6</v>
      </c>
      <c r="T223" s="20">
        <v>1422.8</v>
      </c>
      <c r="U223" s="20"/>
      <c r="V223" s="20">
        <v>1410</v>
      </c>
      <c r="W223" s="61">
        <v>2012</v>
      </c>
      <c r="X223" s="61" t="s">
        <v>18</v>
      </c>
      <c r="Y223" s="61" t="s">
        <v>544</v>
      </c>
      <c r="Z223" s="61" t="s">
        <v>559</v>
      </c>
      <c r="AA223" s="61" t="s">
        <v>23</v>
      </c>
      <c r="AB223" s="61">
        <v>3</v>
      </c>
      <c r="AC223" s="61" t="s">
        <v>18</v>
      </c>
      <c r="AD223" s="20">
        <v>1422.8</v>
      </c>
      <c r="AE223" s="20">
        <v>12.799999999999955</v>
      </c>
      <c r="AF223" s="20">
        <v>1.7999999999999545</v>
      </c>
      <c r="AG223" s="61" t="s">
        <v>314</v>
      </c>
      <c r="AH223" s="61"/>
    </row>
    <row r="224" spans="1:34" x14ac:dyDescent="0.2">
      <c r="A224" t="s">
        <v>770</v>
      </c>
      <c r="B224" t="s">
        <v>771</v>
      </c>
      <c r="C224" s="19" t="s">
        <v>772</v>
      </c>
      <c r="D224" t="s">
        <v>734</v>
      </c>
      <c r="E224" t="s">
        <v>606</v>
      </c>
      <c r="F224" s="60">
        <v>37.952619000856608</v>
      </c>
      <c r="G224" s="60">
        <v>-80.681975999864179</v>
      </c>
      <c r="H224" t="s">
        <v>1298</v>
      </c>
      <c r="I224" t="s">
        <v>1299</v>
      </c>
      <c r="J224" t="s">
        <v>26</v>
      </c>
      <c r="K224" s="63">
        <v>8</v>
      </c>
      <c r="L224" t="s">
        <v>26</v>
      </c>
      <c r="M224">
        <v>2012</v>
      </c>
      <c r="N224">
        <v>2012</v>
      </c>
      <c r="O224" t="s">
        <v>78</v>
      </c>
      <c r="P224" s="20">
        <v>2409.6999999999998</v>
      </c>
      <c r="Q224" t="s">
        <v>21</v>
      </c>
      <c r="R224" t="s">
        <v>22</v>
      </c>
      <c r="S224" s="20">
        <v>2406.1999999999998</v>
      </c>
      <c r="T224" s="20">
        <v>2414.9299999999998</v>
      </c>
      <c r="U224" s="20"/>
      <c r="V224" s="20">
        <v>2405.7600000000002</v>
      </c>
      <c r="W224">
        <v>2019</v>
      </c>
      <c r="X224" t="s">
        <v>18</v>
      </c>
      <c r="Y224" s="61"/>
      <c r="Z224" s="61"/>
      <c r="AA224" s="61" t="s">
        <v>637</v>
      </c>
      <c r="AB224" s="61">
        <v>5</v>
      </c>
      <c r="AC224" t="s">
        <v>18</v>
      </c>
      <c r="AD224" s="20">
        <v>2414.9299999999998</v>
      </c>
      <c r="AE224" s="20">
        <v>9.169999999999618</v>
      </c>
      <c r="AF224" s="20">
        <v>5.2300000000000182</v>
      </c>
      <c r="AH224" t="s">
        <v>918</v>
      </c>
    </row>
    <row r="225" spans="1:34" x14ac:dyDescent="0.2">
      <c r="A225" t="s">
        <v>732</v>
      </c>
      <c r="B225" t="s">
        <v>733</v>
      </c>
      <c r="C225" t="s">
        <v>735</v>
      </c>
      <c r="D225" t="s">
        <v>734</v>
      </c>
      <c r="E225" t="s">
        <v>606</v>
      </c>
      <c r="F225" s="60">
        <v>37.952006000833308</v>
      </c>
      <c r="G225" s="60">
        <v>-80.685041000409626</v>
      </c>
      <c r="H225" t="s">
        <v>1314</v>
      </c>
      <c r="I225" t="s">
        <v>1315</v>
      </c>
      <c r="J225" t="s">
        <v>26</v>
      </c>
      <c r="K225" s="63">
        <v>8</v>
      </c>
      <c r="L225" t="s">
        <v>26</v>
      </c>
      <c r="M225">
        <v>2012</v>
      </c>
      <c r="N225">
        <v>2012</v>
      </c>
      <c r="O225" t="s">
        <v>20</v>
      </c>
      <c r="P225" s="20">
        <v>2409.5</v>
      </c>
      <c r="Q225" t="s">
        <v>21</v>
      </c>
      <c r="R225" t="s">
        <v>22</v>
      </c>
      <c r="S225" s="20">
        <v>2407.9699999999998</v>
      </c>
      <c r="T225" s="20">
        <v>2414.48</v>
      </c>
      <c r="U225" s="20"/>
      <c r="V225" s="20">
        <v>2407.86</v>
      </c>
      <c r="W225">
        <v>2019</v>
      </c>
      <c r="X225" t="s">
        <v>18</v>
      </c>
      <c r="Y225" s="61"/>
      <c r="Z225" s="61"/>
      <c r="AA225" s="61" t="s">
        <v>637</v>
      </c>
      <c r="AB225" s="61">
        <v>5</v>
      </c>
      <c r="AC225" t="s">
        <v>18</v>
      </c>
      <c r="AD225" s="20">
        <v>2414.48</v>
      </c>
      <c r="AE225" s="20">
        <v>6.6199999999998909</v>
      </c>
      <c r="AF225" s="20">
        <v>4.9800000000000182</v>
      </c>
      <c r="AH225" t="s">
        <v>918</v>
      </c>
    </row>
    <row r="226" spans="1:34" x14ac:dyDescent="0.2">
      <c r="A226" t="s">
        <v>713</v>
      </c>
      <c r="B226" t="s">
        <v>714</v>
      </c>
      <c r="C226" t="s">
        <v>716</v>
      </c>
      <c r="D226" t="s">
        <v>715</v>
      </c>
      <c r="E226" t="s">
        <v>606</v>
      </c>
      <c r="F226" s="60">
        <v>37.951408000693291</v>
      </c>
      <c r="G226" s="60">
        <v>-80.684725000042135</v>
      </c>
      <c r="H226" t="s">
        <v>1312</v>
      </c>
      <c r="I226" t="s">
        <v>1313</v>
      </c>
      <c r="J226" t="s">
        <v>18</v>
      </c>
      <c r="K226" s="63">
        <v>8</v>
      </c>
      <c r="L226" t="s">
        <v>26</v>
      </c>
      <c r="M226">
        <v>2012</v>
      </c>
      <c r="N226">
        <v>2012</v>
      </c>
      <c r="O226" t="s">
        <v>78</v>
      </c>
      <c r="P226" s="20">
        <v>2409.5</v>
      </c>
      <c r="Q226" t="s">
        <v>21</v>
      </c>
      <c r="R226" t="s">
        <v>46</v>
      </c>
      <c r="S226" s="20">
        <v>2405.11</v>
      </c>
      <c r="T226" s="20">
        <v>2412.5</v>
      </c>
      <c r="U226" s="20"/>
      <c r="V226" s="20">
        <v>2404.7800000000002</v>
      </c>
      <c r="W226">
        <v>2019</v>
      </c>
      <c r="Y226" s="61"/>
      <c r="Z226" s="61"/>
      <c r="AA226" s="61" t="s">
        <v>637</v>
      </c>
      <c r="AB226" s="61">
        <v>5</v>
      </c>
      <c r="AC226" t="s">
        <v>18</v>
      </c>
      <c r="AD226" s="20">
        <v>2412.5</v>
      </c>
      <c r="AE226" s="20">
        <v>7.7199999999997999</v>
      </c>
      <c r="AF226" s="20">
        <v>3</v>
      </c>
      <c r="AH226" t="s">
        <v>918</v>
      </c>
    </row>
    <row r="227" spans="1:34" x14ac:dyDescent="0.2">
      <c r="A227" t="s">
        <v>717</v>
      </c>
      <c r="B227" t="s">
        <v>718</v>
      </c>
      <c r="C227" t="s">
        <v>719</v>
      </c>
      <c r="D227" t="s">
        <v>715</v>
      </c>
      <c r="E227" t="s">
        <v>606</v>
      </c>
      <c r="F227" s="60">
        <v>37.959411001157967</v>
      </c>
      <c r="G227" s="60">
        <v>-80.690083999582541</v>
      </c>
      <c r="H227" t="s">
        <v>1324</v>
      </c>
      <c r="I227" s="69" t="s">
        <v>1325</v>
      </c>
      <c r="J227" t="s">
        <v>26</v>
      </c>
      <c r="K227" s="63">
        <v>8</v>
      </c>
      <c r="L227" t="s">
        <v>26</v>
      </c>
      <c r="M227">
        <v>2012</v>
      </c>
      <c r="N227">
        <v>2012</v>
      </c>
      <c r="O227" t="s">
        <v>78</v>
      </c>
      <c r="P227" s="20">
        <v>2408.8000000000002</v>
      </c>
      <c r="Q227" t="s">
        <v>21</v>
      </c>
      <c r="S227" s="20"/>
      <c r="T227" s="20"/>
      <c r="U227" s="20"/>
      <c r="V227" s="20"/>
      <c r="Y227" s="61"/>
      <c r="Z227" s="61" t="s">
        <v>916</v>
      </c>
      <c r="AA227" s="61" t="s">
        <v>637</v>
      </c>
      <c r="AB227" s="61">
        <v>5</v>
      </c>
      <c r="AC227" t="s">
        <v>18</v>
      </c>
      <c r="AD227" s="20">
        <v>0</v>
      </c>
      <c r="AE227" s="20">
        <v>0</v>
      </c>
      <c r="AF227" s="20">
        <v>-2408.8000000000002</v>
      </c>
      <c r="AG227" t="s">
        <v>314</v>
      </c>
      <c r="AH227" t="s">
        <v>920</v>
      </c>
    </row>
    <row r="228" spans="1:34" x14ac:dyDescent="0.2">
      <c r="A228" t="s">
        <v>1444</v>
      </c>
      <c r="C228" t="s">
        <v>1442</v>
      </c>
      <c r="D228" t="s">
        <v>1443</v>
      </c>
      <c r="E228" t="s">
        <v>1441</v>
      </c>
      <c r="F228" s="60">
        <v>39.344523000000002</v>
      </c>
      <c r="G228" s="60">
        <v>-81.341290000000001</v>
      </c>
      <c r="H228" t="s">
        <v>1445</v>
      </c>
      <c r="I228" s="69" t="s">
        <v>1446</v>
      </c>
      <c r="J228" t="s">
        <v>18</v>
      </c>
      <c r="K228" s="63" t="s">
        <v>37</v>
      </c>
      <c r="L228" t="s">
        <v>26</v>
      </c>
      <c r="M228">
        <v>2014</v>
      </c>
      <c r="N228">
        <v>2014</v>
      </c>
      <c r="O228" t="s">
        <v>20</v>
      </c>
      <c r="P228" s="20">
        <v>620.1</v>
      </c>
      <c r="Q228" t="s">
        <v>21</v>
      </c>
      <c r="R228" t="s">
        <v>46</v>
      </c>
      <c r="S228" s="20">
        <v>607.5</v>
      </c>
      <c r="T228" s="20">
        <v>621.1</v>
      </c>
      <c r="U228" s="20"/>
      <c r="V228" s="20">
        <v>607.5</v>
      </c>
      <c r="W228">
        <v>2014</v>
      </c>
      <c r="X228" t="s">
        <v>18</v>
      </c>
      <c r="Y228" s="61" t="s">
        <v>1447</v>
      </c>
      <c r="Z228" s="61"/>
      <c r="AA228" s="61" t="s">
        <v>314</v>
      </c>
      <c r="AB228">
        <v>7</v>
      </c>
      <c r="AC228" t="s">
        <v>18</v>
      </c>
      <c r="AD228" s="20">
        <v>621.1</v>
      </c>
      <c r="AE228" s="20">
        <f>Merge111[[#This Row],[LFE]]-Merge111[[#This Row],[EC_C2f_LAG]]</f>
        <v>13.600000000000023</v>
      </c>
      <c r="AF228" s="20">
        <f>Merge111[[#This Row],[LFE]]-Merge111[[#This Row],[EC_B9_BFE]]</f>
        <v>1</v>
      </c>
    </row>
    <row r="229" spans="1:34" ht="14.25" x14ac:dyDescent="0.25">
      <c r="A229" s="69" t="s">
        <v>1449</v>
      </c>
      <c r="C229" s="68" t="s">
        <v>1448</v>
      </c>
      <c r="D229" s="68" t="s">
        <v>1443</v>
      </c>
      <c r="E229" s="69" t="s">
        <v>1441</v>
      </c>
      <c r="F229" s="60">
        <v>39.439945000000002</v>
      </c>
      <c r="G229" s="60">
        <v>-81.152797000000007</v>
      </c>
      <c r="H229" s="69" t="s">
        <v>1450</v>
      </c>
      <c r="I229" s="69" t="s">
        <v>1451</v>
      </c>
      <c r="J229" s="69" t="s">
        <v>26</v>
      </c>
      <c r="K229" s="63">
        <v>7</v>
      </c>
      <c r="L229" s="69" t="s">
        <v>26</v>
      </c>
      <c r="M229">
        <v>2014</v>
      </c>
      <c r="N229">
        <v>2014</v>
      </c>
      <c r="O229" s="69" t="s">
        <v>20</v>
      </c>
      <c r="P229" s="20">
        <v>628</v>
      </c>
      <c r="Q229" s="69" t="s">
        <v>21</v>
      </c>
      <c r="R229" s="69" t="s">
        <v>22</v>
      </c>
      <c r="S229" s="20">
        <v>617.4</v>
      </c>
      <c r="T229" s="20">
        <v>631.20000000000005</v>
      </c>
      <c r="U229" s="20"/>
      <c r="V229" s="20">
        <v>617.29999999999995</v>
      </c>
      <c r="W229">
        <v>2017</v>
      </c>
      <c r="X229" s="69" t="s">
        <v>18</v>
      </c>
      <c r="Y229" s="61"/>
      <c r="Z229" s="61"/>
      <c r="AA229" s="70" t="s">
        <v>314</v>
      </c>
      <c r="AB229">
        <v>3</v>
      </c>
      <c r="AC229" s="69" t="s">
        <v>18</v>
      </c>
      <c r="AD229" s="20">
        <v>631.20000000000005</v>
      </c>
      <c r="AE229" s="20">
        <f>Merge111[[#This Row],[LFE]]-Merge111[[#This Row],[EC_C2f_LAG]]</f>
        <v>13.900000000000091</v>
      </c>
      <c r="AF229" s="20">
        <f>Merge111[[#This Row],[LFE]]-Merge111[[#This Row],[EC_B9_BFE]]</f>
        <v>3.2000000000000455</v>
      </c>
    </row>
    <row r="230" spans="1:34" x14ac:dyDescent="0.2">
      <c r="A230" s="69" t="s">
        <v>1462</v>
      </c>
      <c r="C230" s="71" t="s">
        <v>1460</v>
      </c>
      <c r="D230" s="69" t="s">
        <v>1443</v>
      </c>
      <c r="E230" s="69" t="s">
        <v>1441</v>
      </c>
      <c r="F230" s="60">
        <v>39.439266000000003</v>
      </c>
      <c r="G230" s="60">
        <v>-81.156733000000003</v>
      </c>
      <c r="H230" s="69" t="s">
        <v>1461</v>
      </c>
      <c r="I230" s="69" t="s">
        <v>1458</v>
      </c>
      <c r="J230" s="69" t="s">
        <v>18</v>
      </c>
      <c r="K230" s="72" t="s">
        <v>37</v>
      </c>
      <c r="L230" s="69" t="s">
        <v>26</v>
      </c>
      <c r="M230">
        <v>1991</v>
      </c>
      <c r="N230">
        <v>1991</v>
      </c>
      <c r="O230" s="69" t="s">
        <v>20</v>
      </c>
      <c r="P230" s="20">
        <v>627.70000000000005</v>
      </c>
      <c r="Q230" s="69" t="s">
        <v>30</v>
      </c>
      <c r="R230" s="69" t="s">
        <v>46</v>
      </c>
      <c r="S230" s="20">
        <v>619.4</v>
      </c>
      <c r="T230" s="20">
        <v>629.4</v>
      </c>
      <c r="U230" s="20"/>
      <c r="V230" s="20">
        <v>619</v>
      </c>
      <c r="W230">
        <v>2009</v>
      </c>
      <c r="X230" s="69" t="s">
        <v>18</v>
      </c>
      <c r="Y230" s="70" t="s">
        <v>1447</v>
      </c>
      <c r="Z230" s="61"/>
      <c r="AA230" s="70" t="s">
        <v>314</v>
      </c>
      <c r="AB230">
        <v>7</v>
      </c>
      <c r="AC230" s="69" t="s">
        <v>18</v>
      </c>
      <c r="AD230" s="20">
        <v>629.4</v>
      </c>
      <c r="AE230" s="20">
        <f>Merge111[[#This Row],[LFE]]-Merge111[[#This Row],[EC_C2f_LAG]]</f>
        <v>10.399999999999977</v>
      </c>
      <c r="AF230" s="20">
        <f>Merge111[[#This Row],[LFE]]-Merge111[[#This Row],[EC_B9_BFE]]</f>
        <v>1.6999999999999318</v>
      </c>
    </row>
    <row r="231" spans="1:34" x14ac:dyDescent="0.2">
      <c r="A231" s="69" t="s">
        <v>1457</v>
      </c>
      <c r="C231" s="69" t="s">
        <v>1455</v>
      </c>
      <c r="D231" s="69" t="s">
        <v>1443</v>
      </c>
      <c r="E231" s="69" t="s">
        <v>1441</v>
      </c>
      <c r="F231" s="60">
        <v>39.439554000000001</v>
      </c>
      <c r="G231" s="60">
        <v>-81.155254999999997</v>
      </c>
      <c r="H231" t="s">
        <v>1456</v>
      </c>
      <c r="I231" s="69" t="s">
        <v>1458</v>
      </c>
      <c r="J231" s="69" t="s">
        <v>26</v>
      </c>
      <c r="K231" s="63">
        <v>8</v>
      </c>
      <c r="L231" s="69" t="s">
        <v>26</v>
      </c>
      <c r="M231">
        <v>2014</v>
      </c>
      <c r="N231">
        <v>2014</v>
      </c>
      <c r="O231" s="69" t="s">
        <v>20</v>
      </c>
      <c r="P231" s="20">
        <v>627.5</v>
      </c>
      <c r="Q231" s="69" t="s">
        <v>21</v>
      </c>
      <c r="R231" s="69" t="s">
        <v>22</v>
      </c>
      <c r="S231" s="20">
        <v>617.1</v>
      </c>
      <c r="T231" s="20">
        <v>631.1</v>
      </c>
      <c r="U231" s="20"/>
      <c r="V231" s="20">
        <v>617.1</v>
      </c>
      <c r="W231">
        <v>2018</v>
      </c>
      <c r="X231" s="69" t="s">
        <v>18</v>
      </c>
      <c r="Y231" s="70" t="s">
        <v>1459</v>
      </c>
      <c r="Z231" s="61"/>
      <c r="AA231" s="70" t="s">
        <v>314</v>
      </c>
      <c r="AB231">
        <v>5</v>
      </c>
      <c r="AC231" s="69" t="s">
        <v>18</v>
      </c>
      <c r="AD231" s="20">
        <v>631.1</v>
      </c>
      <c r="AE231" s="20">
        <f>Merge111[[#This Row],[LFE]]-Merge111[[#This Row],[EC_C2f_LAG]]</f>
        <v>14</v>
      </c>
      <c r="AF231" s="20">
        <f>Merge111[[#This Row],[LFE]]-Merge111[[#This Row],[EC_B9_BFE]]</f>
        <v>3.6000000000000227</v>
      </c>
    </row>
    <row r="232" spans="1:34" x14ac:dyDescent="0.2">
      <c r="A232" s="69" t="s">
        <v>1453</v>
      </c>
      <c r="C232" s="71" t="s">
        <v>1452</v>
      </c>
      <c r="D232" s="69" t="s">
        <v>1443</v>
      </c>
      <c r="E232" s="69" t="s">
        <v>1441</v>
      </c>
      <c r="F232" s="60">
        <v>39.439667999999998</v>
      </c>
      <c r="G232" s="60">
        <v>81.154482999999999</v>
      </c>
      <c r="H232" s="69" t="s">
        <v>1454</v>
      </c>
      <c r="I232" s="69" t="s">
        <v>1451</v>
      </c>
      <c r="J232" s="69" t="s">
        <v>18</v>
      </c>
      <c r="K232" s="72" t="s">
        <v>37</v>
      </c>
      <c r="L232" s="69" t="s">
        <v>26</v>
      </c>
      <c r="M232">
        <v>2014</v>
      </c>
      <c r="N232">
        <v>2014</v>
      </c>
      <c r="O232" s="69" t="s">
        <v>20</v>
      </c>
      <c r="P232" s="20">
        <v>627.5</v>
      </c>
      <c r="Q232" s="69" t="s">
        <v>21</v>
      </c>
      <c r="R232" s="69" t="s">
        <v>46</v>
      </c>
      <c r="S232" s="20">
        <v>617</v>
      </c>
      <c r="T232" s="20">
        <v>631</v>
      </c>
      <c r="U232" s="20"/>
      <c r="V232" s="20">
        <v>617</v>
      </c>
      <c r="W232">
        <v>2017</v>
      </c>
      <c r="X232" s="69" t="s">
        <v>18</v>
      </c>
      <c r="Y232" s="70" t="s">
        <v>1447</v>
      </c>
      <c r="Z232" s="61"/>
      <c r="AA232" s="70" t="s">
        <v>314</v>
      </c>
      <c r="AB232">
        <v>7</v>
      </c>
      <c r="AC232" s="69" t="s">
        <v>18</v>
      </c>
      <c r="AD232" s="20">
        <v>631</v>
      </c>
      <c r="AE232" s="20">
        <f>Merge111[[#This Row],[LFE]]-Merge111[[#This Row],[EC_C2f_LAG]]</f>
        <v>14</v>
      </c>
      <c r="AF232" s="20">
        <f>Merge111[[#This Row],[LFE]]-Merge111[[#This Row],[EC_B9_BFE]]</f>
        <v>3.5</v>
      </c>
    </row>
    <row r="233" spans="1:34" x14ac:dyDescent="0.2">
      <c r="A233" t="s">
        <v>1470</v>
      </c>
      <c r="C233" t="s">
        <v>1468</v>
      </c>
      <c r="D233" t="s">
        <v>1443</v>
      </c>
      <c r="E233" t="s">
        <v>1441</v>
      </c>
      <c r="F233" s="60">
        <v>39.419314999999997</v>
      </c>
      <c r="G233" s="60">
        <v>-81.189728000000002</v>
      </c>
      <c r="H233" t="s">
        <v>1469</v>
      </c>
      <c r="I233" s="69" t="s">
        <v>1471</v>
      </c>
      <c r="J233" t="s">
        <v>18</v>
      </c>
      <c r="K233" s="63">
        <v>1</v>
      </c>
      <c r="L233" t="s">
        <v>26</v>
      </c>
      <c r="M233">
        <v>1991</v>
      </c>
      <c r="N233">
        <v>1991</v>
      </c>
      <c r="O233" t="s">
        <v>20</v>
      </c>
      <c r="P233" s="20">
        <v>627</v>
      </c>
      <c r="Q233" t="s">
        <v>30</v>
      </c>
      <c r="R233" t="s">
        <v>46</v>
      </c>
      <c r="S233" s="20">
        <v>612.79999999999995</v>
      </c>
      <c r="T233" s="20">
        <v>628</v>
      </c>
      <c r="U233" s="20"/>
      <c r="V233" s="20">
        <v>611.79999999999995</v>
      </c>
      <c r="W233">
        <v>2010</v>
      </c>
      <c r="X233" t="s">
        <v>18</v>
      </c>
      <c r="Y233" s="61"/>
      <c r="Z233" s="61"/>
      <c r="AA233" s="61" t="s">
        <v>314</v>
      </c>
      <c r="AB233">
        <v>7</v>
      </c>
      <c r="AC233" t="s">
        <v>18</v>
      </c>
      <c r="AD233" s="20">
        <v>628</v>
      </c>
      <c r="AE233" s="20">
        <f>Merge111[[#This Row],[LFE]]-Merge111[[#This Row],[EC_C2f_LAG]]</f>
        <v>16.200000000000045</v>
      </c>
      <c r="AF233" s="20">
        <f>Merge111[[#This Row],[LFE]]-Merge111[[#This Row],[EC_B9_BFE]]</f>
        <v>1</v>
      </c>
    </row>
    <row r="234" spans="1:34" x14ac:dyDescent="0.2">
      <c r="A234" t="s">
        <v>1473</v>
      </c>
      <c r="C234" t="s">
        <v>1472</v>
      </c>
      <c r="D234" t="s">
        <v>1443</v>
      </c>
      <c r="E234" t="s">
        <v>1441</v>
      </c>
      <c r="F234" s="60">
        <v>39.387042999999998</v>
      </c>
      <c r="G234" s="60">
        <v>-81.240652999999995</v>
      </c>
      <c r="H234" t="s">
        <v>1474</v>
      </c>
      <c r="I234" s="69" t="s">
        <v>1475</v>
      </c>
      <c r="J234" t="s">
        <v>18</v>
      </c>
      <c r="K234" s="63">
        <v>6</v>
      </c>
      <c r="L234" t="s">
        <v>26</v>
      </c>
      <c r="M234">
        <v>1991</v>
      </c>
      <c r="N234">
        <v>1991</v>
      </c>
      <c r="O234" t="s">
        <v>20</v>
      </c>
      <c r="P234" s="20">
        <v>624</v>
      </c>
      <c r="Q234" t="s">
        <v>30</v>
      </c>
      <c r="R234" t="s">
        <v>22</v>
      </c>
      <c r="S234" s="20">
        <v>612.6</v>
      </c>
      <c r="T234" s="20">
        <v>627.6</v>
      </c>
      <c r="U234" s="20"/>
      <c r="V234" s="20">
        <v>612.29999999999995</v>
      </c>
      <c r="W234">
        <v>2012</v>
      </c>
      <c r="X234" t="s">
        <v>18</v>
      </c>
      <c r="Y234" s="61" t="s">
        <v>547</v>
      </c>
      <c r="Z234" s="61"/>
      <c r="AA234" s="61" t="s">
        <v>314</v>
      </c>
      <c r="AB234">
        <v>2</v>
      </c>
      <c r="AC234" t="s">
        <v>18</v>
      </c>
      <c r="AD234" s="20">
        <v>627.6</v>
      </c>
      <c r="AE234" s="20">
        <f>Merge111[[#This Row],[LFE]]-Merge111[[#This Row],[EC_C2f_LAG]]</f>
        <v>15.300000000000068</v>
      </c>
      <c r="AF234" s="20">
        <f>Merge111[[#This Row],[LFE]]-Merge111[[#This Row],[EC_B9_BFE]]</f>
        <v>3.6000000000000227</v>
      </c>
    </row>
    <row r="235" spans="1:34" x14ac:dyDescent="0.2">
      <c r="A235" s="61" t="s">
        <v>267</v>
      </c>
      <c r="B235" s="61"/>
      <c r="C235" s="61" t="s">
        <v>268</v>
      </c>
      <c r="D235" s="61" t="s">
        <v>628</v>
      </c>
      <c r="E235" s="61" t="s">
        <v>610</v>
      </c>
      <c r="F235" s="60">
        <v>38.439620500000053</v>
      </c>
      <c r="G235" s="60">
        <v>-81.880939249999983</v>
      </c>
      <c r="H235" s="61" t="s">
        <v>1032</v>
      </c>
      <c r="I235" s="61" t="s">
        <v>1033</v>
      </c>
      <c r="J235" s="61" t="s">
        <v>26</v>
      </c>
      <c r="K235" s="65" t="s">
        <v>19</v>
      </c>
      <c r="L235" s="61" t="s">
        <v>26</v>
      </c>
      <c r="M235" s="61">
        <v>2012</v>
      </c>
      <c r="N235" s="61">
        <v>2012</v>
      </c>
      <c r="O235" s="61" t="s">
        <v>78</v>
      </c>
      <c r="P235" s="20">
        <v>585.70000000000005</v>
      </c>
      <c r="Q235" s="61" t="s">
        <v>30</v>
      </c>
      <c r="R235" s="61" t="s">
        <v>22</v>
      </c>
      <c r="S235" s="20">
        <v>587.84</v>
      </c>
      <c r="T235" s="20">
        <v>592.59</v>
      </c>
      <c r="U235" s="20"/>
      <c r="V235" s="20">
        <v>587.66999999999996</v>
      </c>
      <c r="W235" s="61">
        <v>2018</v>
      </c>
      <c r="X235" s="61" t="s">
        <v>18</v>
      </c>
      <c r="Y235" s="61"/>
      <c r="Z235" s="61" t="s">
        <v>269</v>
      </c>
      <c r="AA235" s="61" t="s">
        <v>23</v>
      </c>
      <c r="AB235" s="61">
        <v>5</v>
      </c>
      <c r="AC235" s="61" t="s">
        <v>18</v>
      </c>
      <c r="AD235" s="20">
        <v>592.59</v>
      </c>
      <c r="AE235" s="20">
        <v>4.9200000000000728</v>
      </c>
      <c r="AF235" s="20">
        <v>6.8899999999999864</v>
      </c>
      <c r="AG235" s="61" t="s">
        <v>314</v>
      </c>
      <c r="AH235" s="61" t="s">
        <v>563</v>
      </c>
    </row>
    <row r="236" spans="1:34" x14ac:dyDescent="0.2">
      <c r="A236" t="s">
        <v>1465</v>
      </c>
      <c r="B236" t="s">
        <v>863</v>
      </c>
      <c r="C236" s="19" t="s">
        <v>1434</v>
      </c>
      <c r="D236" t="s">
        <v>864</v>
      </c>
      <c r="E236" t="s">
        <v>865</v>
      </c>
      <c r="F236" s="60">
        <v>38.268041000663708</v>
      </c>
      <c r="G236" s="60">
        <v>-81.00081800001233</v>
      </c>
      <c r="H236" t="s">
        <v>1390</v>
      </c>
      <c r="I236" t="s">
        <v>1391</v>
      </c>
      <c r="J236" t="s">
        <v>26</v>
      </c>
      <c r="K236" s="63">
        <v>8</v>
      </c>
      <c r="L236" t="s">
        <v>26</v>
      </c>
      <c r="M236">
        <v>2011</v>
      </c>
      <c r="N236">
        <v>2011</v>
      </c>
      <c r="O236" t="s">
        <v>78</v>
      </c>
      <c r="P236" s="20">
        <v>1124.3</v>
      </c>
      <c r="Q236" t="s">
        <v>21</v>
      </c>
      <c r="R236" t="s">
        <v>22</v>
      </c>
      <c r="S236" s="20">
        <v>1119.5999999999999</v>
      </c>
      <c r="T236" s="20">
        <v>1127.9000000000001</v>
      </c>
      <c r="U236" s="20"/>
      <c r="V236" s="20">
        <v>1119.4000000000001</v>
      </c>
      <c r="W236">
        <v>2020</v>
      </c>
      <c r="X236" t="s">
        <v>18</v>
      </c>
      <c r="Y236" s="61" t="s">
        <v>1435</v>
      </c>
      <c r="Z236" s="61"/>
      <c r="AA236" s="61" t="s">
        <v>637</v>
      </c>
      <c r="AB236" s="61">
        <v>5</v>
      </c>
      <c r="AC236" t="s">
        <v>18</v>
      </c>
      <c r="AD236" s="20">
        <v>1127.9000000000001</v>
      </c>
      <c r="AE236" s="20">
        <v>8.5</v>
      </c>
      <c r="AF236" s="20">
        <v>3.600000000000136</v>
      </c>
      <c r="AH236" t="s">
        <v>918</v>
      </c>
    </row>
    <row r="237" spans="1:34" x14ac:dyDescent="0.2">
      <c r="A237" s="61" t="s">
        <v>273</v>
      </c>
      <c r="B237" s="61"/>
      <c r="C237" s="61" t="s">
        <v>274</v>
      </c>
      <c r="D237" s="61" t="s">
        <v>620</v>
      </c>
      <c r="E237" s="61" t="s">
        <v>607</v>
      </c>
      <c r="F237" s="60">
        <v>39.335965817000037</v>
      </c>
      <c r="G237" s="60">
        <v>-79.817764225999952</v>
      </c>
      <c r="H237" s="61" t="s">
        <v>1002</v>
      </c>
      <c r="I237" s="61" t="s">
        <v>1003</v>
      </c>
      <c r="J237" s="61" t="s">
        <v>26</v>
      </c>
      <c r="K237" s="65" t="s">
        <v>64</v>
      </c>
      <c r="L237" s="61" t="s">
        <v>18</v>
      </c>
      <c r="M237" s="61">
        <v>2012</v>
      </c>
      <c r="N237" s="61">
        <v>2012</v>
      </c>
      <c r="O237" s="61" t="s">
        <v>78</v>
      </c>
      <c r="P237" s="20">
        <v>1393.5</v>
      </c>
      <c r="Q237" s="61" t="s">
        <v>21</v>
      </c>
      <c r="R237" s="61" t="s">
        <v>46</v>
      </c>
      <c r="S237" s="20">
        <v>1396</v>
      </c>
      <c r="T237" s="20"/>
      <c r="U237" s="20"/>
      <c r="V237" s="20">
        <v>1390</v>
      </c>
      <c r="W237" s="61">
        <v>2012</v>
      </c>
      <c r="X237" s="61" t="s">
        <v>18</v>
      </c>
      <c r="Y237" s="61"/>
      <c r="Z237" s="61" t="s">
        <v>275</v>
      </c>
      <c r="AA237" s="61" t="s">
        <v>272</v>
      </c>
      <c r="AB237" s="61">
        <v>2</v>
      </c>
      <c r="AC237" s="61" t="s">
        <v>18</v>
      </c>
      <c r="AD237" s="20">
        <v>1396</v>
      </c>
      <c r="AE237" s="20">
        <v>6</v>
      </c>
      <c r="AF237" s="20">
        <v>2.5</v>
      </c>
      <c r="AG237" s="61" t="s">
        <v>314</v>
      </c>
      <c r="AH237" s="61"/>
    </row>
    <row r="238" spans="1:34" x14ac:dyDescent="0.2">
      <c r="A238" s="61" t="s">
        <v>280</v>
      </c>
      <c r="B238" s="61"/>
      <c r="C238" s="61" t="s">
        <v>281</v>
      </c>
      <c r="D238" s="61" t="s">
        <v>620</v>
      </c>
      <c r="E238" s="61" t="s">
        <v>607</v>
      </c>
      <c r="F238" s="60">
        <v>39.329629238000052</v>
      </c>
      <c r="G238" s="60">
        <v>-79.822818814999948</v>
      </c>
      <c r="H238" s="61" t="s">
        <v>1004</v>
      </c>
      <c r="I238" s="61" t="s">
        <v>1005</v>
      </c>
      <c r="J238" s="61" t="s">
        <v>26</v>
      </c>
      <c r="K238" s="65" t="s">
        <v>19</v>
      </c>
      <c r="L238" s="61" t="s">
        <v>18</v>
      </c>
      <c r="M238" s="61"/>
      <c r="N238" s="61"/>
      <c r="O238" s="61"/>
      <c r="P238" s="20">
        <v>1369</v>
      </c>
      <c r="Q238" s="61" t="s">
        <v>21</v>
      </c>
      <c r="R238" s="61" t="s">
        <v>22</v>
      </c>
      <c r="S238" s="20">
        <v>1370.83</v>
      </c>
      <c r="T238" s="20"/>
      <c r="U238" s="20"/>
      <c r="V238" s="20">
        <v>1367.23</v>
      </c>
      <c r="W238" s="61">
        <v>2012</v>
      </c>
      <c r="X238" s="61" t="s">
        <v>18</v>
      </c>
      <c r="Y238" s="61" t="s">
        <v>599</v>
      </c>
      <c r="Z238" s="61" t="s">
        <v>556</v>
      </c>
      <c r="AA238" s="61" t="s">
        <v>23</v>
      </c>
      <c r="AB238" s="61">
        <v>5</v>
      </c>
      <c r="AC238" s="61" t="s">
        <v>18</v>
      </c>
      <c r="AD238" s="20">
        <v>1370.83</v>
      </c>
      <c r="AE238" s="20">
        <v>3.6</v>
      </c>
      <c r="AF238" s="20">
        <v>1.8</v>
      </c>
      <c r="AG238" s="61" t="s">
        <v>314</v>
      </c>
      <c r="AH238" s="61"/>
    </row>
    <row r="239" spans="1:34" x14ac:dyDescent="0.2">
      <c r="A239" t="s">
        <v>858</v>
      </c>
      <c r="B239" t="s">
        <v>859</v>
      </c>
      <c r="C239" t="s">
        <v>862</v>
      </c>
      <c r="D239" t="s">
        <v>860</v>
      </c>
      <c r="E239" t="s">
        <v>861</v>
      </c>
      <c r="F239" s="60">
        <v>37.571480410016058</v>
      </c>
      <c r="G239" s="60">
        <v>-80.564561904570922</v>
      </c>
      <c r="H239" t="s">
        <v>1386</v>
      </c>
      <c r="I239" t="s">
        <v>1387</v>
      </c>
      <c r="J239" t="s">
        <v>18</v>
      </c>
      <c r="K239" s="63">
        <v>8</v>
      </c>
      <c r="L239" t="s">
        <v>26</v>
      </c>
      <c r="M239">
        <v>2002</v>
      </c>
      <c r="N239">
        <v>2002</v>
      </c>
      <c r="O239" t="s">
        <v>78</v>
      </c>
      <c r="P239" s="20">
        <v>1803</v>
      </c>
      <c r="Q239" t="s">
        <v>21</v>
      </c>
      <c r="R239" t="s">
        <v>46</v>
      </c>
      <c r="S239" s="20">
        <v>1796.5</v>
      </c>
      <c r="T239" s="20">
        <v>1806.7</v>
      </c>
      <c r="U239" s="20"/>
      <c r="V239" s="20">
        <v>1796.5</v>
      </c>
      <c r="W239">
        <v>2020</v>
      </c>
      <c r="X239" t="s">
        <v>18</v>
      </c>
      <c r="Y239" s="61"/>
      <c r="Z239" s="61"/>
      <c r="AA239" s="61" t="s">
        <v>637</v>
      </c>
      <c r="AB239" s="61">
        <v>5</v>
      </c>
      <c r="AC239" t="s">
        <v>18</v>
      </c>
      <c r="AD239" s="20">
        <v>1806.7</v>
      </c>
      <c r="AE239" s="20">
        <v>10.200000000000051</v>
      </c>
      <c r="AF239" s="20">
        <v>3.700000000000045</v>
      </c>
      <c r="AH239" t="s">
        <v>918</v>
      </c>
    </row>
    <row r="240" spans="1:34" x14ac:dyDescent="0.2">
      <c r="A240" t="s">
        <v>669</v>
      </c>
      <c r="B240" t="s">
        <v>670</v>
      </c>
      <c r="C240" t="s">
        <v>672</v>
      </c>
      <c r="D240" t="s">
        <v>671</v>
      </c>
      <c r="E240" t="s">
        <v>635</v>
      </c>
      <c r="F240" s="60">
        <v>38.515334000781714</v>
      </c>
      <c r="G240" s="60">
        <v>-81.127106000431823</v>
      </c>
      <c r="H240" t="s">
        <v>1264</v>
      </c>
      <c r="I240" t="s">
        <v>1265</v>
      </c>
      <c r="J240" t="s">
        <v>26</v>
      </c>
      <c r="K240" s="63">
        <v>5</v>
      </c>
      <c r="L240" t="s">
        <v>18</v>
      </c>
      <c r="M240">
        <v>2013</v>
      </c>
      <c r="N240">
        <v>2013</v>
      </c>
      <c r="O240" t="s">
        <v>20</v>
      </c>
      <c r="P240" s="20">
        <v>866.23</v>
      </c>
      <c r="Q240" t="s">
        <v>21</v>
      </c>
      <c r="R240" t="s">
        <v>22</v>
      </c>
      <c r="S240" s="20">
        <v>870.03</v>
      </c>
      <c r="T240" s="20"/>
      <c r="U240" s="20"/>
      <c r="V240" s="20">
        <v>864.53</v>
      </c>
      <c r="W240">
        <v>2019</v>
      </c>
      <c r="Y240" s="61"/>
      <c r="Z240" s="61"/>
      <c r="AA240" s="61" t="s">
        <v>637</v>
      </c>
      <c r="AB240" s="61">
        <v>2</v>
      </c>
      <c r="AC240" t="s">
        <v>18</v>
      </c>
      <c r="AD240" s="20">
        <v>870.03</v>
      </c>
      <c r="AE240" s="20">
        <v>5.5</v>
      </c>
      <c r="AF240" s="20">
        <v>3.799999999999955</v>
      </c>
    </row>
    <row r="241" spans="1:34" x14ac:dyDescent="0.2">
      <c r="A241" t="s">
        <v>677</v>
      </c>
      <c r="B241" t="s">
        <v>678</v>
      </c>
      <c r="C241" t="s">
        <v>680</v>
      </c>
      <c r="D241" t="s">
        <v>679</v>
      </c>
      <c r="E241" t="s">
        <v>635</v>
      </c>
      <c r="F241" s="60">
        <v>38.553410000938989</v>
      </c>
      <c r="G241" s="60">
        <v>-81.125799000202463</v>
      </c>
      <c r="H241" t="s">
        <v>1262</v>
      </c>
      <c r="I241" t="s">
        <v>1263</v>
      </c>
      <c r="J241" t="s">
        <v>26</v>
      </c>
      <c r="K241" s="63">
        <v>5</v>
      </c>
      <c r="L241" t="s">
        <v>18</v>
      </c>
      <c r="M241">
        <v>2013</v>
      </c>
      <c r="N241">
        <v>2013</v>
      </c>
      <c r="O241" t="s">
        <v>78</v>
      </c>
      <c r="P241" s="20">
        <v>781.9</v>
      </c>
      <c r="Q241" t="s">
        <v>21</v>
      </c>
      <c r="R241" t="s">
        <v>22</v>
      </c>
      <c r="S241" s="20">
        <v>785.72</v>
      </c>
      <c r="T241" s="20"/>
      <c r="U241" s="20"/>
      <c r="V241" s="20">
        <v>781.26</v>
      </c>
      <c r="W241">
        <v>2019</v>
      </c>
      <c r="Y241" s="61"/>
      <c r="Z241" s="61"/>
      <c r="AA241" s="61" t="s">
        <v>637</v>
      </c>
      <c r="AB241" s="61">
        <v>2</v>
      </c>
      <c r="AC241" t="s">
        <v>18</v>
      </c>
      <c r="AD241" s="20">
        <v>785.72</v>
      </c>
      <c r="AE241" s="20">
        <v>4.4600000000000364</v>
      </c>
      <c r="AF241" s="20">
        <v>3.82000000000005</v>
      </c>
    </row>
    <row r="242" spans="1:34" x14ac:dyDescent="0.2">
      <c r="A242" t="s">
        <v>908</v>
      </c>
      <c r="B242" t="s">
        <v>909</v>
      </c>
      <c r="C242" t="s">
        <v>911</v>
      </c>
      <c r="D242" t="s">
        <v>910</v>
      </c>
      <c r="E242" t="s">
        <v>903</v>
      </c>
      <c r="F242" s="60">
        <v>38.467829000600027</v>
      </c>
      <c r="G242" s="60">
        <v>-80.39682400021168</v>
      </c>
      <c r="H242" t="s">
        <v>1408</v>
      </c>
      <c r="I242" t="s">
        <v>1409</v>
      </c>
      <c r="J242" t="s">
        <v>26</v>
      </c>
      <c r="K242" s="63">
        <v>5</v>
      </c>
      <c r="L242" t="s">
        <v>18</v>
      </c>
      <c r="M242">
        <v>2012</v>
      </c>
      <c r="N242">
        <v>2012</v>
      </c>
      <c r="O242" t="s">
        <v>20</v>
      </c>
      <c r="P242" s="20">
        <v>1501.5</v>
      </c>
      <c r="Q242" t="s">
        <v>21</v>
      </c>
      <c r="R242" t="s">
        <v>22</v>
      </c>
      <c r="S242" s="20">
        <v>1505.12</v>
      </c>
      <c r="T242" s="20"/>
      <c r="U242" s="20"/>
      <c r="V242" s="20">
        <v>1497.34</v>
      </c>
      <c r="W242">
        <v>2019</v>
      </c>
      <c r="X242" t="s">
        <v>18</v>
      </c>
      <c r="Y242" s="61"/>
      <c r="Z242" s="61"/>
      <c r="AA242" s="61" t="s">
        <v>637</v>
      </c>
      <c r="AB242" s="61">
        <v>2</v>
      </c>
      <c r="AC242" t="s">
        <v>18</v>
      </c>
      <c r="AD242" s="20">
        <v>1505.12</v>
      </c>
      <c r="AE242" s="20">
        <v>7.7799999999999727</v>
      </c>
      <c r="AF242" s="20">
        <v>3.6199999999998909</v>
      </c>
      <c r="AG242" t="s">
        <v>314</v>
      </c>
      <c r="AH242" t="s">
        <v>934</v>
      </c>
    </row>
    <row r="243" spans="1:34" x14ac:dyDescent="0.2">
      <c r="A243" s="61" t="s">
        <v>427</v>
      </c>
      <c r="B243" s="61"/>
      <c r="C243" s="61" t="s">
        <v>444</v>
      </c>
      <c r="D243" s="61" t="s">
        <v>615</v>
      </c>
      <c r="E243" s="61" t="s">
        <v>606</v>
      </c>
      <c r="F243" s="60">
        <v>37.797573</v>
      </c>
      <c r="G243" s="60">
        <v>-80.300358000000003</v>
      </c>
      <c r="H243" s="61" t="s">
        <v>964</v>
      </c>
      <c r="I243" s="61" t="s">
        <v>438</v>
      </c>
      <c r="J243" s="61" t="s">
        <v>26</v>
      </c>
      <c r="K243" s="65">
        <v>8</v>
      </c>
      <c r="L243" s="61" t="s">
        <v>26</v>
      </c>
      <c r="M243" s="61">
        <v>2012</v>
      </c>
      <c r="N243" s="61">
        <v>2012</v>
      </c>
      <c r="O243" s="61" t="s">
        <v>20</v>
      </c>
      <c r="P243" s="20">
        <v>1851.3</v>
      </c>
      <c r="Q243" s="61" t="s">
        <v>21</v>
      </c>
      <c r="R243" s="61" t="s">
        <v>22</v>
      </c>
      <c r="S243" s="20">
        <v>1847</v>
      </c>
      <c r="T243" s="20">
        <v>1853.3</v>
      </c>
      <c r="U243" s="20"/>
      <c r="V243" s="20">
        <v>1846.7</v>
      </c>
      <c r="W243" s="61">
        <v>2017</v>
      </c>
      <c r="X243" s="61" t="s">
        <v>18</v>
      </c>
      <c r="Y243" s="61"/>
      <c r="Z243" s="61"/>
      <c r="AA243" s="61" t="s">
        <v>314</v>
      </c>
      <c r="AB243" s="61">
        <v>5</v>
      </c>
      <c r="AC243" s="61" t="s">
        <v>18</v>
      </c>
      <c r="AD243" s="20">
        <v>1853.3</v>
      </c>
      <c r="AE243" s="20">
        <v>6.5999999999999091</v>
      </c>
      <c r="AF243" s="20">
        <v>2</v>
      </c>
      <c r="AG243" s="61" t="s">
        <v>314</v>
      </c>
      <c r="AH243" s="61"/>
    </row>
    <row r="244" spans="1:34" x14ac:dyDescent="0.2">
      <c r="A244" s="61" t="s">
        <v>429</v>
      </c>
      <c r="B244" s="61"/>
      <c r="C244" s="61" t="s">
        <v>428</v>
      </c>
      <c r="D244" s="61" t="s">
        <v>615</v>
      </c>
      <c r="E244" s="61" t="s">
        <v>606</v>
      </c>
      <c r="F244" s="60">
        <v>37.797252999999998</v>
      </c>
      <c r="G244" s="60">
        <v>-80.300414000000004</v>
      </c>
      <c r="H244" s="61" t="s">
        <v>965</v>
      </c>
      <c r="I244" s="61" t="s">
        <v>439</v>
      </c>
      <c r="J244" s="61" t="s">
        <v>26</v>
      </c>
      <c r="K244" s="65">
        <v>8</v>
      </c>
      <c r="L244" s="61" t="s">
        <v>26</v>
      </c>
      <c r="M244" s="61">
        <v>2012</v>
      </c>
      <c r="N244" s="61">
        <v>2012</v>
      </c>
      <c r="O244" s="61" t="s">
        <v>20</v>
      </c>
      <c r="P244" s="20">
        <v>1851</v>
      </c>
      <c r="Q244" s="61" t="s">
        <v>21</v>
      </c>
      <c r="R244" s="61" t="s">
        <v>22</v>
      </c>
      <c r="S244" s="20">
        <v>1847</v>
      </c>
      <c r="T244" s="20">
        <v>1853.1</v>
      </c>
      <c r="U244" s="20"/>
      <c r="V244" s="20">
        <v>1847.5</v>
      </c>
      <c r="W244" s="61">
        <v>2017</v>
      </c>
      <c r="X244" s="61" t="s">
        <v>18</v>
      </c>
      <c r="Y244" s="61"/>
      <c r="Z244" s="61"/>
      <c r="AA244" s="61" t="s">
        <v>314</v>
      </c>
      <c r="AB244" s="61">
        <v>5</v>
      </c>
      <c r="AC244" s="61" t="s">
        <v>18</v>
      </c>
      <c r="AD244" s="20">
        <v>1853.1</v>
      </c>
      <c r="AE244" s="20">
        <v>5.5999999999999091</v>
      </c>
      <c r="AF244" s="20">
        <v>2.0999999999999091</v>
      </c>
      <c r="AG244" s="61" t="s">
        <v>314</v>
      </c>
      <c r="AH244" s="61"/>
    </row>
    <row r="245" spans="1:34" x14ac:dyDescent="0.2">
      <c r="A245" s="61" t="s">
        <v>431</v>
      </c>
      <c r="B245" s="61"/>
      <c r="C245" s="61" t="s">
        <v>430</v>
      </c>
      <c r="D245" s="61" t="s">
        <v>615</v>
      </c>
      <c r="E245" s="61" t="s">
        <v>606</v>
      </c>
      <c r="F245" s="60">
        <v>37.798152999999999</v>
      </c>
      <c r="G245" s="60">
        <v>-80.300326999999996</v>
      </c>
      <c r="H245" s="61" t="s">
        <v>966</v>
      </c>
      <c r="I245" s="61" t="s">
        <v>440</v>
      </c>
      <c r="J245" s="61" t="s">
        <v>26</v>
      </c>
      <c r="K245" s="65">
        <v>8</v>
      </c>
      <c r="L245" s="61" t="s">
        <v>26</v>
      </c>
      <c r="M245" s="61">
        <v>2012</v>
      </c>
      <c r="N245" s="61">
        <v>2012</v>
      </c>
      <c r="O245" s="61" t="s">
        <v>20</v>
      </c>
      <c r="P245" s="20">
        <v>1854</v>
      </c>
      <c r="Q245" s="61" t="s">
        <v>21</v>
      </c>
      <c r="R245" s="61" t="s">
        <v>22</v>
      </c>
      <c r="S245" s="20">
        <v>1849.2</v>
      </c>
      <c r="T245" s="20">
        <v>1856</v>
      </c>
      <c r="U245" s="20"/>
      <c r="V245" s="20">
        <v>1849</v>
      </c>
      <c r="W245" s="61">
        <v>2017</v>
      </c>
      <c r="X245" s="61" t="s">
        <v>18</v>
      </c>
      <c r="Y245" s="61"/>
      <c r="Z245" s="61"/>
      <c r="AA245" s="61" t="s">
        <v>314</v>
      </c>
      <c r="AB245" s="61">
        <v>5</v>
      </c>
      <c r="AC245" s="61" t="s">
        <v>18</v>
      </c>
      <c r="AD245" s="20">
        <v>1856</v>
      </c>
      <c r="AE245" s="20">
        <v>7</v>
      </c>
      <c r="AF245" s="20">
        <v>2</v>
      </c>
      <c r="AG245" s="61" t="s">
        <v>314</v>
      </c>
      <c r="AH245" s="61"/>
    </row>
    <row r="246" spans="1:34" x14ac:dyDescent="0.2">
      <c r="A246" s="61" t="s">
        <v>433</v>
      </c>
      <c r="B246" s="61"/>
      <c r="C246" s="61" t="s">
        <v>432</v>
      </c>
      <c r="D246" s="61" t="s">
        <v>615</v>
      </c>
      <c r="E246" s="61" t="s">
        <v>606</v>
      </c>
      <c r="F246" s="60">
        <v>37.796031999999997</v>
      </c>
      <c r="G246" s="60">
        <v>-80.300228000000004</v>
      </c>
      <c r="H246" s="61" t="s">
        <v>967</v>
      </c>
      <c r="I246" s="61" t="s">
        <v>441</v>
      </c>
      <c r="J246" s="61" t="s">
        <v>26</v>
      </c>
      <c r="K246" s="65">
        <v>8</v>
      </c>
      <c r="L246" s="61" t="s">
        <v>26</v>
      </c>
      <c r="M246" s="61">
        <v>2012</v>
      </c>
      <c r="N246" s="61">
        <v>2012</v>
      </c>
      <c r="O246" s="61" t="s">
        <v>20</v>
      </c>
      <c r="P246" s="20">
        <v>1849</v>
      </c>
      <c r="Q246" s="61" t="s">
        <v>21</v>
      </c>
      <c r="R246" s="61" t="s">
        <v>22</v>
      </c>
      <c r="S246" s="20">
        <v>1846</v>
      </c>
      <c r="T246" s="20">
        <v>1852.2</v>
      </c>
      <c r="U246" s="20"/>
      <c r="V246" s="20">
        <v>1845.8</v>
      </c>
      <c r="W246" s="61">
        <v>2017</v>
      </c>
      <c r="X246" s="61" t="s">
        <v>18</v>
      </c>
      <c r="Y246" s="61"/>
      <c r="Z246" s="61"/>
      <c r="AA246" s="61" t="s">
        <v>314</v>
      </c>
      <c r="AB246" s="61">
        <v>5</v>
      </c>
      <c r="AC246" s="61" t="s">
        <v>18</v>
      </c>
      <c r="AD246" s="20">
        <v>1852.2</v>
      </c>
      <c r="AE246" s="20">
        <v>6.4000000000000909</v>
      </c>
      <c r="AF246" s="20">
        <v>3.2000000000000455</v>
      </c>
      <c r="AG246" s="61" t="s">
        <v>314</v>
      </c>
      <c r="AH246" s="61"/>
    </row>
    <row r="247" spans="1:34" x14ac:dyDescent="0.2">
      <c r="A247" t="s">
        <v>702</v>
      </c>
      <c r="B247" t="s">
        <v>703</v>
      </c>
      <c r="C247" t="s">
        <v>705</v>
      </c>
      <c r="D247" t="s">
        <v>704</v>
      </c>
      <c r="E247" t="s">
        <v>606</v>
      </c>
      <c r="F247" s="60">
        <v>37.794142000977757</v>
      </c>
      <c r="G247" s="60">
        <v>-80.296351000197959</v>
      </c>
      <c r="H247" t="s">
        <v>1328</v>
      </c>
      <c r="I247" t="s">
        <v>1329</v>
      </c>
      <c r="J247" t="s">
        <v>26</v>
      </c>
      <c r="K247" s="63">
        <v>8</v>
      </c>
      <c r="L247" t="s">
        <v>26</v>
      </c>
      <c r="M247">
        <v>2012</v>
      </c>
      <c r="N247">
        <v>2012</v>
      </c>
      <c r="O247" t="s">
        <v>20</v>
      </c>
      <c r="P247" s="20">
        <v>1857.91</v>
      </c>
      <c r="Q247" t="s">
        <v>21</v>
      </c>
      <c r="R247" t="s">
        <v>22</v>
      </c>
      <c r="S247" s="20">
        <v>1854.8</v>
      </c>
      <c r="T247" s="20">
        <v>1859.7</v>
      </c>
      <c r="U247" s="20"/>
      <c r="V247" s="20">
        <v>1854.7</v>
      </c>
      <c r="W247">
        <v>2020</v>
      </c>
      <c r="Y247" s="61"/>
      <c r="Z247" s="61"/>
      <c r="AA247" s="61" t="s">
        <v>637</v>
      </c>
      <c r="AB247" s="61">
        <v>5</v>
      </c>
      <c r="AC247" t="s">
        <v>18</v>
      </c>
      <c r="AD247" s="20">
        <v>1859.7</v>
      </c>
      <c r="AE247" s="20">
        <v>5</v>
      </c>
      <c r="AF247" s="20">
        <v>1.7899999999999641</v>
      </c>
      <c r="AH247" t="s">
        <v>918</v>
      </c>
    </row>
    <row r="248" spans="1:34" x14ac:dyDescent="0.2">
      <c r="A248" t="s">
        <v>710</v>
      </c>
      <c r="B248" t="s">
        <v>711</v>
      </c>
      <c r="C248" t="s">
        <v>712</v>
      </c>
      <c r="D248" t="s">
        <v>704</v>
      </c>
      <c r="E248" t="s">
        <v>606</v>
      </c>
      <c r="F248" s="60">
        <v>37.794047001155263</v>
      </c>
      <c r="G248" s="60">
        <v>-80.301990000120838</v>
      </c>
      <c r="H248" t="s">
        <v>1330</v>
      </c>
      <c r="I248" t="s">
        <v>1331</v>
      </c>
      <c r="J248" t="s">
        <v>26</v>
      </c>
      <c r="K248" s="63">
        <v>8</v>
      </c>
      <c r="L248" t="s">
        <v>26</v>
      </c>
      <c r="M248">
        <v>2012</v>
      </c>
      <c r="N248">
        <v>2012</v>
      </c>
      <c r="O248" t="s">
        <v>78</v>
      </c>
      <c r="P248" s="20">
        <v>1846.01</v>
      </c>
      <c r="Q248" t="s">
        <v>21</v>
      </c>
      <c r="R248" t="s">
        <v>22</v>
      </c>
      <c r="S248" s="20">
        <v>1844.2</v>
      </c>
      <c r="T248" s="20">
        <v>1849.1</v>
      </c>
      <c r="U248" s="20"/>
      <c r="V248" s="20">
        <v>1844</v>
      </c>
      <c r="W248">
        <v>2020</v>
      </c>
      <c r="Y248" s="61"/>
      <c r="Z248" s="61"/>
      <c r="AA248" s="61" t="s">
        <v>637</v>
      </c>
      <c r="AB248" s="61">
        <v>5</v>
      </c>
      <c r="AC248" t="s">
        <v>18</v>
      </c>
      <c r="AD248" s="20">
        <v>1849.1</v>
      </c>
      <c r="AE248" s="20">
        <v>5.0999999999999091</v>
      </c>
      <c r="AF248" s="20">
        <v>3.0899999999999181</v>
      </c>
      <c r="AH248" t="s">
        <v>918</v>
      </c>
    </row>
    <row r="249" spans="1:34" x14ac:dyDescent="0.2">
      <c r="A249" t="s">
        <v>681</v>
      </c>
      <c r="B249" t="s">
        <v>682</v>
      </c>
      <c r="C249" t="s">
        <v>684</v>
      </c>
      <c r="D249" t="s">
        <v>683</v>
      </c>
      <c r="E249" t="s">
        <v>635</v>
      </c>
      <c r="F249" s="60">
        <v>38.467205000651653</v>
      </c>
      <c r="G249" s="60">
        <v>-80.857305999677465</v>
      </c>
      <c r="H249" t="s">
        <v>1260</v>
      </c>
      <c r="I249" t="s">
        <v>1261</v>
      </c>
      <c r="J249" t="s">
        <v>26</v>
      </c>
      <c r="K249" s="63">
        <v>8</v>
      </c>
      <c r="L249" t="s">
        <v>26</v>
      </c>
      <c r="M249">
        <v>2013</v>
      </c>
      <c r="N249">
        <v>2013</v>
      </c>
      <c r="O249" t="s">
        <v>78</v>
      </c>
      <c r="P249" s="20">
        <v>1156.8</v>
      </c>
      <c r="Q249" t="s">
        <v>21</v>
      </c>
      <c r="R249" t="s">
        <v>22</v>
      </c>
      <c r="S249" s="20">
        <v>1156</v>
      </c>
      <c r="T249" s="20">
        <v>1162.3</v>
      </c>
      <c r="U249" s="20"/>
      <c r="V249" s="20">
        <v>1155.5</v>
      </c>
      <c r="W249">
        <v>2020</v>
      </c>
      <c r="Y249" s="61"/>
      <c r="Z249" s="61"/>
      <c r="AA249" s="61" t="s">
        <v>637</v>
      </c>
      <c r="AB249" s="61">
        <v>5</v>
      </c>
      <c r="AC249" t="s">
        <v>18</v>
      </c>
      <c r="AD249" s="20">
        <v>1162.3</v>
      </c>
      <c r="AE249" s="20">
        <v>6.7999999999999554</v>
      </c>
      <c r="AF249" s="20">
        <v>5.5</v>
      </c>
      <c r="AH249" t="s">
        <v>918</v>
      </c>
    </row>
    <row r="250" spans="1:34" x14ac:dyDescent="0.2">
      <c r="A250" t="s">
        <v>699</v>
      </c>
      <c r="B250" t="s">
        <v>700</v>
      </c>
      <c r="C250" t="s">
        <v>701</v>
      </c>
      <c r="D250" t="s">
        <v>696</v>
      </c>
      <c r="E250" t="s">
        <v>692</v>
      </c>
      <c r="F250" s="60">
        <v>38.047273001009039</v>
      </c>
      <c r="G250" s="60">
        <v>-80.992017000357919</v>
      </c>
      <c r="H250" t="s">
        <v>1286</v>
      </c>
      <c r="I250" t="s">
        <v>1287</v>
      </c>
      <c r="J250" t="s">
        <v>26</v>
      </c>
      <c r="K250" s="63">
        <v>5</v>
      </c>
      <c r="L250" t="s">
        <v>18</v>
      </c>
      <c r="M250">
        <v>2010</v>
      </c>
      <c r="N250">
        <v>2010</v>
      </c>
      <c r="O250" t="s">
        <v>698</v>
      </c>
      <c r="P250" s="20">
        <v>1917</v>
      </c>
      <c r="Q250" t="s">
        <v>21</v>
      </c>
      <c r="R250" t="s">
        <v>22</v>
      </c>
      <c r="S250" s="20">
        <v>1911.8</v>
      </c>
      <c r="T250" s="20">
        <v>1921.5</v>
      </c>
      <c r="U250" s="20"/>
      <c r="V250" s="20">
        <v>1911.7</v>
      </c>
      <c r="W250">
        <v>2020</v>
      </c>
      <c r="Y250" s="61" t="s">
        <v>921</v>
      </c>
      <c r="Z250" s="61" t="s">
        <v>559</v>
      </c>
      <c r="AA250" s="61" t="s">
        <v>637</v>
      </c>
      <c r="AB250" s="61">
        <v>2</v>
      </c>
      <c r="AC250" t="s">
        <v>18</v>
      </c>
      <c r="AD250" s="20">
        <v>1921.5</v>
      </c>
      <c r="AE250" s="20">
        <v>9.7999999999999545</v>
      </c>
      <c r="AF250" s="20">
        <v>4.5</v>
      </c>
      <c r="AG250" t="s">
        <v>314</v>
      </c>
    </row>
    <row r="251" spans="1:34" x14ac:dyDescent="0.2">
      <c r="A251" t="s">
        <v>694</v>
      </c>
      <c r="B251" t="s">
        <v>695</v>
      </c>
      <c r="C251" t="s">
        <v>697</v>
      </c>
      <c r="D251" t="s">
        <v>696</v>
      </c>
      <c r="E251" t="s">
        <v>692</v>
      </c>
      <c r="F251" s="60">
        <v>38.046195964566387</v>
      </c>
      <c r="G251" s="60">
        <v>-80.99194443444928</v>
      </c>
      <c r="H251" t="s">
        <v>1288</v>
      </c>
      <c r="I251" t="s">
        <v>1289</v>
      </c>
      <c r="J251" t="s">
        <v>26</v>
      </c>
      <c r="K251" s="63">
        <v>8</v>
      </c>
      <c r="L251" t="s">
        <v>18</v>
      </c>
      <c r="M251">
        <v>2010</v>
      </c>
      <c r="N251">
        <v>2010</v>
      </c>
      <c r="O251" t="s">
        <v>698</v>
      </c>
      <c r="P251" s="20">
        <v>1904</v>
      </c>
      <c r="Q251" t="s">
        <v>21</v>
      </c>
      <c r="R251" t="s">
        <v>22</v>
      </c>
      <c r="S251" s="20">
        <v>1899.9</v>
      </c>
      <c r="T251" s="20">
        <v>1908.2</v>
      </c>
      <c r="U251" s="20"/>
      <c r="V251" s="20">
        <v>1899.5</v>
      </c>
      <c r="W251">
        <v>2020</v>
      </c>
      <c r="Y251" s="61"/>
      <c r="Z251" s="61"/>
      <c r="AA251" s="61" t="s">
        <v>637</v>
      </c>
      <c r="AB251" s="61">
        <v>5</v>
      </c>
      <c r="AC251" t="s">
        <v>18</v>
      </c>
      <c r="AD251" s="20">
        <v>1908.2</v>
      </c>
      <c r="AE251" s="20">
        <v>8.7000000000000455</v>
      </c>
      <c r="AF251" s="20">
        <v>4.2000000000000446</v>
      </c>
      <c r="AH251" t="s">
        <v>918</v>
      </c>
    </row>
  </sheetData>
  <phoneticPr fontId="9" type="noConversion"/>
  <hyperlinks>
    <hyperlink ref="H189" r:id="rId1" xr:uid="{00000000-0004-0000-0000-000000000000}"/>
    <hyperlink ref="I189" r:id="rId2" xr:uid="{00000000-0004-0000-0000-000001000000}"/>
    <hyperlink ref="H217" r:id="rId3" xr:uid="{00000000-0004-0000-0000-000002000000}"/>
    <hyperlink ref="I217" r:id="rId4" xr:uid="{00000000-0004-0000-0000-000003000000}"/>
    <hyperlink ref="H218" r:id="rId5" xr:uid="{00000000-0004-0000-0000-000004000000}"/>
    <hyperlink ref="I218" r:id="rId6" xr:uid="{00000000-0004-0000-0000-000005000000}"/>
    <hyperlink ref="H69" r:id="rId7" xr:uid="{00000000-0004-0000-0000-000006000000}"/>
  </hyperlinks>
  <pageMargins left="0.7" right="0.7" top="0.75" bottom="0.75" header="0.3" footer="0.3"/>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
  <sheetViews>
    <sheetView workbookViewId="0">
      <selection activeCell="A8" sqref="A8"/>
    </sheetView>
  </sheetViews>
  <sheetFormatPr defaultColWidth="10.7109375" defaultRowHeight="12.75" x14ac:dyDescent="0.2"/>
  <sheetData>
    <row r="1" spans="1:34" x14ac:dyDescent="0.2">
      <c r="A1" s="73" t="s">
        <v>1444</v>
      </c>
      <c r="B1" s="74"/>
      <c r="C1" s="74" t="s">
        <v>1442</v>
      </c>
      <c r="D1" s="74" t="s">
        <v>1443</v>
      </c>
      <c r="E1" s="74" t="s">
        <v>1441</v>
      </c>
      <c r="F1" s="79">
        <v>39.344523000000002</v>
      </c>
      <c r="G1" s="79">
        <v>-81.341290000000001</v>
      </c>
      <c r="H1" s="74" t="s">
        <v>1445</v>
      </c>
      <c r="I1" s="80" t="s">
        <v>1446</v>
      </c>
      <c r="J1" s="74" t="s">
        <v>18</v>
      </c>
      <c r="K1" s="81" t="s">
        <v>37</v>
      </c>
      <c r="L1" s="74" t="s">
        <v>26</v>
      </c>
      <c r="M1" s="74">
        <v>2014</v>
      </c>
      <c r="N1" s="74">
        <v>2014</v>
      </c>
      <c r="O1" s="74" t="s">
        <v>20</v>
      </c>
      <c r="P1" s="82">
        <v>620.1</v>
      </c>
      <c r="Q1" s="74" t="s">
        <v>21</v>
      </c>
      <c r="R1" s="74" t="s">
        <v>46</v>
      </c>
      <c r="S1" s="82">
        <v>607.5</v>
      </c>
      <c r="T1" s="82">
        <v>621.1</v>
      </c>
      <c r="U1" s="82"/>
      <c r="V1" s="82">
        <v>607.5</v>
      </c>
      <c r="W1" s="74">
        <v>2014</v>
      </c>
      <c r="X1" s="74" t="s">
        <v>18</v>
      </c>
      <c r="Y1" s="83" t="s">
        <v>1447</v>
      </c>
      <c r="Z1" s="83"/>
      <c r="AA1" s="83" t="s">
        <v>314</v>
      </c>
      <c r="AB1" s="74">
        <v>7</v>
      </c>
      <c r="AC1" s="74" t="s">
        <v>18</v>
      </c>
      <c r="AD1" s="82">
        <v>621.1</v>
      </c>
      <c r="AE1" s="82" t="e">
        <f>Merge111[[#This Row],[LFE]]-Merge111[[#This Row],[EC_C2f_LAG]]</f>
        <v>#VALUE!</v>
      </c>
      <c r="AF1" s="82" t="e">
        <f>Merge111[[#This Row],[LFE]]-Merge111[[#This Row],[EC_B9_BFE]]</f>
        <v>#VALUE!</v>
      </c>
      <c r="AG1" s="74"/>
      <c r="AH1" s="77"/>
    </row>
    <row r="2" spans="1:34" ht="14.25" x14ac:dyDescent="0.25">
      <c r="A2" s="84" t="s">
        <v>1449</v>
      </c>
      <c r="B2" s="76"/>
      <c r="C2" s="85" t="s">
        <v>1448</v>
      </c>
      <c r="D2" s="85" t="s">
        <v>1443</v>
      </c>
      <c r="E2" s="86" t="s">
        <v>1441</v>
      </c>
      <c r="F2" s="87">
        <v>39.439945000000002</v>
      </c>
      <c r="G2" s="87">
        <v>-81.152797000000007</v>
      </c>
      <c r="H2" s="86" t="s">
        <v>1450</v>
      </c>
      <c r="I2" s="86" t="s">
        <v>1451</v>
      </c>
      <c r="J2" s="86" t="s">
        <v>26</v>
      </c>
      <c r="K2" s="88">
        <v>7</v>
      </c>
      <c r="L2" s="86" t="s">
        <v>26</v>
      </c>
      <c r="M2" s="76">
        <v>2014</v>
      </c>
      <c r="N2" s="76">
        <v>2014</v>
      </c>
      <c r="O2" s="86" t="s">
        <v>20</v>
      </c>
      <c r="P2" s="89">
        <v>628</v>
      </c>
      <c r="Q2" s="86" t="s">
        <v>21</v>
      </c>
      <c r="R2" s="86" t="s">
        <v>22</v>
      </c>
      <c r="S2" s="89">
        <v>617.4</v>
      </c>
      <c r="T2" s="89">
        <v>631.20000000000005</v>
      </c>
      <c r="U2" s="89"/>
      <c r="V2" s="89">
        <v>617.29999999999995</v>
      </c>
      <c r="W2" s="76">
        <v>2017</v>
      </c>
      <c r="X2" s="86" t="s">
        <v>18</v>
      </c>
      <c r="Y2" s="90"/>
      <c r="Z2" s="90"/>
      <c r="AA2" s="91" t="s">
        <v>314</v>
      </c>
      <c r="AB2" s="76">
        <v>3</v>
      </c>
      <c r="AC2" s="86" t="s">
        <v>18</v>
      </c>
      <c r="AD2" s="89">
        <v>631.20000000000005</v>
      </c>
      <c r="AE2" s="89">
        <f>Merge111[[#This Row],[LFE]]-Merge111[[#This Row],[EC_C2f_LAG]]</f>
        <v>4.3999999999998636</v>
      </c>
      <c r="AF2" s="89">
        <f>Merge111[[#This Row],[LFE]]-Merge111[[#This Row],[EC_B9_BFE]]</f>
        <v>-2.2000000000000455</v>
      </c>
      <c r="AG2" s="76"/>
      <c r="AH2" s="78"/>
    </row>
    <row r="3" spans="1:34" x14ac:dyDescent="0.2">
      <c r="A3" s="92" t="s">
        <v>1453</v>
      </c>
      <c r="B3" s="74"/>
      <c r="C3" s="93" t="s">
        <v>1452</v>
      </c>
      <c r="D3" s="80" t="s">
        <v>1443</v>
      </c>
      <c r="E3" s="80" t="s">
        <v>1441</v>
      </c>
      <c r="F3" s="79">
        <v>39.439667999999998</v>
      </c>
      <c r="G3" s="79">
        <v>-81.154482999999999</v>
      </c>
      <c r="H3" s="80" t="s">
        <v>1454</v>
      </c>
      <c r="I3" s="80" t="s">
        <v>1451</v>
      </c>
      <c r="J3" s="80" t="s">
        <v>18</v>
      </c>
      <c r="K3" s="94" t="s">
        <v>37</v>
      </c>
      <c r="L3" s="80" t="s">
        <v>26</v>
      </c>
      <c r="M3" s="74">
        <v>2014</v>
      </c>
      <c r="N3" s="74">
        <v>2014</v>
      </c>
      <c r="O3" s="80" t="s">
        <v>20</v>
      </c>
      <c r="P3" s="82">
        <v>627.5</v>
      </c>
      <c r="Q3" s="80" t="s">
        <v>21</v>
      </c>
      <c r="R3" s="80" t="s">
        <v>46</v>
      </c>
      <c r="S3" s="82">
        <v>617</v>
      </c>
      <c r="T3" s="82">
        <v>631</v>
      </c>
      <c r="U3" s="82"/>
      <c r="V3" s="82">
        <v>617</v>
      </c>
      <c r="W3" s="74">
        <v>2017</v>
      </c>
      <c r="X3" s="80" t="s">
        <v>18</v>
      </c>
      <c r="Y3" s="95" t="s">
        <v>1447</v>
      </c>
      <c r="Z3" s="83"/>
      <c r="AA3" s="95" t="s">
        <v>314</v>
      </c>
      <c r="AB3" s="74">
        <v>7</v>
      </c>
      <c r="AC3" s="80" t="s">
        <v>18</v>
      </c>
      <c r="AD3" s="82">
        <v>631</v>
      </c>
      <c r="AE3" s="82">
        <f>Merge111[[#This Row],[LFE]]-Merge111[[#This Row],[EC_C2f_LAG]]</f>
        <v>1.7000000000000455</v>
      </c>
      <c r="AF3" s="82">
        <f>Merge111[[#This Row],[LFE]]-Merge111[[#This Row],[EC_B9_BFE]]</f>
        <v>-4</v>
      </c>
      <c r="AG3" s="74"/>
      <c r="AH3" s="77"/>
    </row>
    <row r="4" spans="1:34" x14ac:dyDescent="0.2">
      <c r="A4" s="84" t="s">
        <v>1457</v>
      </c>
      <c r="B4" s="76"/>
      <c r="C4" s="86" t="s">
        <v>1455</v>
      </c>
      <c r="D4" s="86" t="s">
        <v>1443</v>
      </c>
      <c r="E4" s="86" t="s">
        <v>1441</v>
      </c>
      <c r="F4" s="87">
        <v>39.439554000000001</v>
      </c>
      <c r="G4" s="87">
        <v>-81.155254999999997</v>
      </c>
      <c r="H4" s="76" t="s">
        <v>1456</v>
      </c>
      <c r="I4" s="86" t="s">
        <v>1458</v>
      </c>
      <c r="J4" s="86" t="s">
        <v>26</v>
      </c>
      <c r="K4" s="88">
        <v>8</v>
      </c>
      <c r="L4" s="86" t="s">
        <v>26</v>
      </c>
      <c r="M4" s="76">
        <v>2014</v>
      </c>
      <c r="N4" s="76">
        <v>2014</v>
      </c>
      <c r="O4" s="86" t="s">
        <v>20</v>
      </c>
      <c r="P4" s="89">
        <v>627.5</v>
      </c>
      <c r="Q4" s="86" t="s">
        <v>21</v>
      </c>
      <c r="R4" s="86" t="s">
        <v>22</v>
      </c>
      <c r="S4" s="89">
        <v>617.1</v>
      </c>
      <c r="T4" s="89">
        <v>631.1</v>
      </c>
      <c r="U4" s="89"/>
      <c r="V4" s="89">
        <v>617.1</v>
      </c>
      <c r="W4" s="76">
        <v>2018</v>
      </c>
      <c r="X4" s="86" t="s">
        <v>18</v>
      </c>
      <c r="Y4" s="91" t="s">
        <v>1459</v>
      </c>
      <c r="Z4" s="90"/>
      <c r="AA4" s="91" t="s">
        <v>314</v>
      </c>
      <c r="AB4" s="76">
        <v>5</v>
      </c>
      <c r="AC4" s="86" t="s">
        <v>18</v>
      </c>
      <c r="AD4" s="89">
        <v>631.1</v>
      </c>
      <c r="AE4" s="89">
        <f>Merge111[[#This Row],[LFE]]-Merge111[[#This Row],[EC_C2f_LAG]]</f>
        <v>3</v>
      </c>
      <c r="AF4" s="89">
        <f>Merge111[[#This Row],[LFE]]-Merge111[[#This Row],[EC_B9_BFE]]</f>
        <v>5.5</v>
      </c>
      <c r="AG4" s="76"/>
      <c r="AH4" s="78"/>
    </row>
    <row r="5" spans="1:34" x14ac:dyDescent="0.2">
      <c r="A5" s="92" t="s">
        <v>1462</v>
      </c>
      <c r="B5" s="74"/>
      <c r="C5" s="93" t="s">
        <v>1460</v>
      </c>
      <c r="D5" s="80" t="s">
        <v>1443</v>
      </c>
      <c r="E5" s="80" t="s">
        <v>1441</v>
      </c>
      <c r="F5" s="79">
        <v>39.439266000000003</v>
      </c>
      <c r="G5" s="79">
        <v>-81.156733000000003</v>
      </c>
      <c r="H5" s="80" t="s">
        <v>1461</v>
      </c>
      <c r="I5" s="80" t="s">
        <v>1458</v>
      </c>
      <c r="J5" s="80" t="s">
        <v>18</v>
      </c>
      <c r="K5" s="94" t="s">
        <v>37</v>
      </c>
      <c r="L5" s="80" t="s">
        <v>26</v>
      </c>
      <c r="M5" s="74">
        <v>1991</v>
      </c>
      <c r="N5" s="74">
        <v>1991</v>
      </c>
      <c r="O5" s="80" t="s">
        <v>20</v>
      </c>
      <c r="P5" s="82">
        <v>627.70000000000005</v>
      </c>
      <c r="Q5" s="80" t="s">
        <v>30</v>
      </c>
      <c r="R5" s="80" t="s">
        <v>46</v>
      </c>
      <c r="S5" s="82">
        <v>619.4</v>
      </c>
      <c r="T5" s="82">
        <v>629.4</v>
      </c>
      <c r="U5" s="82"/>
      <c r="V5" s="82">
        <v>619</v>
      </c>
      <c r="W5" s="74">
        <v>2009</v>
      </c>
      <c r="X5" s="80" t="s">
        <v>18</v>
      </c>
      <c r="Y5" s="95" t="s">
        <v>1447</v>
      </c>
      <c r="Z5" s="83"/>
      <c r="AA5" s="95" t="s">
        <v>314</v>
      </c>
      <c r="AB5" s="74">
        <v>7</v>
      </c>
      <c r="AC5" s="80" t="s">
        <v>18</v>
      </c>
      <c r="AD5" s="82">
        <v>629.4</v>
      </c>
      <c r="AE5" s="82">
        <f>Merge111[[#This Row],[LFE]]-Merge111[[#This Row],[EC_C2f_LAG]]</f>
        <v>4.6300000000001091</v>
      </c>
      <c r="AF5" s="82">
        <f>Merge111[[#This Row],[LFE]]-Merge111[[#This Row],[EC_B9_BFE]]</f>
        <v>4.3500000000001364</v>
      </c>
      <c r="AG5" s="74"/>
      <c r="AH5" s="77"/>
    </row>
    <row r="6" spans="1:34" x14ac:dyDescent="0.2">
      <c r="A6" s="75" t="s">
        <v>1470</v>
      </c>
      <c r="B6" s="76"/>
      <c r="C6" s="76" t="s">
        <v>1468</v>
      </c>
      <c r="D6" s="76" t="s">
        <v>1443</v>
      </c>
      <c r="E6" s="76" t="s">
        <v>1441</v>
      </c>
      <c r="F6" s="87">
        <v>39.419314999999997</v>
      </c>
      <c r="G6" s="87">
        <v>-81.189728000000002</v>
      </c>
      <c r="H6" s="76" t="s">
        <v>1469</v>
      </c>
      <c r="I6" s="86" t="s">
        <v>1471</v>
      </c>
      <c r="J6" s="76" t="s">
        <v>18</v>
      </c>
      <c r="K6" s="88">
        <v>1</v>
      </c>
      <c r="L6" s="76" t="s">
        <v>26</v>
      </c>
      <c r="M6" s="76">
        <v>1991</v>
      </c>
      <c r="N6" s="76">
        <v>1991</v>
      </c>
      <c r="O6" s="76" t="s">
        <v>20</v>
      </c>
      <c r="P6" s="89">
        <v>627</v>
      </c>
      <c r="Q6" s="76" t="s">
        <v>30</v>
      </c>
      <c r="R6" s="76" t="s">
        <v>46</v>
      </c>
      <c r="S6" s="89">
        <v>612.79999999999995</v>
      </c>
      <c r="T6" s="89">
        <v>628</v>
      </c>
      <c r="U6" s="89"/>
      <c r="V6" s="89">
        <v>611.79999999999995</v>
      </c>
      <c r="W6" s="76">
        <v>2010</v>
      </c>
      <c r="X6" s="76" t="s">
        <v>18</v>
      </c>
      <c r="Y6" s="90"/>
      <c r="Z6" s="90"/>
      <c r="AA6" s="90" t="s">
        <v>314</v>
      </c>
      <c r="AB6" s="76">
        <v>7</v>
      </c>
      <c r="AC6" s="76" t="s">
        <v>18</v>
      </c>
      <c r="AD6" s="89">
        <v>628</v>
      </c>
      <c r="AE6" s="89">
        <f>Merge111[[#This Row],[LFE]]-Merge111[[#This Row],[EC_C2f_LAG]]</f>
        <v>6.7000000000000455</v>
      </c>
      <c r="AF6" s="89">
        <f>Merge111[[#This Row],[LFE]]-Merge111[[#This Row],[EC_B9_BFE]]</f>
        <v>3.9000000000000909</v>
      </c>
      <c r="AG6" s="76"/>
      <c r="AH6" s="78"/>
    </row>
    <row r="7" spans="1:34" x14ac:dyDescent="0.2">
      <c r="A7" s="73" t="s">
        <v>1473</v>
      </c>
      <c r="B7" s="74"/>
      <c r="C7" s="74" t="s">
        <v>1472</v>
      </c>
      <c r="D7" s="74" t="s">
        <v>1443</v>
      </c>
      <c r="E7" s="74" t="s">
        <v>1441</v>
      </c>
      <c r="F7" s="79">
        <v>39.387042999999998</v>
      </c>
      <c r="G7" s="79">
        <v>-81.240652999999995</v>
      </c>
      <c r="H7" s="74" t="s">
        <v>1474</v>
      </c>
      <c r="I7" s="80" t="s">
        <v>1475</v>
      </c>
      <c r="J7" s="74" t="s">
        <v>18</v>
      </c>
      <c r="K7" s="81">
        <v>6</v>
      </c>
      <c r="L7" s="74" t="s">
        <v>26</v>
      </c>
      <c r="M7" s="74">
        <v>1991</v>
      </c>
      <c r="N7" s="74">
        <v>1991</v>
      </c>
      <c r="O7" s="74" t="s">
        <v>20</v>
      </c>
      <c r="P7" s="82">
        <v>624</v>
      </c>
      <c r="Q7" s="74" t="s">
        <v>30</v>
      </c>
      <c r="R7" s="74" t="s">
        <v>22</v>
      </c>
      <c r="S7" s="82">
        <v>612.6</v>
      </c>
      <c r="T7" s="82">
        <v>627.6</v>
      </c>
      <c r="U7" s="82"/>
      <c r="V7" s="82">
        <v>612.29999999999995</v>
      </c>
      <c r="W7" s="74">
        <v>2012</v>
      </c>
      <c r="X7" s="74" t="s">
        <v>18</v>
      </c>
      <c r="Y7" s="83" t="s">
        <v>547</v>
      </c>
      <c r="Z7" s="83"/>
      <c r="AA7" s="83" t="s">
        <v>314</v>
      </c>
      <c r="AB7" s="74">
        <v>2</v>
      </c>
      <c r="AC7" s="74" t="s">
        <v>18</v>
      </c>
      <c r="AD7" s="82">
        <v>627.6</v>
      </c>
      <c r="AE7" s="82">
        <f>Merge111[[#This Row],[LFE]]-Merge111[[#This Row],[EC_C2f_LAG]]</f>
        <v>7.3499999999999091</v>
      </c>
      <c r="AF7" s="82">
        <f>Merge111[[#This Row],[LFE]]-Merge111[[#This Row],[EC_B9_BFE]]</f>
        <v>4.0299999999999727</v>
      </c>
      <c r="AG7" s="74"/>
      <c r="AH7" s="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ED34-8BFF-40F2-86DC-891A46A134C6}">
  <dimension ref="A1:AH100"/>
  <sheetViews>
    <sheetView tabSelected="1" workbookViewId="0">
      <pane xSplit="1" ySplit="1" topLeftCell="B2" activePane="bottomRight" state="frozen"/>
      <selection pane="topRight" activeCell="B1" sqref="B1"/>
      <selection pane="bottomLeft" activeCell="A2" sqref="A2"/>
      <selection pane="bottomRight" activeCell="C59" sqref="C59"/>
    </sheetView>
  </sheetViews>
  <sheetFormatPr defaultRowHeight="12.75" x14ac:dyDescent="0.2"/>
  <cols>
    <col min="1" max="1" width="29.7109375" bestFit="1" customWidth="1"/>
    <col min="2" max="2" width="16.28515625" customWidth="1"/>
    <col min="3" max="3" width="60.140625" bestFit="1" customWidth="1"/>
    <col min="4" max="4" width="21.5703125" bestFit="1" customWidth="1"/>
    <col min="5" max="5" width="13" bestFit="1" customWidth="1"/>
    <col min="6" max="6" width="11.28515625" bestFit="1" customWidth="1"/>
    <col min="7" max="7" width="12" customWidth="1"/>
    <col min="8" max="8" width="38.140625" customWidth="1"/>
    <col min="9" max="9" width="42.140625" customWidth="1"/>
    <col min="17" max="17" width="11.85546875" bestFit="1" customWidth="1"/>
    <col min="26" max="26" width="58.42578125" bestFit="1" customWidth="1"/>
  </cols>
  <sheetData>
    <row r="1" spans="1:34" ht="38.25" x14ac:dyDescent="0.2">
      <c r="A1" s="96" t="s">
        <v>1</v>
      </c>
      <c r="B1" s="97" t="s">
        <v>936</v>
      </c>
      <c r="C1" s="97" t="s">
        <v>2</v>
      </c>
      <c r="D1" s="97" t="s">
        <v>601</v>
      </c>
      <c r="E1" s="97" t="s">
        <v>602</v>
      </c>
      <c r="F1" s="97" t="s">
        <v>3</v>
      </c>
      <c r="G1" s="97" t="s">
        <v>4</v>
      </c>
      <c r="H1" s="97" t="s">
        <v>5</v>
      </c>
      <c r="I1" s="97" t="s">
        <v>6</v>
      </c>
      <c r="J1" s="98" t="s">
        <v>937</v>
      </c>
      <c r="K1" s="99" t="s">
        <v>938</v>
      </c>
      <c r="L1" s="98" t="s">
        <v>939</v>
      </c>
      <c r="M1" s="98" t="s">
        <v>940</v>
      </c>
      <c r="N1" s="98" t="s">
        <v>941</v>
      </c>
      <c r="O1" s="98" t="s">
        <v>942</v>
      </c>
      <c r="P1" s="97" t="s">
        <v>7</v>
      </c>
      <c r="Q1" s="98" t="s">
        <v>943</v>
      </c>
      <c r="R1" s="98" t="s">
        <v>944</v>
      </c>
      <c r="S1" s="98" t="s">
        <v>945</v>
      </c>
      <c r="T1" s="98" t="s">
        <v>946</v>
      </c>
      <c r="U1" s="98" t="s">
        <v>947</v>
      </c>
      <c r="V1" s="98" t="s">
        <v>948</v>
      </c>
      <c r="W1" s="98" t="s">
        <v>949</v>
      </c>
      <c r="X1" s="97" t="s">
        <v>8</v>
      </c>
      <c r="Y1" s="97" t="s">
        <v>9</v>
      </c>
      <c r="Z1" s="97" t="s">
        <v>10</v>
      </c>
      <c r="AA1" s="97" t="s">
        <v>11</v>
      </c>
      <c r="AB1" s="98" t="s">
        <v>950</v>
      </c>
      <c r="AC1" s="98" t="s">
        <v>952</v>
      </c>
      <c r="AD1" s="97" t="s">
        <v>12</v>
      </c>
      <c r="AE1" s="97" t="s">
        <v>13</v>
      </c>
      <c r="AF1" s="98" t="s">
        <v>951</v>
      </c>
      <c r="AG1" s="97" t="s">
        <v>519</v>
      </c>
      <c r="AH1" s="100" t="s">
        <v>915</v>
      </c>
    </row>
    <row r="2" spans="1:34" ht="14.25" x14ac:dyDescent="0.2">
      <c r="A2" s="102" t="s">
        <v>1548</v>
      </c>
      <c r="B2" s="103" t="s">
        <v>1485</v>
      </c>
      <c r="C2" s="102" t="s">
        <v>1549</v>
      </c>
      <c r="D2" s="101" t="s">
        <v>648</v>
      </c>
      <c r="E2" s="101" t="s">
        <v>1593</v>
      </c>
      <c r="F2" s="102">
        <v>38.454289000000003</v>
      </c>
      <c r="G2" s="104">
        <v>-81.193061</v>
      </c>
      <c r="H2" s="105"/>
      <c r="I2" s="105"/>
      <c r="J2" s="102" t="s">
        <v>26</v>
      </c>
      <c r="K2" s="102">
        <v>8</v>
      </c>
      <c r="L2" s="102" t="s">
        <v>26</v>
      </c>
      <c r="M2" s="106">
        <v>2013</v>
      </c>
      <c r="N2" s="102">
        <v>2013</v>
      </c>
      <c r="O2" s="102" t="s">
        <v>20</v>
      </c>
      <c r="P2" s="102">
        <v>664.8</v>
      </c>
      <c r="Q2" s="102" t="s">
        <v>21</v>
      </c>
      <c r="R2" s="102" t="s">
        <v>22</v>
      </c>
      <c r="S2" s="102">
        <v>661.5</v>
      </c>
      <c r="T2" s="102">
        <v>668.2</v>
      </c>
      <c r="U2" s="102"/>
      <c r="V2" s="102">
        <v>661.4</v>
      </c>
      <c r="W2" s="106">
        <v>2021</v>
      </c>
      <c r="X2" s="101"/>
      <c r="Y2" s="107"/>
      <c r="Z2" s="105"/>
      <c r="AA2" s="107"/>
      <c r="AB2" s="107"/>
      <c r="AC2" s="102" t="str">
        <f>IF(S2&lt;V2, "Y", "N")</f>
        <v>N</v>
      </c>
      <c r="AD2" s="102">
        <f>IF(K2=6, T2, IF(K2=7, T2, IF(K2= 8, T2, IF(K2=9, T2, S2))))</f>
        <v>668.2</v>
      </c>
      <c r="AE2" s="102">
        <f>IF(L2="Y", T2-V2, S2-V2)</f>
        <v>6.8000000000000682</v>
      </c>
      <c r="AF2" s="102">
        <f>AD2-P2</f>
        <v>3.4000000000000909</v>
      </c>
      <c r="AG2" s="101"/>
      <c r="AH2" s="101"/>
    </row>
    <row r="3" spans="1:34" ht="14.25" x14ac:dyDescent="0.2">
      <c r="A3" s="102" t="s">
        <v>1550</v>
      </c>
      <c r="B3" s="103" t="s">
        <v>1486</v>
      </c>
      <c r="C3" s="102" t="s">
        <v>1551</v>
      </c>
      <c r="D3" s="101" t="s">
        <v>1587</v>
      </c>
      <c r="E3" s="101" t="s">
        <v>1594</v>
      </c>
      <c r="F3" s="102">
        <v>37.654375999999999</v>
      </c>
      <c r="G3" s="104">
        <v>-80.729500000000002</v>
      </c>
      <c r="H3" s="101"/>
      <c r="I3" s="101"/>
      <c r="J3" s="102" t="s">
        <v>26</v>
      </c>
      <c r="K3" s="102">
        <v>8</v>
      </c>
      <c r="L3" s="102" t="s">
        <v>26</v>
      </c>
      <c r="M3" s="106">
        <v>2010</v>
      </c>
      <c r="N3" s="106">
        <v>2010</v>
      </c>
      <c r="O3" s="102" t="s">
        <v>20</v>
      </c>
      <c r="P3" s="102">
        <v>1511.6</v>
      </c>
      <c r="Q3" s="102" t="s">
        <v>21</v>
      </c>
      <c r="R3" s="102" t="s">
        <v>22</v>
      </c>
      <c r="S3" s="102">
        <v>1505.3</v>
      </c>
      <c r="T3" s="102">
        <v>1516.1</v>
      </c>
      <c r="U3" s="102"/>
      <c r="V3" s="102">
        <v>1504.5</v>
      </c>
      <c r="W3" s="106">
        <v>2020</v>
      </c>
      <c r="X3" s="101"/>
      <c r="Y3" s="101"/>
      <c r="Z3" s="105"/>
      <c r="AA3" s="101"/>
      <c r="AB3" s="101"/>
      <c r="AC3" s="102" t="str">
        <f t="shared" ref="AC3:AC65" si="0">IF(S3&lt;V3, "Y", "N")</f>
        <v>N</v>
      </c>
      <c r="AD3" s="102">
        <f t="shared" ref="AD3:AD65" si="1">IF(K3=6, T3, IF(K3=7, T3, IF(K3= 8, T3, IF(K3=9, T3, S3))))</f>
        <v>1516.1</v>
      </c>
      <c r="AE3" s="102">
        <f t="shared" ref="AE3:AE65" si="2">IF(L3="Y", T3-V3, S3-V3)</f>
        <v>11.599999999999909</v>
      </c>
      <c r="AF3" s="102">
        <f t="shared" ref="AF3:AF65" si="3">AD3-P3</f>
        <v>4.5</v>
      </c>
      <c r="AG3" s="101"/>
      <c r="AH3" s="101"/>
    </row>
    <row r="4" spans="1:34" ht="14.25" x14ac:dyDescent="0.2">
      <c r="A4" s="102" t="s">
        <v>1552</v>
      </c>
      <c r="B4" s="103" t="s">
        <v>1487</v>
      </c>
      <c r="C4" s="102" t="s">
        <v>1553</v>
      </c>
      <c r="D4" s="101" t="s">
        <v>901</v>
      </c>
      <c r="E4" s="101" t="s">
        <v>1594</v>
      </c>
      <c r="F4" s="102">
        <v>37.657718000000003</v>
      </c>
      <c r="G4" s="104">
        <v>-80.764992000000007</v>
      </c>
      <c r="H4" s="101"/>
      <c r="I4" s="101"/>
      <c r="J4" s="102" t="s">
        <v>26</v>
      </c>
      <c r="K4" s="102">
        <v>8</v>
      </c>
      <c r="L4" s="102" t="s">
        <v>18</v>
      </c>
      <c r="M4" s="106">
        <v>2010</v>
      </c>
      <c r="N4" s="106">
        <v>2010</v>
      </c>
      <c r="O4" s="110" t="s">
        <v>34</v>
      </c>
      <c r="P4" s="109"/>
      <c r="Q4" s="102" t="s">
        <v>21</v>
      </c>
      <c r="R4" s="102" t="s">
        <v>22</v>
      </c>
      <c r="S4" s="108">
        <v>1573</v>
      </c>
      <c r="T4" s="102">
        <v>1579.05</v>
      </c>
      <c r="U4" s="102"/>
      <c r="V4" s="102">
        <v>1571.51</v>
      </c>
      <c r="W4" s="106">
        <v>2020</v>
      </c>
      <c r="X4" s="101"/>
      <c r="Y4" s="101"/>
      <c r="Z4" s="111" t="s">
        <v>1630</v>
      </c>
      <c r="AA4" s="101"/>
      <c r="AB4" s="101"/>
      <c r="AC4" s="102" t="str">
        <f t="shared" si="0"/>
        <v>N</v>
      </c>
      <c r="AD4" s="102">
        <f t="shared" si="1"/>
        <v>1579.05</v>
      </c>
      <c r="AE4" s="102">
        <f t="shared" si="2"/>
        <v>1.4900000000000091</v>
      </c>
      <c r="AF4" s="118">
        <f t="shared" si="3"/>
        <v>1579.05</v>
      </c>
      <c r="AG4" s="101"/>
      <c r="AH4" s="101"/>
    </row>
    <row r="5" spans="1:34" ht="14.25" x14ac:dyDescent="0.2">
      <c r="A5" s="102" t="s">
        <v>1554</v>
      </c>
      <c r="B5" s="103" t="s">
        <v>1488</v>
      </c>
      <c r="C5" s="102" t="s">
        <v>1555</v>
      </c>
      <c r="D5" s="101" t="s">
        <v>1588</v>
      </c>
      <c r="E5" s="101" t="s">
        <v>1595</v>
      </c>
      <c r="F5" s="102">
        <v>37.802449000000003</v>
      </c>
      <c r="G5" s="104">
        <v>-80.300005999999996</v>
      </c>
      <c r="H5" s="101"/>
      <c r="I5" s="101"/>
      <c r="J5" s="102" t="s">
        <v>26</v>
      </c>
      <c r="K5" s="102">
        <v>8</v>
      </c>
      <c r="L5" s="102" t="s">
        <v>18</v>
      </c>
      <c r="M5" s="106">
        <v>2012</v>
      </c>
      <c r="N5" s="102">
        <v>2012</v>
      </c>
      <c r="O5" s="110" t="s">
        <v>34</v>
      </c>
      <c r="P5" s="102">
        <v>1860</v>
      </c>
      <c r="Q5" s="102" t="s">
        <v>21</v>
      </c>
      <c r="R5" s="102" t="s">
        <v>22</v>
      </c>
      <c r="S5" s="102">
        <v>1860.8</v>
      </c>
      <c r="T5" s="102">
        <v>1865.7</v>
      </c>
      <c r="U5" s="102"/>
      <c r="V5" s="102">
        <v>1860.7</v>
      </c>
      <c r="W5" s="106">
        <v>2020</v>
      </c>
      <c r="X5" s="101"/>
      <c r="Y5" s="101"/>
      <c r="Z5" s="102" t="s">
        <v>1690</v>
      </c>
      <c r="AA5" s="101"/>
      <c r="AB5" s="101"/>
      <c r="AC5" s="102" t="str">
        <f t="shared" si="0"/>
        <v>N</v>
      </c>
      <c r="AD5" s="102">
        <f t="shared" si="1"/>
        <v>1865.7</v>
      </c>
      <c r="AE5" s="102">
        <f t="shared" si="2"/>
        <v>9.9999999999909051E-2</v>
      </c>
      <c r="AF5" s="102">
        <f t="shared" si="3"/>
        <v>5.7000000000000455</v>
      </c>
      <c r="AG5" s="101"/>
      <c r="AH5" s="101"/>
    </row>
    <row r="6" spans="1:34" ht="14.25" x14ac:dyDescent="0.2">
      <c r="A6" s="102" t="s">
        <v>1556</v>
      </c>
      <c r="B6" s="103" t="s">
        <v>1489</v>
      </c>
      <c r="C6" s="102" t="s">
        <v>1557</v>
      </c>
      <c r="D6" s="101" t="s">
        <v>1589</v>
      </c>
      <c r="E6" s="101" t="s">
        <v>1595</v>
      </c>
      <c r="F6" s="102">
        <v>38.078260999999998</v>
      </c>
      <c r="G6" s="102">
        <v>-80.890602000000001</v>
      </c>
      <c r="H6" s="101"/>
      <c r="I6" s="101"/>
      <c r="J6" s="102" t="s">
        <v>26</v>
      </c>
      <c r="K6" s="102">
        <v>8</v>
      </c>
      <c r="L6" s="102" t="s">
        <v>18</v>
      </c>
      <c r="M6" s="106">
        <v>2012</v>
      </c>
      <c r="N6" s="106">
        <v>2012</v>
      </c>
      <c r="O6" s="102" t="s">
        <v>78</v>
      </c>
      <c r="P6" s="102">
        <v>1913</v>
      </c>
      <c r="Q6" s="102" t="s">
        <v>21</v>
      </c>
      <c r="R6" s="102" t="s">
        <v>22</v>
      </c>
      <c r="S6" s="102">
        <v>1903</v>
      </c>
      <c r="T6" s="102">
        <v>1915.8</v>
      </c>
      <c r="U6" s="102"/>
      <c r="V6" s="102">
        <v>1903</v>
      </c>
      <c r="W6" s="106">
        <v>2020</v>
      </c>
      <c r="X6" s="101"/>
      <c r="Y6" s="101"/>
      <c r="Z6" s="105" t="s">
        <v>1558</v>
      </c>
      <c r="AA6" s="101"/>
      <c r="AB6" s="101"/>
      <c r="AC6" s="102" t="str">
        <f t="shared" si="0"/>
        <v>N</v>
      </c>
      <c r="AD6" s="102">
        <f t="shared" si="1"/>
        <v>1915.8</v>
      </c>
      <c r="AE6" s="102">
        <f t="shared" si="2"/>
        <v>0</v>
      </c>
      <c r="AF6" s="102">
        <f t="shared" si="3"/>
        <v>2.7999999999999545</v>
      </c>
      <c r="AG6" s="101"/>
      <c r="AH6" s="101"/>
    </row>
    <row r="7" spans="1:34" ht="14.25" x14ac:dyDescent="0.2">
      <c r="A7" s="102" t="s">
        <v>1559</v>
      </c>
      <c r="B7" s="103" t="s">
        <v>1490</v>
      </c>
      <c r="C7" s="102" t="s">
        <v>1560</v>
      </c>
      <c r="D7" s="101" t="s">
        <v>1588</v>
      </c>
      <c r="E7" s="101" t="s">
        <v>1595</v>
      </c>
      <c r="F7" s="102">
        <v>37.776220000000002</v>
      </c>
      <c r="G7" s="104">
        <v>-80.282757000000004</v>
      </c>
      <c r="H7" s="101"/>
      <c r="I7" s="101"/>
      <c r="J7" s="102" t="s">
        <v>26</v>
      </c>
      <c r="K7" s="102">
        <v>8</v>
      </c>
      <c r="L7" s="102" t="s">
        <v>26</v>
      </c>
      <c r="M7" s="106">
        <v>2012</v>
      </c>
      <c r="N7" s="106">
        <v>2012</v>
      </c>
      <c r="O7" s="102" t="s">
        <v>20</v>
      </c>
      <c r="P7" s="102">
        <v>1920.07</v>
      </c>
      <c r="Q7" s="102" t="s">
        <v>21</v>
      </c>
      <c r="R7" s="102" t="s">
        <v>22</v>
      </c>
      <c r="S7" s="102">
        <v>1916.95</v>
      </c>
      <c r="T7" s="102">
        <v>1923.36</v>
      </c>
      <c r="U7" s="102"/>
      <c r="V7" s="102">
        <v>1916.26</v>
      </c>
      <c r="W7" s="106">
        <v>2019</v>
      </c>
      <c r="X7" s="101"/>
      <c r="Y7" s="101"/>
      <c r="Z7" s="105"/>
      <c r="AA7" s="101"/>
      <c r="AB7" s="101"/>
      <c r="AC7" s="102" t="str">
        <f t="shared" si="0"/>
        <v>N</v>
      </c>
      <c r="AD7" s="102">
        <f t="shared" si="1"/>
        <v>1923.36</v>
      </c>
      <c r="AE7" s="102">
        <f t="shared" si="2"/>
        <v>7.0999999999999091</v>
      </c>
      <c r="AF7" s="102">
        <f t="shared" si="3"/>
        <v>3.2899999999999636</v>
      </c>
      <c r="AG7" s="101"/>
      <c r="AH7" s="101"/>
    </row>
    <row r="8" spans="1:34" ht="14.25" x14ac:dyDescent="0.2">
      <c r="A8" s="102" t="s">
        <v>1561</v>
      </c>
      <c r="B8" s="103" t="s">
        <v>1491</v>
      </c>
      <c r="C8" s="102" t="s">
        <v>1562</v>
      </c>
      <c r="D8" s="101" t="s">
        <v>901</v>
      </c>
      <c r="E8" s="101" t="s">
        <v>1597</v>
      </c>
      <c r="F8" s="102">
        <v>37.729672000000001</v>
      </c>
      <c r="G8" s="104">
        <v>-80.661738</v>
      </c>
      <c r="H8" s="101"/>
      <c r="I8" s="101"/>
      <c r="J8" s="102" t="s">
        <v>26</v>
      </c>
      <c r="K8" s="102">
        <v>8</v>
      </c>
      <c r="L8" s="102" t="s">
        <v>26</v>
      </c>
      <c r="M8" s="102">
        <v>2002</v>
      </c>
      <c r="N8" s="106">
        <v>2002</v>
      </c>
      <c r="O8" s="102" t="s">
        <v>78</v>
      </c>
      <c r="P8" s="102">
        <v>1550.9</v>
      </c>
      <c r="Q8" s="102" t="s">
        <v>21</v>
      </c>
      <c r="R8" s="102" t="s">
        <v>22</v>
      </c>
      <c r="S8" s="102">
        <v>1543.3</v>
      </c>
      <c r="T8" s="102">
        <v>1555.46</v>
      </c>
      <c r="U8" s="102"/>
      <c r="V8" s="102">
        <v>1542.71</v>
      </c>
      <c r="W8" s="106">
        <v>2020</v>
      </c>
      <c r="X8" s="101"/>
      <c r="Y8" s="101"/>
      <c r="Z8" s="105"/>
      <c r="AA8" s="101"/>
      <c r="AB8" s="101"/>
      <c r="AC8" s="102" t="str">
        <f t="shared" si="0"/>
        <v>N</v>
      </c>
      <c r="AD8" s="102">
        <f t="shared" si="1"/>
        <v>1555.46</v>
      </c>
      <c r="AE8" s="102">
        <f t="shared" si="2"/>
        <v>12.75</v>
      </c>
      <c r="AF8" s="102">
        <f t="shared" si="3"/>
        <v>4.5599999999999454</v>
      </c>
      <c r="AG8" s="101"/>
      <c r="AH8" s="101"/>
    </row>
    <row r="9" spans="1:34" ht="14.25" x14ac:dyDescent="0.2">
      <c r="A9" s="102" t="s">
        <v>1563</v>
      </c>
      <c r="B9" s="103" t="s">
        <v>1492</v>
      </c>
      <c r="C9" s="102" t="s">
        <v>1564</v>
      </c>
      <c r="D9" s="101" t="s">
        <v>1588</v>
      </c>
      <c r="E9" s="101" t="s">
        <v>1595</v>
      </c>
      <c r="F9" s="102">
        <v>37.796559000000002</v>
      </c>
      <c r="G9" s="104">
        <v>-80.295817</v>
      </c>
      <c r="H9" s="101"/>
      <c r="I9" s="101"/>
      <c r="J9" s="102" t="s">
        <v>26</v>
      </c>
      <c r="K9" s="102">
        <v>7</v>
      </c>
      <c r="L9" s="102" t="s">
        <v>26</v>
      </c>
      <c r="M9" s="102">
        <v>2012</v>
      </c>
      <c r="N9" s="106">
        <v>2012</v>
      </c>
      <c r="O9" s="102" t="s">
        <v>20</v>
      </c>
      <c r="P9" s="102">
        <v>1854.5</v>
      </c>
      <c r="Q9" s="102" t="s">
        <v>21</v>
      </c>
      <c r="R9" s="102" t="s">
        <v>22</v>
      </c>
      <c r="S9" s="102">
        <v>1855.3</v>
      </c>
      <c r="T9" s="102">
        <v>1866.2</v>
      </c>
      <c r="U9" s="102"/>
      <c r="V9" s="102">
        <v>1854.6</v>
      </c>
      <c r="W9" s="106">
        <v>2021</v>
      </c>
      <c r="X9" s="101"/>
      <c r="Y9" s="101"/>
      <c r="Z9" s="105"/>
      <c r="AA9" s="101"/>
      <c r="AB9" s="101"/>
      <c r="AC9" s="102" t="str">
        <f t="shared" si="0"/>
        <v>N</v>
      </c>
      <c r="AD9" s="102">
        <f t="shared" si="1"/>
        <v>1866.2</v>
      </c>
      <c r="AE9" s="102">
        <f t="shared" si="2"/>
        <v>11.600000000000136</v>
      </c>
      <c r="AF9" s="102">
        <f t="shared" si="3"/>
        <v>11.700000000000045</v>
      </c>
      <c r="AG9" s="101"/>
      <c r="AH9" s="101"/>
    </row>
    <row r="10" spans="1:34" ht="14.25" x14ac:dyDescent="0.2">
      <c r="A10" s="102" t="s">
        <v>1565</v>
      </c>
      <c r="B10" s="103" t="s">
        <v>1493</v>
      </c>
      <c r="C10" s="102" t="s">
        <v>1566</v>
      </c>
      <c r="D10" s="101" t="s">
        <v>727</v>
      </c>
      <c r="E10" s="101" t="s">
        <v>1595</v>
      </c>
      <c r="F10" s="102">
        <v>37.973196999999999</v>
      </c>
      <c r="G10" s="104">
        <v>-80.760514999999998</v>
      </c>
      <c r="H10" s="101"/>
      <c r="I10" s="101"/>
      <c r="J10" s="102" t="s">
        <v>26</v>
      </c>
      <c r="K10" s="102">
        <v>8</v>
      </c>
      <c r="L10" s="102" t="s">
        <v>26</v>
      </c>
      <c r="M10" s="106">
        <v>2012</v>
      </c>
      <c r="N10" s="106">
        <v>2012</v>
      </c>
      <c r="O10" s="102" t="s">
        <v>20</v>
      </c>
      <c r="P10" s="102">
        <v>2393</v>
      </c>
      <c r="Q10" s="102" t="s">
        <v>21</v>
      </c>
      <c r="R10" s="102" t="s">
        <v>22</v>
      </c>
      <c r="S10" s="102">
        <v>2389.9</v>
      </c>
      <c r="T10" s="102">
        <v>2397.6999999999998</v>
      </c>
      <c r="U10" s="102"/>
      <c r="V10" s="102">
        <v>2389.6999999999998</v>
      </c>
      <c r="W10" s="106">
        <v>2020</v>
      </c>
      <c r="X10" s="101"/>
      <c r="Y10" s="101"/>
      <c r="Z10" s="105"/>
      <c r="AA10" s="101"/>
      <c r="AB10" s="101"/>
      <c r="AC10" s="102" t="str">
        <f t="shared" si="0"/>
        <v>N</v>
      </c>
      <c r="AD10" s="102">
        <f t="shared" si="1"/>
        <v>2397.6999999999998</v>
      </c>
      <c r="AE10" s="102">
        <f t="shared" si="2"/>
        <v>8</v>
      </c>
      <c r="AF10" s="102">
        <f t="shared" si="3"/>
        <v>4.6999999999998181</v>
      </c>
      <c r="AG10" s="101"/>
      <c r="AH10" s="101"/>
    </row>
    <row r="11" spans="1:34" ht="14.25" x14ac:dyDescent="0.2">
      <c r="A11" s="102" t="s">
        <v>1712</v>
      </c>
      <c r="B11" s="103" t="s">
        <v>1494</v>
      </c>
      <c r="C11" s="102" t="s">
        <v>1713</v>
      </c>
      <c r="D11" s="101" t="s">
        <v>876</v>
      </c>
      <c r="E11" s="101" t="s">
        <v>1601</v>
      </c>
      <c r="F11" s="102">
        <v>38.226779999999998</v>
      </c>
      <c r="G11" s="104">
        <v>-80.540246999999994</v>
      </c>
      <c r="H11" s="101"/>
      <c r="I11" s="101"/>
      <c r="J11" s="102" t="s">
        <v>26</v>
      </c>
      <c r="K11" s="102">
        <v>5</v>
      </c>
      <c r="L11" s="102" t="s">
        <v>18</v>
      </c>
      <c r="M11" s="106">
        <v>2011</v>
      </c>
      <c r="N11" s="106">
        <v>2011</v>
      </c>
      <c r="O11" s="110" t="s">
        <v>34</v>
      </c>
      <c r="P11" s="118"/>
      <c r="Q11" s="102" t="s">
        <v>21</v>
      </c>
      <c r="R11" s="102" t="s">
        <v>22</v>
      </c>
      <c r="S11" s="102">
        <v>2665.31</v>
      </c>
      <c r="T11" s="102"/>
      <c r="U11" s="102"/>
      <c r="V11" s="102">
        <v>2656.07</v>
      </c>
      <c r="W11" s="106">
        <v>2019</v>
      </c>
      <c r="X11" s="101"/>
      <c r="Y11" s="101"/>
      <c r="Z11" s="110" t="s">
        <v>1630</v>
      </c>
      <c r="AA11" s="101"/>
      <c r="AB11" s="101"/>
      <c r="AC11" s="102" t="str">
        <f t="shared" si="0"/>
        <v>N</v>
      </c>
      <c r="AD11" s="102">
        <f t="shared" si="1"/>
        <v>2665.31</v>
      </c>
      <c r="AE11" s="102">
        <f t="shared" si="2"/>
        <v>9.2399999999997817</v>
      </c>
      <c r="AF11" s="118">
        <f t="shared" si="3"/>
        <v>2665.31</v>
      </c>
      <c r="AG11" s="101"/>
      <c r="AH11" s="101"/>
    </row>
    <row r="12" spans="1:34" ht="14.25" x14ac:dyDescent="0.2">
      <c r="A12" s="102" t="s">
        <v>1567</v>
      </c>
      <c r="B12" s="103" t="s">
        <v>1495</v>
      </c>
      <c r="C12" s="102" t="s">
        <v>1568</v>
      </c>
      <c r="D12" s="101" t="s">
        <v>1496</v>
      </c>
      <c r="E12" s="101" t="s">
        <v>1596</v>
      </c>
      <c r="F12" s="102">
        <v>38.490896999999997</v>
      </c>
      <c r="G12" s="104">
        <v>-80.572626999999997</v>
      </c>
      <c r="H12" s="101"/>
      <c r="I12" s="101"/>
      <c r="J12" s="102" t="s">
        <v>26</v>
      </c>
      <c r="K12" s="102">
        <v>5</v>
      </c>
      <c r="L12" s="102" t="s">
        <v>18</v>
      </c>
      <c r="M12" s="106">
        <v>2012</v>
      </c>
      <c r="N12" s="102">
        <v>2012</v>
      </c>
      <c r="O12" s="102" t="s">
        <v>20</v>
      </c>
      <c r="P12" s="102">
        <v>1572</v>
      </c>
      <c r="Q12" s="102" t="s">
        <v>21</v>
      </c>
      <c r="R12" s="102" t="s">
        <v>22</v>
      </c>
      <c r="S12" s="102">
        <v>1579.18</v>
      </c>
      <c r="T12" s="102"/>
      <c r="U12" s="102"/>
      <c r="V12" s="102">
        <v>1573.38</v>
      </c>
      <c r="W12" s="106">
        <v>2019</v>
      </c>
      <c r="X12" s="101"/>
      <c r="Y12" s="101"/>
      <c r="Z12" s="105"/>
      <c r="AA12" s="101"/>
      <c r="AB12" s="101"/>
      <c r="AC12" s="102" t="str">
        <f t="shared" si="0"/>
        <v>N</v>
      </c>
      <c r="AD12" s="102">
        <f t="shared" si="1"/>
        <v>1579.18</v>
      </c>
      <c r="AE12" s="102">
        <f t="shared" si="2"/>
        <v>5.7999999999999545</v>
      </c>
      <c r="AF12" s="102">
        <f t="shared" si="3"/>
        <v>7.1800000000000637</v>
      </c>
      <c r="AG12" s="101"/>
      <c r="AH12" s="101"/>
    </row>
    <row r="13" spans="1:34" ht="14.25" x14ac:dyDescent="0.2">
      <c r="A13" s="102" t="s">
        <v>1569</v>
      </c>
      <c r="B13" s="103" t="s">
        <v>1497</v>
      </c>
      <c r="C13" s="102" t="s">
        <v>1570</v>
      </c>
      <c r="D13" s="101" t="s">
        <v>727</v>
      </c>
      <c r="E13" s="101" t="s">
        <v>1595</v>
      </c>
      <c r="F13" s="102">
        <v>37.971307000000003</v>
      </c>
      <c r="G13" s="104">
        <v>-80.763693000000004</v>
      </c>
      <c r="H13" s="101"/>
      <c r="I13" s="101"/>
      <c r="J13" s="102" t="s">
        <v>26</v>
      </c>
      <c r="K13" s="102">
        <v>8</v>
      </c>
      <c r="L13" s="102" t="s">
        <v>26</v>
      </c>
      <c r="M13" s="106">
        <v>2012</v>
      </c>
      <c r="N13" s="102">
        <v>2012</v>
      </c>
      <c r="O13" s="102" t="s">
        <v>20</v>
      </c>
      <c r="P13" s="102">
        <v>2394.1</v>
      </c>
      <c r="Q13" s="102" t="s">
        <v>21</v>
      </c>
      <c r="R13" s="102" t="s">
        <v>22</v>
      </c>
      <c r="S13" s="102">
        <v>2391</v>
      </c>
      <c r="T13" s="102">
        <v>2397.4</v>
      </c>
      <c r="U13" s="102"/>
      <c r="V13" s="102">
        <v>2391</v>
      </c>
      <c r="W13" s="106">
        <v>2021</v>
      </c>
      <c r="X13" s="101"/>
      <c r="Y13" s="101"/>
      <c r="Z13" s="105"/>
      <c r="AA13" s="101"/>
      <c r="AB13" s="101"/>
      <c r="AC13" s="102" t="str">
        <f t="shared" si="0"/>
        <v>N</v>
      </c>
      <c r="AD13" s="102">
        <f t="shared" si="1"/>
        <v>2397.4</v>
      </c>
      <c r="AE13" s="102">
        <f t="shared" si="2"/>
        <v>6.4000000000000909</v>
      </c>
      <c r="AF13" s="102">
        <f t="shared" si="3"/>
        <v>3.3000000000001819</v>
      </c>
      <c r="AG13" s="101"/>
      <c r="AH13" s="101"/>
    </row>
    <row r="14" spans="1:34" ht="14.25" x14ac:dyDescent="0.2">
      <c r="A14" s="102" t="s">
        <v>1571</v>
      </c>
      <c r="B14" s="103" t="s">
        <v>1498</v>
      </c>
      <c r="C14" s="102" t="s">
        <v>1572</v>
      </c>
      <c r="D14" s="101" t="s">
        <v>901</v>
      </c>
      <c r="E14" s="101" t="s">
        <v>1595</v>
      </c>
      <c r="F14" s="102">
        <v>37.726238000000002</v>
      </c>
      <c r="G14" s="104">
        <v>-80.637168000000003</v>
      </c>
      <c r="H14" s="101"/>
      <c r="I14" s="101"/>
      <c r="J14" s="102" t="s">
        <v>26</v>
      </c>
      <c r="K14" s="102">
        <v>8</v>
      </c>
      <c r="L14" s="102" t="s">
        <v>26</v>
      </c>
      <c r="M14" s="106">
        <v>2002</v>
      </c>
      <c r="N14" s="106">
        <v>2002</v>
      </c>
      <c r="O14" s="102" t="s">
        <v>20</v>
      </c>
      <c r="P14" s="102">
        <v>1552.3</v>
      </c>
      <c r="Q14" s="102" t="s">
        <v>21</v>
      </c>
      <c r="R14" s="102" t="s">
        <v>22</v>
      </c>
      <c r="S14" s="102">
        <v>1548.2</v>
      </c>
      <c r="T14" s="102">
        <v>1554.9</v>
      </c>
      <c r="U14" s="102"/>
      <c r="V14" s="102">
        <v>1548.2</v>
      </c>
      <c r="W14" s="106">
        <v>2021</v>
      </c>
      <c r="X14" s="101"/>
      <c r="Y14" s="101"/>
      <c r="Z14" s="105"/>
      <c r="AA14" s="101"/>
      <c r="AB14" s="101"/>
      <c r="AC14" s="102" t="str">
        <f t="shared" si="0"/>
        <v>N</v>
      </c>
      <c r="AD14" s="102">
        <f t="shared" si="1"/>
        <v>1554.9</v>
      </c>
      <c r="AE14" s="102">
        <f t="shared" si="2"/>
        <v>6.7000000000000455</v>
      </c>
      <c r="AF14" s="102">
        <f t="shared" si="3"/>
        <v>2.6000000000001364</v>
      </c>
      <c r="AG14" s="101"/>
      <c r="AH14" s="101"/>
    </row>
    <row r="15" spans="1:34" ht="14.25" x14ac:dyDescent="0.2">
      <c r="A15" s="102" t="s">
        <v>1573</v>
      </c>
      <c r="B15" s="103" t="s">
        <v>1499</v>
      </c>
      <c r="C15" s="102" t="s">
        <v>1574</v>
      </c>
      <c r="D15" s="101" t="s">
        <v>748</v>
      </c>
      <c r="E15" s="101" t="s">
        <v>1595</v>
      </c>
      <c r="F15" s="102">
        <v>37.984903000000003</v>
      </c>
      <c r="G15" s="104">
        <v>-80.714788999999996</v>
      </c>
      <c r="H15" s="101"/>
      <c r="I15" s="101"/>
      <c r="J15" s="102" t="s">
        <v>26</v>
      </c>
      <c r="K15" s="102">
        <v>8</v>
      </c>
      <c r="L15" s="102" t="s">
        <v>26</v>
      </c>
      <c r="M15" s="106">
        <v>2012</v>
      </c>
      <c r="N15" s="102">
        <v>2012</v>
      </c>
      <c r="O15" s="102" t="s">
        <v>78</v>
      </c>
      <c r="P15" s="102">
        <v>2432.6</v>
      </c>
      <c r="Q15" s="102" t="s">
        <v>21</v>
      </c>
      <c r="R15" s="102" t="s">
        <v>22</v>
      </c>
      <c r="S15" s="102">
        <v>2431.85</v>
      </c>
      <c r="T15" s="102">
        <v>2437.9299999999998</v>
      </c>
      <c r="U15" s="102"/>
      <c r="V15" s="102">
        <v>2431.63</v>
      </c>
      <c r="W15" s="106">
        <v>2020</v>
      </c>
      <c r="X15" s="101"/>
      <c r="Y15" s="101"/>
      <c r="Z15" s="105"/>
      <c r="AA15" s="101"/>
      <c r="AB15" s="101"/>
      <c r="AC15" s="102" t="str">
        <f t="shared" si="0"/>
        <v>N</v>
      </c>
      <c r="AD15" s="102">
        <f t="shared" si="1"/>
        <v>2437.9299999999998</v>
      </c>
      <c r="AE15" s="102">
        <f t="shared" si="2"/>
        <v>6.2999999999997272</v>
      </c>
      <c r="AF15" s="102">
        <f t="shared" si="3"/>
        <v>5.3299999999999272</v>
      </c>
      <c r="AG15" s="101"/>
      <c r="AH15" s="101"/>
    </row>
    <row r="16" spans="1:34" ht="14.25" x14ac:dyDescent="0.2">
      <c r="A16" s="102" t="s">
        <v>1575</v>
      </c>
      <c r="B16" s="103" t="s">
        <v>1500</v>
      </c>
      <c r="C16" s="102" t="s">
        <v>1576</v>
      </c>
      <c r="D16" s="101" t="s">
        <v>1588</v>
      </c>
      <c r="E16" s="101" t="s">
        <v>1595</v>
      </c>
      <c r="F16" s="102">
        <v>37.794387</v>
      </c>
      <c r="G16" s="104">
        <v>-80.302214000000006</v>
      </c>
      <c r="H16" s="101"/>
      <c r="I16" s="101"/>
      <c r="J16" s="102" t="s">
        <v>26</v>
      </c>
      <c r="K16" s="102">
        <v>8</v>
      </c>
      <c r="L16" s="102" t="s">
        <v>18</v>
      </c>
      <c r="M16" s="102">
        <v>2012</v>
      </c>
      <c r="N16" s="106">
        <v>2012</v>
      </c>
      <c r="O16" s="102" t="s">
        <v>20</v>
      </c>
      <c r="P16" s="102">
        <v>1844.8</v>
      </c>
      <c r="Q16" s="102" t="s">
        <v>21</v>
      </c>
      <c r="R16" s="102" t="s">
        <v>22</v>
      </c>
      <c r="S16" s="102">
        <v>1843.4</v>
      </c>
      <c r="T16" s="102">
        <v>1847.8</v>
      </c>
      <c r="U16" s="102"/>
      <c r="V16" s="102">
        <v>1843.4</v>
      </c>
      <c r="W16" s="106">
        <v>2020</v>
      </c>
      <c r="X16" s="101"/>
      <c r="Y16" s="101"/>
      <c r="Z16" s="105"/>
      <c r="AA16" s="101"/>
      <c r="AB16" s="101"/>
      <c r="AC16" s="102" t="str">
        <f t="shared" si="0"/>
        <v>N</v>
      </c>
      <c r="AD16" s="102">
        <f t="shared" si="1"/>
        <v>1847.8</v>
      </c>
      <c r="AE16" s="102">
        <f t="shared" si="2"/>
        <v>0</v>
      </c>
      <c r="AF16" s="102">
        <f t="shared" si="3"/>
        <v>3</v>
      </c>
      <c r="AG16" s="101"/>
      <c r="AH16" s="101"/>
    </row>
    <row r="17" spans="1:34" ht="14.25" x14ac:dyDescent="0.2">
      <c r="A17" s="102" t="s">
        <v>1577</v>
      </c>
      <c r="B17" s="103" t="s">
        <v>1501</v>
      </c>
      <c r="C17" s="102" t="s">
        <v>1578</v>
      </c>
      <c r="D17" s="101" t="s">
        <v>1590</v>
      </c>
      <c r="E17" s="101" t="s">
        <v>1598</v>
      </c>
      <c r="F17" s="102">
        <v>38.108612000000001</v>
      </c>
      <c r="G17" s="104">
        <v>-81.085770999999994</v>
      </c>
      <c r="H17" s="101"/>
      <c r="I17" s="101"/>
      <c r="J17" s="102" t="s">
        <v>26</v>
      </c>
      <c r="K17" s="102">
        <v>8</v>
      </c>
      <c r="L17" s="102" t="s">
        <v>18</v>
      </c>
      <c r="M17" s="106">
        <v>2010</v>
      </c>
      <c r="N17" s="102">
        <v>2010</v>
      </c>
      <c r="O17" s="110" t="s">
        <v>34</v>
      </c>
      <c r="P17" s="118"/>
      <c r="Q17" s="102" t="s">
        <v>21</v>
      </c>
      <c r="R17" s="102" t="s">
        <v>22</v>
      </c>
      <c r="S17" s="102">
        <v>1544.8</v>
      </c>
      <c r="T17" s="102">
        <v>1550.6</v>
      </c>
      <c r="U17" s="102"/>
      <c r="V17" s="102">
        <v>1544.4</v>
      </c>
      <c r="W17" s="106">
        <v>2020</v>
      </c>
      <c r="X17" s="101"/>
      <c r="Y17" s="101"/>
      <c r="Z17" s="111" t="s">
        <v>1630</v>
      </c>
      <c r="AA17" s="101"/>
      <c r="AB17" s="101"/>
      <c r="AC17" s="102" t="str">
        <f t="shared" si="0"/>
        <v>N</v>
      </c>
      <c r="AD17" s="102">
        <f t="shared" si="1"/>
        <v>1550.6</v>
      </c>
      <c r="AE17" s="102">
        <f t="shared" si="2"/>
        <v>0.39999999999986358</v>
      </c>
      <c r="AF17" s="118">
        <f t="shared" si="3"/>
        <v>1550.6</v>
      </c>
      <c r="AG17" s="101"/>
      <c r="AH17" s="101"/>
    </row>
    <row r="18" spans="1:34" ht="14.25" x14ac:dyDescent="0.2">
      <c r="A18" s="119"/>
      <c r="B18" s="120" t="s">
        <v>1502</v>
      </c>
      <c r="C18" s="119"/>
      <c r="D18" s="121"/>
      <c r="E18" s="121"/>
      <c r="F18" s="119"/>
      <c r="G18" s="122"/>
      <c r="H18" s="121"/>
      <c r="I18" s="121"/>
      <c r="J18" s="119"/>
      <c r="K18" s="119"/>
      <c r="L18" s="119"/>
      <c r="M18" s="123"/>
      <c r="N18" s="123"/>
      <c r="O18" s="119"/>
      <c r="P18" s="119"/>
      <c r="Q18" s="119"/>
      <c r="R18" s="119"/>
      <c r="S18" s="119"/>
      <c r="T18" s="119"/>
      <c r="U18" s="119"/>
      <c r="V18" s="119"/>
      <c r="W18" s="123"/>
      <c r="X18" s="121"/>
      <c r="Y18" s="121"/>
      <c r="Z18" s="119" t="s">
        <v>1579</v>
      </c>
      <c r="AA18" s="121"/>
      <c r="AB18" s="121"/>
      <c r="AC18" s="119" t="str">
        <f t="shared" si="0"/>
        <v>N</v>
      </c>
      <c r="AD18" s="119">
        <f t="shared" si="1"/>
        <v>0</v>
      </c>
      <c r="AE18" s="119">
        <f t="shared" si="2"/>
        <v>0</v>
      </c>
      <c r="AF18" s="119">
        <f t="shared" si="3"/>
        <v>0</v>
      </c>
      <c r="AG18" s="121"/>
      <c r="AH18" s="121"/>
    </row>
    <row r="19" spans="1:34" ht="14.25" x14ac:dyDescent="0.2">
      <c r="A19" s="102" t="s">
        <v>1580</v>
      </c>
      <c r="B19" s="103" t="s">
        <v>1503</v>
      </c>
      <c r="C19" s="102" t="s">
        <v>1581</v>
      </c>
      <c r="D19" s="101" t="s">
        <v>817</v>
      </c>
      <c r="E19" s="101" t="s">
        <v>1599</v>
      </c>
      <c r="F19" s="102">
        <v>38.461832000000001</v>
      </c>
      <c r="G19" s="104">
        <v>-81.436098999999999</v>
      </c>
      <c r="H19" s="101"/>
      <c r="I19" s="101"/>
      <c r="J19" s="102" t="s">
        <v>26</v>
      </c>
      <c r="K19" s="102">
        <v>8</v>
      </c>
      <c r="L19" s="102" t="s">
        <v>18</v>
      </c>
      <c r="M19" s="106">
        <v>2008</v>
      </c>
      <c r="N19" s="106">
        <v>2008</v>
      </c>
      <c r="O19" s="102" t="s">
        <v>78</v>
      </c>
      <c r="P19" s="118"/>
      <c r="Q19" s="102" t="s">
        <v>21</v>
      </c>
      <c r="R19" s="102" t="s">
        <v>22</v>
      </c>
      <c r="S19" s="102">
        <v>619</v>
      </c>
      <c r="T19" s="102">
        <v>624.20000000000005</v>
      </c>
      <c r="U19" s="102"/>
      <c r="V19" s="102">
        <v>618.9</v>
      </c>
      <c r="W19" s="106">
        <v>2020</v>
      </c>
      <c r="X19" s="101"/>
      <c r="Y19" s="101"/>
      <c r="Z19" s="105"/>
      <c r="AA19" s="101"/>
      <c r="AB19" s="101"/>
      <c r="AC19" s="102" t="str">
        <f t="shared" si="0"/>
        <v>N</v>
      </c>
      <c r="AD19" s="102">
        <f t="shared" si="1"/>
        <v>624.20000000000005</v>
      </c>
      <c r="AE19" s="102">
        <f t="shared" si="2"/>
        <v>0.10000000000002274</v>
      </c>
      <c r="AF19" s="118">
        <f t="shared" si="3"/>
        <v>624.20000000000005</v>
      </c>
      <c r="AG19" s="101"/>
      <c r="AH19" s="101"/>
    </row>
    <row r="20" spans="1:34" ht="14.25" customHeight="1" x14ac:dyDescent="0.2">
      <c r="A20" s="102" t="s">
        <v>1582</v>
      </c>
      <c r="B20" s="103" t="s">
        <v>1504</v>
      </c>
      <c r="C20" s="105" t="s">
        <v>1721</v>
      </c>
      <c r="D20" s="101" t="s">
        <v>734</v>
      </c>
      <c r="E20" s="101" t="s">
        <v>1595</v>
      </c>
      <c r="F20" s="102">
        <v>37.951469000000003</v>
      </c>
      <c r="G20" s="104">
        <v>-80.684106</v>
      </c>
      <c r="H20" s="101"/>
      <c r="I20" s="101"/>
      <c r="J20" s="102" t="s">
        <v>26</v>
      </c>
      <c r="K20" s="102">
        <v>8</v>
      </c>
      <c r="L20" s="102" t="s">
        <v>26</v>
      </c>
      <c r="M20" s="106">
        <v>2012</v>
      </c>
      <c r="N20" s="106">
        <v>2012</v>
      </c>
      <c r="O20" s="102" t="s">
        <v>78</v>
      </c>
      <c r="P20" s="102">
        <v>2409.5</v>
      </c>
      <c r="Q20" s="102" t="s">
        <v>21</v>
      </c>
      <c r="R20" s="102" t="s">
        <v>22</v>
      </c>
      <c r="S20" s="102">
        <v>2405.6</v>
      </c>
      <c r="T20" s="102">
        <v>2412.8000000000002</v>
      </c>
      <c r="U20" s="102"/>
      <c r="V20" s="102">
        <v>2405.6</v>
      </c>
      <c r="W20" s="106">
        <v>2020</v>
      </c>
      <c r="X20" s="101"/>
      <c r="Y20" s="101"/>
      <c r="Z20" s="105"/>
      <c r="AA20" s="101"/>
      <c r="AB20" s="101"/>
      <c r="AC20" s="102" t="str">
        <f t="shared" si="0"/>
        <v>N</v>
      </c>
      <c r="AD20" s="102">
        <f t="shared" si="1"/>
        <v>2412.8000000000002</v>
      </c>
      <c r="AE20" s="102">
        <f t="shared" si="2"/>
        <v>7.2000000000002728</v>
      </c>
      <c r="AF20" s="102">
        <f t="shared" si="3"/>
        <v>3.3000000000001819</v>
      </c>
      <c r="AG20" s="101"/>
      <c r="AH20" s="101"/>
    </row>
    <row r="21" spans="1:34" ht="14.25" x14ac:dyDescent="0.2">
      <c r="A21" s="102" t="s">
        <v>1583</v>
      </c>
      <c r="B21" s="103" t="s">
        <v>1505</v>
      </c>
      <c r="C21" s="102" t="s">
        <v>1584</v>
      </c>
      <c r="D21" s="101" t="s">
        <v>1591</v>
      </c>
      <c r="E21" s="101" t="s">
        <v>1600</v>
      </c>
      <c r="F21" s="102">
        <v>38.919595999999999</v>
      </c>
      <c r="G21" s="104">
        <v>-81.545175</v>
      </c>
      <c r="H21" s="101"/>
      <c r="I21" s="101"/>
      <c r="J21" s="102" t="s">
        <v>26</v>
      </c>
      <c r="K21" s="102">
        <v>8</v>
      </c>
      <c r="L21" s="102" t="s">
        <v>18</v>
      </c>
      <c r="M21" s="106">
        <v>2004</v>
      </c>
      <c r="N21" s="106">
        <v>2004</v>
      </c>
      <c r="O21" s="102" t="s">
        <v>34</v>
      </c>
      <c r="P21" s="102">
        <v>677.6</v>
      </c>
      <c r="Q21" s="102" t="s">
        <v>21</v>
      </c>
      <c r="R21" s="102" t="s">
        <v>22</v>
      </c>
      <c r="S21" s="102">
        <v>684.6</v>
      </c>
      <c r="T21" s="102">
        <v>684.9</v>
      </c>
      <c r="U21" s="102"/>
      <c r="V21" s="102">
        <v>684.6</v>
      </c>
      <c r="W21" s="106">
        <v>2020</v>
      </c>
      <c r="X21" s="101"/>
      <c r="Y21" s="101"/>
      <c r="Z21" s="110" t="s">
        <v>1630</v>
      </c>
      <c r="AA21" s="101"/>
      <c r="AB21" s="101"/>
      <c r="AC21" s="102" t="str">
        <f t="shared" si="0"/>
        <v>N</v>
      </c>
      <c r="AD21" s="102">
        <f t="shared" si="1"/>
        <v>684.9</v>
      </c>
      <c r="AE21" s="102">
        <f t="shared" si="2"/>
        <v>0</v>
      </c>
      <c r="AF21" s="102">
        <f t="shared" si="3"/>
        <v>7.2999999999999545</v>
      </c>
      <c r="AG21" s="101"/>
      <c r="AH21" s="101"/>
    </row>
    <row r="22" spans="1:34" ht="14.25" x14ac:dyDescent="0.2">
      <c r="A22" s="102" t="s">
        <v>1585</v>
      </c>
      <c r="B22" s="103" t="s">
        <v>1506</v>
      </c>
      <c r="C22" s="102" t="s">
        <v>1586</v>
      </c>
      <c r="D22" s="101" t="s">
        <v>1592</v>
      </c>
      <c r="E22" s="101" t="s">
        <v>1601</v>
      </c>
      <c r="F22" s="101">
        <v>38.326591000000001</v>
      </c>
      <c r="G22" s="101">
        <v>-80.672562999999997</v>
      </c>
      <c r="H22" s="101"/>
      <c r="I22" s="101"/>
      <c r="J22" s="102" t="s">
        <v>26</v>
      </c>
      <c r="K22" s="102">
        <v>8</v>
      </c>
      <c r="L22" s="102" t="s">
        <v>18</v>
      </c>
      <c r="M22" s="102">
        <v>2011</v>
      </c>
      <c r="N22" s="106">
        <v>2011</v>
      </c>
      <c r="O22" s="110" t="s">
        <v>34</v>
      </c>
      <c r="P22" s="118"/>
      <c r="Q22" s="102" t="s">
        <v>21</v>
      </c>
      <c r="R22" s="102" t="s">
        <v>22</v>
      </c>
      <c r="S22" s="102">
        <v>2253.6999999999998</v>
      </c>
      <c r="T22" s="102">
        <v>2261.6</v>
      </c>
      <c r="U22" s="102"/>
      <c r="V22" s="102">
        <v>2252.9</v>
      </c>
      <c r="W22" s="106">
        <v>2020</v>
      </c>
      <c r="X22" s="101"/>
      <c r="Y22" s="101"/>
      <c r="Z22" s="111" t="s">
        <v>1630</v>
      </c>
      <c r="AA22" s="101"/>
      <c r="AB22" s="101"/>
      <c r="AC22" s="102" t="str">
        <f t="shared" si="0"/>
        <v>N</v>
      </c>
      <c r="AD22" s="102">
        <f t="shared" si="1"/>
        <v>2261.6</v>
      </c>
      <c r="AE22" s="102">
        <f t="shared" si="2"/>
        <v>0.79999999999972715</v>
      </c>
      <c r="AF22" s="118">
        <f t="shared" si="3"/>
        <v>2261.6</v>
      </c>
      <c r="AG22" s="101"/>
      <c r="AH22" s="101"/>
    </row>
    <row r="23" spans="1:34" ht="14.25" x14ac:dyDescent="0.2">
      <c r="A23" s="101" t="s">
        <v>1602</v>
      </c>
      <c r="B23" s="103" t="s">
        <v>1507</v>
      </c>
      <c r="C23" s="101" t="s">
        <v>1603</v>
      </c>
      <c r="D23" s="101" t="s">
        <v>901</v>
      </c>
      <c r="E23" s="101" t="s">
        <v>1597</v>
      </c>
      <c r="F23" s="101">
        <v>37.729990000000001</v>
      </c>
      <c r="G23" s="101">
        <v>-80.661657000000005</v>
      </c>
      <c r="H23" s="101"/>
      <c r="I23" s="101"/>
      <c r="J23" s="101" t="s">
        <v>26</v>
      </c>
      <c r="K23" s="101">
        <v>8</v>
      </c>
      <c r="L23" s="101" t="s">
        <v>18</v>
      </c>
      <c r="M23" s="101">
        <v>2002</v>
      </c>
      <c r="N23" s="101">
        <v>2002</v>
      </c>
      <c r="O23" s="101" t="s">
        <v>78</v>
      </c>
      <c r="P23" s="101">
        <v>1545.1</v>
      </c>
      <c r="Q23" s="101" t="s">
        <v>21</v>
      </c>
      <c r="R23" s="101" t="s">
        <v>22</v>
      </c>
      <c r="S23" s="101">
        <v>1542.3</v>
      </c>
      <c r="T23" s="101">
        <v>1548.6</v>
      </c>
      <c r="U23" s="101"/>
      <c r="V23" s="101">
        <v>1541.2</v>
      </c>
      <c r="W23" s="101">
        <v>2020</v>
      </c>
      <c r="X23" s="101"/>
      <c r="Y23" s="101"/>
      <c r="Z23" s="101"/>
      <c r="AA23" s="101"/>
      <c r="AB23" s="101"/>
      <c r="AC23" s="102" t="str">
        <f t="shared" si="0"/>
        <v>N</v>
      </c>
      <c r="AD23" s="102">
        <f t="shared" si="1"/>
        <v>1548.6</v>
      </c>
      <c r="AE23" s="102">
        <f t="shared" si="2"/>
        <v>1.0999999999999091</v>
      </c>
      <c r="AF23" s="102">
        <f t="shared" si="3"/>
        <v>3.5</v>
      </c>
      <c r="AG23" s="101"/>
      <c r="AH23" s="101"/>
    </row>
    <row r="24" spans="1:34" ht="14.25" customHeight="1" x14ac:dyDescent="0.2">
      <c r="A24" s="101" t="s">
        <v>1605</v>
      </c>
      <c r="B24" s="103" t="s">
        <v>1508</v>
      </c>
      <c r="C24" s="105" t="s">
        <v>1722</v>
      </c>
      <c r="D24" s="101" t="s">
        <v>1604</v>
      </c>
      <c r="E24" s="101" t="s">
        <v>1598</v>
      </c>
      <c r="F24" s="101">
        <v>38.124305</v>
      </c>
      <c r="G24" s="101">
        <v>-81.116197999999997</v>
      </c>
      <c r="H24" s="101"/>
      <c r="I24" s="101"/>
      <c r="J24" s="101" t="s">
        <v>26</v>
      </c>
      <c r="K24" s="101">
        <v>8</v>
      </c>
      <c r="L24" s="101" t="s">
        <v>18</v>
      </c>
      <c r="M24" s="101">
        <v>2010</v>
      </c>
      <c r="N24" s="101">
        <v>2010</v>
      </c>
      <c r="O24" s="111" t="s">
        <v>34</v>
      </c>
      <c r="P24" s="124"/>
      <c r="Q24" s="101" t="s">
        <v>21</v>
      </c>
      <c r="R24" s="101" t="s">
        <v>22</v>
      </c>
      <c r="S24" s="101">
        <v>1358</v>
      </c>
      <c r="T24" s="101">
        <v>1363.45</v>
      </c>
      <c r="U24" s="101"/>
      <c r="V24" s="101">
        <v>1357.03</v>
      </c>
      <c r="W24" s="101">
        <v>2020</v>
      </c>
      <c r="X24" s="101"/>
      <c r="Y24" s="101"/>
      <c r="Z24" s="111" t="s">
        <v>1630</v>
      </c>
      <c r="AA24" s="101"/>
      <c r="AB24" s="101"/>
      <c r="AC24" s="102" t="str">
        <f t="shared" si="0"/>
        <v>N</v>
      </c>
      <c r="AD24" s="102">
        <f t="shared" si="1"/>
        <v>1363.45</v>
      </c>
      <c r="AE24" s="102">
        <f t="shared" si="2"/>
        <v>0.97000000000002728</v>
      </c>
      <c r="AF24" s="118">
        <f t="shared" si="3"/>
        <v>1363.45</v>
      </c>
      <c r="AG24" s="101"/>
      <c r="AH24" s="101"/>
    </row>
    <row r="25" spans="1:34" ht="14.25" x14ac:dyDescent="0.2">
      <c r="A25" s="101" t="s">
        <v>1606</v>
      </c>
      <c r="B25" s="103" t="s">
        <v>1509</v>
      </c>
      <c r="C25" s="101" t="s">
        <v>1607</v>
      </c>
      <c r="D25" s="101" t="s">
        <v>775</v>
      </c>
      <c r="E25" s="101" t="s">
        <v>1599</v>
      </c>
      <c r="F25" s="101">
        <v>38.481938</v>
      </c>
      <c r="G25" s="101">
        <v>-81.365110000000001</v>
      </c>
      <c r="H25" s="101"/>
      <c r="I25" s="101"/>
      <c r="J25" s="101" t="s">
        <v>26</v>
      </c>
      <c r="K25" s="101">
        <v>8</v>
      </c>
      <c r="L25" s="101" t="s">
        <v>26</v>
      </c>
      <c r="M25" s="101">
        <v>2008</v>
      </c>
      <c r="N25" s="101">
        <v>2008</v>
      </c>
      <c r="O25" s="101" t="s">
        <v>20</v>
      </c>
      <c r="P25" s="101">
        <v>627.9</v>
      </c>
      <c r="Q25" s="101" t="s">
        <v>21</v>
      </c>
      <c r="R25" s="101" t="s">
        <v>22</v>
      </c>
      <c r="S25" s="101">
        <v>624.4</v>
      </c>
      <c r="T25" s="101">
        <v>631.5</v>
      </c>
      <c r="U25" s="101"/>
      <c r="V25" s="101">
        <v>624.4</v>
      </c>
      <c r="W25" s="101">
        <v>2021</v>
      </c>
      <c r="X25" s="101"/>
      <c r="Y25" s="101"/>
      <c r="Z25" s="101"/>
      <c r="AA25" s="101"/>
      <c r="AB25" s="101"/>
      <c r="AC25" s="102" t="str">
        <f t="shared" si="0"/>
        <v>N</v>
      </c>
      <c r="AD25" s="102">
        <f t="shared" si="1"/>
        <v>631.5</v>
      </c>
      <c r="AE25" s="102">
        <f t="shared" si="2"/>
        <v>7.1000000000000227</v>
      </c>
      <c r="AF25" s="102">
        <f t="shared" si="3"/>
        <v>3.6000000000000227</v>
      </c>
      <c r="AG25" s="101"/>
      <c r="AH25" s="101"/>
    </row>
    <row r="26" spans="1:34" ht="14.25" x14ac:dyDescent="0.2">
      <c r="A26" s="101" t="s">
        <v>1608</v>
      </c>
      <c r="B26" s="103" t="s">
        <v>1510</v>
      </c>
      <c r="C26" s="101" t="s">
        <v>1609</v>
      </c>
      <c r="D26" s="101" t="s">
        <v>1496</v>
      </c>
      <c r="E26" s="101" t="s">
        <v>1596</v>
      </c>
      <c r="F26" s="101">
        <v>38.510325000000002</v>
      </c>
      <c r="G26" s="101">
        <v>-80.583754999999996</v>
      </c>
      <c r="H26" s="101"/>
      <c r="I26" s="101"/>
      <c r="J26" s="101" t="s">
        <v>26</v>
      </c>
      <c r="K26" s="101">
        <v>5</v>
      </c>
      <c r="L26" s="101" t="s">
        <v>18</v>
      </c>
      <c r="M26" s="101">
        <v>2012</v>
      </c>
      <c r="N26" s="101">
        <v>2012</v>
      </c>
      <c r="O26" s="101" t="s">
        <v>20</v>
      </c>
      <c r="P26" s="101">
        <v>1531</v>
      </c>
      <c r="Q26" s="101" t="s">
        <v>21</v>
      </c>
      <c r="R26" s="101" t="s">
        <v>22</v>
      </c>
      <c r="S26" s="101">
        <v>1534.6</v>
      </c>
      <c r="T26" s="101"/>
      <c r="U26" s="101"/>
      <c r="V26" s="101">
        <v>1528.6</v>
      </c>
      <c r="W26" s="101">
        <v>2020</v>
      </c>
      <c r="X26" s="101"/>
      <c r="Y26" s="101"/>
      <c r="Z26" s="101"/>
      <c r="AA26" s="101"/>
      <c r="AB26" s="101"/>
      <c r="AC26" s="102" t="str">
        <f t="shared" si="0"/>
        <v>N</v>
      </c>
      <c r="AD26" s="102">
        <f t="shared" si="1"/>
        <v>1534.6</v>
      </c>
      <c r="AE26" s="102">
        <f t="shared" si="2"/>
        <v>6</v>
      </c>
      <c r="AF26" s="102">
        <f t="shared" si="3"/>
        <v>3.5999999999999091</v>
      </c>
      <c r="AG26" s="101"/>
      <c r="AH26" s="101"/>
    </row>
    <row r="27" spans="1:34" ht="14.25" x14ac:dyDescent="0.2">
      <c r="A27" s="101" t="s">
        <v>1610</v>
      </c>
      <c r="B27" s="103" t="s">
        <v>1511</v>
      </c>
      <c r="C27" s="101" t="s">
        <v>1611</v>
      </c>
      <c r="D27" s="101" t="s">
        <v>660</v>
      </c>
      <c r="E27" s="101" t="s">
        <v>1593</v>
      </c>
      <c r="F27" s="101">
        <v>38.389757000000003</v>
      </c>
      <c r="G27" s="101">
        <v>-81.113373999999993</v>
      </c>
      <c r="H27" s="101"/>
      <c r="I27" s="101"/>
      <c r="J27" s="101" t="s">
        <v>26</v>
      </c>
      <c r="K27" s="101">
        <v>5</v>
      </c>
      <c r="L27" s="101" t="s">
        <v>18</v>
      </c>
      <c r="M27" s="101">
        <v>2013</v>
      </c>
      <c r="N27" s="101">
        <v>2013</v>
      </c>
      <c r="O27" s="101" t="s">
        <v>20</v>
      </c>
      <c r="P27" s="101">
        <v>901.43</v>
      </c>
      <c r="Q27" s="101" t="s">
        <v>21</v>
      </c>
      <c r="R27" s="101" t="s">
        <v>22</v>
      </c>
      <c r="S27" s="101">
        <v>906.38</v>
      </c>
      <c r="T27" s="101"/>
      <c r="U27" s="101"/>
      <c r="V27" s="101">
        <v>897.25</v>
      </c>
      <c r="W27" s="101">
        <v>2020</v>
      </c>
      <c r="X27" s="101"/>
      <c r="Y27" s="101"/>
      <c r="Z27" s="101" t="s">
        <v>1612</v>
      </c>
      <c r="AA27" s="101"/>
      <c r="AB27" s="101"/>
      <c r="AC27" s="102" t="str">
        <f t="shared" si="0"/>
        <v>N</v>
      </c>
      <c r="AD27" s="102">
        <f t="shared" si="1"/>
        <v>906.38</v>
      </c>
      <c r="AE27" s="102">
        <f t="shared" si="2"/>
        <v>9.1299999999999955</v>
      </c>
      <c r="AF27" s="102">
        <f t="shared" si="3"/>
        <v>4.9500000000000455</v>
      </c>
      <c r="AG27" s="101"/>
      <c r="AH27" s="101"/>
    </row>
    <row r="28" spans="1:34" ht="14.25" x14ac:dyDescent="0.2">
      <c r="A28" s="101" t="s">
        <v>1614</v>
      </c>
      <c r="B28" s="103" t="s">
        <v>1512</v>
      </c>
      <c r="C28" s="101" t="s">
        <v>1613</v>
      </c>
      <c r="D28" s="101" t="s">
        <v>748</v>
      </c>
      <c r="E28" s="101" t="s">
        <v>1595</v>
      </c>
      <c r="F28" s="101">
        <v>37.996189000000001</v>
      </c>
      <c r="G28" s="101">
        <v>-80.736868000000001</v>
      </c>
      <c r="H28" s="101"/>
      <c r="I28" s="101"/>
      <c r="J28" s="101" t="s">
        <v>26</v>
      </c>
      <c r="K28" s="101">
        <v>8</v>
      </c>
      <c r="L28" s="101" t="s">
        <v>26</v>
      </c>
      <c r="M28" s="101">
        <v>2012</v>
      </c>
      <c r="N28" s="101">
        <v>2012</v>
      </c>
      <c r="O28" s="101" t="s">
        <v>20</v>
      </c>
      <c r="P28" s="101">
        <v>2404.5500000000002</v>
      </c>
      <c r="Q28" s="101" t="s">
        <v>21</v>
      </c>
      <c r="R28" s="101" t="s">
        <v>22</v>
      </c>
      <c r="S28" s="101">
        <v>2395.8000000000002</v>
      </c>
      <c r="T28" s="101">
        <v>2408.1999999999998</v>
      </c>
      <c r="U28" s="101"/>
      <c r="V28" s="101">
        <v>2395.3000000000002</v>
      </c>
      <c r="W28" s="101">
        <v>2020</v>
      </c>
      <c r="X28" s="101"/>
      <c r="Y28" s="101"/>
      <c r="Z28" s="101"/>
      <c r="AA28" s="101"/>
      <c r="AB28" s="101"/>
      <c r="AC28" s="102" t="str">
        <f t="shared" si="0"/>
        <v>N</v>
      </c>
      <c r="AD28" s="102">
        <f t="shared" si="1"/>
        <v>2408.1999999999998</v>
      </c>
      <c r="AE28" s="102">
        <f t="shared" si="2"/>
        <v>12.899999999999636</v>
      </c>
      <c r="AF28" s="102">
        <f t="shared" si="3"/>
        <v>3.6499999999996362</v>
      </c>
      <c r="AG28" s="101"/>
      <c r="AH28" s="101"/>
    </row>
    <row r="29" spans="1:34" ht="14.25" x14ac:dyDescent="0.2">
      <c r="A29" s="101" t="s">
        <v>1615</v>
      </c>
      <c r="B29" s="103" t="s">
        <v>1513</v>
      </c>
      <c r="C29" s="101" t="s">
        <v>1616</v>
      </c>
      <c r="D29" s="101" t="s">
        <v>775</v>
      </c>
      <c r="E29" s="101" t="s">
        <v>1599</v>
      </c>
      <c r="F29" s="101">
        <v>38.476399999999998</v>
      </c>
      <c r="G29" s="101">
        <v>-81.371380000000002</v>
      </c>
      <c r="H29" s="101"/>
      <c r="I29" s="101"/>
      <c r="J29" s="101" t="s">
        <v>26</v>
      </c>
      <c r="K29" s="101">
        <v>8</v>
      </c>
      <c r="L29" s="101" t="s">
        <v>26</v>
      </c>
      <c r="M29" s="101">
        <v>2008</v>
      </c>
      <c r="N29" s="101">
        <v>2008</v>
      </c>
      <c r="O29" s="101" t="s">
        <v>20</v>
      </c>
      <c r="P29" s="101">
        <v>627.29999999999995</v>
      </c>
      <c r="Q29" s="101" t="s">
        <v>21</v>
      </c>
      <c r="R29" s="101" t="s">
        <v>22</v>
      </c>
      <c r="S29" s="101">
        <v>622.6</v>
      </c>
      <c r="T29" s="101">
        <v>631</v>
      </c>
      <c r="U29" s="101"/>
      <c r="V29" s="101">
        <v>622.5</v>
      </c>
      <c r="W29" s="101">
        <v>2020</v>
      </c>
      <c r="X29" s="101"/>
      <c r="Y29" s="101"/>
      <c r="Z29" s="101"/>
      <c r="AA29" s="101"/>
      <c r="AB29" s="101"/>
      <c r="AC29" s="102" t="str">
        <f t="shared" si="0"/>
        <v>N</v>
      </c>
      <c r="AD29" s="102">
        <f t="shared" si="1"/>
        <v>631</v>
      </c>
      <c r="AE29" s="102">
        <f t="shared" si="2"/>
        <v>8.5</v>
      </c>
      <c r="AF29" s="102">
        <f t="shared" si="3"/>
        <v>3.7000000000000455</v>
      </c>
      <c r="AG29" s="101"/>
      <c r="AH29" s="101"/>
    </row>
    <row r="30" spans="1:34" ht="14.25" x14ac:dyDescent="0.2">
      <c r="A30" s="101" t="s">
        <v>1618</v>
      </c>
      <c r="B30" s="103" t="s">
        <v>1514</v>
      </c>
      <c r="C30" s="101" t="s">
        <v>1617</v>
      </c>
      <c r="D30" s="101" t="s">
        <v>775</v>
      </c>
      <c r="E30" s="101" t="s">
        <v>1599</v>
      </c>
      <c r="F30" s="101">
        <v>38.508189000000002</v>
      </c>
      <c r="G30" s="101">
        <v>-81.242097000000001</v>
      </c>
      <c r="H30" s="101"/>
      <c r="I30" s="101"/>
      <c r="J30" s="101" t="s">
        <v>26</v>
      </c>
      <c r="K30" s="101">
        <v>7</v>
      </c>
      <c r="L30" s="101" t="s">
        <v>26</v>
      </c>
      <c r="M30" s="101">
        <v>2008</v>
      </c>
      <c r="N30" s="101">
        <v>2008</v>
      </c>
      <c r="O30" s="101" t="s">
        <v>20</v>
      </c>
      <c r="P30" s="101">
        <v>647.1</v>
      </c>
      <c r="Q30" s="101" t="s">
        <v>21</v>
      </c>
      <c r="R30" s="101" t="s">
        <v>22</v>
      </c>
      <c r="S30" s="101">
        <v>632.70000000000005</v>
      </c>
      <c r="T30" s="101">
        <v>649.5</v>
      </c>
      <c r="U30" s="101"/>
      <c r="V30" s="101">
        <v>632.70000000000005</v>
      </c>
      <c r="W30" s="101">
        <v>2021</v>
      </c>
      <c r="X30" s="101"/>
      <c r="Y30" s="101"/>
      <c r="Z30" s="101"/>
      <c r="AA30" s="101"/>
      <c r="AB30" s="101"/>
      <c r="AC30" s="102" t="str">
        <f t="shared" si="0"/>
        <v>N</v>
      </c>
      <c r="AD30" s="102">
        <f t="shared" si="1"/>
        <v>649.5</v>
      </c>
      <c r="AE30" s="102">
        <f t="shared" si="2"/>
        <v>16.799999999999955</v>
      </c>
      <c r="AF30" s="102">
        <f t="shared" si="3"/>
        <v>2.3999999999999773</v>
      </c>
      <c r="AG30" s="101"/>
      <c r="AH30" s="101"/>
    </row>
    <row r="31" spans="1:34" ht="14.25" x14ac:dyDescent="0.2">
      <c r="A31" s="101" t="s">
        <v>1621</v>
      </c>
      <c r="B31" s="103" t="s">
        <v>1515</v>
      </c>
      <c r="C31" s="101" t="s">
        <v>1620</v>
      </c>
      <c r="D31" s="101" t="s">
        <v>1619</v>
      </c>
      <c r="E31" s="101" t="s">
        <v>1598</v>
      </c>
      <c r="F31" s="101">
        <v>37.959586999999999</v>
      </c>
      <c r="G31" s="101">
        <v>-81.166593000000006</v>
      </c>
      <c r="H31" s="101"/>
      <c r="I31" s="101"/>
      <c r="J31" s="101" t="s">
        <v>26</v>
      </c>
      <c r="K31" s="101">
        <v>8</v>
      </c>
      <c r="L31" s="101" t="s">
        <v>18</v>
      </c>
      <c r="M31" s="101">
        <v>2010</v>
      </c>
      <c r="N31" s="101">
        <v>2010</v>
      </c>
      <c r="O31" s="111" t="s">
        <v>34</v>
      </c>
      <c r="P31" s="124"/>
      <c r="Q31" s="101" t="s">
        <v>21</v>
      </c>
      <c r="R31" s="101" t="s">
        <v>22</v>
      </c>
      <c r="S31" s="101">
        <v>1738</v>
      </c>
      <c r="T31" s="101">
        <v>1745.8</v>
      </c>
      <c r="U31" s="101"/>
      <c r="V31" s="101">
        <v>1737.4</v>
      </c>
      <c r="W31" s="101">
        <v>2020</v>
      </c>
      <c r="X31" s="101"/>
      <c r="Y31" s="101"/>
      <c r="Z31" s="111" t="s">
        <v>1630</v>
      </c>
      <c r="AA31" s="101"/>
      <c r="AB31" s="101"/>
      <c r="AC31" s="102" t="str">
        <f t="shared" si="0"/>
        <v>N</v>
      </c>
      <c r="AD31" s="102">
        <f t="shared" si="1"/>
        <v>1745.8</v>
      </c>
      <c r="AE31" s="102">
        <f t="shared" si="2"/>
        <v>0.59999999999990905</v>
      </c>
      <c r="AF31" s="118">
        <f t="shared" si="3"/>
        <v>1745.8</v>
      </c>
      <c r="AG31" s="101"/>
      <c r="AH31" s="101"/>
    </row>
    <row r="32" spans="1:34" ht="14.25" x14ac:dyDescent="0.2">
      <c r="A32" s="101" t="s">
        <v>1623</v>
      </c>
      <c r="B32" s="103" t="s">
        <v>1516</v>
      </c>
      <c r="C32" s="101" t="s">
        <v>1622</v>
      </c>
      <c r="D32" s="101" t="s">
        <v>727</v>
      </c>
      <c r="E32" s="101" t="s">
        <v>1595</v>
      </c>
      <c r="F32" s="101">
        <v>37.967826000000002</v>
      </c>
      <c r="G32" s="101">
        <v>-80.754769999999994</v>
      </c>
      <c r="H32" s="101"/>
      <c r="I32" s="101"/>
      <c r="J32" s="101" t="s">
        <v>26</v>
      </c>
      <c r="K32" s="101">
        <v>8</v>
      </c>
      <c r="L32" s="101" t="s">
        <v>18</v>
      </c>
      <c r="M32" s="101">
        <v>2012</v>
      </c>
      <c r="N32" s="101">
        <v>2012</v>
      </c>
      <c r="O32" s="111" t="s">
        <v>34</v>
      </c>
      <c r="P32" s="124"/>
      <c r="Q32" s="101" t="s">
        <v>21</v>
      </c>
      <c r="R32" s="101" t="s">
        <v>22</v>
      </c>
      <c r="S32" s="101">
        <v>2405.1999999999998</v>
      </c>
      <c r="T32" s="101">
        <v>2412.23</v>
      </c>
      <c r="U32" s="101"/>
      <c r="V32" s="101">
        <v>2402.9499999999998</v>
      </c>
      <c r="W32" s="101">
        <v>2020</v>
      </c>
      <c r="X32" s="101"/>
      <c r="Y32" s="101"/>
      <c r="Z32" s="111" t="s">
        <v>1630</v>
      </c>
      <c r="AA32" s="101"/>
      <c r="AB32" s="101"/>
      <c r="AC32" s="102" t="str">
        <f t="shared" si="0"/>
        <v>N</v>
      </c>
      <c r="AD32" s="102">
        <f t="shared" si="1"/>
        <v>2412.23</v>
      </c>
      <c r="AE32" s="102">
        <f t="shared" si="2"/>
        <v>2.25</v>
      </c>
      <c r="AF32" s="118">
        <f t="shared" si="3"/>
        <v>2412.23</v>
      </c>
      <c r="AG32" s="101"/>
      <c r="AH32" s="101"/>
    </row>
    <row r="33" spans="1:34" ht="14.25" x14ac:dyDescent="0.2">
      <c r="A33" s="101" t="s">
        <v>1624</v>
      </c>
      <c r="B33" s="103" t="s">
        <v>1517</v>
      </c>
      <c r="C33" s="101" t="s">
        <v>1625</v>
      </c>
      <c r="D33" s="101" t="s">
        <v>727</v>
      </c>
      <c r="E33" s="101" t="s">
        <v>1595</v>
      </c>
      <c r="F33" s="101">
        <v>37.972315000000002</v>
      </c>
      <c r="G33" s="101">
        <v>-80.764312000000004</v>
      </c>
      <c r="H33" s="101"/>
      <c r="I33" s="101"/>
      <c r="J33" s="101" t="s">
        <v>26</v>
      </c>
      <c r="K33" s="101">
        <v>8</v>
      </c>
      <c r="L33" s="101" t="s">
        <v>26</v>
      </c>
      <c r="M33" s="101">
        <v>2012</v>
      </c>
      <c r="N33" s="101">
        <v>2012</v>
      </c>
      <c r="O33" s="101" t="s">
        <v>20</v>
      </c>
      <c r="P33" s="101">
        <v>2394</v>
      </c>
      <c r="Q33" s="101" t="s">
        <v>21</v>
      </c>
      <c r="R33" s="101" t="s">
        <v>22</v>
      </c>
      <c r="S33" s="101">
        <v>2389</v>
      </c>
      <c r="T33" s="101">
        <v>2397.4</v>
      </c>
      <c r="U33" s="101"/>
      <c r="V33" s="101">
        <v>2389</v>
      </c>
      <c r="W33" s="101">
        <v>2020</v>
      </c>
      <c r="X33" s="101"/>
      <c r="Y33" s="101"/>
      <c r="Z33" s="101"/>
      <c r="AA33" s="101"/>
      <c r="AB33" s="101"/>
      <c r="AC33" s="102" t="str">
        <f t="shared" si="0"/>
        <v>N</v>
      </c>
      <c r="AD33" s="102">
        <f t="shared" si="1"/>
        <v>2397.4</v>
      </c>
      <c r="AE33" s="102">
        <f t="shared" si="2"/>
        <v>8.4000000000000909</v>
      </c>
      <c r="AF33" s="102">
        <f t="shared" si="3"/>
        <v>3.4000000000000909</v>
      </c>
      <c r="AG33" s="101"/>
      <c r="AH33" s="101"/>
    </row>
    <row r="34" spans="1:34" ht="14.25" x14ac:dyDescent="0.2">
      <c r="A34" s="101" t="s">
        <v>1626</v>
      </c>
      <c r="B34" s="103" t="s">
        <v>1518</v>
      </c>
      <c r="C34" s="101" t="s">
        <v>1627</v>
      </c>
      <c r="D34" s="101" t="s">
        <v>901</v>
      </c>
      <c r="E34" s="101" t="s">
        <v>1595</v>
      </c>
      <c r="F34" s="101">
        <v>37.727161000000002</v>
      </c>
      <c r="G34" s="101">
        <v>-80.646990000000002</v>
      </c>
      <c r="H34" s="101"/>
      <c r="I34" s="101"/>
      <c r="J34" s="101" t="s">
        <v>26</v>
      </c>
      <c r="K34" s="101">
        <v>8</v>
      </c>
      <c r="L34" s="101" t="s">
        <v>26</v>
      </c>
      <c r="M34" s="101">
        <v>2002</v>
      </c>
      <c r="N34" s="101">
        <v>2002</v>
      </c>
      <c r="O34" s="101" t="s">
        <v>20</v>
      </c>
      <c r="P34" s="101">
        <v>1551</v>
      </c>
      <c r="Q34" s="101" t="s">
        <v>21</v>
      </c>
      <c r="R34" s="101" t="s">
        <v>22</v>
      </c>
      <c r="S34" s="101">
        <v>1544.6</v>
      </c>
      <c r="T34" s="101">
        <v>1554.1</v>
      </c>
      <c r="U34" s="101"/>
      <c r="V34" s="101">
        <v>1544.6</v>
      </c>
      <c r="W34" s="101">
        <v>2020</v>
      </c>
      <c r="X34" s="101"/>
      <c r="Y34" s="101"/>
      <c r="Z34" s="101"/>
      <c r="AA34" s="101"/>
      <c r="AB34" s="101"/>
      <c r="AC34" s="102" t="str">
        <f t="shared" si="0"/>
        <v>N</v>
      </c>
      <c r="AD34" s="102">
        <f t="shared" si="1"/>
        <v>1554.1</v>
      </c>
      <c r="AE34" s="102">
        <f t="shared" si="2"/>
        <v>9.5</v>
      </c>
      <c r="AF34" s="102">
        <f t="shared" si="3"/>
        <v>3.0999999999999091</v>
      </c>
      <c r="AG34" s="101"/>
      <c r="AH34" s="101"/>
    </row>
    <row r="35" spans="1:34" ht="14.25" x14ac:dyDescent="0.2">
      <c r="A35" s="101" t="s">
        <v>1629</v>
      </c>
      <c r="B35" s="103" t="s">
        <v>1519</v>
      </c>
      <c r="C35" s="101" t="s">
        <v>1628</v>
      </c>
      <c r="D35" s="101" t="s">
        <v>868</v>
      </c>
      <c r="E35" s="101" t="s">
        <v>1601</v>
      </c>
      <c r="F35" s="101">
        <v>38.483189000000003</v>
      </c>
      <c r="G35" s="101">
        <v>-80.756347000000005</v>
      </c>
      <c r="H35" s="101"/>
      <c r="I35" s="101"/>
      <c r="J35" s="101" t="s">
        <v>26</v>
      </c>
      <c r="K35" s="101">
        <v>8</v>
      </c>
      <c r="L35" s="101" t="s">
        <v>18</v>
      </c>
      <c r="M35" s="101">
        <v>2011</v>
      </c>
      <c r="N35" s="101">
        <v>2011</v>
      </c>
      <c r="O35" s="111" t="s">
        <v>34</v>
      </c>
      <c r="P35" s="124"/>
      <c r="Q35" s="101" t="s">
        <v>21</v>
      </c>
      <c r="R35" s="101" t="s">
        <v>22</v>
      </c>
      <c r="S35" s="101">
        <v>1175.2</v>
      </c>
      <c r="T35" s="101">
        <v>1180.9000000000001</v>
      </c>
      <c r="U35" s="101"/>
      <c r="V35" s="101">
        <v>1174.3</v>
      </c>
      <c r="W35" s="101">
        <v>2020</v>
      </c>
      <c r="X35" s="101"/>
      <c r="Y35" s="101"/>
      <c r="Z35" s="111" t="s">
        <v>1630</v>
      </c>
      <c r="AA35" s="101"/>
      <c r="AB35" s="101"/>
      <c r="AC35" s="102" t="str">
        <f t="shared" si="0"/>
        <v>N</v>
      </c>
      <c r="AD35" s="102">
        <f t="shared" si="1"/>
        <v>1180.9000000000001</v>
      </c>
      <c r="AE35" s="102">
        <f t="shared" si="2"/>
        <v>0.90000000000009095</v>
      </c>
      <c r="AF35" s="118">
        <f t="shared" si="3"/>
        <v>1180.9000000000001</v>
      </c>
      <c r="AG35" s="101"/>
      <c r="AH35" s="101"/>
    </row>
    <row r="36" spans="1:34" ht="14.25" x14ac:dyDescent="0.2">
      <c r="A36" s="101" t="s">
        <v>1631</v>
      </c>
      <c r="B36" s="103" t="s">
        <v>1520</v>
      </c>
      <c r="C36" s="101" t="s">
        <v>1632</v>
      </c>
      <c r="D36" s="101" t="s">
        <v>727</v>
      </c>
      <c r="E36" s="101" t="s">
        <v>1595</v>
      </c>
      <c r="F36" s="101">
        <v>37.972855000000003</v>
      </c>
      <c r="G36" s="101">
        <v>-80.762799999999999</v>
      </c>
      <c r="H36" s="101"/>
      <c r="I36" s="101"/>
      <c r="J36" s="101" t="s">
        <v>26</v>
      </c>
      <c r="K36" s="101">
        <v>8</v>
      </c>
      <c r="L36" s="101" t="s">
        <v>26</v>
      </c>
      <c r="M36" s="101">
        <v>2012</v>
      </c>
      <c r="N36" s="101">
        <v>2012</v>
      </c>
      <c r="O36" s="101" t="s">
        <v>20</v>
      </c>
      <c r="P36" s="101">
        <v>2393</v>
      </c>
      <c r="Q36" s="101" t="s">
        <v>21</v>
      </c>
      <c r="R36" s="101" t="s">
        <v>22</v>
      </c>
      <c r="S36" s="101">
        <v>2388</v>
      </c>
      <c r="T36" s="101">
        <v>2397.8000000000002</v>
      </c>
      <c r="U36" s="101"/>
      <c r="V36" s="101">
        <v>2388.1</v>
      </c>
      <c r="W36" s="101">
        <v>2020</v>
      </c>
      <c r="X36" s="101"/>
      <c r="Y36" s="101"/>
      <c r="Z36" s="101"/>
      <c r="AA36" s="101"/>
      <c r="AB36" s="101"/>
      <c r="AC36" s="102" t="str">
        <f t="shared" si="0"/>
        <v>Y</v>
      </c>
      <c r="AD36" s="102">
        <f t="shared" si="1"/>
        <v>2397.8000000000002</v>
      </c>
      <c r="AE36" s="102">
        <f t="shared" si="2"/>
        <v>9.7000000000002728</v>
      </c>
      <c r="AF36" s="102">
        <f t="shared" si="3"/>
        <v>4.8000000000001819</v>
      </c>
      <c r="AG36" s="101"/>
      <c r="AH36" s="101"/>
    </row>
    <row r="37" spans="1:34" ht="14.25" x14ac:dyDescent="0.2">
      <c r="A37" s="101" t="s">
        <v>1633</v>
      </c>
      <c r="B37" s="103" t="s">
        <v>1521</v>
      </c>
      <c r="C37" s="101" t="s">
        <v>1634</v>
      </c>
      <c r="D37" s="101" t="s">
        <v>727</v>
      </c>
      <c r="E37" s="101" t="s">
        <v>1595</v>
      </c>
      <c r="F37" s="101">
        <v>37.972442999999998</v>
      </c>
      <c r="G37" s="101">
        <v>-80.761793999999995</v>
      </c>
      <c r="H37" s="101"/>
      <c r="I37" s="101"/>
      <c r="J37" s="101" t="s">
        <v>26</v>
      </c>
      <c r="K37" s="101">
        <v>8</v>
      </c>
      <c r="L37" s="101" t="s">
        <v>26</v>
      </c>
      <c r="M37" s="101">
        <v>2013</v>
      </c>
      <c r="N37" s="101">
        <v>2012</v>
      </c>
      <c r="O37" s="101" t="s">
        <v>20</v>
      </c>
      <c r="P37" s="101">
        <v>2393</v>
      </c>
      <c r="Q37" s="101" t="s">
        <v>21</v>
      </c>
      <c r="R37" s="101" t="s">
        <v>22</v>
      </c>
      <c r="S37" s="101">
        <v>2389.1</v>
      </c>
      <c r="T37" s="101">
        <v>2395.5</v>
      </c>
      <c r="U37" s="101"/>
      <c r="V37" s="101">
        <v>2389.1</v>
      </c>
      <c r="W37" s="101">
        <v>2021</v>
      </c>
      <c r="X37" s="101"/>
      <c r="Y37" s="101"/>
      <c r="Z37" s="101"/>
      <c r="AA37" s="101"/>
      <c r="AB37" s="101"/>
      <c r="AC37" s="102" t="str">
        <f t="shared" si="0"/>
        <v>N</v>
      </c>
      <c r="AD37" s="102">
        <f t="shared" si="1"/>
        <v>2395.5</v>
      </c>
      <c r="AE37" s="102">
        <f t="shared" si="2"/>
        <v>6.4000000000000909</v>
      </c>
      <c r="AF37" s="102">
        <f t="shared" si="3"/>
        <v>2.5</v>
      </c>
      <c r="AG37" s="101"/>
      <c r="AH37" s="101"/>
    </row>
    <row r="38" spans="1:34" ht="14.25" x14ac:dyDescent="0.2">
      <c r="A38" s="101" t="s">
        <v>1635</v>
      </c>
      <c r="B38" s="103" t="s">
        <v>1522</v>
      </c>
      <c r="C38" s="101" t="s">
        <v>1636</v>
      </c>
      <c r="D38" s="101" t="s">
        <v>708</v>
      </c>
      <c r="E38" s="101" t="s">
        <v>1595</v>
      </c>
      <c r="F38" s="101">
        <v>37.74682</v>
      </c>
      <c r="G38" s="101">
        <v>-80.477001000000001</v>
      </c>
      <c r="H38" s="101"/>
      <c r="I38" s="101"/>
      <c r="J38" s="101" t="s">
        <v>26</v>
      </c>
      <c r="K38" s="101">
        <v>8</v>
      </c>
      <c r="L38" s="101" t="s">
        <v>26</v>
      </c>
      <c r="M38" s="101">
        <v>2012</v>
      </c>
      <c r="N38" s="101">
        <v>2012</v>
      </c>
      <c r="O38" s="111" t="s">
        <v>34</v>
      </c>
      <c r="P38" s="124"/>
      <c r="Q38" s="101" t="s">
        <v>21</v>
      </c>
      <c r="R38" s="101" t="s">
        <v>22</v>
      </c>
      <c r="S38" s="101">
        <v>1737.5</v>
      </c>
      <c r="T38" s="101">
        <v>1746.9</v>
      </c>
      <c r="U38" s="101"/>
      <c r="V38" s="101">
        <v>1737.3</v>
      </c>
      <c r="W38" s="101">
        <v>2020</v>
      </c>
      <c r="X38" s="101"/>
      <c r="Y38" s="101"/>
      <c r="Z38" s="111" t="s">
        <v>1630</v>
      </c>
      <c r="AA38" s="101"/>
      <c r="AB38" s="101"/>
      <c r="AC38" s="102" t="str">
        <f t="shared" si="0"/>
        <v>N</v>
      </c>
      <c r="AD38" s="102">
        <f t="shared" si="1"/>
        <v>1746.9</v>
      </c>
      <c r="AE38" s="102">
        <f t="shared" si="2"/>
        <v>9.6000000000001364</v>
      </c>
      <c r="AF38" s="118">
        <f t="shared" si="3"/>
        <v>1746.9</v>
      </c>
      <c r="AG38" s="101"/>
      <c r="AH38" s="101"/>
    </row>
    <row r="39" spans="1:34" ht="14.25" x14ac:dyDescent="0.2">
      <c r="A39" s="101" t="s">
        <v>1637</v>
      </c>
      <c r="B39" s="103" t="s">
        <v>1523</v>
      </c>
      <c r="C39" s="101" t="s">
        <v>1638</v>
      </c>
      <c r="D39" s="101" t="s">
        <v>817</v>
      </c>
      <c r="E39" s="101" t="s">
        <v>1599</v>
      </c>
      <c r="F39" s="101">
        <v>38.460568000000002</v>
      </c>
      <c r="G39" s="101">
        <v>-81.425068999999993</v>
      </c>
      <c r="H39" s="101"/>
      <c r="I39" s="101"/>
      <c r="J39" s="101" t="s">
        <v>26</v>
      </c>
      <c r="K39" s="101">
        <v>8</v>
      </c>
      <c r="L39" s="101" t="s">
        <v>26</v>
      </c>
      <c r="M39" s="101">
        <v>2008</v>
      </c>
      <c r="N39" s="101">
        <v>2008</v>
      </c>
      <c r="O39" s="101" t="s">
        <v>20</v>
      </c>
      <c r="P39" s="101">
        <v>621.5</v>
      </c>
      <c r="Q39" s="101" t="s">
        <v>21</v>
      </c>
      <c r="R39" s="101" t="s">
        <v>22</v>
      </c>
      <c r="S39" s="101">
        <v>620.1</v>
      </c>
      <c r="T39" s="101">
        <v>625</v>
      </c>
      <c r="U39" s="101"/>
      <c r="V39" s="101">
        <v>620.1</v>
      </c>
      <c r="W39" s="101">
        <v>2021</v>
      </c>
      <c r="X39" s="101"/>
      <c r="Y39" s="101"/>
      <c r="Z39" s="101"/>
      <c r="AA39" s="101"/>
      <c r="AB39" s="101"/>
      <c r="AC39" s="102" t="str">
        <f t="shared" si="0"/>
        <v>N</v>
      </c>
      <c r="AD39" s="102">
        <f t="shared" si="1"/>
        <v>625</v>
      </c>
      <c r="AE39" s="102">
        <f t="shared" si="2"/>
        <v>4.8999999999999773</v>
      </c>
      <c r="AF39" s="102">
        <f t="shared" si="3"/>
        <v>3.5</v>
      </c>
      <c r="AG39" s="101"/>
      <c r="AH39" s="101"/>
    </row>
    <row r="40" spans="1:34" ht="14.25" x14ac:dyDescent="0.2">
      <c r="A40" s="101" t="s">
        <v>1640</v>
      </c>
      <c r="B40" s="103" t="s">
        <v>1524</v>
      </c>
      <c r="C40" s="101" t="s">
        <v>1641</v>
      </c>
      <c r="D40" s="101" t="s">
        <v>727</v>
      </c>
      <c r="E40" s="101" t="s">
        <v>1595</v>
      </c>
      <c r="F40" s="101">
        <v>37.973877000000002</v>
      </c>
      <c r="G40" s="101">
        <v>-80.758754999999994</v>
      </c>
      <c r="H40" s="101"/>
      <c r="I40" s="101"/>
      <c r="J40" s="101" t="s">
        <v>26</v>
      </c>
      <c r="K40" s="101">
        <v>8</v>
      </c>
      <c r="L40" s="101" t="s">
        <v>18</v>
      </c>
      <c r="M40" s="101">
        <v>2012</v>
      </c>
      <c r="N40" s="101">
        <v>2012</v>
      </c>
      <c r="O40" s="101" t="s">
        <v>20</v>
      </c>
      <c r="P40" s="101">
        <v>2393</v>
      </c>
      <c r="Q40" s="101" t="s">
        <v>21</v>
      </c>
      <c r="R40" s="101" t="s">
        <v>22</v>
      </c>
      <c r="S40" s="101">
        <v>2390.1</v>
      </c>
      <c r="T40" s="101">
        <v>2395.5</v>
      </c>
      <c r="U40" s="101"/>
      <c r="V40" s="101">
        <v>2390.1</v>
      </c>
      <c r="W40" s="101">
        <v>2020</v>
      </c>
      <c r="X40" s="101"/>
      <c r="Y40" s="101"/>
      <c r="Z40" s="101"/>
      <c r="AA40" s="101"/>
      <c r="AB40" s="101"/>
      <c r="AC40" s="102" t="str">
        <f t="shared" si="0"/>
        <v>N</v>
      </c>
      <c r="AD40" s="102">
        <f t="shared" si="1"/>
        <v>2395.5</v>
      </c>
      <c r="AE40" s="102">
        <f t="shared" si="2"/>
        <v>0</v>
      </c>
      <c r="AF40" s="102">
        <f t="shared" si="3"/>
        <v>2.5</v>
      </c>
      <c r="AG40" s="101"/>
      <c r="AH40" s="101"/>
    </row>
    <row r="41" spans="1:34" ht="14.25" x14ac:dyDescent="0.2">
      <c r="A41" s="101" t="s">
        <v>1645</v>
      </c>
      <c r="B41" s="103" t="s">
        <v>1525</v>
      </c>
      <c r="C41" s="101" t="s">
        <v>1642</v>
      </c>
      <c r="D41" s="101" t="s">
        <v>876</v>
      </c>
      <c r="E41" s="101" t="s">
        <v>1601</v>
      </c>
      <c r="F41" s="101">
        <v>38.220948</v>
      </c>
      <c r="G41" s="101">
        <v>-80.536640000000006</v>
      </c>
      <c r="H41" s="101"/>
      <c r="I41" s="101"/>
      <c r="J41" s="101" t="s">
        <v>26</v>
      </c>
      <c r="K41" s="101">
        <v>6</v>
      </c>
      <c r="L41" s="101" t="s">
        <v>26</v>
      </c>
      <c r="M41" s="101">
        <v>2011</v>
      </c>
      <c r="N41" s="101">
        <v>2011</v>
      </c>
      <c r="O41" s="101" t="s">
        <v>20</v>
      </c>
      <c r="P41" s="101">
        <v>2190.1999999999998</v>
      </c>
      <c r="Q41" s="101" t="s">
        <v>21</v>
      </c>
      <c r="R41" s="101" t="s">
        <v>278</v>
      </c>
      <c r="S41" s="101">
        <v>2185.5</v>
      </c>
      <c r="T41" s="101">
        <v>2192.6</v>
      </c>
      <c r="U41" s="101"/>
      <c r="V41" s="101">
        <v>2185.5</v>
      </c>
      <c r="W41" s="101">
        <v>2021</v>
      </c>
      <c r="X41" s="101"/>
      <c r="Y41" s="101"/>
      <c r="Z41" s="101" t="s">
        <v>1639</v>
      </c>
      <c r="AA41" s="101"/>
      <c r="AB41" s="101"/>
      <c r="AC41" s="102" t="str">
        <f t="shared" si="0"/>
        <v>N</v>
      </c>
      <c r="AD41" s="102">
        <f t="shared" si="1"/>
        <v>2192.6</v>
      </c>
      <c r="AE41" s="102">
        <f t="shared" si="2"/>
        <v>7.0999999999999091</v>
      </c>
      <c r="AF41" s="102">
        <f t="shared" si="3"/>
        <v>2.4000000000000909</v>
      </c>
      <c r="AG41" s="101"/>
      <c r="AH41" s="101"/>
    </row>
    <row r="42" spans="1:34" ht="14.25" x14ac:dyDescent="0.2">
      <c r="A42" s="101" t="s">
        <v>1646</v>
      </c>
      <c r="B42" s="103" t="s">
        <v>1526</v>
      </c>
      <c r="C42" s="101" t="s">
        <v>1643</v>
      </c>
      <c r="D42" s="101" t="s">
        <v>876</v>
      </c>
      <c r="E42" s="101" t="s">
        <v>1601</v>
      </c>
      <c r="F42" s="101">
        <v>38.221218999999998</v>
      </c>
      <c r="G42" s="101">
        <v>-80.536687000000001</v>
      </c>
      <c r="H42" s="101"/>
      <c r="I42" s="101"/>
      <c r="J42" s="101" t="s">
        <v>26</v>
      </c>
      <c r="K42" s="101">
        <v>6</v>
      </c>
      <c r="L42" s="101" t="s">
        <v>26</v>
      </c>
      <c r="M42" s="101">
        <v>2011</v>
      </c>
      <c r="N42" s="101">
        <v>2011</v>
      </c>
      <c r="O42" s="101" t="s">
        <v>20</v>
      </c>
      <c r="P42" s="101">
        <v>2190.1999999999998</v>
      </c>
      <c r="Q42" s="101" t="s">
        <v>21</v>
      </c>
      <c r="R42" s="101" t="s">
        <v>22</v>
      </c>
      <c r="S42" s="101">
        <v>2185.1999999999998</v>
      </c>
      <c r="T42" s="101">
        <v>2192.6999999999998</v>
      </c>
      <c r="U42" s="101"/>
      <c r="V42" s="101">
        <v>2185.1999999999998</v>
      </c>
      <c r="W42" s="101">
        <v>2021</v>
      </c>
      <c r="X42" s="101"/>
      <c r="Y42" s="101"/>
      <c r="Z42" s="101"/>
      <c r="AA42" s="101"/>
      <c r="AB42" s="101"/>
      <c r="AC42" s="102" t="str">
        <f t="shared" si="0"/>
        <v>N</v>
      </c>
      <c r="AD42" s="102">
        <f t="shared" si="1"/>
        <v>2192.6999999999998</v>
      </c>
      <c r="AE42" s="102">
        <f t="shared" si="2"/>
        <v>7.5</v>
      </c>
      <c r="AF42" s="102">
        <f t="shared" si="3"/>
        <v>2.5</v>
      </c>
      <c r="AG42" s="101"/>
      <c r="AH42" s="101"/>
    </row>
    <row r="43" spans="1:34" ht="14.25" x14ac:dyDescent="0.2">
      <c r="A43" s="101" t="s">
        <v>1647</v>
      </c>
      <c r="B43" s="103" t="s">
        <v>1527</v>
      </c>
      <c r="C43" s="101" t="s">
        <v>1644</v>
      </c>
      <c r="D43" s="101" t="s">
        <v>876</v>
      </c>
      <c r="E43" s="101" t="s">
        <v>1601</v>
      </c>
      <c r="F43" s="101">
        <v>38.221037000000003</v>
      </c>
      <c r="G43" s="101">
        <v>-80.536631</v>
      </c>
      <c r="H43" s="101"/>
      <c r="I43" s="101"/>
      <c r="J43" s="101" t="s">
        <v>26</v>
      </c>
      <c r="K43" s="101">
        <v>6</v>
      </c>
      <c r="L43" s="101" t="s">
        <v>26</v>
      </c>
      <c r="M43" s="101">
        <v>2011</v>
      </c>
      <c r="N43" s="101">
        <v>2011</v>
      </c>
      <c r="O43" s="101" t="s">
        <v>20</v>
      </c>
      <c r="P43" s="101">
        <v>2190.1999999999998</v>
      </c>
      <c r="Q43" s="101" t="s">
        <v>21</v>
      </c>
      <c r="R43" s="101" t="s">
        <v>278</v>
      </c>
      <c r="S43" s="101">
        <v>2185.6999999999998</v>
      </c>
      <c r="T43" s="101">
        <v>2192.6</v>
      </c>
      <c r="U43" s="101"/>
      <c r="V43" s="101">
        <v>2185.6999999999998</v>
      </c>
      <c r="W43" s="101">
        <v>2021</v>
      </c>
      <c r="X43" s="101"/>
      <c r="Y43" s="101"/>
      <c r="Z43" s="101" t="s">
        <v>1639</v>
      </c>
      <c r="AA43" s="101"/>
      <c r="AB43" s="101"/>
      <c r="AC43" s="102" t="str">
        <f t="shared" si="0"/>
        <v>N</v>
      </c>
      <c r="AD43" s="102">
        <f t="shared" si="1"/>
        <v>2192.6</v>
      </c>
      <c r="AE43" s="102">
        <f t="shared" si="2"/>
        <v>6.9000000000000909</v>
      </c>
      <c r="AF43" s="102">
        <f t="shared" si="3"/>
        <v>2.4000000000000909</v>
      </c>
      <c r="AG43" s="101"/>
      <c r="AH43" s="101"/>
    </row>
    <row r="44" spans="1:34" ht="14.25" customHeight="1" x14ac:dyDescent="0.2">
      <c r="A44" s="101" t="s">
        <v>1650</v>
      </c>
      <c r="B44" s="103" t="s">
        <v>1528</v>
      </c>
      <c r="C44" s="105" t="s">
        <v>1714</v>
      </c>
      <c r="D44" s="101" t="s">
        <v>1648</v>
      </c>
      <c r="E44" s="101" t="s">
        <v>1649</v>
      </c>
      <c r="F44" s="101">
        <v>38.571728</v>
      </c>
      <c r="G44" s="101">
        <v>-81.371945999999994</v>
      </c>
      <c r="H44" s="101"/>
      <c r="I44" s="101"/>
      <c r="J44" s="101" t="s">
        <v>26</v>
      </c>
      <c r="K44" s="101">
        <v>8</v>
      </c>
      <c r="L44" s="101" t="s">
        <v>18</v>
      </c>
      <c r="M44" s="101">
        <v>2012</v>
      </c>
      <c r="N44" s="101">
        <v>2012</v>
      </c>
      <c r="O44" s="111" t="s">
        <v>34</v>
      </c>
      <c r="P44" s="101">
        <v>680</v>
      </c>
      <c r="Q44" s="101" t="s">
        <v>21</v>
      </c>
      <c r="R44" s="101" t="s">
        <v>22</v>
      </c>
      <c r="S44" s="101">
        <v>690.1</v>
      </c>
      <c r="T44" s="101">
        <v>695.6</v>
      </c>
      <c r="U44" s="101"/>
      <c r="V44" s="101">
        <v>690.1</v>
      </c>
      <c r="W44" s="101">
        <v>2021</v>
      </c>
      <c r="X44" s="101"/>
      <c r="Y44" s="101"/>
      <c r="Z44" s="101" t="s">
        <v>1630</v>
      </c>
      <c r="AA44" s="101"/>
      <c r="AB44" s="101"/>
      <c r="AC44" s="102" t="str">
        <f t="shared" si="0"/>
        <v>N</v>
      </c>
      <c r="AD44" s="102">
        <f t="shared" si="1"/>
        <v>695.6</v>
      </c>
      <c r="AE44" s="102">
        <f t="shared" si="2"/>
        <v>0</v>
      </c>
      <c r="AF44" s="102">
        <f t="shared" si="3"/>
        <v>15.600000000000023</v>
      </c>
      <c r="AG44" s="101"/>
      <c r="AH44" s="101"/>
    </row>
    <row r="45" spans="1:34" ht="14.25" x14ac:dyDescent="0.2">
      <c r="A45" s="101" t="s">
        <v>1652</v>
      </c>
      <c r="B45" s="103" t="s">
        <v>1529</v>
      </c>
      <c r="C45" s="101" t="s">
        <v>1651</v>
      </c>
      <c r="D45" s="101" t="s">
        <v>1588</v>
      </c>
      <c r="E45" s="101" t="s">
        <v>1595</v>
      </c>
      <c r="F45" s="101">
        <v>37.790624000000001</v>
      </c>
      <c r="G45" s="101">
        <v>-80.290916999999993</v>
      </c>
      <c r="H45" s="101"/>
      <c r="I45" s="101"/>
      <c r="J45" s="101" t="s">
        <v>26</v>
      </c>
      <c r="K45" s="101">
        <v>8</v>
      </c>
      <c r="L45" s="101" t="s">
        <v>26</v>
      </c>
      <c r="M45" s="101">
        <v>2002</v>
      </c>
      <c r="N45" s="101">
        <v>2002</v>
      </c>
      <c r="O45" s="101" t="s">
        <v>20</v>
      </c>
      <c r="P45" s="101">
        <v>1870</v>
      </c>
      <c r="Q45" s="101" t="s">
        <v>21</v>
      </c>
      <c r="R45" s="101" t="s">
        <v>22</v>
      </c>
      <c r="S45" s="101">
        <v>1867.8</v>
      </c>
      <c r="T45" s="101">
        <v>1873</v>
      </c>
      <c r="U45" s="101"/>
      <c r="V45" s="101">
        <v>1867.8</v>
      </c>
      <c r="W45" s="101">
        <v>2021</v>
      </c>
      <c r="X45" s="101"/>
      <c r="Y45" s="101"/>
      <c r="Z45" s="101"/>
      <c r="AA45" s="101"/>
      <c r="AB45" s="101"/>
      <c r="AC45" s="102" t="str">
        <f t="shared" si="0"/>
        <v>N</v>
      </c>
      <c r="AD45" s="102">
        <f t="shared" si="1"/>
        <v>1873</v>
      </c>
      <c r="AE45" s="102">
        <f t="shared" si="2"/>
        <v>5.2000000000000455</v>
      </c>
      <c r="AF45" s="102">
        <f t="shared" si="3"/>
        <v>3</v>
      </c>
      <c r="AG45" s="101"/>
      <c r="AH45" s="101"/>
    </row>
    <row r="46" spans="1:34" ht="14.25" x14ac:dyDescent="0.2">
      <c r="A46" s="101" t="s">
        <v>1653</v>
      </c>
      <c r="B46" s="103" t="s">
        <v>1530</v>
      </c>
      <c r="C46" s="101" t="s">
        <v>1656</v>
      </c>
      <c r="D46" s="101" t="s">
        <v>1654</v>
      </c>
      <c r="E46" s="101" t="s">
        <v>1601</v>
      </c>
      <c r="F46" s="101">
        <v>38.257371999999997</v>
      </c>
      <c r="G46" s="101">
        <v>-80.607579999999999</v>
      </c>
      <c r="H46" s="101"/>
      <c r="I46" s="101"/>
      <c r="J46" s="101" t="s">
        <v>26</v>
      </c>
      <c r="K46" s="101">
        <v>8</v>
      </c>
      <c r="L46" s="101" t="s">
        <v>18</v>
      </c>
      <c r="M46" s="101">
        <v>2011</v>
      </c>
      <c r="N46" s="101">
        <v>2011</v>
      </c>
      <c r="O46" s="111" t="s">
        <v>34</v>
      </c>
      <c r="P46" s="124"/>
      <c r="Q46" s="101" t="s">
        <v>21</v>
      </c>
      <c r="R46" s="101" t="s">
        <v>22</v>
      </c>
      <c r="S46" s="101">
        <v>2069.6</v>
      </c>
      <c r="T46" s="101">
        <v>2075.1999999999998</v>
      </c>
      <c r="U46" s="101"/>
      <c r="V46" s="101">
        <v>2069.6</v>
      </c>
      <c r="W46" s="101">
        <v>2021</v>
      </c>
      <c r="X46" s="101"/>
      <c r="Y46" s="101"/>
      <c r="Z46" s="111" t="s">
        <v>1630</v>
      </c>
      <c r="AA46" s="101"/>
      <c r="AB46" s="101"/>
      <c r="AC46" s="102" t="str">
        <f t="shared" si="0"/>
        <v>N</v>
      </c>
      <c r="AD46" s="102">
        <f t="shared" si="1"/>
        <v>2075.1999999999998</v>
      </c>
      <c r="AE46" s="102">
        <f t="shared" si="2"/>
        <v>0</v>
      </c>
      <c r="AF46" s="118">
        <f t="shared" si="3"/>
        <v>2075.1999999999998</v>
      </c>
      <c r="AG46" s="101"/>
      <c r="AH46" s="101"/>
    </row>
    <row r="47" spans="1:34" ht="14.25" x14ac:dyDescent="0.2">
      <c r="A47" s="101" t="s">
        <v>1655</v>
      </c>
      <c r="B47" s="103" t="s">
        <v>1531</v>
      </c>
      <c r="C47" s="101" t="s">
        <v>1657</v>
      </c>
      <c r="D47" s="101" t="s">
        <v>648</v>
      </c>
      <c r="E47" s="101" t="s">
        <v>1593</v>
      </c>
      <c r="F47" s="101">
        <v>38.540424000000002</v>
      </c>
      <c r="G47" s="101">
        <v>-81.133257999999998</v>
      </c>
      <c r="H47" s="101"/>
      <c r="I47" s="101"/>
      <c r="J47" s="101" t="s">
        <v>26</v>
      </c>
      <c r="K47" s="101">
        <v>8</v>
      </c>
      <c r="L47" s="101" t="s">
        <v>18</v>
      </c>
      <c r="M47" s="101">
        <v>2013</v>
      </c>
      <c r="N47" s="101">
        <v>2013</v>
      </c>
      <c r="O47" s="111" t="s">
        <v>34</v>
      </c>
      <c r="P47" s="124"/>
      <c r="Q47" s="101" t="s">
        <v>21</v>
      </c>
      <c r="R47" s="101" t="s">
        <v>22</v>
      </c>
      <c r="S47" s="101">
        <v>852.3</v>
      </c>
      <c r="T47" s="101">
        <v>856.2</v>
      </c>
      <c r="U47" s="101"/>
      <c r="V47" s="101">
        <v>851.3</v>
      </c>
      <c r="W47" s="101">
        <v>2020</v>
      </c>
      <c r="X47" s="101"/>
      <c r="Y47" s="101"/>
      <c r="Z47" s="111" t="s">
        <v>1630</v>
      </c>
      <c r="AA47" s="101"/>
      <c r="AB47" s="101"/>
      <c r="AC47" s="102" t="str">
        <f t="shared" si="0"/>
        <v>N</v>
      </c>
      <c r="AD47" s="102">
        <f t="shared" si="1"/>
        <v>856.2</v>
      </c>
      <c r="AE47" s="102">
        <f t="shared" si="2"/>
        <v>1</v>
      </c>
      <c r="AF47" s="118">
        <f t="shared" si="3"/>
        <v>856.2</v>
      </c>
      <c r="AG47" s="101"/>
      <c r="AH47" s="101"/>
    </row>
    <row r="48" spans="1:34" ht="14.25" x14ac:dyDescent="0.2">
      <c r="A48" s="101" t="s">
        <v>1659</v>
      </c>
      <c r="B48" s="103" t="s">
        <v>1532</v>
      </c>
      <c r="C48" s="101" t="s">
        <v>1658</v>
      </c>
      <c r="D48" s="101" t="s">
        <v>876</v>
      </c>
      <c r="E48" s="101" t="s">
        <v>1601</v>
      </c>
      <c r="F48" s="101">
        <v>38.218786999999999</v>
      </c>
      <c r="G48" s="101">
        <v>-80.550494</v>
      </c>
      <c r="H48" s="101"/>
      <c r="I48" s="101"/>
      <c r="J48" s="101" t="s">
        <v>26</v>
      </c>
      <c r="K48" s="101">
        <v>8</v>
      </c>
      <c r="L48" s="101" t="s">
        <v>26</v>
      </c>
      <c r="M48" s="101">
        <v>2011</v>
      </c>
      <c r="N48" s="101">
        <v>2011</v>
      </c>
      <c r="O48" s="111" t="s">
        <v>34</v>
      </c>
      <c r="P48" s="124"/>
      <c r="Q48" s="101" t="s">
        <v>21</v>
      </c>
      <c r="R48" s="101" t="s">
        <v>22</v>
      </c>
      <c r="S48" s="101">
        <v>2207.5</v>
      </c>
      <c r="T48" s="101">
        <v>2217.8000000000002</v>
      </c>
      <c r="U48" s="101"/>
      <c r="V48" s="101">
        <v>2207</v>
      </c>
      <c r="W48" s="101">
        <v>2020</v>
      </c>
      <c r="X48" s="101"/>
      <c r="Y48" s="101"/>
      <c r="Z48" s="111" t="s">
        <v>1630</v>
      </c>
      <c r="AA48" s="101"/>
      <c r="AB48" s="101"/>
      <c r="AC48" s="102" t="str">
        <f t="shared" si="0"/>
        <v>N</v>
      </c>
      <c r="AD48" s="102">
        <f t="shared" si="1"/>
        <v>2217.8000000000002</v>
      </c>
      <c r="AE48" s="102">
        <f t="shared" si="2"/>
        <v>10.800000000000182</v>
      </c>
      <c r="AF48" s="118">
        <f t="shared" si="3"/>
        <v>2217.8000000000002</v>
      </c>
      <c r="AG48" s="101"/>
      <c r="AH48" s="101"/>
    </row>
    <row r="49" spans="1:34" ht="14.25" x14ac:dyDescent="0.2">
      <c r="A49" s="101" t="s">
        <v>1661</v>
      </c>
      <c r="B49" s="103" t="s">
        <v>1533</v>
      </c>
      <c r="C49" s="101" t="s">
        <v>1660</v>
      </c>
      <c r="D49" s="101" t="s">
        <v>901</v>
      </c>
      <c r="E49" s="101" t="s">
        <v>1595</v>
      </c>
      <c r="F49" s="101">
        <v>37.725009</v>
      </c>
      <c r="G49" s="101">
        <v>-80.636612</v>
      </c>
      <c r="H49" s="101"/>
      <c r="I49" s="101"/>
      <c r="J49" s="101" t="s">
        <v>26</v>
      </c>
      <c r="K49" s="101">
        <v>8</v>
      </c>
      <c r="L49" s="101" t="s">
        <v>26</v>
      </c>
      <c r="M49" s="101">
        <v>2002</v>
      </c>
      <c r="N49" s="101">
        <v>2002</v>
      </c>
      <c r="O49" s="101" t="s">
        <v>20</v>
      </c>
      <c r="P49" s="101">
        <v>1552.7</v>
      </c>
      <c r="Q49" s="101" t="s">
        <v>21</v>
      </c>
      <c r="R49" s="101" t="s">
        <v>22</v>
      </c>
      <c r="S49" s="101">
        <v>1548.9</v>
      </c>
      <c r="T49" s="101">
        <v>1554.8</v>
      </c>
      <c r="U49" s="101"/>
      <c r="V49" s="101">
        <v>1548.9</v>
      </c>
      <c r="W49" s="101">
        <v>2021</v>
      </c>
      <c r="X49" s="101"/>
      <c r="Y49" s="101"/>
      <c r="Z49" s="101"/>
      <c r="AA49" s="101"/>
      <c r="AB49" s="101"/>
      <c r="AC49" s="102" t="str">
        <f t="shared" si="0"/>
        <v>N</v>
      </c>
      <c r="AD49" s="102">
        <f t="shared" si="1"/>
        <v>1554.8</v>
      </c>
      <c r="AE49" s="102">
        <f t="shared" si="2"/>
        <v>5.8999999999998636</v>
      </c>
      <c r="AF49" s="102">
        <f t="shared" si="3"/>
        <v>2.0999999999999091</v>
      </c>
      <c r="AG49" s="101"/>
      <c r="AH49" s="101"/>
    </row>
    <row r="50" spans="1:34" ht="14.25" x14ac:dyDescent="0.2">
      <c r="A50" s="101" t="s">
        <v>1663</v>
      </c>
      <c r="B50" s="103" t="s">
        <v>1534</v>
      </c>
      <c r="C50" s="101" t="s">
        <v>1662</v>
      </c>
      <c r="D50" s="101" t="s">
        <v>901</v>
      </c>
      <c r="E50" s="101" t="s">
        <v>1595</v>
      </c>
      <c r="F50" s="101">
        <v>37.725791999999998</v>
      </c>
      <c r="G50" s="101">
        <v>-80.638892999999996</v>
      </c>
      <c r="H50" s="101"/>
      <c r="I50" s="101"/>
      <c r="J50" s="101" t="s">
        <v>26</v>
      </c>
      <c r="K50" s="101">
        <v>8</v>
      </c>
      <c r="L50" s="101" t="s">
        <v>26</v>
      </c>
      <c r="M50" s="101">
        <v>2002</v>
      </c>
      <c r="N50" s="101">
        <v>2002</v>
      </c>
      <c r="O50" s="101" t="s">
        <v>20</v>
      </c>
      <c r="P50" s="101">
        <v>1552.3</v>
      </c>
      <c r="Q50" s="101" t="s">
        <v>21</v>
      </c>
      <c r="R50" s="101" t="s">
        <v>22</v>
      </c>
      <c r="S50" s="101">
        <v>1549.3</v>
      </c>
      <c r="T50" s="101">
        <v>1555.7</v>
      </c>
      <c r="U50" s="101"/>
      <c r="V50" s="101">
        <v>1548.6</v>
      </c>
      <c r="W50" s="101">
        <v>2020</v>
      </c>
      <c r="X50" s="101"/>
      <c r="Y50" s="101"/>
      <c r="Z50" s="101"/>
      <c r="AA50" s="101"/>
      <c r="AB50" s="101"/>
      <c r="AC50" s="102" t="str">
        <f t="shared" si="0"/>
        <v>N</v>
      </c>
      <c r="AD50" s="102">
        <f t="shared" si="1"/>
        <v>1555.7</v>
      </c>
      <c r="AE50" s="102">
        <f t="shared" si="2"/>
        <v>7.1000000000001364</v>
      </c>
      <c r="AF50" s="102">
        <f t="shared" si="3"/>
        <v>3.4000000000000909</v>
      </c>
      <c r="AG50" s="101"/>
      <c r="AH50" s="101"/>
    </row>
    <row r="51" spans="1:34" ht="14.25" x14ac:dyDescent="0.2">
      <c r="A51" s="101" t="s">
        <v>1665</v>
      </c>
      <c r="B51" s="103" t="s">
        <v>1535</v>
      </c>
      <c r="C51" s="101" t="s">
        <v>1664</v>
      </c>
      <c r="D51" s="101" t="s">
        <v>901</v>
      </c>
      <c r="E51" s="101" t="s">
        <v>1595</v>
      </c>
      <c r="F51" s="101">
        <v>37.725839999999998</v>
      </c>
      <c r="G51" s="101">
        <v>-80.639105999999998</v>
      </c>
      <c r="H51" s="101"/>
      <c r="I51" s="101"/>
      <c r="J51" s="101" t="s">
        <v>26</v>
      </c>
      <c r="K51" s="101">
        <v>8</v>
      </c>
      <c r="L51" s="101" t="s">
        <v>26</v>
      </c>
      <c r="M51" s="101">
        <v>2002</v>
      </c>
      <c r="N51" s="101">
        <v>2002</v>
      </c>
      <c r="O51" s="101" t="s">
        <v>20</v>
      </c>
      <c r="P51" s="101">
        <v>1552.3</v>
      </c>
      <c r="Q51" s="101" t="s">
        <v>21</v>
      </c>
      <c r="R51" s="101" t="s">
        <v>22</v>
      </c>
      <c r="S51" s="101">
        <v>1549</v>
      </c>
      <c r="T51" s="101">
        <v>1555.6</v>
      </c>
      <c r="U51" s="101"/>
      <c r="V51" s="101">
        <v>1549</v>
      </c>
      <c r="W51" s="101">
        <v>2021</v>
      </c>
      <c r="X51" s="101"/>
      <c r="Y51" s="101"/>
      <c r="Z51" s="101"/>
      <c r="AA51" s="101"/>
      <c r="AB51" s="101"/>
      <c r="AC51" s="102" t="str">
        <f t="shared" si="0"/>
        <v>N</v>
      </c>
      <c r="AD51" s="102">
        <f t="shared" si="1"/>
        <v>1555.6</v>
      </c>
      <c r="AE51" s="102">
        <f t="shared" si="2"/>
        <v>6.5999999999999091</v>
      </c>
      <c r="AF51" s="102">
        <f t="shared" si="3"/>
        <v>3.2999999999999545</v>
      </c>
      <c r="AG51" s="101"/>
      <c r="AH51" s="101"/>
    </row>
    <row r="52" spans="1:34" ht="14.25" x14ac:dyDescent="0.2">
      <c r="A52" s="101" t="s">
        <v>1666</v>
      </c>
      <c r="B52" s="103" t="s">
        <v>1536</v>
      </c>
      <c r="C52" s="101" t="s">
        <v>1667</v>
      </c>
      <c r="D52" s="101" t="s">
        <v>901</v>
      </c>
      <c r="E52" s="101" t="s">
        <v>1595</v>
      </c>
      <c r="F52" s="101">
        <v>37.726551999999998</v>
      </c>
      <c r="G52" s="101">
        <v>-80.638908000000001</v>
      </c>
      <c r="H52" s="101"/>
      <c r="I52" s="101"/>
      <c r="J52" s="101" t="s">
        <v>26</v>
      </c>
      <c r="K52" s="101">
        <v>8</v>
      </c>
      <c r="L52" s="101" t="s">
        <v>26</v>
      </c>
      <c r="M52" s="101">
        <v>2002</v>
      </c>
      <c r="N52" s="101">
        <v>2002</v>
      </c>
      <c r="O52" s="101" t="s">
        <v>20</v>
      </c>
      <c r="P52" s="101">
        <v>1552.3</v>
      </c>
      <c r="Q52" s="101" t="s">
        <v>21</v>
      </c>
      <c r="R52" s="101" t="s">
        <v>22</v>
      </c>
      <c r="S52" s="101">
        <v>1545.3</v>
      </c>
      <c r="T52" s="101">
        <v>1554.6</v>
      </c>
      <c r="U52" s="101"/>
      <c r="V52" s="101">
        <v>1545.3</v>
      </c>
      <c r="W52" s="101">
        <v>2020</v>
      </c>
      <c r="X52" s="101"/>
      <c r="Y52" s="101"/>
      <c r="Z52" s="101"/>
      <c r="AA52" s="101"/>
      <c r="AB52" s="101"/>
      <c r="AC52" s="102" t="str">
        <f t="shared" si="0"/>
        <v>N</v>
      </c>
      <c r="AD52" s="102">
        <f t="shared" si="1"/>
        <v>1554.6</v>
      </c>
      <c r="AE52" s="102">
        <f t="shared" si="2"/>
        <v>9.2999999999999545</v>
      </c>
      <c r="AF52" s="102">
        <f t="shared" si="3"/>
        <v>2.2999999999999545</v>
      </c>
      <c r="AG52" s="101"/>
      <c r="AH52" s="101"/>
    </row>
    <row r="53" spans="1:34" ht="14.25" x14ac:dyDescent="0.2">
      <c r="A53" s="101" t="s">
        <v>1668</v>
      </c>
      <c r="B53" s="103" t="s">
        <v>1537</v>
      </c>
      <c r="C53" s="101" t="s">
        <v>1669</v>
      </c>
      <c r="D53" s="101" t="s">
        <v>788</v>
      </c>
      <c r="E53" s="101" t="s">
        <v>1599</v>
      </c>
      <c r="F53" s="101">
        <v>38.383952000000001</v>
      </c>
      <c r="G53" s="101">
        <v>-81.670287999999999</v>
      </c>
      <c r="H53" s="101"/>
      <c r="I53" s="101"/>
      <c r="J53" s="101" t="s">
        <v>26</v>
      </c>
      <c r="K53" s="101">
        <v>8</v>
      </c>
      <c r="L53" s="101" t="s">
        <v>18</v>
      </c>
      <c r="M53" s="101">
        <v>2008</v>
      </c>
      <c r="N53" s="101">
        <v>2008</v>
      </c>
      <c r="O53" s="111" t="s">
        <v>34</v>
      </c>
      <c r="P53" s="124"/>
      <c r="Q53" s="101" t="s">
        <v>21</v>
      </c>
      <c r="R53" s="101" t="s">
        <v>22</v>
      </c>
      <c r="S53" s="101">
        <v>669.8</v>
      </c>
      <c r="T53" s="101">
        <v>677.2</v>
      </c>
      <c r="U53" s="101"/>
      <c r="V53" s="101">
        <v>669.4</v>
      </c>
      <c r="W53" s="101">
        <v>2020</v>
      </c>
      <c r="X53" s="101"/>
      <c r="Y53" s="101"/>
      <c r="Z53" s="111" t="s">
        <v>1630</v>
      </c>
      <c r="AA53" s="101"/>
      <c r="AB53" s="101"/>
      <c r="AC53" s="102" t="str">
        <f t="shared" si="0"/>
        <v>N</v>
      </c>
      <c r="AD53" s="102">
        <f t="shared" si="1"/>
        <v>677.2</v>
      </c>
      <c r="AE53" s="102">
        <f t="shared" si="2"/>
        <v>0.39999999999997726</v>
      </c>
      <c r="AF53" s="118">
        <f t="shared" si="3"/>
        <v>677.2</v>
      </c>
      <c r="AG53" s="101"/>
      <c r="AH53" s="101"/>
    </row>
    <row r="54" spans="1:34" ht="14.25" x14ac:dyDescent="0.2">
      <c r="A54" s="101" t="s">
        <v>1671</v>
      </c>
      <c r="B54" s="103" t="s">
        <v>1538</v>
      </c>
      <c r="C54" s="101" t="s">
        <v>1670</v>
      </c>
      <c r="D54" s="101" t="s">
        <v>727</v>
      </c>
      <c r="E54" s="101" t="s">
        <v>1595</v>
      </c>
      <c r="F54" s="101">
        <v>37.971662999999999</v>
      </c>
      <c r="G54" s="101">
        <v>-80.764042000000003</v>
      </c>
      <c r="H54" s="101"/>
      <c r="I54" s="101"/>
      <c r="J54" s="101" t="s">
        <v>26</v>
      </c>
      <c r="K54" s="101">
        <v>8</v>
      </c>
      <c r="L54" s="101" t="s">
        <v>26</v>
      </c>
      <c r="M54" s="101">
        <v>2012</v>
      </c>
      <c r="N54" s="101">
        <v>2012</v>
      </c>
      <c r="O54" s="101" t="s">
        <v>20</v>
      </c>
      <c r="P54" s="101">
        <v>2394</v>
      </c>
      <c r="Q54" s="101" t="s">
        <v>21</v>
      </c>
      <c r="R54" s="101" t="s">
        <v>22</v>
      </c>
      <c r="S54" s="101">
        <v>2388.4</v>
      </c>
      <c r="T54" s="101">
        <v>2397.4</v>
      </c>
      <c r="U54" s="101"/>
      <c r="V54" s="101">
        <v>2388.3000000000002</v>
      </c>
      <c r="W54" s="101">
        <v>2020</v>
      </c>
      <c r="X54" s="101"/>
      <c r="Y54" s="101"/>
      <c r="Z54" s="101"/>
      <c r="AA54" s="101"/>
      <c r="AB54" s="101"/>
      <c r="AC54" s="102" t="str">
        <f t="shared" si="0"/>
        <v>N</v>
      </c>
      <c r="AD54" s="102">
        <f t="shared" si="1"/>
        <v>2397.4</v>
      </c>
      <c r="AE54" s="102">
        <f t="shared" si="2"/>
        <v>9.0999999999999091</v>
      </c>
      <c r="AF54" s="102">
        <f t="shared" si="3"/>
        <v>3.4000000000000909</v>
      </c>
      <c r="AG54" s="101"/>
      <c r="AH54" s="101"/>
    </row>
    <row r="55" spans="1:34" ht="14.25" x14ac:dyDescent="0.2">
      <c r="A55" s="101" t="s">
        <v>1673</v>
      </c>
      <c r="B55" s="103" t="s">
        <v>1539</v>
      </c>
      <c r="C55" s="101" t="s">
        <v>1672</v>
      </c>
      <c r="D55" s="101" t="s">
        <v>653</v>
      </c>
      <c r="E55" s="101" t="s">
        <v>1593</v>
      </c>
      <c r="F55" s="101">
        <v>38.464497000000001</v>
      </c>
      <c r="G55" s="101">
        <v>-80.854594000000006</v>
      </c>
      <c r="H55" s="101"/>
      <c r="I55" s="101"/>
      <c r="J55" s="101" t="s">
        <v>26</v>
      </c>
      <c r="K55" s="101">
        <v>8</v>
      </c>
      <c r="L55" s="101" t="s">
        <v>26</v>
      </c>
      <c r="M55" s="101">
        <v>2013</v>
      </c>
      <c r="N55" s="101">
        <v>2013</v>
      </c>
      <c r="O55" s="101" t="s">
        <v>78</v>
      </c>
      <c r="P55" s="101">
        <v>1147.5</v>
      </c>
      <c r="Q55" s="101" t="s">
        <v>21</v>
      </c>
      <c r="R55" s="101" t="s">
        <v>22</v>
      </c>
      <c r="S55" s="101">
        <v>1143.5</v>
      </c>
      <c r="T55" s="101">
        <v>1151.2</v>
      </c>
      <c r="U55" s="101"/>
      <c r="V55" s="101">
        <v>1143.5</v>
      </c>
      <c r="W55" s="101">
        <v>2021</v>
      </c>
      <c r="X55" s="101"/>
      <c r="Y55" s="101"/>
      <c r="Z55" s="101"/>
      <c r="AA55" s="101"/>
      <c r="AB55" s="101"/>
      <c r="AC55" s="102" t="str">
        <f t="shared" si="0"/>
        <v>N</v>
      </c>
      <c r="AD55" s="102">
        <f t="shared" si="1"/>
        <v>1151.2</v>
      </c>
      <c r="AE55" s="102">
        <f t="shared" si="2"/>
        <v>7.7000000000000455</v>
      </c>
      <c r="AF55" s="102">
        <f t="shared" si="3"/>
        <v>3.7000000000000455</v>
      </c>
      <c r="AG55" s="101"/>
      <c r="AH55" s="101"/>
    </row>
    <row r="56" spans="1:34" ht="14.25" x14ac:dyDescent="0.2">
      <c r="A56" s="121"/>
      <c r="B56" s="120" t="s">
        <v>1540</v>
      </c>
      <c r="C56" s="121"/>
      <c r="D56" s="121"/>
      <c r="E56" s="121"/>
      <c r="F56" s="121"/>
      <c r="G56" s="121"/>
      <c r="H56" s="121"/>
      <c r="I56" s="121"/>
      <c r="J56" s="121" t="s">
        <v>26</v>
      </c>
      <c r="K56" s="121">
        <v>8</v>
      </c>
      <c r="L56" s="121" t="s">
        <v>26</v>
      </c>
      <c r="M56" s="121">
        <v>2013</v>
      </c>
      <c r="N56" s="121">
        <v>2013</v>
      </c>
      <c r="O56" s="121" t="s">
        <v>78</v>
      </c>
      <c r="P56" s="121">
        <v>1156.8</v>
      </c>
      <c r="Q56" s="121" t="s">
        <v>21</v>
      </c>
      <c r="R56" s="121" t="s">
        <v>22</v>
      </c>
      <c r="S56" s="121">
        <v>1156</v>
      </c>
      <c r="T56" s="121">
        <v>1162.3</v>
      </c>
      <c r="U56" s="121"/>
      <c r="V56" s="121">
        <v>1155.5</v>
      </c>
      <c r="W56" s="121">
        <v>2020</v>
      </c>
      <c r="X56" s="121"/>
      <c r="Y56" s="121"/>
      <c r="Z56" s="121" t="s">
        <v>1674</v>
      </c>
      <c r="AA56" s="121"/>
      <c r="AB56" s="121"/>
      <c r="AC56" s="119" t="str">
        <f t="shared" si="0"/>
        <v>N</v>
      </c>
      <c r="AD56" s="119">
        <f t="shared" si="1"/>
        <v>1162.3</v>
      </c>
      <c r="AE56" s="119">
        <f t="shared" si="2"/>
        <v>6.7999999999999545</v>
      </c>
      <c r="AF56" s="119">
        <f t="shared" si="3"/>
        <v>5.5</v>
      </c>
      <c r="AG56" s="121"/>
      <c r="AH56" s="121"/>
    </row>
    <row r="57" spans="1:34" ht="14.25" x14ac:dyDescent="0.2">
      <c r="A57" s="101" t="s">
        <v>1676</v>
      </c>
      <c r="B57" s="103" t="s">
        <v>1541</v>
      </c>
      <c r="C57" s="101" t="s">
        <v>1675</v>
      </c>
      <c r="D57" s="101" t="s">
        <v>1677</v>
      </c>
      <c r="E57" s="101" t="s">
        <v>1601</v>
      </c>
      <c r="F57" s="101">
        <v>38.333039999999997</v>
      </c>
      <c r="G57" s="101">
        <v>-80.637553999999994</v>
      </c>
      <c r="H57" s="101"/>
      <c r="I57" s="101"/>
      <c r="J57" s="101" t="s">
        <v>26</v>
      </c>
      <c r="K57" s="101">
        <v>5</v>
      </c>
      <c r="L57" s="101" t="s">
        <v>18</v>
      </c>
      <c r="M57" s="101">
        <v>2011</v>
      </c>
      <c r="N57" s="101">
        <v>2011</v>
      </c>
      <c r="O57" s="111" t="s">
        <v>34</v>
      </c>
      <c r="P57" s="124"/>
      <c r="Q57" s="101" t="s">
        <v>21</v>
      </c>
      <c r="R57" s="101" t="s">
        <v>22</v>
      </c>
      <c r="S57" s="101">
        <v>2293.1999999999998</v>
      </c>
      <c r="T57" s="101"/>
      <c r="U57" s="101"/>
      <c r="V57" s="101">
        <v>2286.1999999999998</v>
      </c>
      <c r="W57" s="101">
        <v>2020</v>
      </c>
      <c r="X57" s="101"/>
      <c r="Y57" s="101"/>
      <c r="Z57" s="111" t="s">
        <v>1630</v>
      </c>
      <c r="AA57" s="101"/>
      <c r="AB57" s="101"/>
      <c r="AC57" s="102" t="str">
        <f t="shared" si="0"/>
        <v>N</v>
      </c>
      <c r="AD57" s="102">
        <f t="shared" si="1"/>
        <v>2293.1999999999998</v>
      </c>
      <c r="AE57" s="102">
        <f t="shared" si="2"/>
        <v>7</v>
      </c>
      <c r="AF57" s="118">
        <f t="shared" si="3"/>
        <v>2293.1999999999998</v>
      </c>
      <c r="AG57" s="101"/>
      <c r="AH57" s="101"/>
    </row>
    <row r="58" spans="1:34" ht="14.25" x14ac:dyDescent="0.2">
      <c r="A58" s="101" t="s">
        <v>1679</v>
      </c>
      <c r="B58" s="103" t="s">
        <v>1542</v>
      </c>
      <c r="C58" s="101" t="s">
        <v>1678</v>
      </c>
      <c r="D58" s="101" t="s">
        <v>775</v>
      </c>
      <c r="E58" s="101" t="s">
        <v>1599</v>
      </c>
      <c r="F58" s="101">
        <v>38.481743999999999</v>
      </c>
      <c r="G58" s="101">
        <v>-81.364467000000005</v>
      </c>
      <c r="H58" s="101"/>
      <c r="I58" s="101"/>
      <c r="J58" s="101" t="s">
        <v>18</v>
      </c>
      <c r="K58" s="101">
        <v>7</v>
      </c>
      <c r="L58" s="101" t="s">
        <v>26</v>
      </c>
      <c r="M58" s="101">
        <v>2008</v>
      </c>
      <c r="N58" s="101">
        <v>2008</v>
      </c>
      <c r="O58" s="101" t="s">
        <v>20</v>
      </c>
      <c r="P58" s="101">
        <v>627.9</v>
      </c>
      <c r="Q58" s="101" t="s">
        <v>21</v>
      </c>
      <c r="R58" s="101" t="s">
        <v>22</v>
      </c>
      <c r="S58" s="101">
        <v>615</v>
      </c>
      <c r="T58" s="101">
        <v>630.5</v>
      </c>
      <c r="U58" s="101"/>
      <c r="V58" s="101">
        <v>615</v>
      </c>
      <c r="W58" s="101">
        <v>2021</v>
      </c>
      <c r="X58" s="101"/>
      <c r="Y58" s="101"/>
      <c r="Z58" s="101"/>
      <c r="AA58" s="101"/>
      <c r="AB58" s="101"/>
      <c r="AC58" s="102" t="str">
        <f t="shared" si="0"/>
        <v>N</v>
      </c>
      <c r="AD58" s="102">
        <f t="shared" si="1"/>
        <v>630.5</v>
      </c>
      <c r="AE58" s="102">
        <f t="shared" si="2"/>
        <v>15.5</v>
      </c>
      <c r="AF58" s="102">
        <f t="shared" si="3"/>
        <v>2.6000000000000227</v>
      </c>
      <c r="AG58" s="101"/>
      <c r="AH58" s="101"/>
    </row>
    <row r="59" spans="1:34" ht="14.25" x14ac:dyDescent="0.2">
      <c r="A59" s="101" t="s">
        <v>1681</v>
      </c>
      <c r="B59" s="103" t="s">
        <v>1543</v>
      </c>
      <c r="C59" s="101" t="s">
        <v>1680</v>
      </c>
      <c r="D59" s="101" t="s">
        <v>734</v>
      </c>
      <c r="E59" s="101" t="s">
        <v>1595</v>
      </c>
      <c r="F59" s="101">
        <v>37.965046000000001</v>
      </c>
      <c r="G59" s="101">
        <v>-80.696763000000004</v>
      </c>
      <c r="H59" s="101"/>
      <c r="I59" s="101"/>
      <c r="J59" s="101" t="s">
        <v>26</v>
      </c>
      <c r="K59" s="101">
        <v>8</v>
      </c>
      <c r="L59" s="101" t="s">
        <v>26</v>
      </c>
      <c r="M59" s="101">
        <v>2012</v>
      </c>
      <c r="N59" s="101">
        <v>2012</v>
      </c>
      <c r="O59" s="111" t="s">
        <v>34</v>
      </c>
      <c r="P59" s="124"/>
      <c r="Q59" s="101" t="s">
        <v>21</v>
      </c>
      <c r="R59" s="101" t="s">
        <v>22</v>
      </c>
      <c r="S59" s="101">
        <v>2411.1</v>
      </c>
      <c r="T59" s="101">
        <v>2416.3000000000002</v>
      </c>
      <c r="U59" s="101"/>
      <c r="V59" s="101">
        <v>2411</v>
      </c>
      <c r="W59" s="101">
        <v>2021</v>
      </c>
      <c r="X59" s="101"/>
      <c r="Y59" s="101"/>
      <c r="Z59" s="111" t="s">
        <v>1691</v>
      </c>
      <c r="AA59" s="101"/>
      <c r="AB59" s="101"/>
      <c r="AC59" s="102" t="str">
        <f t="shared" si="0"/>
        <v>N</v>
      </c>
      <c r="AD59" s="102">
        <f t="shared" si="1"/>
        <v>2416.3000000000002</v>
      </c>
      <c r="AE59" s="102">
        <f t="shared" si="2"/>
        <v>5.3000000000001819</v>
      </c>
      <c r="AF59" s="118">
        <f t="shared" si="3"/>
        <v>2416.3000000000002</v>
      </c>
      <c r="AG59" s="101"/>
      <c r="AH59" s="101"/>
    </row>
    <row r="60" spans="1:34" ht="14.25" x14ac:dyDescent="0.2">
      <c r="A60" s="101" t="s">
        <v>1683</v>
      </c>
      <c r="B60" s="103" t="s">
        <v>1544</v>
      </c>
      <c r="C60" s="101" t="s">
        <v>1682</v>
      </c>
      <c r="D60" s="101" t="s">
        <v>876</v>
      </c>
      <c r="E60" s="101" t="s">
        <v>1601</v>
      </c>
      <c r="F60" s="101">
        <v>38.202044999999998</v>
      </c>
      <c r="G60" s="101">
        <v>-80.558662999999996</v>
      </c>
      <c r="H60" s="101"/>
      <c r="I60" s="101"/>
      <c r="J60" s="101" t="s">
        <v>26</v>
      </c>
      <c r="K60" s="101">
        <v>6</v>
      </c>
      <c r="L60" s="101" t="s">
        <v>26</v>
      </c>
      <c r="M60" s="101">
        <v>2011</v>
      </c>
      <c r="N60" s="101">
        <v>2011</v>
      </c>
      <c r="O60" s="101" t="s">
        <v>78</v>
      </c>
      <c r="P60" s="101">
        <v>2249</v>
      </c>
      <c r="Q60" s="101" t="s">
        <v>21</v>
      </c>
      <c r="R60" s="101" t="s">
        <v>22</v>
      </c>
      <c r="S60" s="101">
        <v>2252.6999999999998</v>
      </c>
      <c r="T60" s="101">
        <v>2257.5</v>
      </c>
      <c r="U60" s="101"/>
      <c r="V60" s="101">
        <v>2252.6999999999998</v>
      </c>
      <c r="W60" s="101">
        <v>2021</v>
      </c>
      <c r="X60" s="101"/>
      <c r="Y60" s="101"/>
      <c r="Z60" s="101"/>
      <c r="AA60" s="101"/>
      <c r="AB60" s="101"/>
      <c r="AC60" s="102" t="str">
        <f t="shared" si="0"/>
        <v>N</v>
      </c>
      <c r="AD60" s="102">
        <f t="shared" si="1"/>
        <v>2257.5</v>
      </c>
      <c r="AE60" s="102">
        <f t="shared" si="2"/>
        <v>4.8000000000001819</v>
      </c>
      <c r="AF60" s="102">
        <f t="shared" si="3"/>
        <v>8.5</v>
      </c>
      <c r="AG60" s="101"/>
      <c r="AH60" s="101"/>
    </row>
    <row r="61" spans="1:34" ht="14.25" x14ac:dyDescent="0.2">
      <c r="A61" s="101" t="s">
        <v>1685</v>
      </c>
      <c r="B61" s="103" t="s">
        <v>1545</v>
      </c>
      <c r="C61" s="101" t="s">
        <v>1684</v>
      </c>
      <c r="D61" s="101" t="s">
        <v>727</v>
      </c>
      <c r="E61" s="101" t="s">
        <v>1595</v>
      </c>
      <c r="F61" s="101">
        <v>37.950628999999999</v>
      </c>
      <c r="G61" s="101">
        <v>-80.795642999999998</v>
      </c>
      <c r="H61" s="101"/>
      <c r="I61" s="101"/>
      <c r="J61" s="101" t="s">
        <v>26</v>
      </c>
      <c r="K61" s="101">
        <v>8</v>
      </c>
      <c r="L61" s="101" t="s">
        <v>26</v>
      </c>
      <c r="M61" s="101">
        <v>2012</v>
      </c>
      <c r="N61" s="101">
        <v>2012</v>
      </c>
      <c r="O61" s="101" t="s">
        <v>78</v>
      </c>
      <c r="P61" s="101">
        <v>2403</v>
      </c>
      <c r="Q61" s="101" t="s">
        <v>21</v>
      </c>
      <c r="R61" s="101" t="s">
        <v>22</v>
      </c>
      <c r="S61" s="101">
        <v>2402.1999999999998</v>
      </c>
      <c r="T61" s="101">
        <v>2406.5</v>
      </c>
      <c r="U61" s="101"/>
      <c r="V61" s="101">
        <v>2402.1</v>
      </c>
      <c r="W61" s="101">
        <v>2021</v>
      </c>
      <c r="X61" s="101"/>
      <c r="Y61" s="101"/>
      <c r="Z61" s="101"/>
      <c r="AA61" s="101"/>
      <c r="AB61" s="101"/>
      <c r="AC61" s="102" t="str">
        <f t="shared" si="0"/>
        <v>N</v>
      </c>
      <c r="AD61" s="102">
        <f t="shared" si="1"/>
        <v>2406.5</v>
      </c>
      <c r="AE61" s="102">
        <f t="shared" si="2"/>
        <v>4.4000000000000909</v>
      </c>
      <c r="AF61" s="102">
        <f t="shared" si="3"/>
        <v>3.5</v>
      </c>
      <c r="AG61" s="101"/>
      <c r="AH61" s="101"/>
    </row>
    <row r="62" spans="1:34" ht="14.25" x14ac:dyDescent="0.2">
      <c r="A62" s="101" t="s">
        <v>1686</v>
      </c>
      <c r="B62" s="103" t="s">
        <v>1546</v>
      </c>
      <c r="C62" s="101" t="s">
        <v>1687</v>
      </c>
      <c r="D62" s="101" t="s">
        <v>817</v>
      </c>
      <c r="E62" s="101" t="s">
        <v>1599</v>
      </c>
      <c r="F62" s="101">
        <v>38.461511999999999</v>
      </c>
      <c r="G62" s="101">
        <v>-81.448182000000003</v>
      </c>
      <c r="H62" s="101"/>
      <c r="I62" s="101"/>
      <c r="J62" s="101" t="s">
        <v>26</v>
      </c>
      <c r="K62" s="101">
        <v>8</v>
      </c>
      <c r="L62" s="101" t="s">
        <v>26</v>
      </c>
      <c r="M62" s="101">
        <v>2008</v>
      </c>
      <c r="N62" s="101">
        <v>2008</v>
      </c>
      <c r="O62" s="101" t="s">
        <v>20</v>
      </c>
      <c r="P62" s="101">
        <v>620</v>
      </c>
      <c r="Q62" s="101" t="s">
        <v>21</v>
      </c>
      <c r="R62" s="101" t="s">
        <v>22</v>
      </c>
      <c r="S62" s="101">
        <v>607.6</v>
      </c>
      <c r="T62" s="101">
        <v>623.1</v>
      </c>
      <c r="U62" s="101"/>
      <c r="V62" s="101">
        <v>607.6</v>
      </c>
      <c r="W62" s="101">
        <v>2021</v>
      </c>
      <c r="X62" s="101"/>
      <c r="Y62" s="101"/>
      <c r="Z62" s="101"/>
      <c r="AA62" s="101"/>
      <c r="AB62" s="101"/>
      <c r="AC62" s="102" t="str">
        <f t="shared" si="0"/>
        <v>N</v>
      </c>
      <c r="AD62" s="102">
        <f t="shared" si="1"/>
        <v>623.1</v>
      </c>
      <c r="AE62" s="102">
        <f t="shared" si="2"/>
        <v>15.5</v>
      </c>
      <c r="AF62" s="102">
        <f t="shared" si="3"/>
        <v>3.1000000000000227</v>
      </c>
      <c r="AG62" s="101"/>
      <c r="AH62" s="101"/>
    </row>
    <row r="63" spans="1:34" ht="14.25" x14ac:dyDescent="0.2">
      <c r="A63" s="101" t="s">
        <v>1688</v>
      </c>
      <c r="B63" s="103" t="s">
        <v>1547</v>
      </c>
      <c r="C63" s="101" t="s">
        <v>1689</v>
      </c>
      <c r="D63" s="101" t="s">
        <v>1654</v>
      </c>
      <c r="E63" s="101" t="s">
        <v>1601</v>
      </c>
      <c r="F63" s="101">
        <v>38.257109</v>
      </c>
      <c r="G63" s="101">
        <v>-80.603290999999999</v>
      </c>
      <c r="H63" s="101"/>
      <c r="I63" s="101"/>
      <c r="J63" s="101" t="s">
        <v>26</v>
      </c>
      <c r="K63" s="101">
        <v>8</v>
      </c>
      <c r="L63" s="101" t="s">
        <v>26</v>
      </c>
      <c r="M63" s="101">
        <v>2011</v>
      </c>
      <c r="N63" s="101">
        <v>2011</v>
      </c>
      <c r="O63" s="101" t="s">
        <v>20</v>
      </c>
      <c r="P63" s="101">
        <v>2035.2</v>
      </c>
      <c r="Q63" s="101" t="s">
        <v>21</v>
      </c>
      <c r="R63" s="101" t="s">
        <v>22</v>
      </c>
      <c r="S63" s="101">
        <v>2033.8</v>
      </c>
      <c r="T63" s="101">
        <v>2039.3</v>
      </c>
      <c r="U63" s="101"/>
      <c r="V63" s="101">
        <v>2033.8</v>
      </c>
      <c r="W63" s="101">
        <v>2021</v>
      </c>
      <c r="X63" s="101"/>
      <c r="Y63" s="101"/>
      <c r="Z63" s="101"/>
      <c r="AA63" s="101"/>
      <c r="AB63" s="101"/>
      <c r="AC63" s="102" t="str">
        <f t="shared" si="0"/>
        <v>N</v>
      </c>
      <c r="AD63" s="102">
        <f t="shared" si="1"/>
        <v>2039.3</v>
      </c>
      <c r="AE63" s="102">
        <f t="shared" si="2"/>
        <v>5.5</v>
      </c>
      <c r="AF63" s="102">
        <f t="shared" si="3"/>
        <v>4.0999999999999091</v>
      </c>
      <c r="AG63" s="101"/>
      <c r="AH63" s="101"/>
    </row>
    <row r="64" spans="1:34" ht="14.25" x14ac:dyDescent="0.2">
      <c r="A64" s="101" t="s">
        <v>1715</v>
      </c>
      <c r="B64" s="101" t="s">
        <v>1716</v>
      </c>
      <c r="C64" s="101" t="s">
        <v>1717</v>
      </c>
      <c r="D64" s="101" t="s">
        <v>1588</v>
      </c>
      <c r="E64" s="101" t="s">
        <v>1595</v>
      </c>
      <c r="F64" s="101">
        <v>37.799782999999998</v>
      </c>
      <c r="G64" s="101">
        <v>-80.301697000000004</v>
      </c>
      <c r="H64" s="101"/>
      <c r="I64" s="101"/>
      <c r="J64" s="101" t="s">
        <v>26</v>
      </c>
      <c r="K64" s="101">
        <v>8</v>
      </c>
      <c r="L64" s="101" t="s">
        <v>26</v>
      </c>
      <c r="M64" s="101">
        <v>2002</v>
      </c>
      <c r="N64" s="101">
        <v>2002</v>
      </c>
      <c r="O64" s="101" t="s">
        <v>20</v>
      </c>
      <c r="P64" s="101">
        <v>1856.5</v>
      </c>
      <c r="Q64" s="101" t="s">
        <v>21</v>
      </c>
      <c r="R64" s="101" t="s">
        <v>22</v>
      </c>
      <c r="S64" s="101">
        <v>1852.8</v>
      </c>
      <c r="T64" s="101">
        <v>1859.3</v>
      </c>
      <c r="U64" s="101"/>
      <c r="V64" s="101">
        <v>1853.5</v>
      </c>
      <c r="W64" s="101">
        <v>2021</v>
      </c>
      <c r="X64" s="101"/>
      <c r="Y64" s="101"/>
      <c r="Z64" s="101"/>
      <c r="AA64" s="101"/>
      <c r="AB64" s="101"/>
      <c r="AC64" s="102" t="str">
        <f t="shared" si="0"/>
        <v>Y</v>
      </c>
      <c r="AD64" s="102">
        <f t="shared" si="1"/>
        <v>1859.3</v>
      </c>
      <c r="AE64" s="102">
        <f t="shared" si="2"/>
        <v>5.7999999999999545</v>
      </c>
      <c r="AF64" s="102">
        <f t="shared" si="3"/>
        <v>2.7999999999999545</v>
      </c>
      <c r="AG64" s="101"/>
      <c r="AH64" s="101"/>
    </row>
    <row r="65" spans="1:34" ht="14.25" x14ac:dyDescent="0.2">
      <c r="A65" s="101" t="s">
        <v>1718</v>
      </c>
      <c r="B65" s="101" t="s">
        <v>1719</v>
      </c>
      <c r="C65" s="101" t="s">
        <v>1720</v>
      </c>
      <c r="D65" s="101" t="s">
        <v>1588</v>
      </c>
      <c r="E65" s="101" t="s">
        <v>1595</v>
      </c>
      <c r="F65" s="101">
        <v>37.798670999999999</v>
      </c>
      <c r="G65" s="101">
        <v>-80.301760999999999</v>
      </c>
      <c r="H65" s="101"/>
      <c r="I65" s="101"/>
      <c r="J65" s="101" t="s">
        <v>26</v>
      </c>
      <c r="K65" s="101">
        <v>8</v>
      </c>
      <c r="L65" s="101" t="s">
        <v>26</v>
      </c>
      <c r="M65" s="101">
        <v>2002</v>
      </c>
      <c r="N65" s="101">
        <v>2002</v>
      </c>
      <c r="O65" s="101" t="s">
        <v>20</v>
      </c>
      <c r="P65" s="101">
        <v>1855.3</v>
      </c>
      <c r="Q65" s="101" t="s">
        <v>21</v>
      </c>
      <c r="R65" s="101" t="s">
        <v>22</v>
      </c>
      <c r="S65" s="101">
        <v>1852.5</v>
      </c>
      <c r="T65" s="101">
        <v>1858.1</v>
      </c>
      <c r="U65" s="101"/>
      <c r="V65" s="101">
        <v>1852.5</v>
      </c>
      <c r="W65" s="101">
        <v>2021</v>
      </c>
      <c r="X65" s="101"/>
      <c r="Y65" s="101"/>
      <c r="Z65" s="101"/>
      <c r="AA65" s="101"/>
      <c r="AB65" s="101"/>
      <c r="AC65" s="102" t="str">
        <f t="shared" si="0"/>
        <v>N</v>
      </c>
      <c r="AD65" s="102">
        <f t="shared" si="1"/>
        <v>1858.1</v>
      </c>
      <c r="AE65" s="102">
        <f t="shared" si="2"/>
        <v>5.5999999999999091</v>
      </c>
      <c r="AF65" s="102">
        <f t="shared" si="3"/>
        <v>2.7999999999999545</v>
      </c>
      <c r="AG65" s="101"/>
      <c r="AH65" s="101"/>
    </row>
    <row r="66" spans="1:34" ht="14.25" x14ac:dyDescent="0.2">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row>
    <row r="67" spans="1:34" ht="14.25" x14ac:dyDescent="0.2">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row>
    <row r="68" spans="1:34" ht="14.25" x14ac:dyDescent="0.2">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row>
    <row r="69" spans="1:34" ht="14.25" x14ac:dyDescent="0.2">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row>
    <row r="70" spans="1:34" ht="14.25" x14ac:dyDescent="0.2">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row>
    <row r="71" spans="1:34" ht="14.25" x14ac:dyDescent="0.2">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row>
    <row r="72" spans="1:34" ht="14.25" x14ac:dyDescent="0.2">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row>
    <row r="73" spans="1:34" ht="14.25" x14ac:dyDescent="0.2">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row>
    <row r="74" spans="1:34" ht="14.25" x14ac:dyDescent="0.2">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row>
    <row r="75" spans="1:34" ht="14.25" x14ac:dyDescent="0.2">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row>
    <row r="76" spans="1:34" ht="14.25" x14ac:dyDescent="0.2">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row>
    <row r="77" spans="1:34" ht="14.25" x14ac:dyDescent="0.2">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row>
    <row r="78" spans="1:34" ht="14.25" x14ac:dyDescent="0.2">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row>
    <row r="79" spans="1:34" ht="14.25" x14ac:dyDescent="0.2">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row>
    <row r="80" spans="1:34" ht="14.25" x14ac:dyDescent="0.2">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row>
    <row r="81" spans="1:34" ht="14.25" x14ac:dyDescent="0.2">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row>
    <row r="82" spans="1:34" ht="14.25" x14ac:dyDescent="0.2">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row>
    <row r="83" spans="1:34" ht="14.25" x14ac:dyDescent="0.2">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row>
    <row r="84" spans="1:34" ht="14.25" x14ac:dyDescent="0.2">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row>
    <row r="85" spans="1:34" ht="14.25" x14ac:dyDescent="0.2">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row>
    <row r="86" spans="1:34" ht="14.25" x14ac:dyDescent="0.2">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row>
    <row r="87" spans="1:34" ht="14.25" x14ac:dyDescent="0.2">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row>
    <row r="88" spans="1:34" ht="14.25" x14ac:dyDescent="0.2">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row>
    <row r="89" spans="1:34" ht="14.25" x14ac:dyDescent="0.2">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row>
    <row r="90" spans="1:34" ht="14.25" x14ac:dyDescent="0.2">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row>
    <row r="91" spans="1:34" ht="14.25" x14ac:dyDescent="0.2">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row>
    <row r="92" spans="1:34" ht="14.25" x14ac:dyDescent="0.2">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row>
    <row r="93" spans="1:34" ht="14.25" x14ac:dyDescent="0.2">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row>
    <row r="94" spans="1:34" ht="14.25" x14ac:dyDescent="0.2">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row>
    <row r="95" spans="1:34" ht="14.25" x14ac:dyDescent="0.2">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row>
    <row r="96" spans="1:34" ht="14.25" x14ac:dyDescent="0.2">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row>
    <row r="97" spans="1:34" ht="14.25" x14ac:dyDescent="0.2">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row>
    <row r="98" spans="1:34" ht="14.25" x14ac:dyDescent="0.2">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row>
    <row r="99" spans="1:34" ht="14.25" x14ac:dyDescent="0.2">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row>
    <row r="100" spans="1:34" ht="14.25" x14ac:dyDescent="0.2">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row>
  </sheetData>
  <autoFilter ref="A1:AH65" xr:uid="{2BDC725D-2146-4939-9C36-5EB96D4D7E59}"/>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1"/>
  <sheetViews>
    <sheetView workbookViewId="0">
      <selection activeCell="C31" sqref="C31"/>
    </sheetView>
  </sheetViews>
  <sheetFormatPr defaultColWidth="11.42578125" defaultRowHeight="12.75" x14ac:dyDescent="0.2"/>
  <cols>
    <col min="1" max="1" width="22.7109375" bestFit="1" customWidth="1"/>
    <col min="2" max="2" width="44.42578125" bestFit="1" customWidth="1"/>
    <col min="3" max="3" width="80" bestFit="1" customWidth="1"/>
  </cols>
  <sheetData>
    <row r="1" spans="1:3" x14ac:dyDescent="0.2">
      <c r="A1" s="1" t="s">
        <v>349</v>
      </c>
      <c r="B1" s="1" t="s">
        <v>350</v>
      </c>
      <c r="C1" s="2" t="s">
        <v>351</v>
      </c>
    </row>
    <row r="2" spans="1:3" x14ac:dyDescent="0.2">
      <c r="A2" s="3" t="s">
        <v>0</v>
      </c>
      <c r="B2" s="4" t="s">
        <v>0</v>
      </c>
      <c r="C2" s="4" t="s">
        <v>406</v>
      </c>
    </row>
    <row r="3" spans="1:3" x14ac:dyDescent="0.2">
      <c r="A3" s="3" t="s">
        <v>1</v>
      </c>
      <c r="B3" s="5" t="s">
        <v>352</v>
      </c>
      <c r="C3" s="4" t="s">
        <v>405</v>
      </c>
    </row>
    <row r="4" spans="1:3" x14ac:dyDescent="0.2">
      <c r="A4" s="3" t="s">
        <v>2</v>
      </c>
      <c r="B4" s="5" t="s">
        <v>2</v>
      </c>
      <c r="C4" s="4" t="s">
        <v>404</v>
      </c>
    </row>
    <row r="5" spans="1:3" x14ac:dyDescent="0.2">
      <c r="A5" s="3" t="s">
        <v>3</v>
      </c>
      <c r="B5" s="4" t="s">
        <v>3</v>
      </c>
      <c r="C5" s="4" t="s">
        <v>403</v>
      </c>
    </row>
    <row r="6" spans="1:3" x14ac:dyDescent="0.2">
      <c r="A6" s="3" t="s">
        <v>4</v>
      </c>
      <c r="B6" s="4" t="s">
        <v>4</v>
      </c>
      <c r="C6" s="4" t="s">
        <v>402</v>
      </c>
    </row>
    <row r="7" spans="1:3" x14ac:dyDescent="0.2">
      <c r="A7" s="3" t="s">
        <v>343</v>
      </c>
      <c r="B7" s="4" t="s">
        <v>343</v>
      </c>
      <c r="C7" s="4" t="s">
        <v>407</v>
      </c>
    </row>
    <row r="8" spans="1:3" x14ac:dyDescent="0.2">
      <c r="A8" s="3" t="s">
        <v>5</v>
      </c>
      <c r="B8" s="5" t="s">
        <v>353</v>
      </c>
      <c r="C8" s="5" t="s">
        <v>353</v>
      </c>
    </row>
    <row r="9" spans="1:3" x14ac:dyDescent="0.2">
      <c r="A9" s="3" t="s">
        <v>6</v>
      </c>
      <c r="B9" s="5" t="s">
        <v>354</v>
      </c>
      <c r="C9" s="5" t="s">
        <v>354</v>
      </c>
    </row>
    <row r="10" spans="1:3" x14ac:dyDescent="0.2">
      <c r="A10" s="3" t="s">
        <v>333</v>
      </c>
      <c r="B10" s="5" t="s">
        <v>355</v>
      </c>
      <c r="C10" s="5" t="s">
        <v>377</v>
      </c>
    </row>
    <row r="11" spans="1:3" x14ac:dyDescent="0.2">
      <c r="A11" s="6" t="s">
        <v>344</v>
      </c>
      <c r="B11" s="7" t="s">
        <v>356</v>
      </c>
      <c r="C11" s="7" t="s">
        <v>378</v>
      </c>
    </row>
    <row r="12" spans="1:3" x14ac:dyDescent="0.2">
      <c r="A12" s="6" t="s">
        <v>342</v>
      </c>
      <c r="B12" s="7" t="s">
        <v>357</v>
      </c>
      <c r="C12" s="7" t="s">
        <v>379</v>
      </c>
    </row>
    <row r="13" spans="1:3" x14ac:dyDescent="0.2">
      <c r="A13" s="6" t="s">
        <v>345</v>
      </c>
      <c r="B13" s="8" t="s">
        <v>358</v>
      </c>
      <c r="C13" s="8" t="s">
        <v>380</v>
      </c>
    </row>
    <row r="14" spans="1:3" x14ac:dyDescent="0.2">
      <c r="A14" s="6" t="s">
        <v>346</v>
      </c>
      <c r="B14" s="7" t="s">
        <v>359</v>
      </c>
      <c r="C14" s="7" t="s">
        <v>381</v>
      </c>
    </row>
    <row r="15" spans="1:3" x14ac:dyDescent="0.2">
      <c r="A15" s="6" t="s">
        <v>341</v>
      </c>
      <c r="B15" s="8" t="s">
        <v>360</v>
      </c>
      <c r="C15" s="8" t="s">
        <v>382</v>
      </c>
    </row>
    <row r="16" spans="1:3" x14ac:dyDescent="0.2">
      <c r="A16" s="6" t="s">
        <v>7</v>
      </c>
      <c r="B16" s="7" t="s">
        <v>361</v>
      </c>
      <c r="C16" s="7" t="s">
        <v>383</v>
      </c>
    </row>
    <row r="17" spans="1:3" x14ac:dyDescent="0.2">
      <c r="A17" s="6" t="s">
        <v>340</v>
      </c>
      <c r="B17" s="7" t="s">
        <v>362</v>
      </c>
      <c r="C17" s="7" t="s">
        <v>384</v>
      </c>
    </row>
    <row r="18" spans="1:3" x14ac:dyDescent="0.2">
      <c r="A18" s="6" t="s">
        <v>339</v>
      </c>
      <c r="B18" s="7" t="s">
        <v>363</v>
      </c>
      <c r="C18" s="7" t="s">
        <v>385</v>
      </c>
    </row>
    <row r="19" spans="1:3" x14ac:dyDescent="0.2">
      <c r="A19" s="6" t="s">
        <v>338</v>
      </c>
      <c r="B19" s="7" t="s">
        <v>364</v>
      </c>
      <c r="C19" s="7" t="s">
        <v>386</v>
      </c>
    </row>
    <row r="20" spans="1:3" x14ac:dyDescent="0.2">
      <c r="A20" s="6" t="s">
        <v>337</v>
      </c>
      <c r="B20" s="7" t="s">
        <v>365</v>
      </c>
      <c r="C20" s="7" t="s">
        <v>387</v>
      </c>
    </row>
    <row r="21" spans="1:3" x14ac:dyDescent="0.2">
      <c r="A21" s="6" t="s">
        <v>336</v>
      </c>
      <c r="B21" s="8" t="s">
        <v>366</v>
      </c>
      <c r="C21" s="8" t="s">
        <v>388</v>
      </c>
    </row>
    <row r="22" spans="1:3" x14ac:dyDescent="0.2">
      <c r="A22" s="6" t="s">
        <v>347</v>
      </c>
      <c r="B22" s="7" t="s">
        <v>367</v>
      </c>
      <c r="C22" s="7" t="s">
        <v>389</v>
      </c>
    </row>
    <row r="23" spans="1:3" x14ac:dyDescent="0.2">
      <c r="A23" s="6" t="s">
        <v>348</v>
      </c>
      <c r="B23" s="7" t="s">
        <v>368</v>
      </c>
      <c r="C23" s="7" t="s">
        <v>390</v>
      </c>
    </row>
    <row r="24" spans="1:3" x14ac:dyDescent="0.2">
      <c r="A24" s="9" t="s">
        <v>8</v>
      </c>
      <c r="B24" s="10" t="s">
        <v>8</v>
      </c>
      <c r="C24" s="10" t="s">
        <v>391</v>
      </c>
    </row>
    <row r="25" spans="1:3" x14ac:dyDescent="0.2">
      <c r="A25" s="9" t="s">
        <v>9</v>
      </c>
      <c r="B25" s="10" t="s">
        <v>9</v>
      </c>
      <c r="C25" s="10" t="s">
        <v>392</v>
      </c>
    </row>
    <row r="26" spans="1:3" x14ac:dyDescent="0.2">
      <c r="A26" s="11" t="s">
        <v>10</v>
      </c>
      <c r="B26" s="12" t="s">
        <v>369</v>
      </c>
      <c r="C26" s="12" t="s">
        <v>393</v>
      </c>
    </row>
    <row r="27" spans="1:3" x14ac:dyDescent="0.2">
      <c r="A27" s="11" t="s">
        <v>11</v>
      </c>
      <c r="B27" s="12" t="s">
        <v>11</v>
      </c>
      <c r="C27" s="12" t="s">
        <v>394</v>
      </c>
    </row>
    <row r="28" spans="1:3" x14ac:dyDescent="0.2">
      <c r="A28" s="13" t="s">
        <v>335</v>
      </c>
      <c r="B28" s="14" t="s">
        <v>370</v>
      </c>
      <c r="C28" s="14" t="s">
        <v>395</v>
      </c>
    </row>
    <row r="29" spans="1:3" x14ac:dyDescent="0.2">
      <c r="A29" s="13" t="s">
        <v>332</v>
      </c>
      <c r="B29" s="14" t="s">
        <v>371</v>
      </c>
      <c r="C29" s="14" t="s">
        <v>396</v>
      </c>
    </row>
    <row r="30" spans="1:3" x14ac:dyDescent="0.2">
      <c r="A30" s="13" t="s">
        <v>12</v>
      </c>
      <c r="B30" s="14" t="s">
        <v>372</v>
      </c>
      <c r="C30" s="14" t="s">
        <v>397</v>
      </c>
    </row>
    <row r="31" spans="1:3" x14ac:dyDescent="0.2">
      <c r="A31" s="13" t="s">
        <v>13</v>
      </c>
      <c r="B31" s="14" t="s">
        <v>373</v>
      </c>
      <c r="C31" s="14" t="s">
        <v>398</v>
      </c>
    </row>
    <row r="32" spans="1:3" x14ac:dyDescent="0.2">
      <c r="A32" s="13" t="s">
        <v>334</v>
      </c>
      <c r="B32" s="14" t="s">
        <v>374</v>
      </c>
      <c r="C32" s="14" t="s">
        <v>399</v>
      </c>
    </row>
    <row r="33" spans="1:3" x14ac:dyDescent="0.2">
      <c r="A33" s="3" t="s">
        <v>14</v>
      </c>
      <c r="B33" s="4" t="s">
        <v>375</v>
      </c>
      <c r="C33" s="4" t="s">
        <v>400</v>
      </c>
    </row>
    <row r="34" spans="1:3" x14ac:dyDescent="0.2">
      <c r="A34" s="3" t="s">
        <v>15</v>
      </c>
      <c r="B34" s="4" t="s">
        <v>376</v>
      </c>
      <c r="C34" s="4" t="s">
        <v>401</v>
      </c>
    </row>
    <row r="35" spans="1:3" x14ac:dyDescent="0.2">
      <c r="A35" s="19"/>
    </row>
    <row r="37" spans="1:3" x14ac:dyDescent="0.2">
      <c r="A37" s="4" t="s">
        <v>408</v>
      </c>
    </row>
    <row r="38" spans="1:3" x14ac:dyDescent="0.2">
      <c r="A38" s="15" t="s">
        <v>409</v>
      </c>
    </row>
    <row r="39" spans="1:3" x14ac:dyDescent="0.2">
      <c r="A39" s="17" t="s">
        <v>410</v>
      </c>
    </row>
    <row r="40" spans="1:3" x14ac:dyDescent="0.2">
      <c r="A40" s="16" t="s">
        <v>411</v>
      </c>
    </row>
    <row r="41" spans="1:3" x14ac:dyDescent="0.2">
      <c r="A41" s="18"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1"/>
  <sheetViews>
    <sheetView workbookViewId="0">
      <selection activeCell="A22" sqref="A22"/>
    </sheetView>
  </sheetViews>
  <sheetFormatPr defaultRowHeight="12.75" x14ac:dyDescent="0.2"/>
  <cols>
    <col min="1" max="1" width="31.7109375" bestFit="1" customWidth="1"/>
    <col min="25" max="25" width="13.5703125" customWidth="1"/>
    <col min="26" max="26" width="18.85546875" customWidth="1"/>
  </cols>
  <sheetData>
    <row r="1" spans="1:34" ht="38.25" x14ac:dyDescent="0.2">
      <c r="A1" s="112" t="s">
        <v>1</v>
      </c>
      <c r="B1" s="113" t="s">
        <v>936</v>
      </c>
      <c r="C1" s="113" t="s">
        <v>2</v>
      </c>
      <c r="D1" s="113" t="s">
        <v>601</v>
      </c>
      <c r="E1" s="113" t="s">
        <v>602</v>
      </c>
      <c r="F1" s="113" t="s">
        <v>3</v>
      </c>
      <c r="G1" s="113" t="s">
        <v>4</v>
      </c>
      <c r="H1" s="113" t="s">
        <v>5</v>
      </c>
      <c r="I1" s="113" t="s">
        <v>6</v>
      </c>
      <c r="J1" s="114" t="s">
        <v>937</v>
      </c>
      <c r="K1" s="115" t="s">
        <v>938</v>
      </c>
      <c r="L1" s="114" t="s">
        <v>939</v>
      </c>
      <c r="M1" s="114" t="s">
        <v>940</v>
      </c>
      <c r="N1" s="114" t="s">
        <v>941</v>
      </c>
      <c r="O1" s="114" t="s">
        <v>942</v>
      </c>
      <c r="P1" s="113" t="s">
        <v>7</v>
      </c>
      <c r="Q1" s="114" t="s">
        <v>943</v>
      </c>
      <c r="R1" s="114" t="s">
        <v>944</v>
      </c>
      <c r="S1" s="114" t="s">
        <v>945</v>
      </c>
      <c r="T1" s="114" t="s">
        <v>946</v>
      </c>
      <c r="U1" s="114" t="s">
        <v>947</v>
      </c>
      <c r="V1" s="114" t="s">
        <v>948</v>
      </c>
      <c r="W1" s="114" t="s">
        <v>949</v>
      </c>
      <c r="X1" s="113" t="s">
        <v>8</v>
      </c>
      <c r="Y1" s="113" t="s">
        <v>9</v>
      </c>
      <c r="Z1" s="113" t="s">
        <v>10</v>
      </c>
      <c r="AA1" s="113" t="s">
        <v>11</v>
      </c>
      <c r="AB1" s="114" t="s">
        <v>950</v>
      </c>
      <c r="AC1" s="114" t="s">
        <v>952</v>
      </c>
      <c r="AD1" s="113" t="s">
        <v>12</v>
      </c>
      <c r="AE1" s="113" t="s">
        <v>13</v>
      </c>
      <c r="AF1" s="114" t="s">
        <v>951</v>
      </c>
      <c r="AG1" s="113" t="s">
        <v>519</v>
      </c>
      <c r="AH1" s="116" t="s">
        <v>915</v>
      </c>
    </row>
    <row r="2" spans="1:34" x14ac:dyDescent="0.2">
      <c r="A2" t="s">
        <v>1615</v>
      </c>
    </row>
    <row r="3" spans="1:34" x14ac:dyDescent="0.2">
      <c r="A3" t="s">
        <v>1692</v>
      </c>
    </row>
    <row r="4" spans="1:34" x14ac:dyDescent="0.2">
      <c r="A4" t="s">
        <v>1693</v>
      </c>
    </row>
    <row r="5" spans="1:34" x14ac:dyDescent="0.2">
      <c r="A5" t="s">
        <v>1710</v>
      </c>
      <c r="Y5" t="s">
        <v>1711</v>
      </c>
    </row>
    <row r="6" spans="1:34" x14ac:dyDescent="0.2">
      <c r="A6" t="s">
        <v>1694</v>
      </c>
    </row>
    <row r="7" spans="1:34" x14ac:dyDescent="0.2">
      <c r="A7" t="s">
        <v>1695</v>
      </c>
    </row>
    <row r="8" spans="1:34" x14ac:dyDescent="0.2">
      <c r="A8" t="s">
        <v>1696</v>
      </c>
    </row>
    <row r="9" spans="1:34" x14ac:dyDescent="0.2">
      <c r="A9" t="s">
        <v>1697</v>
      </c>
    </row>
    <row r="10" spans="1:34" x14ac:dyDescent="0.2">
      <c r="A10" t="s">
        <v>1698</v>
      </c>
    </row>
    <row r="11" spans="1:34" x14ac:dyDescent="0.2">
      <c r="A11" t="s">
        <v>1699</v>
      </c>
    </row>
    <row r="12" spans="1:34" x14ac:dyDescent="0.2">
      <c r="A12" t="s">
        <v>1700</v>
      </c>
    </row>
    <row r="13" spans="1:34" x14ac:dyDescent="0.2">
      <c r="A13" t="s">
        <v>1701</v>
      </c>
    </row>
    <row r="14" spans="1:34" x14ac:dyDescent="0.2">
      <c r="A14" t="s">
        <v>1702</v>
      </c>
    </row>
    <row r="15" spans="1:34" x14ac:dyDescent="0.2">
      <c r="A15" t="s">
        <v>1703</v>
      </c>
    </row>
    <row r="16" spans="1:34" x14ac:dyDescent="0.2">
      <c r="A16" t="s">
        <v>1704</v>
      </c>
    </row>
    <row r="17" spans="1:1" x14ac:dyDescent="0.2">
      <c r="A17" t="s">
        <v>1705</v>
      </c>
    </row>
    <row r="18" spans="1:1" x14ac:dyDescent="0.2">
      <c r="A18" t="s">
        <v>1706</v>
      </c>
    </row>
    <row r="19" spans="1:1" x14ac:dyDescent="0.2">
      <c r="A19" t="s">
        <v>1707</v>
      </c>
    </row>
    <row r="20" spans="1:1" x14ac:dyDescent="0.2">
      <c r="A20" t="s">
        <v>1708</v>
      </c>
    </row>
    <row r="21" spans="1:1" x14ac:dyDescent="0.2">
      <c r="A21" t="s">
        <v>1709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7"/>
  <sheetViews>
    <sheetView workbookViewId="0">
      <selection activeCell="A9" sqref="A9"/>
    </sheetView>
  </sheetViews>
  <sheetFormatPr defaultColWidth="8.85546875" defaultRowHeight="12.75" x14ac:dyDescent="0.2"/>
  <cols>
    <col min="1" max="1" width="67.140625" style="21" customWidth="1"/>
    <col min="2" max="2" width="11.42578125" style="54" customWidth="1"/>
    <col min="3" max="3" width="9.7109375" style="54" customWidth="1"/>
    <col min="4" max="4" width="14.42578125" style="54" customWidth="1"/>
    <col min="5" max="5" width="13.85546875" style="54" customWidth="1"/>
    <col min="6" max="6" width="21.140625" style="54" customWidth="1"/>
    <col min="7" max="7" width="22.7109375" style="21" customWidth="1"/>
    <col min="8" max="8" width="17.140625" style="57" customWidth="1"/>
    <col min="9" max="9" width="25.140625" style="21" customWidth="1"/>
    <col min="10" max="16384" width="8.85546875" style="21"/>
  </cols>
  <sheetData>
    <row r="1" spans="1:9" ht="39.75" customHeight="1" x14ac:dyDescent="0.2">
      <c r="A1" s="36"/>
      <c r="B1" s="37" t="s">
        <v>467</v>
      </c>
      <c r="C1" s="38" t="s">
        <v>468</v>
      </c>
      <c r="D1" s="39" t="s">
        <v>469</v>
      </c>
      <c r="E1" s="40" t="s">
        <v>470</v>
      </c>
      <c r="F1" s="40" t="s">
        <v>471</v>
      </c>
      <c r="G1" s="41" t="s">
        <v>472</v>
      </c>
      <c r="H1" s="41" t="s">
        <v>473</v>
      </c>
      <c r="I1" s="41" t="s">
        <v>474</v>
      </c>
    </row>
    <row r="2" spans="1:9" ht="52.5" customHeight="1" x14ac:dyDescent="0.2">
      <c r="A2" s="42" t="s">
        <v>475</v>
      </c>
      <c r="B2" s="42" t="s">
        <v>476</v>
      </c>
      <c r="C2" s="42"/>
      <c r="D2" s="43" t="s">
        <v>477</v>
      </c>
      <c r="E2" s="43" t="s">
        <v>399</v>
      </c>
      <c r="F2" s="43" t="s">
        <v>478</v>
      </c>
      <c r="G2" s="36"/>
      <c r="H2" s="42"/>
      <c r="I2" s="36"/>
    </row>
    <row r="3" spans="1:9" x14ac:dyDescent="0.2">
      <c r="A3" s="36"/>
      <c r="B3" s="42"/>
      <c r="C3" s="42"/>
      <c r="D3" s="42"/>
      <c r="E3" s="42"/>
      <c r="F3" s="42"/>
      <c r="G3" s="36"/>
      <c r="H3" s="42"/>
      <c r="I3" s="36"/>
    </row>
    <row r="4" spans="1:9" x14ac:dyDescent="0.2">
      <c r="A4" s="36" t="s">
        <v>479</v>
      </c>
      <c r="B4" s="44" t="s">
        <v>480</v>
      </c>
      <c r="C4" s="44"/>
      <c r="D4" s="45" t="s">
        <v>480</v>
      </c>
      <c r="E4" s="44" t="s">
        <v>481</v>
      </c>
      <c r="F4" s="44" t="s">
        <v>482</v>
      </c>
      <c r="G4" s="46" t="s">
        <v>483</v>
      </c>
      <c r="H4" s="44">
        <v>7</v>
      </c>
      <c r="I4" s="46" t="s">
        <v>484</v>
      </c>
    </row>
    <row r="5" spans="1:9" x14ac:dyDescent="0.2">
      <c r="A5" s="36" t="s">
        <v>485</v>
      </c>
      <c r="B5" s="44" t="s">
        <v>480</v>
      </c>
      <c r="C5" s="44"/>
      <c r="D5" s="45" t="s">
        <v>480</v>
      </c>
      <c r="E5" s="44" t="s">
        <v>481</v>
      </c>
      <c r="F5" s="44" t="s">
        <v>482</v>
      </c>
      <c r="G5" s="46" t="s">
        <v>483</v>
      </c>
      <c r="H5" s="44">
        <v>7</v>
      </c>
      <c r="I5" s="46" t="s">
        <v>484</v>
      </c>
    </row>
    <row r="6" spans="1:9" x14ac:dyDescent="0.2">
      <c r="A6" s="36" t="s">
        <v>486</v>
      </c>
      <c r="B6" s="47" t="s">
        <v>480</v>
      </c>
      <c r="C6" s="47"/>
      <c r="D6" s="47" t="s">
        <v>487</v>
      </c>
      <c r="E6" s="47" t="s">
        <v>481</v>
      </c>
      <c r="F6" s="48" t="s">
        <v>482</v>
      </c>
      <c r="G6" s="49" t="s">
        <v>488</v>
      </c>
      <c r="H6" s="47">
        <v>4</v>
      </c>
      <c r="I6" s="49" t="s">
        <v>489</v>
      </c>
    </row>
    <row r="7" spans="1:9" x14ac:dyDescent="0.2">
      <c r="A7" s="36" t="s">
        <v>490</v>
      </c>
      <c r="B7" s="47" t="s">
        <v>480</v>
      </c>
      <c r="C7" s="47"/>
      <c r="D7" s="47" t="s">
        <v>487</v>
      </c>
      <c r="E7" s="47" t="s">
        <v>481</v>
      </c>
      <c r="F7" s="48" t="s">
        <v>482</v>
      </c>
      <c r="G7" s="49" t="s">
        <v>488</v>
      </c>
      <c r="H7" s="47">
        <v>4</v>
      </c>
      <c r="I7" s="49" t="s">
        <v>489</v>
      </c>
    </row>
    <row r="8" spans="1:9" x14ac:dyDescent="0.2">
      <c r="A8" s="36" t="s">
        <v>491</v>
      </c>
      <c r="B8" s="44" t="s">
        <v>480</v>
      </c>
      <c r="C8" s="44"/>
      <c r="D8" s="45" t="s">
        <v>480</v>
      </c>
      <c r="E8" s="44" t="s">
        <v>481</v>
      </c>
      <c r="F8" s="44" t="s">
        <v>482</v>
      </c>
      <c r="G8" s="46" t="s">
        <v>483</v>
      </c>
      <c r="H8" s="44">
        <v>7</v>
      </c>
      <c r="I8" s="46" t="s">
        <v>484</v>
      </c>
    </row>
    <row r="9" spans="1:9" x14ac:dyDescent="0.2">
      <c r="A9" s="36" t="s">
        <v>492</v>
      </c>
      <c r="B9" s="47" t="s">
        <v>480</v>
      </c>
      <c r="C9" s="47"/>
      <c r="D9" s="47" t="s">
        <v>487</v>
      </c>
      <c r="E9" s="47" t="s">
        <v>481</v>
      </c>
      <c r="F9" s="48" t="s">
        <v>482</v>
      </c>
      <c r="G9" s="49" t="s">
        <v>488</v>
      </c>
      <c r="H9" s="47">
        <v>4</v>
      </c>
      <c r="I9" s="49" t="s">
        <v>489</v>
      </c>
    </row>
    <row r="10" spans="1:9" x14ac:dyDescent="0.2">
      <c r="A10" s="36" t="s">
        <v>493</v>
      </c>
      <c r="B10" s="50" t="s">
        <v>480</v>
      </c>
      <c r="C10" s="50"/>
      <c r="D10" s="51" t="s">
        <v>480</v>
      </c>
      <c r="E10" s="50" t="s">
        <v>481</v>
      </c>
      <c r="F10" s="50" t="s">
        <v>482</v>
      </c>
      <c r="G10" s="52" t="s">
        <v>494</v>
      </c>
      <c r="H10" s="50" t="s">
        <v>495</v>
      </c>
      <c r="I10" s="52" t="s">
        <v>496</v>
      </c>
    </row>
    <row r="11" spans="1:9" x14ac:dyDescent="0.2">
      <c r="A11" s="36" t="s">
        <v>497</v>
      </c>
      <c r="B11" s="51" t="s">
        <v>487</v>
      </c>
      <c r="C11" s="53" t="s">
        <v>480</v>
      </c>
      <c r="D11" s="50" t="s">
        <v>487</v>
      </c>
      <c r="E11" s="50" t="s">
        <v>481</v>
      </c>
      <c r="F11" s="50" t="s">
        <v>482</v>
      </c>
      <c r="G11" s="52" t="s">
        <v>498</v>
      </c>
      <c r="H11" s="50" t="s">
        <v>495</v>
      </c>
      <c r="I11" s="52" t="s">
        <v>496</v>
      </c>
    </row>
    <row r="12" spans="1:9" x14ac:dyDescent="0.2">
      <c r="A12" s="36" t="s">
        <v>499</v>
      </c>
      <c r="B12" s="51" t="s">
        <v>487</v>
      </c>
      <c r="C12" s="53" t="s">
        <v>480</v>
      </c>
      <c r="D12" s="50" t="s">
        <v>487</v>
      </c>
      <c r="E12" s="50" t="s">
        <v>481</v>
      </c>
      <c r="F12" s="50" t="s">
        <v>482</v>
      </c>
      <c r="G12" s="52" t="s">
        <v>494</v>
      </c>
      <c r="H12" s="50">
        <v>3</v>
      </c>
      <c r="I12" s="52" t="s">
        <v>500</v>
      </c>
    </row>
    <row r="13" spans="1:9" x14ac:dyDescent="0.2">
      <c r="A13" s="36" t="s">
        <v>501</v>
      </c>
      <c r="B13" s="51" t="s">
        <v>487</v>
      </c>
      <c r="C13" s="53" t="s">
        <v>480</v>
      </c>
      <c r="D13" s="50" t="s">
        <v>487</v>
      </c>
      <c r="E13" s="50" t="s">
        <v>481</v>
      </c>
      <c r="F13" s="50" t="s">
        <v>482</v>
      </c>
      <c r="G13" s="52" t="s">
        <v>494</v>
      </c>
      <c r="H13" s="50">
        <v>5</v>
      </c>
      <c r="I13" s="52" t="s">
        <v>502</v>
      </c>
    </row>
    <row r="14" spans="1:9" x14ac:dyDescent="0.2">
      <c r="A14" s="36" t="s">
        <v>503</v>
      </c>
      <c r="B14" s="47" t="s">
        <v>480</v>
      </c>
      <c r="C14" s="47"/>
      <c r="D14" s="47" t="s">
        <v>487</v>
      </c>
      <c r="E14" s="47" t="s">
        <v>481</v>
      </c>
      <c r="F14" s="48" t="s">
        <v>482</v>
      </c>
      <c r="G14" s="49" t="s">
        <v>488</v>
      </c>
      <c r="H14" s="47">
        <v>4</v>
      </c>
      <c r="I14" s="49" t="s">
        <v>489</v>
      </c>
    </row>
    <row r="15" spans="1:9" x14ac:dyDescent="0.2">
      <c r="D15" s="55" t="s">
        <v>373</v>
      </c>
      <c r="E15" s="55" t="s">
        <v>504</v>
      </c>
      <c r="F15" s="56" t="s">
        <v>505</v>
      </c>
    </row>
    <row r="16" spans="1:9" ht="25.5" x14ac:dyDescent="0.2">
      <c r="B16" s="58" t="s">
        <v>506</v>
      </c>
      <c r="D16" s="58" t="s">
        <v>507</v>
      </c>
    </row>
    <row r="18" spans="1:1" x14ac:dyDescent="0.2">
      <c r="A18" s="21" t="s">
        <v>508</v>
      </c>
    </row>
    <row r="19" spans="1:1" x14ac:dyDescent="0.2">
      <c r="A19" s="21" t="s">
        <v>509</v>
      </c>
    </row>
    <row r="21" spans="1:1" ht="51" x14ac:dyDescent="0.2">
      <c r="A21" s="59" t="s">
        <v>510</v>
      </c>
    </row>
    <row r="23" spans="1:1" x14ac:dyDescent="0.2">
      <c r="A23" s="59"/>
    </row>
    <row r="24" spans="1:1" ht="38.25" x14ac:dyDescent="0.2">
      <c r="A24" s="59" t="s">
        <v>511</v>
      </c>
    </row>
    <row r="26" spans="1:1" ht="38.25" x14ac:dyDescent="0.2">
      <c r="A26" s="59" t="s">
        <v>512</v>
      </c>
    </row>
    <row r="28" spans="1:1" x14ac:dyDescent="0.2">
      <c r="A28" s="21" t="s">
        <v>513</v>
      </c>
    </row>
    <row r="29" spans="1:1" x14ac:dyDescent="0.2">
      <c r="A29" s="21" t="s">
        <v>514</v>
      </c>
    </row>
    <row r="32" spans="1:1" ht="63.75" x14ac:dyDescent="0.2">
      <c r="A32" s="59" t="s">
        <v>515</v>
      </c>
    </row>
    <row r="35" spans="1:1" ht="51" x14ac:dyDescent="0.2">
      <c r="A35" s="59" t="s">
        <v>510</v>
      </c>
    </row>
    <row r="41" spans="1:1" x14ac:dyDescent="0.2">
      <c r="A41" s="21" t="s">
        <v>516</v>
      </c>
    </row>
    <row r="42" spans="1:1" ht="25.5" x14ac:dyDescent="0.2">
      <c r="A42" s="59" t="s">
        <v>517</v>
      </c>
    </row>
    <row r="46" spans="1:1" x14ac:dyDescent="0.2">
      <c r="A46" s="21" t="s">
        <v>523</v>
      </c>
    </row>
    <row r="47" spans="1:1" ht="63.75" x14ac:dyDescent="0.2">
      <c r="A47" s="59" t="s">
        <v>518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workbookViewId="0">
      <selection activeCell="A20" sqref="A20"/>
    </sheetView>
  </sheetViews>
  <sheetFormatPr defaultColWidth="10.85546875" defaultRowHeight="12.75" x14ac:dyDescent="0.2"/>
  <cols>
    <col min="1" max="1" width="4.7109375" style="21" bestFit="1" customWidth="1"/>
    <col min="2" max="2" width="8.85546875" style="21" customWidth="1"/>
    <col min="3" max="3" width="4.140625" style="25" bestFit="1" customWidth="1"/>
    <col min="4" max="4" width="10.7109375" style="21" customWidth="1"/>
    <col min="5" max="5" width="8.85546875" style="21" customWidth="1"/>
    <col min="6" max="6" width="4.140625" style="25" bestFit="1" customWidth="1"/>
    <col min="7" max="7" width="18.140625" style="21" bestFit="1" customWidth="1"/>
    <col min="8" max="8" width="20.7109375" style="21" bestFit="1" customWidth="1"/>
    <col min="9" max="10" width="10.85546875" style="35"/>
    <col min="11" max="11" width="4.140625" style="21" bestFit="1" customWidth="1"/>
    <col min="12" max="12" width="13.85546875" style="21" customWidth="1"/>
    <col min="13" max="13" width="6" style="21" customWidth="1"/>
    <col min="14" max="14" width="4.85546875" style="26" customWidth="1"/>
    <col min="15" max="15" width="14" style="21" bestFit="1" customWidth="1"/>
    <col min="16" max="16384" width="10.85546875" style="21"/>
  </cols>
  <sheetData>
    <row r="1" spans="1:16" ht="15.75" x14ac:dyDescent="0.25">
      <c r="A1" s="117" t="s">
        <v>520</v>
      </c>
      <c r="B1" s="117"/>
      <c r="C1" s="117"/>
      <c r="D1" s="117"/>
      <c r="E1" s="117"/>
      <c r="F1" s="117"/>
      <c r="G1" s="117"/>
      <c r="H1" s="117"/>
      <c r="I1" s="117"/>
      <c r="J1" s="117"/>
      <c r="K1" s="117"/>
      <c r="L1" s="117"/>
      <c r="M1" s="117"/>
      <c r="N1" s="117"/>
    </row>
    <row r="2" spans="1:16" x14ac:dyDescent="0.2">
      <c r="A2" s="21" t="s">
        <v>521</v>
      </c>
    </row>
    <row r="3" spans="1:16" x14ac:dyDescent="0.2">
      <c r="A3" s="22" t="s">
        <v>448</v>
      </c>
      <c r="B3" s="22"/>
      <c r="C3" s="23" t="s">
        <v>449</v>
      </c>
      <c r="D3" s="22" t="s">
        <v>450</v>
      </c>
      <c r="E3" s="22"/>
      <c r="F3" s="23" t="s">
        <v>451</v>
      </c>
      <c r="G3" s="22"/>
      <c r="H3" s="22" t="s">
        <v>452</v>
      </c>
      <c r="I3" s="23" t="s">
        <v>451</v>
      </c>
      <c r="J3" s="22"/>
      <c r="K3" s="22"/>
      <c r="L3" s="22"/>
      <c r="M3" s="22"/>
      <c r="N3" s="24" t="s">
        <v>37</v>
      </c>
      <c r="P3" s="21" t="s">
        <v>453</v>
      </c>
    </row>
    <row r="4" spans="1:16" x14ac:dyDescent="0.2">
      <c r="I4" s="23" t="s">
        <v>449</v>
      </c>
      <c r="J4" s="22"/>
      <c r="K4" s="22"/>
      <c r="L4" s="22"/>
      <c r="M4" s="22"/>
      <c r="N4" s="24" t="s">
        <v>27</v>
      </c>
      <c r="O4" s="21" t="s">
        <v>454</v>
      </c>
      <c r="P4" s="21" t="s">
        <v>453</v>
      </c>
    </row>
    <row r="5" spans="1:16" x14ac:dyDescent="0.2">
      <c r="I5" s="21"/>
      <c r="J5" s="21"/>
    </row>
    <row r="6" spans="1:16" x14ac:dyDescent="0.2">
      <c r="F6" s="23" t="s">
        <v>449</v>
      </c>
      <c r="G6" s="22" t="s">
        <v>455</v>
      </c>
      <c r="H6" s="23" t="s">
        <v>451</v>
      </c>
      <c r="I6" s="22"/>
      <c r="J6" s="22"/>
      <c r="K6" s="22"/>
      <c r="L6" s="22"/>
      <c r="M6" s="22"/>
      <c r="N6" s="24" t="s">
        <v>75</v>
      </c>
    </row>
    <row r="7" spans="1:16" x14ac:dyDescent="0.2">
      <c r="H7" s="23" t="s">
        <v>449</v>
      </c>
      <c r="I7" s="22"/>
      <c r="J7" s="22"/>
      <c r="K7" s="22"/>
      <c r="L7" s="22"/>
      <c r="M7" s="22"/>
      <c r="N7" s="24">
        <v>4</v>
      </c>
      <c r="O7" s="21" t="s">
        <v>456</v>
      </c>
    </row>
    <row r="8" spans="1:16" x14ac:dyDescent="0.2">
      <c r="I8" s="21"/>
      <c r="J8" s="21"/>
    </row>
    <row r="9" spans="1:16" ht="25.5" x14ac:dyDescent="0.2">
      <c r="C9" s="27" t="s">
        <v>451</v>
      </c>
      <c r="D9" s="28" t="s">
        <v>457</v>
      </c>
      <c r="E9" s="22"/>
      <c r="F9" s="27" t="s">
        <v>449</v>
      </c>
      <c r="G9" s="29" t="s">
        <v>458</v>
      </c>
      <c r="H9" s="27" t="s">
        <v>451</v>
      </c>
      <c r="I9" s="22"/>
      <c r="J9" s="22"/>
      <c r="K9" s="22"/>
      <c r="L9" s="22"/>
      <c r="M9" s="22"/>
      <c r="N9" s="30" t="s">
        <v>459</v>
      </c>
      <c r="O9" s="31" t="s">
        <v>456</v>
      </c>
    </row>
    <row r="10" spans="1:16" x14ac:dyDescent="0.2">
      <c r="H10" s="23" t="s">
        <v>449</v>
      </c>
      <c r="I10" s="22"/>
      <c r="J10" s="22"/>
      <c r="K10" s="22"/>
      <c r="L10" s="22"/>
      <c r="M10" s="22"/>
      <c r="N10" s="24" t="s">
        <v>460</v>
      </c>
      <c r="O10" s="21" t="s">
        <v>456</v>
      </c>
    </row>
    <row r="12" spans="1:16" ht="51" x14ac:dyDescent="0.2">
      <c r="F12" s="27" t="s">
        <v>451</v>
      </c>
      <c r="G12" s="28" t="s">
        <v>461</v>
      </c>
      <c r="H12" s="27" t="s">
        <v>449</v>
      </c>
      <c r="I12" s="32" t="s">
        <v>462</v>
      </c>
      <c r="J12" s="32"/>
      <c r="K12" s="29" t="s">
        <v>451</v>
      </c>
      <c r="L12" s="33"/>
      <c r="M12" s="33"/>
      <c r="N12" s="30">
        <v>5</v>
      </c>
      <c r="O12" s="34" t="s">
        <v>463</v>
      </c>
      <c r="P12" s="34" t="s">
        <v>453</v>
      </c>
    </row>
    <row r="14" spans="1:16" x14ac:dyDescent="0.2">
      <c r="K14" s="22" t="s">
        <v>449</v>
      </c>
      <c r="L14" s="22"/>
      <c r="M14" s="22"/>
      <c r="N14" s="24">
        <v>6</v>
      </c>
      <c r="P14" s="21" t="s">
        <v>464</v>
      </c>
    </row>
    <row r="17" spans="8:16" ht="51" x14ac:dyDescent="0.2">
      <c r="H17" s="27" t="s">
        <v>451</v>
      </c>
      <c r="I17" s="32" t="s">
        <v>465</v>
      </c>
      <c r="J17" s="32"/>
      <c r="K17" s="29" t="s">
        <v>449</v>
      </c>
      <c r="L17" s="33"/>
      <c r="M17" s="33"/>
      <c r="N17" s="30">
        <v>7</v>
      </c>
      <c r="P17" s="34" t="s">
        <v>464</v>
      </c>
    </row>
    <row r="20" spans="8:16" ht="25.5" x14ac:dyDescent="0.2">
      <c r="K20" s="29" t="s">
        <v>451</v>
      </c>
      <c r="L20" s="28" t="s">
        <v>466</v>
      </c>
      <c r="M20" s="29" t="s">
        <v>451</v>
      </c>
      <c r="N20" s="30">
        <v>8</v>
      </c>
      <c r="O20" s="34" t="s">
        <v>463</v>
      </c>
      <c r="P20" s="34" t="s">
        <v>464</v>
      </c>
    </row>
    <row r="23" spans="8:16" x14ac:dyDescent="0.2">
      <c r="M23" s="22" t="s">
        <v>449</v>
      </c>
      <c r="N23" s="24">
        <v>9</v>
      </c>
      <c r="O23" s="21" t="s">
        <v>456</v>
      </c>
      <c r="P23" s="21" t="s">
        <v>464</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K Q 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U W W z g a 8 A A A D 5 A A A A E g A A A E N v b m Z p Z y 9 Q Y W N r Y W d l L n h t b I S P w Q q C Q B R F 9 0 H / I L N 3 3 o y V k D z H R d u E Q I q 2 g w 4 q 6 R j O m P 5 b i z 6 p X 8 g o q 1 3 L e z h w 7 7 1 f b x g N d e V c V G v K R o e E U 0 Y c Y 6 X O Z N V o F R L d k E j M Z 7 i T 6 U n m y h l t b Y L B Z C E p r D 0 H A H 3 f 0 3 5 B m z Y H j z E O x 3 i b p I W q J f n I 5 X / Z L f W z N l V E 4 O G 1 R n j U 5 3 T F 1 x 5 d + h x h w h i X + q t 4 4 2 T K E H 4 g b r r K d q 0 S S r v 7 B G G K C O 8 X 4 g E A A P / / A w B Q S w M E F A A C A A g A A A A h A C t + 5 e y x A g A A V g k A A B M A A A B G b 3 J t d W x h c y 9 T Z W N 0 a W 9 u M S 5 t 7 J V R b 9 o w E M f f k f g O k f s C U o Q E m 1 q m q Q 8 Q Y G U L a d f Q V l 1 V R S Y + q N X E R o 4 t U S G + + x w n Q C F u 1 e 1 h T + O F 6 O 6 f / 5 1 / t i 8 Z x J J y 5 o T F f / t r v V a v Z U 9 Y A H F S n E k Q P s 2 k c + 4 k I O s 1 R / 9 C r k Q M O j J c x Z C 0 P C U E M H n H x f O M 8 + d G c / 0 Q 4 B T O 0 R T P E u i g x 8 2 D x 5 n U k k e 3 M D h B 3 h N m C 1 1 g + r I E p J 2 M t D U V m G V z L l K P J y p l e T J r F N X c 9 R r 1 F U 0 I Z Y t o P E C u I 3 X W k b C S G 9 d Z I 6 8 X D p 3 g Z r J N Y P Z i 4 j 1 C B G R Z V T + e 3 l e D l z e B J e x j u Y 0 x l c 5 A F F H O F r Y w l i e N Z N 7 0 c B K b h 6 A 3 6 H 4 6 b k u / / A H V K O G c R F P O k 8 i n 7 L n S 2 N C L 7 m B m z 2 1 h G f c r G k s l w G b Q O z O K H d s B x Q u B 0 + N W c m X X K I u m L p f A t D y z W f Z P C + H 4 e h K N G Y F V N M A y L z 5 m 8 v R z K 9 / W n f Q s m u B l 0 S N m k L y j f F 3 9 F 2 f W x f S / R P 3 R 0 L I r e a 7 d N g 6 3 I C S N s S m l U p u L 1 9 4 h k V E o t c y 6 T K + D j W 7 K + y N 7 S a 8 z K x X B x Z u S Y v / 7 3 A 8 n F u h e Z 2 7 y f u + b 3 W B Q n K N 8 U X M K J L o H L K o A Q 7 U E k Q E B U l n J i C t G c H 7 1 C y d O w P b + T J 8 K A p H R h F I o + 4 H y r f R H o w t L d E K Z y o z f t S 5 v v U w B l 1 B l f y V 4 r O 9 0 f l r f F X B R y f z 0 L C H H 7 q I P 5 n L P 6 + B O l r v K E / O A U L 4 7 q L z H t 4 N u 1 8 Z A j z W V 4 M j O Y p s 1 T I 7 y m 2 a 9 R p l 1 c r 6 e 1 a s X j 3 N B / n p Q n / 2 b Q a 0 n X z 7 0 o o O B d z g / 3 8 x / k M Q E x A L a V h B F + w H o z x r 5 z i l r 7 L 9 w 7 m H f G 7 c E W o m j M o H c 3 O E H Z a T l w 1 x e K m 3 U 3 I E b r p Z Y z 7 7 d v u z h F R n z X O D b k n P 2 z h Z Q R 2 Q M r F L f q m h 3 i c N 3 D v h V O n z N 8 A S V F B u d J v q P 8 o 9 R / g Y A A P / / A w B Q S w E C L Q A U A A Y A C A A A A C E A K t 2 q Q N I A A A A 3 A Q A A E w A A A A A A A A A A A A A A A A A A A A A A W 0 N v b n R l b n R f V H l w Z X N d L n h t b F B L A Q I t A B Q A A g A I A A A A I Q B R Z b O B r w A A A P k A A A A S A A A A A A A A A A A A A A A A A A s D A A B D b 2 5 m a W c v U G F j a 2 F n Z S 5 4 b W x Q S w E C L Q A U A A I A C A A A A C E A K 3 7 l 7 L E C A A B W C Q A A E w A A A A A A A A A A A A A A A A D q A w A A R m 9 y b X V s Y X M v U 2 V j d G l v b j E u b V B L B Q Y A A A A A A w A D A M I A A A D M 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W o A A A A A A A C b a 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2 1 h c 3 R l c k x p c 3 Q 8 L 0 l 0 Z W 1 Q Y X R o P j w v S X R l b U x v Y 2 F 0 a W 9 u P j x T d G F i b G V F b n R y a W V z P j x F b n R y e S B U e X B l P S J B Z G R l Z F R v R G F 0 Y U 1 v Z G V s I i B W Y W x 1 Z T 0 i b D A i L z 4 8 R W 5 0 c n k g V H l w Z T 0 i Q n V m Z m V y T m V 4 d F J l Z n J l c 2 g i I F Z h b H V l P S J s M S I v P j x F b n R y e S B U e X B l P S J G a W x s Q 2 9 1 b n Q i I F Z h b H V l P S J s M T Y w I i 8 + P E V u d H J 5 I F R 5 c G U 9 I k Z p b G x F b m F i b G V k I i B W Y W x 1 Z T 0 i b D A i L z 4 8 R W 5 0 c n k g V H l w Z T 0 i R m l s b E V y c m 9 y Q 2 9 k Z S I g V m F s d W U 9 I n N V b m t u b 3 d u I i 8 + P E V u d H J 5 I F R 5 c G U 9 I k Z p b G x F c n J v c k N v d W 5 0 I i B W Y W x 1 Z T 0 i b D A i L z 4 8 R W 5 0 c n k g V H l w Z T 0 i R m l s b E x h c 3 R V c G R h d G V k I i B W Y W x 1 Z T 0 i Z D I w M j E t M D Q t M T l U M T c 6 N T c 6 M j k u N z A z M z Q 1 M F o i L z 4 8 R W 5 0 c n k g V H l w Z T 0 i R m l s b E N v b H V t b l R 5 c G V z I i B W Y W x 1 Z T 0 i c 0 J n Q U d C Z 1 l G Q l F B Q U J n W U d B Q V l E Q X d Z R k J n W U Z C U U F G Q X d Z R E J n V U Z C U V l H Q m d Z R 0 F B V U Z C U T 0 9 I i 8 + P E V u d H J 5 I F R 5 c G U 9 I k Z p b G x D b 2 x 1 b W 5 O Y W 1 l c y I g V m F s d W U 9 I n N b J n F 1 b 3 Q 7 Q n V p b G R p b m d f S U Q m c X V v d D s s J n F 1 b 3 Q 7 Q 0 F T R S B O V U 0 m c X V v d D s s J n F 1 b 3 Q 7 Q W R k c m V z c y Z x d W 9 0 O y w m c X V v d D t D S V R Z J n F 1 b 3 Q 7 L C Z x d W 9 0 O 0 N P V U 5 U W S Z x d W 9 0 O y w m c X V v d D t M Y X Q m c X V v d D s s J n F 1 b 3 Q 7 T G 9 u Z y Z x d W 9 0 O y w m c X V v d D t M Y X R c b k N h b G N c b k 5 B R D g z J n F 1 b 3 Q 7 L C Z x d W 9 0 O 0 x v b l x u Q 2 F s Y 1 x u T k F E O D M m c X V v d D s s J n F 1 b 3 Q 7 R m x v b 2 R f V G 9 v b F 9 M a W 5 r J n F 1 b 3 Q 7 L C Z x d W 9 0 O 0 V D X 1 d l Y l 9 M a W 5 r J n F 1 b 3 Q 7 L C Z x d W 9 0 O 0 J 1 a W x k a W 5 n X G 5 Q a W N 0 d X J l J n F 1 b 3 Q 7 L C Z x d W 9 0 O 0 V D X 0 E 3 X G 5 C d W l s Z G l u Z 1 9 E a W F n c m F t J n F 1 b 3 Q 7 L C Z x d W 9 0 O 0 V D X 0 E 4 X G 5 G b G 9 v Z F 9 P c G V u a W 5 n c y Z x d W 9 0 O y w m c X V v d D t F Q 1 9 C N l x u R k l S T V 9 J b m R l e F 9 E Y X R l J n F 1 b 3 Q 7 L C Z x d W 9 0 O 0 V D X 0 I 3 X 0 1 h c F x u U G F u Z W x f R G F 0 Z S Z x d W 9 0 O y w m c X V v d D t F Q 1 9 C O F x u R m x v b 2 R f W m 9 u Z S Z x d W 9 0 O y w m c X V v d D t F Q 1 9 C O V 9 C R k U m c X V v d D s s J n F 1 b 3 Q 7 R U N f Q j E x X G 5 W Z X J 0 a W N h b F 9 E Y X R 1 b S Z x d W 9 0 O y w m c X V v d D t F Q 1 9 D M V x u Q n V p b H R f U 3 R h d H V z J n F 1 b 3 Q 7 L C Z x d W 9 0 O 0 V D X 0 M y Y V x u V G 9 C R i Z x d W 9 0 O y w m c X V v d D t F Q 1 9 D M m J c b l R v T k h G J n F 1 b 3 Q 7 L C Z x d W 9 0 O 0 V D X 0 M y Y 1 x u Q m 9 M U 0 0 m c X V v d D s s J n F 1 b 3 Q 7 R U N f Q z J m X G 5 M Q U c m c X V v d D s s J n F 1 b 3 Q 7 R U N f R F x u Q 2 V y d G l m a W V k X 1 l l Y X I m c X V v d D s s J n F 1 b 3 Q 7 U 3 V w Z X J z Z W R l Z C Z x d W 9 0 O y w m c X V v d D t G b 3 V u Z G F 0 a W 9 u X G 5 D b 2 R l J n F 1 b 3 Q 7 L C Z x d W 9 0 O 1 N 1 Y m d y Y W R l X 1 x u U 3 R y d W N 0 d X J l J n F 1 b 3 Q 7 L C Z x d W 9 0 O 0 x G R S Z x d W 9 0 O y w m c X V v d D t G R k g m c X V v d D s s J n F 1 b 3 Q 7 T W l u d X N c b l J h d G l u Z y Z x d W 9 0 O y w m c X V v d D t O b 3 R l c y Z x d W 9 0 O y w m c X V v d D t Q c m 9 j Z X N z a W 5 n X 0 5 v d G V z J n F 1 b 3 Q 7 L C Z x d W 9 0 O 1 B y b 2 N l c 3 N v c i Z x d W 9 0 O y w m c X V v d D t R Q y Z x d W 9 0 O y w m c X V v d D t R Q y B O b 3 R l c y Z x d W 9 0 O y w m c X V v d D t N Y X B w Z W Q m c X V v d D s s J n F 1 b 3 Q 7 R m x v b 2 R c b l R v b 2 x c b l w m c X V v d D t M Q U d c J n F 1 b 3 Q 7 X G 5 O Q V Z E O D g m c X V v d D s s J n F 1 b 3 Q 7 R m 9 y b X V s Y V 9 G R k g m c X V v d D s s J n F 1 b 3 Q 7 R m 9 y b X V s Y V 9 N a W 5 1 c 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Y 2 9 2 Z X J 5 V G F y Z 2 V 0 Q 2 9 s d W 1 u I i B W Y W x 1 Z T 0 i b D E i L z 4 8 R W 5 0 c n k g V H l w Z T 0 i U m V j b 3 Z l c n l U Y X J n Z X R S b 3 c i I F Z h b H V l P S J s M S I v P j x F b n R y e S B U e X B l P S J S Z W N v d m V y e V R h c m d l d F N o Z W V 0 I i B W Y W x 1 Z T 0 i c 1 N o Z W V 0 M y I v P j x F b n R y e S B U e X B l P S J S Z W x h d G l v b n N o a X B J b m Z v Q 2 9 u d G F p b m V y I i B W Y W x 1 Z T 0 i c 3 s m c X V v d D t j b 2 x 1 b W 5 D b 3 V u d C Z x d W 9 0 O z o 0 M C w m c X V v d D t r Z X l D b 2 x 1 b W 5 O Y W 1 l c y Z x d W 9 0 O z p b X S w m c X V v d D t x d W V y e V J l b G F 0 a W 9 u c 2 h p c H M m c X V v d D s 6 W 1 0 s J n F 1 b 3 Q 7 Y 2 9 s d W 1 u S W R l b n R p d G l l c y Z x d W 9 0 O z p b J n F 1 b 3 Q 7 U 2 V j d G l v b j E v b W F z d G V y T G l z d C 9 D a G F u Z 2 V k I F R 5 c G U u e 0 J 1 a W x k a W 5 n X 0 l E L D B 9 J n F 1 b 3 Q 7 L C Z x d W 9 0 O 1 N l Y 3 R p b 2 4 x L 2 1 h c 3 R l c k x p c 3 Q v Q 2 h h b m d l Z C B U e X B l L n t D Q V N F I E 5 V T S w x f S Z x d W 9 0 O y w m c X V v d D t T Z W N 0 a W 9 u M S 9 t Y X N 0 Z X J M a X N 0 L 0 N o Y W 5 n Z W Q g V H l w Z S 5 7 Q W R k c m V z c y w y f S Z x d W 9 0 O y w m c X V v d D t T Z W N 0 a W 9 u M S 9 t Y X N 0 Z X J M a X N 0 L 0 N o Y W 5 n Z W Q g V H l w Z S 5 7 Q 0 l U W S w z f S Z x d W 9 0 O y w m c X V v d D t T Z W N 0 a W 9 u M S 9 t Y X N 0 Z X J M a X N 0 L 0 N o Y W 5 n Z W Q g V H l w Z S 5 7 Q 0 9 V T l R Z L D R 9 J n F 1 b 3 Q 7 L C Z x d W 9 0 O 1 N l Y 3 R p b 2 4 x L 2 1 h c 3 R l c k x p c 3 Q v Q 2 h h b m d l Z C B U e X B l L n t M Y X Q s N X 0 m c X V v d D s s J n F 1 b 3 Q 7 U 2 V j d G l v b j E v b W F z d G V y T G l z d C 9 D a G F u Z 2 V k I F R 5 c G U u e 0 x v b m c s N n 0 m c X V v d D s s J n F 1 b 3 Q 7 U 2 V j d G l v b j E v b W F z d G V y T G l z d C 9 D a G F u Z 2 V k I F R 5 c G U u e 0 x h d F x u Q 2 F s Y 1 x u T k F E O D M s N 3 0 m c X V v d D s s J n F 1 b 3 Q 7 U 2 V j d G l v b j E v b W F z d G V y T G l z d C 9 D a G F u Z 2 V k I F R 5 c G U u e 0 x v b l x u Q 2 F s Y 1 x u T k F E O D M s O H 0 m c X V v d D s s J n F 1 b 3 Q 7 U 2 V j d G l v b j E v b W F z d G V y T G l z d C 9 D a G F u Z 2 V k I F R 5 c G U u e 0 Z s b 2 9 k X 1 R v b 2 x f T G l u a y w 5 f S Z x d W 9 0 O y w m c X V v d D t T Z W N 0 a W 9 u M S 9 t Y X N 0 Z X J M a X N 0 L 0 N o Y W 5 n Z W Q g V H l w Z S 5 7 R U N f V 2 V i X 0 x p b m s s M T B 9 J n F 1 b 3 Q 7 L C Z x d W 9 0 O 1 N l Y 3 R p b 2 4 x L 2 1 h c 3 R l c k x p c 3 Q v Q 2 h h b m d l Z C B U e X B l L n t C d W l s Z G l u Z 1 x u U G l j d H V y Z S w x M X 0 m c X V v d D s s J n F 1 b 3 Q 7 U 2 V j d G l v b j E v b W F z d G V y T G l z d C 9 D a G F u Z 2 V k I F R 5 c G U u e 0 V D X 0 E 3 X G 5 C d W l s Z G l u Z 1 9 E a W F n c m F t L D E y f S Z x d W 9 0 O y w m c X V v d D t T Z W N 0 a W 9 u M S 9 t Y X N 0 Z X J M a X N 0 L 0 N o Y W 5 n Z W Q g V H l w Z S 5 7 R U N f Q T h c b k Z s b 2 9 k X 0 9 w Z W 5 p b m d z L D E z f S Z x d W 9 0 O y w m c X V v d D t T Z W N 0 a W 9 u M S 9 t Y X N 0 Z X J M a X N 0 L 0 N o Y W 5 n Z W Q g V H l w Z S 5 7 R U N f Q j Z c b k Z J U k 1 f S W 5 k Z X h f R G F 0 Z S w x N H 0 m c X V v d D s s J n F 1 b 3 Q 7 U 2 V j d G l v b j E v b W F z d G V y T G l z d C 9 D a G F u Z 2 V k I F R 5 c G U u e 0 V D X 0 I 3 X 0 1 h c F x u U G F u Z W x f R G F 0 Z S w x N X 0 m c X V v d D s s J n F 1 b 3 Q 7 U 2 V j d G l v b j E v b W F z d G V y T G l z d C 9 D a G F u Z 2 V k I F R 5 c G U u e 0 V D X 0 I 4 X G 5 G b G 9 v Z F 9 a b 2 5 l L D E 2 f S Z x d W 9 0 O y w m c X V v d D t T Z W N 0 a W 9 u M S 9 t Y X N 0 Z X J M a X N 0 L 0 N o Y W 5 n Z W Q g V H l w Z S 5 7 R U N f Q j l f Q k Z F L D E 3 f S Z x d W 9 0 O y w m c X V v d D t T Z W N 0 a W 9 u M S 9 t Y X N 0 Z X J M a X N 0 L 0 N o Y W 5 n Z W Q g V H l w Z S 5 7 R U N f Q j E x X G 5 W Z X J 0 a W N h b F 9 E Y X R 1 b S w x O H 0 m c X V v d D s s J n F 1 b 3 Q 7 U 2 V j d G l v b j E v b W F z d G V y T G l z d C 9 D a G F u Z 2 V k I F R 5 c G U u e 0 V D X 0 M x X G 5 C d W l s d F 9 T d G F 0 d X M s M T l 9 J n F 1 b 3 Q 7 L C Z x d W 9 0 O 1 N l Y 3 R p b 2 4 x L 2 1 h c 3 R l c k x p c 3 Q v Q 2 h h b m d l Z C B U e X B l L n t F Q 1 9 D M m F c b l R v Q k Y s M j B 9 J n F 1 b 3 Q 7 L C Z x d W 9 0 O 1 N l Y 3 R p b 2 4 x L 2 1 h c 3 R l c k x p c 3 Q v Q 2 h h b m d l Z C B U e X B l L n t F Q 1 9 D M m J c b l R v T k h G L D I x f S Z x d W 9 0 O y w m c X V v d D t T Z W N 0 a W 9 u M S 9 t Y X N 0 Z X J M a X N 0 L 0 N o Y W 5 n Z W Q g V H l w Z S 5 7 R U N f Q z J j X G 5 C b 0 x T T S w y M n 0 m c X V v d D s s J n F 1 b 3 Q 7 U 2 V j d G l v b j E v b W F z d G V y T G l z d C 9 D a G F u Z 2 V k I F R 5 c G U u e 0 V D X 0 M y Z l x u T E F H L D I z f S Z x d W 9 0 O y w m c X V v d D t T Z W N 0 a W 9 u M S 9 t Y X N 0 Z X J M a X N 0 L 0 N o Y W 5 n Z W Q g V H l w Z S 5 7 R U N f R F x u Q 2 V y d G l m a W V k X 1 l l Y X I s M j R 9 J n F 1 b 3 Q 7 L C Z x d W 9 0 O 1 N l Y 3 R p b 2 4 x L 2 1 h c 3 R l c k x p c 3 Q v Q 2 h h b m d l Z C B U e X B l L n t T d X B l c n N l Z G V k L D I 1 f S Z x d W 9 0 O y w m c X V v d D t T Z W N 0 a W 9 u M S 9 t Y X N 0 Z X J M a X N 0 L 0 N o Y W 5 n Z W Q g V H l w Z S 5 7 R m 9 1 b m R h d G l v b l x u Q 2 9 k Z S w y N n 0 m c X V v d D s s J n F 1 b 3 Q 7 U 2 V j d G l v b j E v b W F z d G V y T G l z d C 9 D a G F u Z 2 V k I F R 5 c G U u e 1 N 1 Y m d y Y W R l X 1 x u U 3 R y d W N 0 d X J l L D I 3 f S Z x d W 9 0 O y w m c X V v d D t T Z W N 0 a W 9 u M S 9 t Y X N 0 Z X J M a X N 0 L 0 N o Y W 5 n Z W Q g V H l w Z S 5 7 T E Z F L D I 4 f S Z x d W 9 0 O y w m c X V v d D t T Z W N 0 a W 9 u M S 9 t Y X N 0 Z X J M a X N 0 L 0 N o Y W 5 n Z W Q g V H l w Z S 5 7 R k Z I L D I 5 f S Z x d W 9 0 O y w m c X V v d D t T Z W N 0 a W 9 u M S 9 t Y X N 0 Z X J M a X N 0 L 0 N o Y W 5 n Z W Q g V H l w Z S 5 7 T W l u d X N c b l J h d G l u Z y w z M H 0 m c X V v d D s s J n F 1 b 3 Q 7 U 2 V j d G l v b j E v b W F z d G V y T G l z d C 9 D a G F u Z 2 V k I F R 5 c G U u e 0 5 v d G V z L D M x f S Z x d W 9 0 O y w m c X V v d D t T Z W N 0 a W 9 u M S 9 t Y X N 0 Z X J M a X N 0 L 0 N o Y W 5 n Z W Q g V H l w Z S 5 7 U H J v Y 2 V z c 2 l u Z 1 9 O b 3 R l c y w z M n 0 m c X V v d D s s J n F 1 b 3 Q 7 U 2 V j d G l v b j E v b W F z d G V y T G l z d C 9 D a G F u Z 2 V k I F R 5 c G U u e 1 B y b 2 N l c 3 N v c i w z M 3 0 m c X V v d D s s J n F 1 b 3 Q 7 U 2 V j d G l v b j E v b W F z d G V y T G l z d C 9 D a G F u Z 2 V k I F R 5 c G U u e 1 F D L D M 0 f S Z x d W 9 0 O y w m c X V v d D t T Z W N 0 a W 9 u M S 9 t Y X N 0 Z X J M a X N 0 L 0 N o Y W 5 n Z W Q g V H l w Z S 5 7 U U M g T m 9 0 Z X M s M z V 9 J n F 1 b 3 Q 7 L C Z x d W 9 0 O 1 N l Y 3 R p b 2 4 x L 2 1 h c 3 R l c k x p c 3 Q v Q 2 h h b m d l Z C B U e X B l L n t N Y X B w Z W Q s M z Z 9 J n F 1 b 3 Q 7 L C Z x d W 9 0 O 1 N l Y 3 R p b 2 4 x L 2 1 h c 3 R l c k x p c 3 Q v Q 2 h h b m d l Z C B U e X B l L n t G b G 9 v Z F x u V G 9 v b F x u X C Z x d W 9 0 O 0 x B R 1 w m c X V v d D t c b k 5 B V k Q 4 O C w z N 3 0 m c X V v d D s s J n F 1 b 3 Q 7 U 2 V j d G l v b j E v b W F z d G V y T G l z d C 9 D a G F u Z 2 V k I F R 5 c G U u e 0 Z v c m 1 1 b G F f R k Z I L D M 4 f S Z x d W 9 0 O y w m c X V v d D t T Z W N 0 a W 9 u M S 9 t Y X N 0 Z X J M a X N 0 L 0 N o Y W 5 n Z W Q g V H l w Z S 5 7 R m 9 y b X V s Y V 9 N a W 5 1 c y w z O X 0 m c X V v d D t d L C Z x d W 9 0 O 0 N v b H V t b k N v d W 5 0 J n F 1 b 3 Q 7 O j Q w L C Z x d W 9 0 O 0 t l e U N v b H V t b k 5 h b W V z J n F 1 b 3 Q 7 O l t d L C Z x d W 9 0 O 0 N v b H V t b k l k Z W 5 0 a X R p Z X M m c X V v d D s 6 W y Z x d W 9 0 O 1 N l Y 3 R p b 2 4 x L 2 1 h c 3 R l c k x p c 3 Q v Q 2 h h b m d l Z C B U e X B l L n t C d W l s Z G l u Z 1 9 J R C w w f S Z x d W 9 0 O y w m c X V v d D t T Z W N 0 a W 9 u M S 9 t Y X N 0 Z X J M a X N 0 L 0 N o Y W 5 n Z W Q g V H l w Z S 5 7 Q 0 F T R S B O V U 0 s M X 0 m c X V v d D s s J n F 1 b 3 Q 7 U 2 V j d G l v b j E v b W F z d G V y T G l z d C 9 D a G F u Z 2 V k I F R 5 c G U u e 0 F k Z H J l c 3 M s M n 0 m c X V v d D s s J n F 1 b 3 Q 7 U 2 V j d G l v b j E v b W F z d G V y T G l z d C 9 D a G F u Z 2 V k I F R 5 c G U u e 0 N J V F k s M 3 0 m c X V v d D s s J n F 1 b 3 Q 7 U 2 V j d G l v b j E v b W F z d G V y T G l z d C 9 D a G F u Z 2 V k I F R 5 c G U u e 0 N P V U 5 U W S w 0 f S Z x d W 9 0 O y w m c X V v d D t T Z W N 0 a W 9 u M S 9 t Y X N 0 Z X J M a X N 0 L 0 N o Y W 5 n Z W Q g V H l w Z S 5 7 T G F 0 L D V 9 J n F 1 b 3 Q 7 L C Z x d W 9 0 O 1 N l Y 3 R p b 2 4 x L 2 1 h c 3 R l c k x p c 3 Q v Q 2 h h b m d l Z C B U e X B l L n t M b 2 5 n L D Z 9 J n F 1 b 3 Q 7 L C Z x d W 9 0 O 1 N l Y 3 R p b 2 4 x L 2 1 h c 3 R l c k x p c 3 Q v Q 2 h h b m d l Z C B U e X B l L n t M Y X R c b k N h b G N c b k 5 B R D g z L D d 9 J n F 1 b 3 Q 7 L C Z x d W 9 0 O 1 N l Y 3 R p b 2 4 x L 2 1 h c 3 R l c k x p c 3 Q v Q 2 h h b m d l Z C B U e X B l L n t M b 2 5 c b k N h b G N c b k 5 B R D g z L D h 9 J n F 1 b 3 Q 7 L C Z x d W 9 0 O 1 N l Y 3 R p b 2 4 x L 2 1 h c 3 R l c k x p c 3 Q v Q 2 h h b m d l Z C B U e X B l L n t G b G 9 v Z F 9 U b 2 9 s X 0 x p b m s s O X 0 m c X V v d D s s J n F 1 b 3 Q 7 U 2 V j d G l v b j E v b W F z d G V y T G l z d C 9 D a G F u Z 2 V k I F R 5 c G U u e 0 V D X 1 d l Y l 9 M a W 5 r L D E w f S Z x d W 9 0 O y w m c X V v d D t T Z W N 0 a W 9 u M S 9 t Y X N 0 Z X J M a X N 0 L 0 N o Y W 5 n Z W Q g V H l w Z S 5 7 Q n V p b G R p b m d c b l B p Y 3 R 1 c m U s M T F 9 J n F 1 b 3 Q 7 L C Z x d W 9 0 O 1 N l Y 3 R p b 2 4 x L 2 1 h c 3 R l c k x p c 3 Q v Q 2 h h b m d l Z C B U e X B l L n t F Q 1 9 B N 1 x u Q n V p b G R p b m d f R G l h Z 3 J h b S w x M n 0 m c X V v d D s s J n F 1 b 3 Q 7 U 2 V j d G l v b j E v b W F z d G V y T G l z d C 9 D a G F u Z 2 V k I F R 5 c G U u e 0 V D X 0 E 4 X G 5 G b G 9 v Z F 9 P c G V u a W 5 n c y w x M 3 0 m c X V v d D s s J n F 1 b 3 Q 7 U 2 V j d G l v b j E v b W F z d G V y T G l z d C 9 D a G F u Z 2 V k I F R 5 c G U u e 0 V D X 0 I 2 X G 5 G S V J N X 0 l u Z G V 4 X 0 R h d G U s M T R 9 J n F 1 b 3 Q 7 L C Z x d W 9 0 O 1 N l Y 3 R p b 2 4 x L 2 1 h c 3 R l c k x p c 3 Q v Q 2 h h b m d l Z C B U e X B l L n t F Q 1 9 C N 1 9 N Y X B c b l B h b m V s X 0 R h d G U s M T V 9 J n F 1 b 3 Q 7 L C Z x d W 9 0 O 1 N l Y 3 R p b 2 4 x L 2 1 h c 3 R l c k x p c 3 Q v Q 2 h h b m d l Z C B U e X B l L n t F Q 1 9 C O F x u R m x v b 2 R f W m 9 u Z S w x N n 0 m c X V v d D s s J n F 1 b 3 Q 7 U 2 V j d G l v b j E v b W F z d G V y T G l z d C 9 D a G F u Z 2 V k I F R 5 c G U u e 0 V D X 0 I 5 X 0 J G R S w x N 3 0 m c X V v d D s s J n F 1 b 3 Q 7 U 2 V j d G l v b j E v b W F z d G V y T G l z d C 9 D a G F u Z 2 V k I F R 5 c G U u e 0 V D X 0 I x M V x u V m V y d G l j Y W x f R G F 0 d W 0 s M T h 9 J n F 1 b 3 Q 7 L C Z x d W 9 0 O 1 N l Y 3 R p b 2 4 x L 2 1 h c 3 R l c k x p c 3 Q v Q 2 h h b m d l Z C B U e X B l L n t F Q 1 9 D M V x u Q n V p b H R f U 3 R h d H V z L D E 5 f S Z x d W 9 0 O y w m c X V v d D t T Z W N 0 a W 9 u M S 9 t Y X N 0 Z X J M a X N 0 L 0 N o Y W 5 n Z W Q g V H l w Z S 5 7 R U N f Q z J h X G 5 U b 0 J G L D I w f S Z x d W 9 0 O y w m c X V v d D t T Z W N 0 a W 9 u M S 9 t Y X N 0 Z X J M a X N 0 L 0 N o Y W 5 n Z W Q g V H l w Z S 5 7 R U N f Q z J i X G 5 U b 0 5 I R i w y M X 0 m c X V v d D s s J n F 1 b 3 Q 7 U 2 V j d G l v b j E v b W F z d G V y T G l z d C 9 D a G F u Z 2 V k I F R 5 c G U u e 0 V D X 0 M y Y 1 x u Q m 9 M U 0 0 s M j J 9 J n F 1 b 3 Q 7 L C Z x d W 9 0 O 1 N l Y 3 R p b 2 4 x L 2 1 h c 3 R l c k x p c 3 Q v Q 2 h h b m d l Z C B U e X B l L n t F Q 1 9 D M m Z c b k x B R y w y M 3 0 m c X V v d D s s J n F 1 b 3 Q 7 U 2 V j d G l v b j E v b W F z d G V y T G l z d C 9 D a G F u Z 2 V k I F R 5 c G U u e 0 V D X 0 R c b k N l c n R p Z m l l Z F 9 Z Z W F y L D I 0 f S Z x d W 9 0 O y w m c X V v d D t T Z W N 0 a W 9 u M S 9 t Y X N 0 Z X J M a X N 0 L 0 N o Y W 5 n Z W Q g V H l w Z S 5 7 U 3 V w Z X J z Z W R l Z C w y N X 0 m c X V v d D s s J n F 1 b 3 Q 7 U 2 V j d G l v b j E v b W F z d G V y T G l z d C 9 D a G F u Z 2 V k I F R 5 c G U u e 0 Z v d W 5 k Y X R p b 2 5 c b k N v Z G U s M j Z 9 J n F 1 b 3 Q 7 L C Z x d W 9 0 O 1 N l Y 3 R p b 2 4 x L 2 1 h c 3 R l c k x p c 3 Q v Q 2 h h b m d l Z C B U e X B l L n t T d W J n c m F k Z V 9 c b l N 0 c n V j d H V y Z S w y N 3 0 m c X V v d D s s J n F 1 b 3 Q 7 U 2 V j d G l v b j E v b W F z d G V y T G l z d C 9 D a G F u Z 2 V k I F R 5 c G U u e 0 x G R S w y O H 0 m c X V v d D s s J n F 1 b 3 Q 7 U 2 V j d G l v b j E v b W F z d G V y T G l z d C 9 D a G F u Z 2 V k I F R 5 c G U u e 0 Z G S C w y O X 0 m c X V v d D s s J n F 1 b 3 Q 7 U 2 V j d G l v b j E v b W F z d G V y T G l z d C 9 D a G F u Z 2 V k I F R 5 c G U u e 0 1 p b n V z X G 5 S Y X R p b m c s M z B 9 J n F 1 b 3 Q 7 L C Z x d W 9 0 O 1 N l Y 3 R p b 2 4 x L 2 1 h c 3 R l c k x p c 3 Q v Q 2 h h b m d l Z C B U e X B l L n t O b 3 R l c y w z M X 0 m c X V v d D s s J n F 1 b 3 Q 7 U 2 V j d G l v b j E v b W F z d G V y T G l z d C 9 D a G F u Z 2 V k I F R 5 c G U u e 1 B y b 2 N l c 3 N p b m d f T m 9 0 Z X M s M z J 9 J n F 1 b 3 Q 7 L C Z x d W 9 0 O 1 N l Y 3 R p b 2 4 x L 2 1 h c 3 R l c k x p c 3 Q v Q 2 h h b m d l Z C B U e X B l L n t Q c m 9 j Z X N z b 3 I s M z N 9 J n F 1 b 3 Q 7 L C Z x d W 9 0 O 1 N l Y 3 R p b 2 4 x L 2 1 h c 3 R l c k x p c 3 Q v Q 2 h h b m d l Z C B U e X B l L n t R Q y w z N H 0 m c X V v d D s s J n F 1 b 3 Q 7 U 2 V j d G l v b j E v b W F z d G V y T G l z d C 9 D a G F u Z 2 V k I F R 5 c G U u e 1 F D I E 5 v d G V z L D M 1 f S Z x d W 9 0 O y w m c X V v d D t T Z W N 0 a W 9 u M S 9 t Y X N 0 Z X J M a X N 0 L 0 N o Y W 5 n Z W Q g V H l w Z S 5 7 T W F w c G V k L D M 2 f S Z x d W 9 0 O y w m c X V v d D t T Z W N 0 a W 9 u M S 9 t Y X N 0 Z X J M a X N 0 L 0 N o Y W 5 n Z W Q g V H l w Z S 5 7 R m x v b 2 R c b l R v b 2 x c b l w m c X V v d D t M Q U d c J n F 1 b 3 Q 7 X G 5 O Q V Z E O D g s M z d 9 J n F 1 b 3 Q 7 L C Z x d W 9 0 O 1 N l Y 3 R p b 2 4 x L 2 1 h c 3 R l c k x p c 3 Q v Q 2 h h b m d l Z C B U e X B l L n t G b 3 J t d W x h X 0 Z G S C w z O H 0 m c X V v d D s s J n F 1 b 3 Q 7 U 2 V j d G l v b j E v b W F z d G V y T G l z d C 9 D a G F u Z 2 V k I F R 5 c G U u e 0 Z v c m 1 1 b G F f T W l u d X M s M z l 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4 e U N v b 3 J k P C 9 J d G V t U G F 0 a D 4 8 L 0 l 0 Z W 1 M b 2 N h d G l v b j 4 8 U 3 R h Y m x l R W 5 0 c m l l c z 4 8 R W 5 0 c n k g V H l w Z T 0 i Q W R k Z W R U b 0 R h d G F N b 2 R l b C I g V m F s d W U 9 I m w w I i 8 + P E V u d H J 5 I F R 5 c G U 9 I k J 1 Z m Z l c k 5 l e H R S Z W Z y Z X N o I i B W Y W x 1 Z T 0 i b D E i L z 4 8 R W 5 0 c n k g V H l w Z T 0 i R m l s b E N v d W 5 0 I i B W Y W x 1 Z T 0 i b D E 0 M y I v P j x F b n R y e S B U e X B l P S J G a W x s R W 5 h Y m x l Z C I g V m F s d W U 9 I m w w I i 8 + P E V u d H J 5 I F R 5 c G U 9 I k Z p b G x F c n J v c k N v Z G U i I F Z h b H V l P S J z V W 5 r b m 9 3 b i I v P j x F b n R y e S B U e X B l P S J G a W x s R X J y b 3 J D b 3 V u d C I g V m F s d W U 9 I m w w I i 8 + P E V u d H J 5 I F R 5 c G U 9 I k Z p b G x M Y X N 0 V X B k Y X R l Z C I g V m F s d W U 9 I m Q y M D I x L T A 0 L T E 5 V D E 3 O j U 4 O j M 2 L j M 1 N j I z N D V a I i 8 + P E V u d H J 5 I F R 5 c G U 9 I k Z p b G x D b 2 x 1 b W 5 U e X B l c y I g V m F s d W U 9 I n N C Z 1 V G I i 8 + P E V u d H J 5 I F R 5 c G U 9 I k Z p b G x D b 2 x 1 b W 5 O Y W 1 l c y I g V m F s d W U 9 I n N b J n F 1 b 3 Q 7 Q n V p b G R p b m d f S U Q m c X V v d D s s J n F 1 b 3 Q 7 T G 9 u Q 2 F s Y 1 9 O Q U Q 4 M y Z x d W 9 0 O y w m c X V v d D t M Y X R D Y W x j X 0 5 B R D g z 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j b 3 Z l c n l U Y X J n Z X R D b 2 x 1 b W 4 i I F Z h b H V l P S J s M S I v P j x F b n R y e S B U e X B l P S J S Z W N v d m V y e V R h c m d l d F J v d y I g V m F s d W U 9 I m w x I i 8 + P E V u d H J 5 I F R 5 c G U 9 I l J l Y 2 9 2 Z X J 5 V G F y Z 2 V 0 U 2 h l Z X Q i I F Z h b H V l P S J z U 2 h l Z X Q 0 I i 8 + P E V u d H J 5 I F R 5 c G U 9 I l J l b G F 0 a W 9 u c 2 h p c E l u Z m 9 D b 2 5 0 Y W l u Z X I i I F Z h b H V l P S J z e y Z x d W 9 0 O 2 N v b H V t b k N v d W 5 0 J n F 1 b 3 Q 7 O j M s J n F 1 b 3 Q 7 a 2 V 5 Q 2 9 s d W 1 u T m F t Z X M m c X V v d D s 6 W 1 0 s J n F 1 b 3 Q 7 c X V l c n l S Z W x h d G l v b n N o a X B z J n F 1 b 3 Q 7 O l t d L C Z x d W 9 0 O 2 N v b H V t b k l k Z W 5 0 a X R p Z X M m c X V v d D s 6 W y Z x d W 9 0 O 1 N l Y 3 R p b 2 4 x L 3 h 5 Q 2 9 v c m Q v Q 2 h h b m d l Z C B U e X B l L n t C d W l s Z G l u Z 1 9 J R C w w f S Z x d W 9 0 O y w m c X V v d D t T Z W N 0 a W 9 u M S 9 4 e U N v b 3 J k L 0 N o Y W 5 n Z W Q g V H l w Z S 5 7 T G 9 u Q 2 F s Y 1 9 O Q U Q 4 M y w x f S Z x d W 9 0 O y w m c X V v d D t T Z W N 0 a W 9 u M S 9 4 e U N v b 3 J k L 0 N o Y W 5 n Z W Q g V H l w Z S 5 7 T G F 0 Q 2 F s Y 1 9 O Q U Q 4 M y w y f S Z x d W 9 0 O 1 0 s J n F 1 b 3 Q 7 Q 2 9 s d W 1 u Q 2 9 1 b n Q m c X V v d D s 6 M y w m c X V v d D t L Z X l D b 2 x 1 b W 5 O Y W 1 l c y Z x d W 9 0 O z p b X S w m c X V v d D t D b 2 x 1 b W 5 J Z G V u d G l 0 a W V z J n F 1 b 3 Q 7 O l s m c X V v d D t T Z W N 0 a W 9 u M S 9 4 e U N v b 3 J k L 0 N o Y W 5 n Z W Q g V H l w Z S 5 7 Q n V p b G R p b m d f S U Q s M H 0 m c X V v d D s s J n F 1 b 3 Q 7 U 2 V j d G l v b j E v e H l D b 2 9 y Z C 9 D a G F u Z 2 V k I F R 5 c G U u e 0 x v b k N h b G N f T k F E O D M s M X 0 m c X V v d D s s J n F 1 b 3 Q 7 U 2 V j d G l v b j E v e H l D b 2 9 y Z C 9 D a G F u Z 2 V k I F R 5 c G U u e 0 x h d E N h b G N f T k F E O D M s M 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1 l c m d l M T w v S X R l b V B h d G g + P C 9 J d G V t T G 9 j Y X R p b 2 4 + P F N 0 Y W J s Z U V u d H J p Z X M + P E V u d H J 5 I F R 5 c G U 9 I k F k Z G V k V G 9 E Y X R h T W 9 k Z W w i I F Z h b H V l P S J s M C I v P j x F b n R y e S B U e X B l P S J C d W Z m Z X J O Z X h 0 U m V m c m V z a C I g V m F s d W U 9 I m w x I i 8 + P E V u d H J 5 I F R 5 c G U 9 I k Z p b G x D b 3 V u d C I g V m F s d W U 9 I m w x N j A i L z 4 8 R W 5 0 c n k g V H l w Z T 0 i R m l s b E V u Y W J s Z W Q i I F Z h b H V l P S J s M C I v P j x F b n R y e S B U e X B l P S J G a W x s R X J y b 3 J D b 2 R l I i B W Y W x 1 Z T 0 i c 1 V u a 2 5 v d 2 4 i L z 4 8 R W 5 0 c n k g V H l w Z T 0 i R m l s b E V y c m 9 y Q 2 9 1 b n Q i I F Z h b H V l P S J s M C I v P j x F b n R y e S B U e X B l P S J G a W x s T G F z d F V w Z G F 0 Z W Q i I F Z h b H V l P S J k M j A y M S 0 w N C 0 x O V Q x O D o w N j o y N S 4 4 M z Y 4 O D I 0 W i I v P j x F b n R y e S B U e X B l P S J G a W x s Q 2 9 s d W 1 u V H l w Z X M i I F Z h b H V l P S J z Q m d B R 0 J n W U Z C U U F B Q m d Z R 0 F B W U R B d 1 l G Q m d Z R k J R Q U Z B d 1 l E Q m d V R k J R W U d C Z 1 l H Q U F V R k J R V U Y i L z 4 8 R W 5 0 c n k g V H l w Z T 0 i R m l s b E N v b H V t b k 5 h b W V z I i B W Y W x 1 Z T 0 i c 1 s m c X V v d D t C d W l s Z G l u Z 1 9 J R C Z x d W 9 0 O y w m c X V v d D t D Q V N F I E 5 V T S Z x d W 9 0 O y w m c X V v d D t B Z G R y Z X N z J n F 1 b 3 Q 7 L C Z x d W 9 0 O 0 N J V F k m c X V v d D s s J n F 1 b 3 Q 7 Q 0 9 V T l R Z J n F 1 b 3 Q 7 L C Z x d W 9 0 O 0 x h d C Z x d W 9 0 O y w m c X V v d D t M b 2 5 n J n F 1 b 3 Q 7 L C Z x d W 9 0 O 0 x h d F x u Q 2 F s Y 1 x u T k F E O D M m c X V v d D s s J n F 1 b 3 Q 7 T G 9 u X G 5 D Y W x j X G 5 O Q U Q 4 M y Z x d W 9 0 O y w m c X V v d D t G b G 9 v Z F 9 U b 2 9 s X 0 x p b m s m c X V v d D s s J n F 1 b 3 Q 7 R U N f V 2 V i X 0 x p b m s m c X V v d D s s J n F 1 b 3 Q 7 Q n V p b G R p b m d c b l B p Y 3 R 1 c m U m c X V v d D s s J n F 1 b 3 Q 7 R U N f Q T d c b k J 1 a W x k a W 5 n X 0 R p Y W d y Y W 0 m c X V v d D s s J n F 1 b 3 Q 7 R U N f Q T h c b k Z s b 2 9 k X 0 9 w Z W 5 p b m d z J n F 1 b 3 Q 7 L C Z x d W 9 0 O 0 V D X 0 I 2 X G 5 G S V J N X 0 l u Z G V 4 X 0 R h d G U m c X V v d D s s J n F 1 b 3 Q 7 R U N f Q j d f T W F w X G 5 Q Y W 5 l b F 9 E Y X R l J n F 1 b 3 Q 7 L C Z x d W 9 0 O 0 V D X 0 I 4 X G 5 G b G 9 v Z F 9 a b 2 5 l J n F 1 b 3 Q 7 L C Z x d W 9 0 O 0 V D X 0 I 5 X 0 J G R S Z x d W 9 0 O y w m c X V v d D t F Q 1 9 C M T F c b l Z l c n R p Y 2 F s X 0 R h d H V t J n F 1 b 3 Q 7 L C Z x d W 9 0 O 0 V D X 0 M x X G 5 C d W l s d F 9 T d G F 0 d X M m c X V v d D s s J n F 1 b 3 Q 7 R U N f Q z J h X G 5 U b 0 J G J n F 1 b 3 Q 7 L C Z x d W 9 0 O 0 V D X 0 M y Y l x u V G 9 O S E Y m c X V v d D s s J n F 1 b 3 Q 7 R U N f Q z J j X G 5 C b 0 x T T S Z x d W 9 0 O y w m c X V v d D t F Q 1 9 D M m Z c b k x B R y Z x d W 9 0 O y w m c X V v d D t F Q 1 9 E X G 5 D Z X J 0 a W Z p Z W R f W W V h c i Z x d W 9 0 O y w m c X V v d D t T d X B l c n N l Z G V k J n F 1 b 3 Q 7 L C Z x d W 9 0 O 0 Z v d W 5 k Y X R p b 2 5 c b k N v Z G U m c X V v d D s s J n F 1 b 3 Q 7 U 3 V i Z 3 J h Z G V f X G 5 T d H J 1 Y 3 R 1 c m U m c X V v d D s s J n F 1 b 3 Q 7 T E Z F J n F 1 b 3 Q 7 L C Z x d W 9 0 O 0 Z G S C Z x d W 9 0 O y w m c X V v d D t N a W 5 1 c 1 x u U m F 0 a W 5 n J n F 1 b 3 Q 7 L C Z x d W 9 0 O 0 5 v d G V z J n F 1 b 3 Q 7 L C Z x d W 9 0 O 1 B y b 2 N l c 3 N p b m d f T m 9 0 Z X M m c X V v d D s s J n F 1 b 3 Q 7 U H J v Y 2 V z c 2 9 y J n F 1 b 3 Q 7 L C Z x d W 9 0 O 1 F D J n F 1 b 3 Q 7 L C Z x d W 9 0 O 1 F D I E 5 v d G V z J n F 1 b 3 Q 7 L C Z x d W 9 0 O 0 1 h c H B l Z C Z x d W 9 0 O y w m c X V v d D t G b G 9 v Z F x u V G 9 v b F x u X C Z x d W 9 0 O 0 x B R 1 w m c X V v d D t c b k 5 B V k Q 4 O C Z x d W 9 0 O y w m c X V v d D t G b 3 J t d W x h X 0 Z G S C Z x d W 9 0 O y w m c X V v d D t G b 3 J t d W x h X 0 1 p b n V z J n F 1 b 3 Q 7 L C Z x d W 9 0 O 3 h 5 Q 2 9 v c m Q u T G 9 u Q 2 F s Y 1 9 O Q U Q 4 M y Z x d W 9 0 O y w m c X V v d D t 4 e U N v b 3 J k L k x h d E N h b G N f T k F E O D M 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U i L z 4 8 R W 5 0 c n k g V H l w Z T 0 i U m V s Y X R p b 2 5 z a G l w S W 5 m b 0 N v b n R h a W 5 l c i I g V m F s d W U 9 I n N 7 J n F 1 b 3 Q 7 Y 2 9 s d W 1 u Q 2 9 1 b n Q m c X V v d D s 6 N D I s J n F 1 b 3 Q 7 a 2 V 5 Q 2 9 s d W 1 u T m F t Z X M m c X V v d D s 6 W 1 0 s J n F 1 b 3 Q 7 c X V l c n l S Z W x h d G l v b n N o a X B z J n F 1 b 3 Q 7 O l t 7 J n F 1 b 3 Q 7 a 2 V 5 Q 2 9 s d W 1 u Q 2 9 1 b n Q m c X V v d D s 6 M S w m c X V v d D t r Z X l D b 2 x 1 b W 4 m c X V v d D s 6 M C w m c X V v d D t v d G h l c k t l e U N v b H V t b k l k Z W 5 0 a X R 5 J n F 1 b 3 Q 7 O i Z x d W 9 0 O 1 N l Y 3 R p b 2 4 x L 3 h 5 Q 2 9 v c m Q v Q 2 h h b m d l Z C B U e X B l L n t C d W l s Z G l u Z 1 9 J R C w w f S Z x d W 9 0 O y w m c X V v d D t L Z X l D b 2 x 1 b W 5 D b 3 V u d C Z x d W 9 0 O z o x f V 0 s J n F 1 b 3 Q 7 Y 2 9 s d W 1 u S W R l b n R p d G l l c y Z x d W 9 0 O z p b J n F 1 b 3 Q 7 U 2 V j d G l v b j E v b W F z d G V y T G l z d C 9 D a G F u Z 2 V k I F R 5 c G U u e 0 J 1 a W x k a W 5 n X 0 l E L D B 9 J n F 1 b 3 Q 7 L C Z x d W 9 0 O 1 N l Y 3 R p b 2 4 x L 2 1 h c 3 R l c k x p c 3 Q v Q 2 h h b m d l Z C B U e X B l L n t D Q V N F I E 5 V T S w x f S Z x d W 9 0 O y w m c X V v d D t T Z W N 0 a W 9 u M S 9 t Y X N 0 Z X J M a X N 0 L 0 N o Y W 5 n Z W Q g V H l w Z S 5 7 Q W R k c m V z c y w y f S Z x d W 9 0 O y w m c X V v d D t T Z W N 0 a W 9 u M S 9 t Y X N 0 Z X J M a X N 0 L 0 N o Y W 5 n Z W Q g V H l w Z S 5 7 Q 0 l U W S w z f S Z x d W 9 0 O y w m c X V v d D t T Z W N 0 a W 9 u M S 9 t Y X N 0 Z X J M a X N 0 L 0 N o Y W 5 n Z W Q g V H l w Z S 5 7 Q 0 9 V T l R Z L D R 9 J n F 1 b 3 Q 7 L C Z x d W 9 0 O 1 N l Y 3 R p b 2 4 x L 2 1 h c 3 R l c k x p c 3 Q v Q 2 h h b m d l Z C B U e X B l L n t M Y X Q s N X 0 m c X V v d D s s J n F 1 b 3 Q 7 U 2 V j d G l v b j E v b W F z d G V y T G l z d C 9 D a G F u Z 2 V k I F R 5 c G U u e 0 x v b m c s N n 0 m c X V v d D s s J n F 1 b 3 Q 7 U 2 V j d G l v b j E v b W F z d G V y T G l z d C 9 D a G F u Z 2 V k I F R 5 c G U u e 0 x h d F x u Q 2 F s Y 1 x u T k F E O D M s N 3 0 m c X V v d D s s J n F 1 b 3 Q 7 U 2 V j d G l v b j E v b W F z d G V y T G l z d C 9 D a G F u Z 2 V k I F R 5 c G U u e 0 x v b l x u Q 2 F s Y 1 x u T k F E O D M s O H 0 m c X V v d D s s J n F 1 b 3 Q 7 U 2 V j d G l v b j E v b W F z d G V y T G l z d C 9 D a G F u Z 2 V k I F R 5 c G U u e 0 Z s b 2 9 k X 1 R v b 2 x f T G l u a y w 5 f S Z x d W 9 0 O y w m c X V v d D t T Z W N 0 a W 9 u M S 9 t Y X N 0 Z X J M a X N 0 L 0 N o Y W 5 n Z W Q g V H l w Z S 5 7 R U N f V 2 V i X 0 x p b m s s M T B 9 J n F 1 b 3 Q 7 L C Z x d W 9 0 O 1 N l Y 3 R p b 2 4 x L 2 1 h c 3 R l c k x p c 3 Q v Q 2 h h b m d l Z C B U e X B l L n t C d W l s Z G l u Z 1 x u U G l j d H V y Z S w x M X 0 m c X V v d D s s J n F 1 b 3 Q 7 U 2 V j d G l v b j E v b W F z d G V y T G l z d C 9 D a G F u Z 2 V k I F R 5 c G U u e 0 V D X 0 E 3 X G 5 C d W l s Z G l u Z 1 9 E a W F n c m F t L D E y f S Z x d W 9 0 O y w m c X V v d D t T Z W N 0 a W 9 u M S 9 t Y X N 0 Z X J M a X N 0 L 0 N o Y W 5 n Z W Q g V H l w Z S 5 7 R U N f Q T h c b k Z s b 2 9 k X 0 9 w Z W 5 p b m d z L D E z f S Z x d W 9 0 O y w m c X V v d D t T Z W N 0 a W 9 u M S 9 t Y X N 0 Z X J M a X N 0 L 0 N o Y W 5 n Z W Q g V H l w Z S 5 7 R U N f Q j Z c b k Z J U k 1 f S W 5 k Z X h f R G F 0 Z S w x N H 0 m c X V v d D s s J n F 1 b 3 Q 7 U 2 V j d G l v b j E v b W F z d G V y T G l z d C 9 D a G F u Z 2 V k I F R 5 c G U u e 0 V D X 0 I 3 X 0 1 h c F x u U G F u Z W x f R G F 0 Z S w x N X 0 m c X V v d D s s J n F 1 b 3 Q 7 U 2 V j d G l v b j E v b W F z d G V y T G l z d C 9 D a G F u Z 2 V k I F R 5 c G U u e 0 V D X 0 I 4 X G 5 G b G 9 v Z F 9 a b 2 5 l L D E 2 f S Z x d W 9 0 O y w m c X V v d D t T Z W N 0 a W 9 u M S 9 t Y X N 0 Z X J M a X N 0 L 0 N o Y W 5 n Z W Q g V H l w Z S 5 7 R U N f Q j l f Q k Z F L D E 3 f S Z x d W 9 0 O y w m c X V v d D t T Z W N 0 a W 9 u M S 9 t Y X N 0 Z X J M a X N 0 L 0 N o Y W 5 n Z W Q g V H l w Z S 5 7 R U N f Q j E x X G 5 W Z X J 0 a W N h b F 9 E Y X R 1 b S w x O H 0 m c X V v d D s s J n F 1 b 3 Q 7 U 2 V j d G l v b j E v b W F z d G V y T G l z d C 9 D a G F u Z 2 V k I F R 5 c G U u e 0 V D X 0 M x X G 5 C d W l s d F 9 T d G F 0 d X M s M T l 9 J n F 1 b 3 Q 7 L C Z x d W 9 0 O 1 N l Y 3 R p b 2 4 x L 2 1 h c 3 R l c k x p c 3 Q v Q 2 h h b m d l Z C B U e X B l L n t F Q 1 9 D M m F c b l R v Q k Y s M j B 9 J n F 1 b 3 Q 7 L C Z x d W 9 0 O 1 N l Y 3 R p b 2 4 x L 2 1 h c 3 R l c k x p c 3 Q v Q 2 h h b m d l Z C B U e X B l L n t F Q 1 9 D M m J c b l R v T k h G L D I x f S Z x d W 9 0 O y w m c X V v d D t T Z W N 0 a W 9 u M S 9 t Y X N 0 Z X J M a X N 0 L 0 N o Y W 5 n Z W Q g V H l w Z S 5 7 R U N f Q z J j X G 5 C b 0 x T T S w y M n 0 m c X V v d D s s J n F 1 b 3 Q 7 U 2 V j d G l v b j E v b W F z d G V y T G l z d C 9 D a G F u Z 2 V k I F R 5 c G U u e 0 V D X 0 M y Z l x u T E F H L D I z f S Z x d W 9 0 O y w m c X V v d D t T Z W N 0 a W 9 u M S 9 t Y X N 0 Z X J M a X N 0 L 0 N o Y W 5 n Z W Q g V H l w Z S 5 7 R U N f R F x u Q 2 V y d G l m a W V k X 1 l l Y X I s M j R 9 J n F 1 b 3 Q 7 L C Z x d W 9 0 O 1 N l Y 3 R p b 2 4 x L 2 1 h c 3 R l c k x p c 3 Q v Q 2 h h b m d l Z C B U e X B l L n t T d X B l c n N l Z G V k L D I 1 f S Z x d W 9 0 O y w m c X V v d D t T Z W N 0 a W 9 u M S 9 t Y X N 0 Z X J M a X N 0 L 0 N o Y W 5 n Z W Q g V H l w Z S 5 7 R m 9 1 b m R h d G l v b l x u Q 2 9 k Z S w y N n 0 m c X V v d D s s J n F 1 b 3 Q 7 U 2 V j d G l v b j E v b W F z d G V y T G l z d C 9 D a G F u Z 2 V k I F R 5 c G U u e 1 N 1 Y m d y Y W R l X 1 x u U 3 R y d W N 0 d X J l L D I 3 f S Z x d W 9 0 O y w m c X V v d D t T Z W N 0 a W 9 u M S 9 t Y X N 0 Z X J M a X N 0 L 0 N o Y W 5 n Z W Q g V H l w Z S 5 7 T E Z F L D I 4 f S Z x d W 9 0 O y w m c X V v d D t T Z W N 0 a W 9 u M S 9 t Y X N 0 Z X J M a X N 0 L 0 N o Y W 5 n Z W Q g V H l w Z S 5 7 R k Z I L D I 5 f S Z x d W 9 0 O y w m c X V v d D t T Z W N 0 a W 9 u M S 9 t Y X N 0 Z X J M a X N 0 L 0 N o Y W 5 n Z W Q g V H l w Z S 5 7 T W l u d X N c b l J h d G l u Z y w z M H 0 m c X V v d D s s J n F 1 b 3 Q 7 U 2 V j d G l v b j E v b W F z d G V y T G l z d C 9 D a G F u Z 2 V k I F R 5 c G U u e 0 5 v d G V z L D M x f S Z x d W 9 0 O y w m c X V v d D t T Z W N 0 a W 9 u M S 9 t Y X N 0 Z X J M a X N 0 L 0 N o Y W 5 n Z W Q g V H l w Z S 5 7 U H J v Y 2 V z c 2 l u Z 1 9 O b 3 R l c y w z M n 0 m c X V v d D s s J n F 1 b 3 Q 7 U 2 V j d G l v b j E v b W F z d G V y T G l z d C 9 D a G F u Z 2 V k I F R 5 c G U u e 1 B y b 2 N l c 3 N v c i w z M 3 0 m c X V v d D s s J n F 1 b 3 Q 7 U 2 V j d G l v b j E v b W F z d G V y T G l z d C 9 D a G F u Z 2 V k I F R 5 c G U u e 1 F D L D M 0 f S Z x d W 9 0 O y w m c X V v d D t T Z W N 0 a W 9 u M S 9 t Y X N 0 Z X J M a X N 0 L 0 N o Y W 5 n Z W Q g V H l w Z S 5 7 U U M g T m 9 0 Z X M s M z V 9 J n F 1 b 3 Q 7 L C Z x d W 9 0 O 1 N l Y 3 R p b 2 4 x L 2 1 h c 3 R l c k x p c 3 Q v Q 2 h h b m d l Z C B U e X B l L n t N Y X B w Z W Q s M z Z 9 J n F 1 b 3 Q 7 L C Z x d W 9 0 O 1 N l Y 3 R p b 2 4 x L 2 1 h c 3 R l c k x p c 3 Q v Q 2 h h b m d l Z C B U e X B l L n t G b G 9 v Z F x u V G 9 v b F x u X C Z x d W 9 0 O 0 x B R 1 w m c X V v d D t c b k 5 B V k Q 4 O C w z N 3 0 m c X V v d D s s J n F 1 b 3 Q 7 U 2 V j d G l v b j E v b W F z d G V y T G l z d C 9 D a G F u Z 2 V k I F R 5 c G U u e 0 Z v c m 1 1 b G F f R k Z I L D M 4 f S Z x d W 9 0 O y w m c X V v d D t T Z W N 0 a W 9 u M S 9 t Y X N 0 Z X J M a X N 0 L 0 N o Y W 5 n Z W Q g V H l w Z S 5 7 R m 9 y b X V s Y V 9 N a W 5 1 c y w z O X 0 m c X V v d D s s J n F 1 b 3 Q 7 U 2 V j d G l v b j E v e H l D b 2 9 y Z C 9 D a G F u Z 2 V k I F R 5 c G U u e 0 x v b k N h b G N f T k F E O D M s M X 0 m c X V v d D s s J n F 1 b 3 Q 7 U 2 V j d G l v b j E v e H l D b 2 9 y Z C 9 D a G F u Z 2 V k I F R 5 c G U u e 0 x h d E N h b G N f T k F E O D M s M n 0 m c X V v d D t d L C Z x d W 9 0 O 0 N v b H V t b k N v d W 5 0 J n F 1 b 3 Q 7 O j Q y L C Z x d W 9 0 O 0 t l e U N v b H V t b k 5 h b W V z J n F 1 b 3 Q 7 O l t d L C Z x d W 9 0 O 0 N v b H V t b k l k Z W 5 0 a X R p Z X M m c X V v d D s 6 W y Z x d W 9 0 O 1 N l Y 3 R p b 2 4 x L 2 1 h c 3 R l c k x p c 3 Q v Q 2 h h b m d l Z C B U e X B l L n t C d W l s Z G l u Z 1 9 J R C w w f S Z x d W 9 0 O y w m c X V v d D t T Z W N 0 a W 9 u M S 9 t Y X N 0 Z X J M a X N 0 L 0 N o Y W 5 n Z W Q g V H l w Z S 5 7 Q 0 F T R S B O V U 0 s M X 0 m c X V v d D s s J n F 1 b 3 Q 7 U 2 V j d G l v b j E v b W F z d G V y T G l z d C 9 D a G F u Z 2 V k I F R 5 c G U u e 0 F k Z H J l c 3 M s M n 0 m c X V v d D s s J n F 1 b 3 Q 7 U 2 V j d G l v b j E v b W F z d G V y T G l z d C 9 D a G F u Z 2 V k I F R 5 c G U u e 0 N J V F k s M 3 0 m c X V v d D s s J n F 1 b 3 Q 7 U 2 V j d G l v b j E v b W F z d G V y T G l z d C 9 D a G F u Z 2 V k I F R 5 c G U u e 0 N P V U 5 U W S w 0 f S Z x d W 9 0 O y w m c X V v d D t T Z W N 0 a W 9 u M S 9 t Y X N 0 Z X J M a X N 0 L 0 N o Y W 5 n Z W Q g V H l w Z S 5 7 T G F 0 L D V 9 J n F 1 b 3 Q 7 L C Z x d W 9 0 O 1 N l Y 3 R p b 2 4 x L 2 1 h c 3 R l c k x p c 3 Q v Q 2 h h b m d l Z C B U e X B l L n t M b 2 5 n L D Z 9 J n F 1 b 3 Q 7 L C Z x d W 9 0 O 1 N l Y 3 R p b 2 4 x L 2 1 h c 3 R l c k x p c 3 Q v Q 2 h h b m d l Z C B U e X B l L n t M Y X R c b k N h b G N c b k 5 B R D g z L D d 9 J n F 1 b 3 Q 7 L C Z x d W 9 0 O 1 N l Y 3 R p b 2 4 x L 2 1 h c 3 R l c k x p c 3 Q v Q 2 h h b m d l Z C B U e X B l L n t M b 2 5 c b k N h b G N c b k 5 B R D g z L D h 9 J n F 1 b 3 Q 7 L C Z x d W 9 0 O 1 N l Y 3 R p b 2 4 x L 2 1 h c 3 R l c k x p c 3 Q v Q 2 h h b m d l Z C B U e X B l L n t G b G 9 v Z F 9 U b 2 9 s X 0 x p b m s s O X 0 m c X V v d D s s J n F 1 b 3 Q 7 U 2 V j d G l v b j E v b W F z d G V y T G l z d C 9 D a G F u Z 2 V k I F R 5 c G U u e 0 V D X 1 d l Y l 9 M a W 5 r L D E w f S Z x d W 9 0 O y w m c X V v d D t T Z W N 0 a W 9 u M S 9 t Y X N 0 Z X J M a X N 0 L 0 N o Y W 5 n Z W Q g V H l w Z S 5 7 Q n V p b G R p b m d c b l B p Y 3 R 1 c m U s M T F 9 J n F 1 b 3 Q 7 L C Z x d W 9 0 O 1 N l Y 3 R p b 2 4 x L 2 1 h c 3 R l c k x p c 3 Q v Q 2 h h b m d l Z C B U e X B l L n t F Q 1 9 B N 1 x u Q n V p b G R p b m d f R G l h Z 3 J h b S w x M n 0 m c X V v d D s s J n F 1 b 3 Q 7 U 2 V j d G l v b j E v b W F z d G V y T G l z d C 9 D a G F u Z 2 V k I F R 5 c G U u e 0 V D X 0 E 4 X G 5 G b G 9 v Z F 9 P c G V u a W 5 n c y w x M 3 0 m c X V v d D s s J n F 1 b 3 Q 7 U 2 V j d G l v b j E v b W F z d G V y T G l z d C 9 D a G F u Z 2 V k I F R 5 c G U u e 0 V D X 0 I 2 X G 5 G S V J N X 0 l u Z G V 4 X 0 R h d G U s M T R 9 J n F 1 b 3 Q 7 L C Z x d W 9 0 O 1 N l Y 3 R p b 2 4 x L 2 1 h c 3 R l c k x p c 3 Q v Q 2 h h b m d l Z C B U e X B l L n t F Q 1 9 C N 1 9 N Y X B c b l B h b m V s X 0 R h d G U s M T V 9 J n F 1 b 3 Q 7 L C Z x d W 9 0 O 1 N l Y 3 R p b 2 4 x L 2 1 h c 3 R l c k x p c 3 Q v Q 2 h h b m d l Z C B U e X B l L n t F Q 1 9 C O F x u R m x v b 2 R f W m 9 u Z S w x N n 0 m c X V v d D s s J n F 1 b 3 Q 7 U 2 V j d G l v b j E v b W F z d G V y T G l z d C 9 D a G F u Z 2 V k I F R 5 c G U u e 0 V D X 0 I 5 X 0 J G R S w x N 3 0 m c X V v d D s s J n F 1 b 3 Q 7 U 2 V j d G l v b j E v b W F z d G V y T G l z d C 9 D a G F u Z 2 V k I F R 5 c G U u e 0 V D X 0 I x M V x u V m V y d G l j Y W x f R G F 0 d W 0 s M T h 9 J n F 1 b 3 Q 7 L C Z x d W 9 0 O 1 N l Y 3 R p b 2 4 x L 2 1 h c 3 R l c k x p c 3 Q v Q 2 h h b m d l Z C B U e X B l L n t F Q 1 9 D M V x u Q n V p b H R f U 3 R h d H V z L D E 5 f S Z x d W 9 0 O y w m c X V v d D t T Z W N 0 a W 9 u M S 9 t Y X N 0 Z X J M a X N 0 L 0 N o Y W 5 n Z W Q g V H l w Z S 5 7 R U N f Q z J h X G 5 U b 0 J G L D I w f S Z x d W 9 0 O y w m c X V v d D t T Z W N 0 a W 9 u M S 9 t Y X N 0 Z X J M a X N 0 L 0 N o Y W 5 n Z W Q g V H l w Z S 5 7 R U N f Q z J i X G 5 U b 0 5 I R i w y M X 0 m c X V v d D s s J n F 1 b 3 Q 7 U 2 V j d G l v b j E v b W F z d G V y T G l z d C 9 D a G F u Z 2 V k I F R 5 c G U u e 0 V D X 0 M y Y 1 x u Q m 9 M U 0 0 s M j J 9 J n F 1 b 3 Q 7 L C Z x d W 9 0 O 1 N l Y 3 R p b 2 4 x L 2 1 h c 3 R l c k x p c 3 Q v Q 2 h h b m d l Z C B U e X B l L n t F Q 1 9 D M m Z c b k x B R y w y M 3 0 m c X V v d D s s J n F 1 b 3 Q 7 U 2 V j d G l v b j E v b W F z d G V y T G l z d C 9 D a G F u Z 2 V k I F R 5 c G U u e 0 V D X 0 R c b k N l c n R p Z m l l Z F 9 Z Z W F y L D I 0 f S Z x d W 9 0 O y w m c X V v d D t T Z W N 0 a W 9 u M S 9 t Y X N 0 Z X J M a X N 0 L 0 N o Y W 5 n Z W Q g V H l w Z S 5 7 U 3 V w Z X J z Z W R l Z C w y N X 0 m c X V v d D s s J n F 1 b 3 Q 7 U 2 V j d G l v b j E v b W F z d G V y T G l z d C 9 D a G F u Z 2 V k I F R 5 c G U u e 0 Z v d W 5 k Y X R p b 2 5 c b k N v Z G U s M j Z 9 J n F 1 b 3 Q 7 L C Z x d W 9 0 O 1 N l Y 3 R p b 2 4 x L 2 1 h c 3 R l c k x p c 3 Q v Q 2 h h b m d l Z C B U e X B l L n t T d W J n c m F k Z V 9 c b l N 0 c n V j d H V y Z S w y N 3 0 m c X V v d D s s J n F 1 b 3 Q 7 U 2 V j d G l v b j E v b W F z d G V y T G l z d C 9 D a G F u Z 2 V k I F R 5 c G U u e 0 x G R S w y O H 0 m c X V v d D s s J n F 1 b 3 Q 7 U 2 V j d G l v b j E v b W F z d G V y T G l z d C 9 D a G F u Z 2 V k I F R 5 c G U u e 0 Z G S C w y O X 0 m c X V v d D s s J n F 1 b 3 Q 7 U 2 V j d G l v b j E v b W F z d G V y T G l z d C 9 D a G F u Z 2 V k I F R 5 c G U u e 0 1 p b n V z X G 5 S Y X R p b m c s M z B 9 J n F 1 b 3 Q 7 L C Z x d W 9 0 O 1 N l Y 3 R p b 2 4 x L 2 1 h c 3 R l c k x p c 3 Q v Q 2 h h b m d l Z C B U e X B l L n t O b 3 R l c y w z M X 0 m c X V v d D s s J n F 1 b 3 Q 7 U 2 V j d G l v b j E v b W F z d G V y T G l z d C 9 D a G F u Z 2 V k I F R 5 c G U u e 1 B y b 2 N l c 3 N p b m d f T m 9 0 Z X M s M z J 9 J n F 1 b 3 Q 7 L C Z x d W 9 0 O 1 N l Y 3 R p b 2 4 x L 2 1 h c 3 R l c k x p c 3 Q v Q 2 h h b m d l Z C B U e X B l L n t Q c m 9 j Z X N z b 3 I s M z N 9 J n F 1 b 3 Q 7 L C Z x d W 9 0 O 1 N l Y 3 R p b 2 4 x L 2 1 h c 3 R l c k x p c 3 Q v Q 2 h h b m d l Z C B U e X B l L n t R Q y w z N H 0 m c X V v d D s s J n F 1 b 3 Q 7 U 2 V j d G l v b j E v b W F z d G V y T G l z d C 9 D a G F u Z 2 V k I F R 5 c G U u e 1 F D I E 5 v d G V z L D M 1 f S Z x d W 9 0 O y w m c X V v d D t T Z W N 0 a W 9 u M S 9 t Y X N 0 Z X J M a X N 0 L 0 N o Y W 5 n Z W Q g V H l w Z S 5 7 T W F w c G V k L D M 2 f S Z x d W 9 0 O y w m c X V v d D t T Z W N 0 a W 9 u M S 9 t Y X N 0 Z X J M a X N 0 L 0 N o Y W 5 n Z W Q g V H l w Z S 5 7 R m x v b 2 R c b l R v b 2 x c b l w m c X V v d D t M Q U d c J n F 1 b 3 Q 7 X G 5 O Q V Z E O D g s M z d 9 J n F 1 b 3 Q 7 L C Z x d W 9 0 O 1 N l Y 3 R p b 2 4 x L 2 1 h c 3 R l c k x p c 3 Q v Q 2 h h b m d l Z C B U e X B l L n t G b 3 J t d W x h X 0 Z G S C w z O H 0 m c X V v d D s s J n F 1 b 3 Q 7 U 2 V j d G l v b j E v b W F z d G V y T G l z d C 9 D a G F u Z 2 V k I F R 5 c G U u e 0 Z v c m 1 1 b G F f T W l u d X M s M z l 9 J n F 1 b 3 Q 7 L C Z x d W 9 0 O 1 N l Y 3 R p b 2 4 x L 3 h 5 Q 2 9 v c m Q v Q 2 h h b m d l Z C B U e X B l L n t M b 2 5 D Y W x j X 0 5 B R D g z L D F 9 J n F 1 b 3 Q 7 L C Z x d W 9 0 O 1 N l Y 3 R p b 2 4 x L 3 h 5 Q 2 9 v c m Q v Q 2 h h b m d l Z C B U e X B l L n t M Y X R D Y W x j X 0 5 B R D g z L D J 9 J n F 1 b 3 Q 7 X S w m c X V v d D t S Z W x h d G l v b n N o a X B J b m Z v J n F 1 b 3 Q 7 O l t 7 J n F 1 b 3 Q 7 a 2 V 5 Q 2 9 s d W 1 u Q 2 9 1 b n Q m c X V v d D s 6 M S w m c X V v d D t r Z X l D b 2 x 1 b W 4 m c X V v d D s 6 M C w m c X V v d D t v d G h l c k t l e U N v b H V t b k l k Z W 5 0 a X R 5 J n F 1 b 3 Q 7 O i Z x d W 9 0 O 1 N l Y 3 R p b 2 4 x L 3 h 5 Q 2 9 v c m Q v Q 2 h h b m d l Z C B U e X B l L n t C d W l s Z G l u Z 1 9 J R C w w f S Z x d W 9 0 O y w m c X V v d D t L Z X l D b 2 x 1 b W 5 D b 3 V u d C Z x d W 9 0 O z o x f V 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1 l c m d l M S U y M C g y K T w v S X R l b V B h d G g + P C 9 J d G V t T G 9 j Y X R p b 2 4 + P F N 0 Y W J s Z U V u d H J p Z X M + P E V u d H J 5 I F R 5 c G U 9 I k F k Z G V k V G 9 E Y X R h T W 9 k Z W w i I F Z h b H V l P S J s M C I v P j x F b n R y e S B U e X B l P S J C d W Z m Z X J O Z X h 0 U m V m c m V z a C I g V m F s d W U 9 I m w x I i 8 + P E V u d H J 5 I F R 5 c G U 9 I k Z p b G x D b 3 V u d C I g V m F s d W U 9 I m w x N j A i L z 4 8 R W 5 0 c n k g V H l w Z T 0 i R m l s b E V u Y W J s Z W Q i I F Z h b H V l P S J s M S I v P j x F b n R y e S B U e X B l P S J G a W x s R X J y b 3 J D b 2 R l I i B W Y W x 1 Z T 0 i c 1 V u a 2 5 v d 2 4 i L z 4 8 R W 5 0 c n k g V H l w Z T 0 i R m l s b E V y c m 9 y Q 2 9 1 b n Q i I F Z h b H V l P S J s M C I v P j x F b n R y e S B U e X B l P S J G a W x s T G F z d F V w Z G F 0 Z W Q i I F Z h b H V l P S J k M j A y M S 0 w N C 0 x O V Q x O D o w N j o y N S 4 4 M z Y 4 O D I 0 W i I v P j x F b n R y e S B U e X B l P S J G a W x s Q 2 9 s d W 1 u V H l w Z X M i I F Z h b H V l P S J z Q m d B R 0 J n W U Z C U U F B Q m d Z R 0 F B W U R B d 1 l G Q m d Z R k J R Q U Z B d 1 l E Q m d V R k J R W U d C Z 1 l H Q U F V R k J R V U Y i L z 4 8 R W 5 0 c n k g V H l w Z T 0 i R m l s b E N v b H V t b k 5 h b W V z I i B W Y W x 1 Z T 0 i c 1 s m c X V v d D t C d W l s Z G l u Z 1 9 J R C Z x d W 9 0 O y w m c X V v d D t D Q V N F I E 5 V T S Z x d W 9 0 O y w m c X V v d D t B Z G R y Z X N z J n F 1 b 3 Q 7 L C Z x d W 9 0 O 0 N J V F k m c X V v d D s s J n F 1 b 3 Q 7 Q 0 9 V T l R Z J n F 1 b 3 Q 7 L C Z x d W 9 0 O 0 x h d C Z x d W 9 0 O y w m c X V v d D t M b 2 5 n J n F 1 b 3 Q 7 L C Z x d W 9 0 O 0 x h d F x u Q 2 F s Y 1 x u T k F E O D M m c X V v d D s s J n F 1 b 3 Q 7 T G 9 u X G 5 D Y W x j X G 5 O Q U Q 4 M y Z x d W 9 0 O y w m c X V v d D t G b G 9 v Z F 9 U b 2 9 s X 0 x p b m s m c X V v d D s s J n F 1 b 3 Q 7 R U N f V 2 V i X 0 x p b m s m c X V v d D s s J n F 1 b 3 Q 7 Q n V p b G R p b m d c b l B p Y 3 R 1 c m U m c X V v d D s s J n F 1 b 3 Q 7 R U N f Q T d c b k J 1 a W x k a W 5 n X 0 R p Y W d y Y W 0 m c X V v d D s s J n F 1 b 3 Q 7 R U N f Q T h c b k Z s b 2 9 k X 0 9 w Z W 5 p b m d z J n F 1 b 3 Q 7 L C Z x d W 9 0 O 0 V D X 0 I 2 X G 5 G S V J N X 0 l u Z G V 4 X 0 R h d G U m c X V v d D s s J n F 1 b 3 Q 7 R U N f Q j d f T W F w X G 5 Q Y W 5 l b F 9 E Y X R l J n F 1 b 3 Q 7 L C Z x d W 9 0 O 0 V D X 0 I 4 X G 5 G b G 9 v Z F 9 a b 2 5 l J n F 1 b 3 Q 7 L C Z x d W 9 0 O 0 V D X 0 I 5 X 0 J G R S Z x d W 9 0 O y w m c X V v d D t F Q 1 9 C M T F c b l Z l c n R p Y 2 F s X 0 R h d H V t J n F 1 b 3 Q 7 L C Z x d W 9 0 O 0 V D X 0 M x X G 5 C d W l s d F 9 T d G F 0 d X M m c X V v d D s s J n F 1 b 3 Q 7 R U N f Q z J h X G 5 U b 0 J G J n F 1 b 3 Q 7 L C Z x d W 9 0 O 0 V D X 0 M y Y l x u V G 9 O S E Y m c X V v d D s s J n F 1 b 3 Q 7 R U N f Q z J j X G 5 C b 0 x T T S Z x d W 9 0 O y w m c X V v d D t F Q 1 9 D M m Z c b k x B R y Z x d W 9 0 O y w m c X V v d D t F Q 1 9 E X G 5 D Z X J 0 a W Z p Z W R f W W V h c i Z x d W 9 0 O y w m c X V v d D t T d X B l c n N l Z G V k J n F 1 b 3 Q 7 L C Z x d W 9 0 O 0 Z v d W 5 k Y X R p b 2 5 c b k N v Z G U m c X V v d D s s J n F 1 b 3 Q 7 U 3 V i Z 3 J h Z G V f X G 5 T d H J 1 Y 3 R 1 c m U m c X V v d D s s J n F 1 b 3 Q 7 T E Z F J n F 1 b 3 Q 7 L C Z x d W 9 0 O 0 Z G S C Z x d W 9 0 O y w m c X V v d D t N a W 5 1 c 1 x u U m F 0 a W 5 n J n F 1 b 3 Q 7 L C Z x d W 9 0 O 0 5 v d G V z J n F 1 b 3 Q 7 L C Z x d W 9 0 O 1 B y b 2 N l c 3 N p b m d f T m 9 0 Z X M m c X V v d D s s J n F 1 b 3 Q 7 U H J v Y 2 V z c 2 9 y J n F 1 b 3 Q 7 L C Z x d W 9 0 O 1 F D J n F 1 b 3 Q 7 L C Z x d W 9 0 O 1 F D I E 5 v d G V z J n F 1 b 3 Q 7 L C Z x d W 9 0 O 0 1 h c H B l Z C Z x d W 9 0 O y w m c X V v d D t G b G 9 v Z F x u V G 9 v b F x u X C Z x d W 9 0 O 0 x B R 1 w m c X V v d D t c b k 5 B V k Q 4 O C Z x d W 9 0 O y w m c X V v d D t G b 3 J t d W x h X 0 Z G S C Z x d W 9 0 O y w m c X V v d D t G b 3 J t d W x h X 0 1 p b n V z J n F 1 b 3 Q 7 L C Z x d W 9 0 O 3 h 5 Q 2 9 v c m Q u T G 9 u Q 2 F s Y 1 9 O Q U Q 4 M y Z x d W 9 0 O y w m c X V v d D t 4 e U N v b 3 J k L k x h d E N h b G N f T k F E O D M 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U i L z 4 8 R W 5 0 c n k g V H l w Z T 0 i U m V s Y X R p b 2 5 z a G l w S W 5 m b 0 N v b n R h a W 5 l c i I g V m F s d W U 9 I n N 7 J n F 1 b 3 Q 7 Y 2 9 s d W 1 u Q 2 9 1 b n Q m c X V v d D s 6 N D I s J n F 1 b 3 Q 7 a 2 V 5 Q 2 9 s d W 1 u T m F t Z X M m c X V v d D s 6 W 1 0 s J n F 1 b 3 Q 7 c X V l c n l S Z W x h d G l v b n N o a X B z J n F 1 b 3 Q 7 O l t 7 J n F 1 b 3 Q 7 a 2 V 5 Q 2 9 s d W 1 u Q 2 9 1 b n Q m c X V v d D s 6 M S w m c X V v d D t r Z X l D b 2 x 1 b W 4 m c X V v d D s 6 M C w m c X V v d D t v d G h l c k t l e U N v b H V t b k l k Z W 5 0 a X R 5 J n F 1 b 3 Q 7 O i Z x d W 9 0 O 1 N l Y 3 R p b 2 4 x L 3 h 5 Q 2 9 v c m Q v Q 2 h h b m d l Z C B U e X B l L n t C d W l s Z G l u Z 1 9 J R C w w f S Z x d W 9 0 O y w m c X V v d D t L Z X l D b 2 x 1 b W 5 D b 3 V u d C Z x d W 9 0 O z o x f V 0 s J n F 1 b 3 Q 7 Y 2 9 s d W 1 u S W R l b n R p d G l l c y Z x d W 9 0 O z p b J n F 1 b 3 Q 7 U 2 V j d G l v b j E v b W F z d G V y T G l z d C 9 D a G F u Z 2 V k I F R 5 c G U u e 0 J 1 a W x k a W 5 n X 0 l E L D B 9 J n F 1 b 3 Q 7 L C Z x d W 9 0 O 1 N l Y 3 R p b 2 4 x L 2 1 h c 3 R l c k x p c 3 Q v Q 2 h h b m d l Z C B U e X B l L n t D Q V N F I E 5 V T S w x f S Z x d W 9 0 O y w m c X V v d D t T Z W N 0 a W 9 u M S 9 t Y X N 0 Z X J M a X N 0 L 0 N o Y W 5 n Z W Q g V H l w Z S 5 7 Q W R k c m V z c y w y f S Z x d W 9 0 O y w m c X V v d D t T Z W N 0 a W 9 u M S 9 t Y X N 0 Z X J M a X N 0 L 0 N o Y W 5 n Z W Q g V H l w Z S 5 7 Q 0 l U W S w z f S Z x d W 9 0 O y w m c X V v d D t T Z W N 0 a W 9 u M S 9 t Y X N 0 Z X J M a X N 0 L 0 N o Y W 5 n Z W Q g V H l w Z S 5 7 Q 0 9 V T l R Z L D R 9 J n F 1 b 3 Q 7 L C Z x d W 9 0 O 1 N l Y 3 R p b 2 4 x L 2 1 h c 3 R l c k x p c 3 Q v Q 2 h h b m d l Z C B U e X B l L n t M Y X Q s N X 0 m c X V v d D s s J n F 1 b 3 Q 7 U 2 V j d G l v b j E v b W F z d G V y T G l z d C 9 D a G F u Z 2 V k I F R 5 c G U u e 0 x v b m c s N n 0 m c X V v d D s s J n F 1 b 3 Q 7 U 2 V j d G l v b j E v b W F z d G V y T G l z d C 9 D a G F u Z 2 V k I F R 5 c G U u e 0 x h d F x u Q 2 F s Y 1 x u T k F E O D M s N 3 0 m c X V v d D s s J n F 1 b 3 Q 7 U 2 V j d G l v b j E v b W F z d G V y T G l z d C 9 D a G F u Z 2 V k I F R 5 c G U u e 0 x v b l x u Q 2 F s Y 1 x u T k F E O D M s O H 0 m c X V v d D s s J n F 1 b 3 Q 7 U 2 V j d G l v b j E v b W F z d G V y T G l z d C 9 D a G F u Z 2 V k I F R 5 c G U u e 0 Z s b 2 9 k X 1 R v b 2 x f T G l u a y w 5 f S Z x d W 9 0 O y w m c X V v d D t T Z W N 0 a W 9 u M S 9 t Y X N 0 Z X J M a X N 0 L 0 N o Y W 5 n Z W Q g V H l w Z S 5 7 R U N f V 2 V i X 0 x p b m s s M T B 9 J n F 1 b 3 Q 7 L C Z x d W 9 0 O 1 N l Y 3 R p b 2 4 x L 2 1 h c 3 R l c k x p c 3 Q v Q 2 h h b m d l Z C B U e X B l L n t C d W l s Z G l u Z 1 x u U G l j d H V y Z S w x M X 0 m c X V v d D s s J n F 1 b 3 Q 7 U 2 V j d G l v b j E v b W F z d G V y T G l z d C 9 D a G F u Z 2 V k I F R 5 c G U u e 0 V D X 0 E 3 X G 5 C d W l s Z G l u Z 1 9 E a W F n c m F t L D E y f S Z x d W 9 0 O y w m c X V v d D t T Z W N 0 a W 9 u M S 9 t Y X N 0 Z X J M a X N 0 L 0 N o Y W 5 n Z W Q g V H l w Z S 5 7 R U N f Q T h c b k Z s b 2 9 k X 0 9 w Z W 5 p b m d z L D E z f S Z x d W 9 0 O y w m c X V v d D t T Z W N 0 a W 9 u M S 9 t Y X N 0 Z X J M a X N 0 L 0 N o Y W 5 n Z W Q g V H l w Z S 5 7 R U N f Q j Z c b k Z J U k 1 f S W 5 k Z X h f R G F 0 Z S w x N H 0 m c X V v d D s s J n F 1 b 3 Q 7 U 2 V j d G l v b j E v b W F z d G V y T G l z d C 9 D a G F u Z 2 V k I F R 5 c G U u e 0 V D X 0 I 3 X 0 1 h c F x u U G F u Z W x f R G F 0 Z S w x N X 0 m c X V v d D s s J n F 1 b 3 Q 7 U 2 V j d G l v b j E v b W F z d G V y T G l z d C 9 D a G F u Z 2 V k I F R 5 c G U u e 0 V D X 0 I 4 X G 5 G b G 9 v Z F 9 a b 2 5 l L D E 2 f S Z x d W 9 0 O y w m c X V v d D t T Z W N 0 a W 9 u M S 9 t Y X N 0 Z X J M a X N 0 L 0 N o Y W 5 n Z W Q g V H l w Z S 5 7 R U N f Q j l f Q k Z F L D E 3 f S Z x d W 9 0 O y w m c X V v d D t T Z W N 0 a W 9 u M S 9 t Y X N 0 Z X J M a X N 0 L 0 N o Y W 5 n Z W Q g V H l w Z S 5 7 R U N f Q j E x X G 5 W Z X J 0 a W N h b F 9 E Y X R 1 b S w x O H 0 m c X V v d D s s J n F 1 b 3 Q 7 U 2 V j d G l v b j E v b W F z d G V y T G l z d C 9 D a G F u Z 2 V k I F R 5 c G U u e 0 V D X 0 M x X G 5 C d W l s d F 9 T d G F 0 d X M s M T l 9 J n F 1 b 3 Q 7 L C Z x d W 9 0 O 1 N l Y 3 R p b 2 4 x L 2 1 h c 3 R l c k x p c 3 Q v Q 2 h h b m d l Z C B U e X B l L n t F Q 1 9 D M m F c b l R v Q k Y s M j B 9 J n F 1 b 3 Q 7 L C Z x d W 9 0 O 1 N l Y 3 R p b 2 4 x L 2 1 h c 3 R l c k x p c 3 Q v Q 2 h h b m d l Z C B U e X B l L n t F Q 1 9 D M m J c b l R v T k h G L D I x f S Z x d W 9 0 O y w m c X V v d D t T Z W N 0 a W 9 u M S 9 t Y X N 0 Z X J M a X N 0 L 0 N o Y W 5 n Z W Q g V H l w Z S 5 7 R U N f Q z J j X G 5 C b 0 x T T S w y M n 0 m c X V v d D s s J n F 1 b 3 Q 7 U 2 V j d G l v b j E v b W F z d G V y T G l z d C 9 D a G F u Z 2 V k I F R 5 c G U u e 0 V D X 0 M y Z l x u T E F H L D I z f S Z x d W 9 0 O y w m c X V v d D t T Z W N 0 a W 9 u M S 9 t Y X N 0 Z X J M a X N 0 L 0 N o Y W 5 n Z W Q g V H l w Z S 5 7 R U N f R F x u Q 2 V y d G l m a W V k X 1 l l Y X I s M j R 9 J n F 1 b 3 Q 7 L C Z x d W 9 0 O 1 N l Y 3 R p b 2 4 x L 2 1 h c 3 R l c k x p c 3 Q v Q 2 h h b m d l Z C B U e X B l L n t T d X B l c n N l Z G V k L D I 1 f S Z x d W 9 0 O y w m c X V v d D t T Z W N 0 a W 9 u M S 9 t Y X N 0 Z X J M a X N 0 L 0 N o Y W 5 n Z W Q g V H l w Z S 5 7 R m 9 1 b m R h d G l v b l x u Q 2 9 k Z S w y N n 0 m c X V v d D s s J n F 1 b 3 Q 7 U 2 V j d G l v b j E v b W F z d G V y T G l z d C 9 D a G F u Z 2 V k I F R 5 c G U u e 1 N 1 Y m d y Y W R l X 1 x u U 3 R y d W N 0 d X J l L D I 3 f S Z x d W 9 0 O y w m c X V v d D t T Z W N 0 a W 9 u M S 9 t Y X N 0 Z X J M a X N 0 L 0 N o Y W 5 n Z W Q g V H l w Z S 5 7 T E Z F L D I 4 f S Z x d W 9 0 O y w m c X V v d D t T Z W N 0 a W 9 u M S 9 t Y X N 0 Z X J M a X N 0 L 0 N o Y W 5 n Z W Q g V H l w Z S 5 7 R k Z I L D I 5 f S Z x d W 9 0 O y w m c X V v d D t T Z W N 0 a W 9 u M S 9 t Y X N 0 Z X J M a X N 0 L 0 N o Y W 5 n Z W Q g V H l w Z S 5 7 T W l u d X N c b l J h d G l u Z y w z M H 0 m c X V v d D s s J n F 1 b 3 Q 7 U 2 V j d G l v b j E v b W F z d G V y T G l z d C 9 D a G F u Z 2 V k I F R 5 c G U u e 0 5 v d G V z L D M x f S Z x d W 9 0 O y w m c X V v d D t T Z W N 0 a W 9 u M S 9 t Y X N 0 Z X J M a X N 0 L 0 N o Y W 5 n Z W Q g V H l w Z S 5 7 U H J v Y 2 V z c 2 l u Z 1 9 O b 3 R l c y w z M n 0 m c X V v d D s s J n F 1 b 3 Q 7 U 2 V j d G l v b j E v b W F z d G V y T G l z d C 9 D a G F u Z 2 V k I F R 5 c G U u e 1 B y b 2 N l c 3 N v c i w z M 3 0 m c X V v d D s s J n F 1 b 3 Q 7 U 2 V j d G l v b j E v b W F z d G V y T G l z d C 9 D a G F u Z 2 V k I F R 5 c G U u e 1 F D L D M 0 f S Z x d W 9 0 O y w m c X V v d D t T Z W N 0 a W 9 u M S 9 t Y X N 0 Z X J M a X N 0 L 0 N o Y W 5 n Z W Q g V H l w Z S 5 7 U U M g T m 9 0 Z X M s M z V 9 J n F 1 b 3 Q 7 L C Z x d W 9 0 O 1 N l Y 3 R p b 2 4 x L 2 1 h c 3 R l c k x p c 3 Q v Q 2 h h b m d l Z C B U e X B l L n t N Y X B w Z W Q s M z Z 9 J n F 1 b 3 Q 7 L C Z x d W 9 0 O 1 N l Y 3 R p b 2 4 x L 2 1 h c 3 R l c k x p c 3 Q v Q 2 h h b m d l Z C B U e X B l L n t G b G 9 v Z F x u V G 9 v b F x u X C Z x d W 9 0 O 0 x B R 1 w m c X V v d D t c b k 5 B V k Q 4 O C w z N 3 0 m c X V v d D s s J n F 1 b 3 Q 7 U 2 V j d G l v b j E v b W F z d G V y T G l z d C 9 D a G F u Z 2 V k I F R 5 c G U u e 0 Z v c m 1 1 b G F f R k Z I L D M 4 f S Z x d W 9 0 O y w m c X V v d D t T Z W N 0 a W 9 u M S 9 t Y X N 0 Z X J M a X N 0 L 0 N o Y W 5 n Z W Q g V H l w Z S 5 7 R m 9 y b X V s Y V 9 N a W 5 1 c y w z O X 0 m c X V v d D s s J n F 1 b 3 Q 7 U 2 V j d G l v b j E v e H l D b 2 9 y Z C 9 D a G F u Z 2 V k I F R 5 c G U u e 0 x v b k N h b G N f T k F E O D M s M X 0 m c X V v d D s s J n F 1 b 3 Q 7 U 2 V j d G l v b j E v e H l D b 2 9 y Z C 9 D a G F u Z 2 V k I F R 5 c G U u e 0 x h d E N h b G N f T k F E O D M s M n 0 m c X V v d D t d L C Z x d W 9 0 O 0 N v b H V t b k N v d W 5 0 J n F 1 b 3 Q 7 O j Q y L C Z x d W 9 0 O 0 t l e U N v b H V t b k 5 h b W V z J n F 1 b 3 Q 7 O l t d L C Z x d W 9 0 O 0 N v b H V t b k l k Z W 5 0 a X R p Z X M m c X V v d D s 6 W y Z x d W 9 0 O 1 N l Y 3 R p b 2 4 x L 2 1 h c 3 R l c k x p c 3 Q v Q 2 h h b m d l Z C B U e X B l L n t C d W l s Z G l u Z 1 9 J R C w w f S Z x d W 9 0 O y w m c X V v d D t T Z W N 0 a W 9 u M S 9 t Y X N 0 Z X J M a X N 0 L 0 N o Y W 5 n Z W Q g V H l w Z S 5 7 Q 0 F T R S B O V U 0 s M X 0 m c X V v d D s s J n F 1 b 3 Q 7 U 2 V j d G l v b j E v b W F z d G V y T G l z d C 9 D a G F u Z 2 V k I F R 5 c G U u e 0 F k Z H J l c 3 M s M n 0 m c X V v d D s s J n F 1 b 3 Q 7 U 2 V j d G l v b j E v b W F z d G V y T G l z d C 9 D a G F u Z 2 V k I F R 5 c G U u e 0 N J V F k s M 3 0 m c X V v d D s s J n F 1 b 3 Q 7 U 2 V j d G l v b j E v b W F z d G V y T G l z d C 9 D a G F u Z 2 V k I F R 5 c G U u e 0 N P V U 5 U W S w 0 f S Z x d W 9 0 O y w m c X V v d D t T Z W N 0 a W 9 u M S 9 t Y X N 0 Z X J M a X N 0 L 0 N o Y W 5 n Z W Q g V H l w Z S 5 7 T G F 0 L D V 9 J n F 1 b 3 Q 7 L C Z x d W 9 0 O 1 N l Y 3 R p b 2 4 x L 2 1 h c 3 R l c k x p c 3 Q v Q 2 h h b m d l Z C B U e X B l L n t M b 2 5 n L D Z 9 J n F 1 b 3 Q 7 L C Z x d W 9 0 O 1 N l Y 3 R p b 2 4 x L 2 1 h c 3 R l c k x p c 3 Q v Q 2 h h b m d l Z C B U e X B l L n t M Y X R c b k N h b G N c b k 5 B R D g z L D d 9 J n F 1 b 3 Q 7 L C Z x d W 9 0 O 1 N l Y 3 R p b 2 4 x L 2 1 h c 3 R l c k x p c 3 Q v Q 2 h h b m d l Z C B U e X B l L n t M b 2 5 c b k N h b G N c b k 5 B R D g z L D h 9 J n F 1 b 3 Q 7 L C Z x d W 9 0 O 1 N l Y 3 R p b 2 4 x L 2 1 h c 3 R l c k x p c 3 Q v Q 2 h h b m d l Z C B U e X B l L n t G b G 9 v Z F 9 U b 2 9 s X 0 x p b m s s O X 0 m c X V v d D s s J n F 1 b 3 Q 7 U 2 V j d G l v b j E v b W F z d G V y T G l z d C 9 D a G F u Z 2 V k I F R 5 c G U u e 0 V D X 1 d l Y l 9 M a W 5 r L D E w f S Z x d W 9 0 O y w m c X V v d D t T Z W N 0 a W 9 u M S 9 t Y X N 0 Z X J M a X N 0 L 0 N o Y W 5 n Z W Q g V H l w Z S 5 7 Q n V p b G R p b m d c b l B p Y 3 R 1 c m U s M T F 9 J n F 1 b 3 Q 7 L C Z x d W 9 0 O 1 N l Y 3 R p b 2 4 x L 2 1 h c 3 R l c k x p c 3 Q v Q 2 h h b m d l Z C B U e X B l L n t F Q 1 9 B N 1 x u Q n V p b G R p b m d f R G l h Z 3 J h b S w x M n 0 m c X V v d D s s J n F 1 b 3 Q 7 U 2 V j d G l v b j E v b W F z d G V y T G l z d C 9 D a G F u Z 2 V k I F R 5 c G U u e 0 V D X 0 E 4 X G 5 G b G 9 v Z F 9 P c G V u a W 5 n c y w x M 3 0 m c X V v d D s s J n F 1 b 3 Q 7 U 2 V j d G l v b j E v b W F z d G V y T G l z d C 9 D a G F u Z 2 V k I F R 5 c G U u e 0 V D X 0 I 2 X G 5 G S V J N X 0 l u Z G V 4 X 0 R h d G U s M T R 9 J n F 1 b 3 Q 7 L C Z x d W 9 0 O 1 N l Y 3 R p b 2 4 x L 2 1 h c 3 R l c k x p c 3 Q v Q 2 h h b m d l Z C B U e X B l L n t F Q 1 9 C N 1 9 N Y X B c b l B h b m V s X 0 R h d G U s M T V 9 J n F 1 b 3 Q 7 L C Z x d W 9 0 O 1 N l Y 3 R p b 2 4 x L 2 1 h c 3 R l c k x p c 3 Q v Q 2 h h b m d l Z C B U e X B l L n t F Q 1 9 C O F x u R m x v b 2 R f W m 9 u Z S w x N n 0 m c X V v d D s s J n F 1 b 3 Q 7 U 2 V j d G l v b j E v b W F z d G V y T G l z d C 9 D a G F u Z 2 V k I F R 5 c G U u e 0 V D X 0 I 5 X 0 J G R S w x N 3 0 m c X V v d D s s J n F 1 b 3 Q 7 U 2 V j d G l v b j E v b W F z d G V y T G l z d C 9 D a G F u Z 2 V k I F R 5 c G U u e 0 V D X 0 I x M V x u V m V y d G l j Y W x f R G F 0 d W 0 s M T h 9 J n F 1 b 3 Q 7 L C Z x d W 9 0 O 1 N l Y 3 R p b 2 4 x L 2 1 h c 3 R l c k x p c 3 Q v Q 2 h h b m d l Z C B U e X B l L n t F Q 1 9 D M V x u Q n V p b H R f U 3 R h d H V z L D E 5 f S Z x d W 9 0 O y w m c X V v d D t T Z W N 0 a W 9 u M S 9 t Y X N 0 Z X J M a X N 0 L 0 N o Y W 5 n Z W Q g V H l w Z S 5 7 R U N f Q z J h X G 5 U b 0 J G L D I w f S Z x d W 9 0 O y w m c X V v d D t T Z W N 0 a W 9 u M S 9 t Y X N 0 Z X J M a X N 0 L 0 N o Y W 5 n Z W Q g V H l w Z S 5 7 R U N f Q z J i X G 5 U b 0 5 I R i w y M X 0 m c X V v d D s s J n F 1 b 3 Q 7 U 2 V j d G l v b j E v b W F z d G V y T G l z d C 9 D a G F u Z 2 V k I F R 5 c G U u e 0 V D X 0 M y Y 1 x u Q m 9 M U 0 0 s M j J 9 J n F 1 b 3 Q 7 L C Z x d W 9 0 O 1 N l Y 3 R p b 2 4 x L 2 1 h c 3 R l c k x p c 3 Q v Q 2 h h b m d l Z C B U e X B l L n t F Q 1 9 D M m Z c b k x B R y w y M 3 0 m c X V v d D s s J n F 1 b 3 Q 7 U 2 V j d G l v b j E v b W F z d G V y T G l z d C 9 D a G F u Z 2 V k I F R 5 c G U u e 0 V D X 0 R c b k N l c n R p Z m l l Z F 9 Z Z W F y L D I 0 f S Z x d W 9 0 O y w m c X V v d D t T Z W N 0 a W 9 u M S 9 t Y X N 0 Z X J M a X N 0 L 0 N o Y W 5 n Z W Q g V H l w Z S 5 7 U 3 V w Z X J z Z W R l Z C w y N X 0 m c X V v d D s s J n F 1 b 3 Q 7 U 2 V j d G l v b j E v b W F z d G V y T G l z d C 9 D a G F u Z 2 V k I F R 5 c G U u e 0 Z v d W 5 k Y X R p b 2 5 c b k N v Z G U s M j Z 9 J n F 1 b 3 Q 7 L C Z x d W 9 0 O 1 N l Y 3 R p b 2 4 x L 2 1 h c 3 R l c k x p c 3 Q v Q 2 h h b m d l Z C B U e X B l L n t T d W J n c m F k Z V 9 c b l N 0 c n V j d H V y Z S w y N 3 0 m c X V v d D s s J n F 1 b 3 Q 7 U 2 V j d G l v b j E v b W F z d G V y T G l z d C 9 D a G F u Z 2 V k I F R 5 c G U u e 0 x G R S w y O H 0 m c X V v d D s s J n F 1 b 3 Q 7 U 2 V j d G l v b j E v b W F z d G V y T G l z d C 9 D a G F u Z 2 V k I F R 5 c G U u e 0 Z G S C w y O X 0 m c X V v d D s s J n F 1 b 3 Q 7 U 2 V j d G l v b j E v b W F z d G V y T G l z d C 9 D a G F u Z 2 V k I F R 5 c G U u e 0 1 p b n V z X G 5 S Y X R p b m c s M z B 9 J n F 1 b 3 Q 7 L C Z x d W 9 0 O 1 N l Y 3 R p b 2 4 x L 2 1 h c 3 R l c k x p c 3 Q v Q 2 h h b m d l Z C B U e X B l L n t O b 3 R l c y w z M X 0 m c X V v d D s s J n F 1 b 3 Q 7 U 2 V j d G l v b j E v b W F z d G V y T G l z d C 9 D a G F u Z 2 V k I F R 5 c G U u e 1 B y b 2 N l c 3 N p b m d f T m 9 0 Z X M s M z J 9 J n F 1 b 3 Q 7 L C Z x d W 9 0 O 1 N l Y 3 R p b 2 4 x L 2 1 h c 3 R l c k x p c 3 Q v Q 2 h h b m d l Z C B U e X B l L n t Q c m 9 j Z X N z b 3 I s M z N 9 J n F 1 b 3 Q 7 L C Z x d W 9 0 O 1 N l Y 3 R p b 2 4 x L 2 1 h c 3 R l c k x p c 3 Q v Q 2 h h b m d l Z C B U e X B l L n t R Q y w z N H 0 m c X V v d D s s J n F 1 b 3 Q 7 U 2 V j d G l v b j E v b W F z d G V y T G l z d C 9 D a G F u Z 2 V k I F R 5 c G U u e 1 F D I E 5 v d G V z L D M 1 f S Z x d W 9 0 O y w m c X V v d D t T Z W N 0 a W 9 u M S 9 t Y X N 0 Z X J M a X N 0 L 0 N o Y W 5 n Z W Q g V H l w Z S 5 7 T W F w c G V k L D M 2 f S Z x d W 9 0 O y w m c X V v d D t T Z W N 0 a W 9 u M S 9 t Y X N 0 Z X J M a X N 0 L 0 N o Y W 5 n Z W Q g V H l w Z S 5 7 R m x v b 2 R c b l R v b 2 x c b l w m c X V v d D t M Q U d c J n F 1 b 3 Q 7 X G 5 O Q V Z E O D g s M z d 9 J n F 1 b 3 Q 7 L C Z x d W 9 0 O 1 N l Y 3 R p b 2 4 x L 2 1 h c 3 R l c k x p c 3 Q v Q 2 h h b m d l Z C B U e X B l L n t G b 3 J t d W x h X 0 Z G S C w z O H 0 m c X V v d D s s J n F 1 b 3 Q 7 U 2 V j d G l v b j E v b W F z d G V y T G l z d C 9 D a G F u Z 2 V k I F R 5 c G U u e 0 Z v c m 1 1 b G F f T W l u d X M s M z l 9 J n F 1 b 3 Q 7 L C Z x d W 9 0 O 1 N l Y 3 R p b 2 4 x L 3 h 5 Q 2 9 v c m Q v Q 2 h h b m d l Z C B U e X B l L n t M b 2 5 D Y W x j X 0 5 B R D g z L D F 9 J n F 1 b 3 Q 7 L C Z x d W 9 0 O 1 N l Y 3 R p b 2 4 x L 3 h 5 Q 2 9 v c m Q v Q 2 h h b m d l Z C B U e X B l L n t M Y X R D Y W x j X 0 5 B R D g z L D J 9 J n F 1 b 3 Q 7 X S w m c X V v d D t S Z W x h d G l v b n N o a X B J b m Z v J n F 1 b 3 Q 7 O l t 7 J n F 1 b 3 Q 7 a 2 V 5 Q 2 9 s d W 1 u Q 2 9 1 b n Q m c X V v d D s 6 M S w m c X V v d D t r Z X l D b 2 x 1 b W 4 m c X V v d D s 6 M C w m c X V v d D t v d G h l c k t l e U N v b H V t b k l k Z W 5 0 a X R 5 J n F 1 b 3 Q 7 O i Z x d W 9 0 O 1 N l Y 3 R p b 2 4 x L 3 h 5 Q 2 9 v c m Q v Q 2 h h b m d l Z C B U e X B l L n t C d W l s Z G l u Z 1 9 J R C w w f S Z x d W 9 0 O y w m c X V v d D t L Z X l D b 2 x 1 b W 5 D b 3 V u d C Z x d W 9 0 O z o x f V 1 9 I i 8 + P E V u d H J 5 I F R 5 c G U 9 I l J l c 3 V s d F R 5 c G U i I F Z h b H V l P S J z V G F i b G U i L z 4 8 R W 5 0 c n k g V H l w Z T 0 i T m F 2 a W d h d G l v b l N 0 Z X B O Y W 1 l I i B W Y W x 1 Z T 0 i c 0 5 h d m l n Y X R p b 2 4 i L z 4 8 R W 5 0 c n k g V H l w Z T 0 i R m l s b E 9 i a m V j d F R 5 c G U i I F Z h b H V l P S J z V G F i b G U i L z 4 8 R W 5 0 c n k g V H l w Z T 0 i R m l s b F R h c m d l d C I g V m F s d W U 9 I n N N Z X J n Z T E x M S I v P j x F b n R y e S B U e X B l P S J M b 2 F k Z W R U b 0 F u Y W x 5 c 2 l z U 2 V y d m l j Z X M i I F Z h b H V l P S J s M C I v P j w v U 3 R h Y m x l R W 5 0 c m l l c z 4 8 L 0 l 0 Z W 0 + P E l 0 Z W 0 + P E l 0 Z W 1 M b 2 N h d G l v b j 4 8 S X R l b V R 5 c G U + R m 9 y b X V s Y T w v S X R l b V R 5 c G U + P E l 0 Z W 1 Q Y X R o P l N l Y 3 R p b 2 4 x L 2 1 h c 3 R l c k x p c 3 Q v U 2 9 1 c m N l P C 9 J d G V t U G F 0 a D 4 8 L 0 l 0 Z W 1 M b 2 N h d G l v b j 4 8 U 3 R h Y m x l R W 5 0 c m l l c y 8 + P C 9 J d G V t P j x J d G V t P j x J d G V t T G 9 j Y X R p b 2 4 + P E l 0 Z W 1 U e X B l P k Z v c m 1 1 b G E 8 L 0 l 0 Z W 1 U e X B l P j x J d G V t U G F 0 a D 5 T Z W N 0 a W 9 u M S 9 t Y X N 0 Z X J M a X N 0 L 0 N o Y W 5 n Z W Q l M j B U e X B l P C 9 J d G V t U G F 0 a D 4 8 L 0 l 0 Z W 1 M b 2 N h d G l v b j 4 8 U 3 R h Y m x l R W 5 0 c m l l c y 8 + P C 9 J d G V t P j x J d G V t P j x J d G V t T G 9 j Y X R p b 2 4 + P E l 0 Z W 1 U e X B l P k Z v c m 1 1 b G E 8 L 0 l 0 Z W 1 U e X B l P j x J d G V t U G F 0 a D 5 T Z W N 0 a W 9 u M S 9 4 e U N v b 3 J k L 1 N v d X J j Z T w v S X R l b V B h d G g + P C 9 J d G V t T G 9 j Y X R p b 2 4 + P F N 0 Y W J s Z U V u d H J p Z X M v P j w v S X R l b T 4 8 S X R l b T 4 8 S X R l b U x v Y 2 F 0 a W 9 u P j x J d G V t V H l w Z T 5 G b 3 J t d W x h P C 9 J d G V t V H l w Z T 4 8 S X R l b V B h d G g + U 2 V j d G l v b j E v e H l D b 2 9 y Z C 9 D a G F u Z 2 V k J T I w V H l w Z T w v S X R l b V B h d G g + P C 9 J d G V t T G 9 j Y X R p b 2 4 + P F N 0 Y W J s Z U V u d H J p Z X M v P j w v S X R l b T 4 8 S X R l b T 4 8 S X R l b U x v Y 2 F 0 a W 9 u P j x J d G V t V H l w Z T 5 G b 3 J t d W x h P C 9 J d G V t V H l w Z T 4 8 S X R l b V B h d G g + U 2 V j d G l v b j E v T W V y Z 2 U x L 1 N v d X J j Z T w v S X R l b V B h d G g + P C 9 J d G V t T G 9 j Y X R p b 2 4 + P F N 0 Y W J s Z U V u d H J p Z X M v P j w v S X R l b T 4 8 S X R l b T 4 8 S X R l b U x v Y 2 F 0 a W 9 u P j x J d G V t V H l w Z T 5 G b 3 J t d W x h P C 9 J d G V t V H l w Z T 4 8 S X R l b V B h d G g + U 2 V j d G l v b j E v T W V y Z 2 U x L 0 V 4 c G F u Z G V k J T I w e H l D b 2 9 y Z D w v S X R l b V B h d G g + P C 9 J d G V t T G 9 j Y X R p b 2 4 + P F N 0 Y W J s Z U V u d H J p Z X M v P j w v S X R l b T 4 8 S X R l b T 4 8 S X R l b U x v Y 2 F 0 a W 9 u P j x J d G V t V H l w Z T 5 G b 3 J t d W x h P C 9 J d G V t V H l w Z T 4 8 S X R l b V B h d G g + U 2 V j d G l v b j E v T W V y Z 2 U x J T I w K D I p L 1 N v d X J j Z T w v S X R l b V B h d G g + P C 9 J d G V t T G 9 j Y X R p b 2 4 + P F N 0 Y W J s Z U V u d H J p Z X M v P j w v S X R l b T 4 8 S X R l b T 4 8 S X R l b U x v Y 2 F 0 a W 9 u P j x J d G V t V H l w Z T 5 G b 3 J t d W x h P C 9 J d G V t V H l w Z T 4 8 S X R l b V B h d G g + U 2 V j d G l v b j E v T W V y Z 2 U x J T I w K D I p L 0 V 4 c G F u Z G V k J T I w e H l D b 2 9 y Z 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t O 6 e p t G n z U K X K 9 P l L L o w K Q A A A A A C A A A A A A A D Z g A A w A A A A B A A A A B I I 9 4 m X e c j U H e t P I p X j t D / A A A A A A S A A A C g A A A A E A A A A D b L q U W f t A t W D M s N y P G g F 7 x Q A A A A Y C g 2 0 Z i H g 4 o u T E d O S t f e y / z G 6 1 V k i d g r 8 c E n r d Q E t Y Z Q s M e 4 G I C z A J a k 4 P v S G 9 q R 2 I w 5 S 3 q x d h A d v H V o b 1 g Z 7 2 n K E y j V N C H e s 8 y 1 N N N x E / 0 U A A A A 3 q m 8 s / L M f l E 9 m 5 j z j f T O T I h F 3 4 0 = < / D a t a M a s h u p > 
</file>

<file path=customXml/itemProps1.xml><?xml version="1.0" encoding="utf-8"?>
<ds:datastoreItem xmlns:ds="http://schemas.openxmlformats.org/officeDocument/2006/customXml" ds:itemID="{13B736ED-BB8F-41EA-AD70-9EA0D6BF5C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EC_All_20210419</vt:lpstr>
      <vt:lpstr>New_20210702</vt:lpstr>
      <vt:lpstr>NEW_WVRISE_20211008</vt:lpstr>
      <vt:lpstr>Field Descriptions</vt:lpstr>
      <vt:lpstr>Kanawha_20211018</vt:lpstr>
      <vt:lpstr>EC LFE FFH Minus</vt:lpstr>
      <vt:lpstr>BD Flow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Hopkins</dc:creator>
  <cp:lastModifiedBy>Johnna Murray</cp:lastModifiedBy>
  <dcterms:created xsi:type="dcterms:W3CDTF">2021-02-19T16:28:39Z</dcterms:created>
  <dcterms:modified xsi:type="dcterms:W3CDTF">2021-10-26T14:19:47Z</dcterms:modified>
</cp:coreProperties>
</file>