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24226"/>
  <mc:AlternateContent xmlns:mc="http://schemas.openxmlformats.org/markup-compatibility/2006">
    <mc:Choice Requires="x15">
      <x15ac:absPath xmlns:x15ac="http://schemas.microsoft.com/office/spreadsheetml/2010/11/ac" url="Z:\pub\RA\State\CL\Matrix\"/>
    </mc:Choice>
  </mc:AlternateContent>
  <xr:revisionPtr revIDLastSave="0" documentId="13_ncr:1_{444C599D-43EA-4852-8A6C-3FEFD3012CFD}" xr6:coauthVersionLast="44" xr6:coauthVersionMax="44" xr10:uidLastSave="{00000000-0000-0000-0000-000000000000}"/>
  <bookViews>
    <workbookView xWindow="-28920" yWindow="-120" windowWidth="29040" windowHeight="15840" xr2:uid="{00000000-000D-0000-FFFF-FFFF00000000}"/>
  </bookViews>
  <sheets>
    <sheet name="R3 Risk EXPOSURE" sheetId="7" r:id="rId1"/>
    <sheet name="R3 FLOOD LOSS MODEL" sheetId="9" r:id="rId2"/>
    <sheet name="R3 CEP Risk Matrix" sheetId="14" r:id="rId3"/>
    <sheet name="Risk &amp; Loss metadata" sheetId="13" r:id="rId4"/>
    <sheet name="CEP metadata" sheetId="17" r:id="rId5"/>
  </sheets>
  <externalReferences>
    <externalReference r:id="rId6"/>
  </externalReferences>
  <definedNames>
    <definedName name="_xlnm._FilterDatabase" localSheetId="1" hidden="1">'R3 FLOOD LOSS MODEL'!$A$7:$BM$46</definedName>
    <definedName name="_xlnm._FilterDatabase" localSheetId="0" hidden="1">'R3 Risk EXPOSURE'!$A$7:$AX$46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45" i="9" l="1"/>
  <c r="AG9" i="7" l="1"/>
  <c r="AG10" i="7"/>
  <c r="AG11" i="7"/>
  <c r="AG12" i="7"/>
  <c r="AG13" i="7"/>
  <c r="AG14" i="7"/>
  <c r="AG15" i="7"/>
  <c r="AG16" i="7"/>
  <c r="AG17" i="7"/>
  <c r="AG18" i="7"/>
  <c r="AG19" i="7"/>
  <c r="AG20" i="7"/>
  <c r="AG21" i="7"/>
  <c r="AG22" i="7"/>
  <c r="AG23" i="7"/>
  <c r="AG24" i="7"/>
  <c r="AG25" i="7"/>
  <c r="AG26" i="7"/>
  <c r="AG27" i="7"/>
  <c r="AG28" i="7"/>
  <c r="AG29" i="7"/>
  <c r="AG30" i="7"/>
  <c r="AG31" i="7"/>
  <c r="AG32" i="7"/>
  <c r="AG33" i="7"/>
  <c r="AG34" i="7"/>
  <c r="AG35" i="7"/>
  <c r="AG36" i="7"/>
  <c r="AG37" i="7"/>
  <c r="AG38" i="7"/>
  <c r="AG39" i="7"/>
  <c r="AG40" i="7"/>
  <c r="AG41" i="7"/>
  <c r="AG42" i="7"/>
  <c r="AG43" i="7"/>
  <c r="AG44" i="7"/>
  <c r="AG45" i="7"/>
  <c r="AG46" i="7"/>
  <c r="AG8" i="7"/>
  <c r="K45" i="7" l="1"/>
  <c r="U8" i="7" l="1"/>
  <c r="U9" i="7" l="1"/>
  <c r="U10" i="7"/>
  <c r="U11" i="7"/>
  <c r="U12" i="7"/>
  <c r="U13" i="7"/>
  <c r="U14" i="7"/>
  <c r="U15" i="7"/>
  <c r="U16" i="7"/>
  <c r="U17" i="7"/>
  <c r="U18" i="7"/>
  <c r="U19" i="7"/>
  <c r="U20" i="7"/>
  <c r="U21" i="7"/>
  <c r="U22" i="7"/>
  <c r="U23" i="7"/>
  <c r="U24" i="7"/>
  <c r="U25" i="7"/>
  <c r="U26" i="7"/>
  <c r="U27" i="7"/>
  <c r="U28" i="7"/>
  <c r="U29" i="7"/>
  <c r="U30" i="7"/>
  <c r="U31" i="7"/>
  <c r="U32" i="7"/>
  <c r="U33" i="7"/>
  <c r="U34" i="7"/>
  <c r="U35" i="7"/>
  <c r="U36" i="7"/>
  <c r="U37" i="7"/>
  <c r="U38" i="7"/>
  <c r="U39" i="7"/>
  <c r="U40" i="7"/>
  <c r="U41" i="7"/>
  <c r="U42" i="7"/>
  <c r="U43" i="7"/>
  <c r="U44" i="7"/>
  <c r="U45" i="7"/>
  <c r="U46" i="7"/>
  <c r="AC9" i="7" l="1"/>
  <c r="AC10" i="7"/>
  <c r="AC11" i="7"/>
  <c r="AC12" i="7"/>
  <c r="AC13" i="7"/>
  <c r="AC14" i="7"/>
  <c r="AC15" i="7"/>
  <c r="AC16" i="7"/>
  <c r="AC17" i="7"/>
  <c r="AC18" i="7"/>
  <c r="AC19" i="7"/>
  <c r="AC20" i="7"/>
  <c r="AC21" i="7"/>
  <c r="AC22" i="7"/>
  <c r="AC23" i="7"/>
  <c r="AC24" i="7"/>
  <c r="AC25" i="7"/>
  <c r="AC26" i="7"/>
  <c r="AC27" i="7"/>
  <c r="AC28" i="7"/>
  <c r="AC29" i="7"/>
  <c r="AC30" i="7"/>
  <c r="AC31" i="7"/>
  <c r="AC32" i="7"/>
  <c r="AC33" i="7"/>
  <c r="AC34" i="7"/>
  <c r="AC35" i="7"/>
  <c r="AC36" i="7"/>
  <c r="AC37" i="7"/>
  <c r="AC38" i="7"/>
  <c r="AC39" i="7"/>
  <c r="AC40" i="7"/>
  <c r="AC41" i="7"/>
  <c r="AC42" i="7"/>
  <c r="AC43" i="7"/>
  <c r="AC44" i="7"/>
  <c r="AC45" i="7"/>
  <c r="AC46" i="7"/>
  <c r="AC8" i="7"/>
</calcChain>
</file>

<file path=xl/sharedStrings.xml><?xml version="1.0" encoding="utf-8"?>
<sst xmlns="http://schemas.openxmlformats.org/spreadsheetml/2006/main" count="904" uniqueCount="358">
  <si>
    <t>CID</t>
  </si>
  <si>
    <t>Community Name</t>
  </si>
  <si>
    <t>County</t>
  </si>
  <si>
    <t>Incorporated/Unincorporated</t>
  </si>
  <si>
    <t>WV RPDC Region</t>
  </si>
  <si>
    <t>Unincorporated</t>
  </si>
  <si>
    <t>Incorporated</t>
  </si>
  <si>
    <t>Split</t>
  </si>
  <si>
    <t>Montgomery**</t>
  </si>
  <si>
    <t>Smithers**</t>
  </si>
  <si>
    <t>FAYETTE &amp; KANAWHA</t>
  </si>
  <si>
    <t>4 &amp; 3</t>
  </si>
  <si>
    <t>Floodway</t>
  </si>
  <si>
    <t>Total Buildings in High Risk Flood Zones</t>
  </si>
  <si>
    <t>Essential Facilities</t>
  </si>
  <si>
    <t>Mapped in SFHA</t>
  </si>
  <si>
    <t>Floodplain Measurements</t>
  </si>
  <si>
    <t>Ratio of aSFHA to Community Area</t>
  </si>
  <si>
    <t xml:space="preserve">Non-Residential </t>
  </si>
  <si>
    <t xml:space="preserve">SFHA Area (aSFHA) (acres) </t>
  </si>
  <si>
    <t>Stream Length</t>
  </si>
  <si>
    <t>SFHA Area</t>
  </si>
  <si>
    <t>Total Length (mi) - High Risk Flood Zones</t>
  </si>
  <si>
    <t>Stream Length (mi) -Effective A</t>
  </si>
  <si>
    <t>Significant Structures</t>
  </si>
  <si>
    <t>Total
 Building Dollar Exposure</t>
  </si>
  <si>
    <t>Buildings at High Risk</t>
  </si>
  <si>
    <t xml:space="preserve">Residential </t>
  </si>
  <si>
    <t>Community Information</t>
  </si>
  <si>
    <t>Stream Length (mi) - Advisory A</t>
  </si>
  <si>
    <t>% Pre-FIRM</t>
  </si>
  <si>
    <t>% Post-FIRM construction regulated to Pre-FIRM (Mapped into SFHA)</t>
  </si>
  <si>
    <t>% Post-FIRM</t>
  </si>
  <si>
    <t>% Unknown</t>
  </si>
  <si>
    <t>% Unknown RES2 Mobile Homes</t>
  </si>
  <si>
    <t>% Unknown Tax Exempt (Property Class X or Other Non-Residential)</t>
  </si>
  <si>
    <t>Average Building Value</t>
  </si>
  <si>
    <t>Median Building Value</t>
  </si>
  <si>
    <t>Owner Occupied</t>
  </si>
  <si>
    <t>&gt; 25%</t>
  </si>
  <si>
    <t>&lt; 50%</t>
  </si>
  <si>
    <t>&lt; 1940</t>
  </si>
  <si>
    <t>Top 1</t>
  </si>
  <si>
    <t>&gt; 19%</t>
  </si>
  <si>
    <t>&gt; 500 mi</t>
  </si>
  <si>
    <t>&gt; 180 mi</t>
  </si>
  <si>
    <t>&gt; 1K bldg</t>
  </si>
  <si>
    <t>&gt; 100 bldg</t>
  </si>
  <si>
    <t>Top 3</t>
  </si>
  <si>
    <t>Median Building Value RES 1</t>
  </si>
  <si>
    <t>Average Building Value RES 1</t>
  </si>
  <si>
    <t>&gt; $80K</t>
  </si>
  <si>
    <t>&gt; $50K</t>
  </si>
  <si>
    <t>&gt; 5 EF</t>
  </si>
  <si>
    <t>&gt; 10 CA</t>
  </si>
  <si>
    <t>&gt; 10 CAH</t>
  </si>
  <si>
    <t>Community Assets
 Non-Historical</t>
  </si>
  <si>
    <t>&gt; 10%</t>
  </si>
  <si>
    <t>Higer Risk Threshold</t>
  </si>
  <si>
    <t>Statewide Statistics</t>
  </si>
  <si>
    <t>Total Value</t>
  </si>
  <si>
    <t>Historical</t>
  </si>
  <si>
    <t>Critical Facilities</t>
  </si>
  <si>
    <t>RENTAL</t>
  </si>
  <si>
    <t>FIRM STATUS (NEW DEVELOPMENT)</t>
  </si>
  <si>
    <t>Unknown FIRM Status</t>
  </si>
  <si>
    <t>Pre/Post-FIRM</t>
  </si>
  <si>
    <t>Ownership</t>
  </si>
  <si>
    <t>&gt; 90%</t>
  </si>
  <si>
    <t>&gt; 70%</t>
  </si>
  <si>
    <t>Building Value Mean/Median</t>
  </si>
  <si>
    <t>Boone County*</t>
  </si>
  <si>
    <t>BOONE</t>
  </si>
  <si>
    <t>Madison</t>
  </si>
  <si>
    <t>Whitesville</t>
  </si>
  <si>
    <t>Danville</t>
  </si>
  <si>
    <t>Sylvester</t>
  </si>
  <si>
    <t>Clay County*</t>
  </si>
  <si>
    <t>CLAY</t>
  </si>
  <si>
    <t>Clay</t>
  </si>
  <si>
    <t>Kanawha County*</t>
  </si>
  <si>
    <t>KANAWHA</t>
  </si>
  <si>
    <t>Belle</t>
  </si>
  <si>
    <t>Cedar Grove</t>
  </si>
  <si>
    <t>Charleston</t>
  </si>
  <si>
    <t>Chesapeake</t>
  </si>
  <si>
    <t>Clendenin</t>
  </si>
  <si>
    <t>Dunbar</t>
  </si>
  <si>
    <t>East Bank</t>
  </si>
  <si>
    <t>Glasgow</t>
  </si>
  <si>
    <t>Marmet</t>
  </si>
  <si>
    <t>Nitro**</t>
  </si>
  <si>
    <t>Pratt</t>
  </si>
  <si>
    <t>St. Albans</t>
  </si>
  <si>
    <t>South Charleston</t>
  </si>
  <si>
    <t>Handley</t>
  </si>
  <si>
    <t>PUTNAM</t>
  </si>
  <si>
    <t>Bancroft</t>
  </si>
  <si>
    <t>Buffalo</t>
  </si>
  <si>
    <t>Hurricane</t>
  </si>
  <si>
    <t>Eleanor</t>
  </si>
  <si>
    <t>Winfield</t>
  </si>
  <si>
    <t>Putnam County*</t>
  </si>
  <si>
    <t>Poca</t>
  </si>
  <si>
    <t>KANAWHA &amp; PUTNAM</t>
  </si>
  <si>
    <t>3 &amp; 3</t>
  </si>
  <si>
    <r>
      <t xml:space="preserve">Region 3 Risk Matrix </t>
    </r>
    <r>
      <rPr>
        <b/>
        <i/>
        <sz val="9"/>
        <color theme="1"/>
        <rFont val="Calibri"/>
        <family val="2"/>
        <scheme val="minor"/>
      </rPr>
      <t>Exposure</t>
    </r>
  </si>
  <si>
    <t>&gt; 30%</t>
  </si>
  <si>
    <t>Other</t>
  </si>
  <si>
    <t>&gt; $100K</t>
  </si>
  <si>
    <t>N/A</t>
  </si>
  <si>
    <t>Census Population</t>
  </si>
  <si>
    <t>Floodplain Population and Households</t>
  </si>
  <si>
    <t>Displaced Population</t>
  </si>
  <si>
    <t>Short-Term Shelter Needs</t>
  </si>
  <si>
    <t>Total Community Population</t>
  </si>
  <si>
    <t>Average Residential Household Size</t>
  </si>
  <si>
    <t>Population Residing in High Risk Flood Zone</t>
  </si>
  <si>
    <t>Percentage of Population Residing in High Risk Flood Zone</t>
  </si>
  <si>
    <t>Percentage of Population in Flood Zones Displaced</t>
  </si>
  <si>
    <t>Number of Households with innundation water depth &gt;= 1 foot</t>
  </si>
  <si>
    <t>Estimated Population in Need of Short Term Shelter</t>
  </si>
  <si>
    <t>Percentage of Population in Flood Zones in Need of Shelter</t>
  </si>
  <si>
    <t>Companion Dogs Shelter Need</t>
  </si>
  <si>
    <t>Companion Cats Shelter Need</t>
  </si>
  <si>
    <t>Percentage of Owner-Occupied Homes</t>
  </si>
  <si>
    <t>&gt; $ 5M</t>
  </si>
  <si>
    <t>&gt; 9%</t>
  </si>
  <si>
    <t>&gt; $15K</t>
  </si>
  <si>
    <t>&gt; $10K</t>
  </si>
  <si>
    <t>Top 2</t>
  </si>
  <si>
    <t>&gt; $17K</t>
  </si>
  <si>
    <t>&gt; $12K</t>
  </si>
  <si>
    <t>&gt; 75</t>
  </si>
  <si>
    <t>&gt; 24%</t>
  </si>
  <si>
    <t>&gt; 150</t>
  </si>
  <si>
    <t>&gt; 10</t>
  </si>
  <si>
    <t>&gt; 20</t>
  </si>
  <si>
    <t>&gt; 60%</t>
  </si>
  <si>
    <t>&gt; 15%</t>
  </si>
  <si>
    <r>
      <t>High-Risk Floodplain Exposure (WV Flood Tool Classification)</t>
    </r>
    <r>
      <rPr>
        <b/>
        <vertAlign val="superscript"/>
        <sz val="11"/>
        <color theme="0"/>
        <rFont val="Calibri"/>
        <family val="2"/>
        <scheme val="minor"/>
      </rPr>
      <t>1</t>
    </r>
  </si>
  <si>
    <t>BUILDING DAMAGE LOSS ESTIMATES (TEIF, Damage Dollar, Damage Percent)</t>
  </si>
  <si>
    <t>MINUS RATED STRUCTURES</t>
  </si>
  <si>
    <t>POPULATION DISPLACEMENT / SHORT-TERM SHELTER NEEDS</t>
  </si>
  <si>
    <t>Residential</t>
  </si>
  <si>
    <t>Commerical</t>
  </si>
  <si>
    <t>Building Total Exposure in Floodplain (TEIF)</t>
  </si>
  <si>
    <t>Building Counts by Damage Categories</t>
  </si>
  <si>
    <t>Building Mean and Median Damage Estimates</t>
  </si>
  <si>
    <t>Building Percent Damage Estimates</t>
  </si>
  <si>
    <t>Other Estimates</t>
  </si>
  <si>
    <t>MINUS RATED</t>
  </si>
  <si>
    <t>MINUS RATED WITH FIRM STATUS</t>
  </si>
  <si>
    <t>Count Residential</t>
  </si>
  <si>
    <t>Value Residential</t>
  </si>
  <si>
    <t>Count Commercial</t>
  </si>
  <si>
    <t>Value Commercial</t>
  </si>
  <si>
    <t>Count Other</t>
  </si>
  <si>
    <t>Value Other</t>
  </si>
  <si>
    <t>Count Total</t>
  </si>
  <si>
    <t>Value Total</t>
  </si>
  <si>
    <t>TEIF Loss Total</t>
  </si>
  <si>
    <t>TEIF Loss Ratio Total</t>
  </si>
  <si>
    <t>&lt; $1K or No Depth Value</t>
  </si>
  <si>
    <t>$1K-$50K</t>
  </si>
  <si>
    <t>$50K-$100K</t>
  </si>
  <si>
    <t>Average Building Damage Value ($) &gt;= $1K Damage</t>
  </si>
  <si>
    <t>Median Building Damage Value ($) &gt;= $1K Damage</t>
  </si>
  <si>
    <t>Total Damage Value ($) &gt;= $1K Damage</t>
  </si>
  <si>
    <t>Total # of Buildings &gt;= $1K Damage</t>
  </si>
  <si>
    <t>Average Dollar Damage</t>
  </si>
  <si>
    <t>Median Dollar Damage</t>
  </si>
  <si>
    <t>Building County High-Risk Advisory Zone</t>
  </si>
  <si>
    <t>&lt;1 % or No Depth Value</t>
  </si>
  <si>
    <t>1-10% (Slight Damage)</t>
  </si>
  <si>
    <t>10-50% (Moderate Damage)</t>
  </si>
  <si>
    <t>50-100% (Substantial Damage)</t>
  </si>
  <si>
    <t>&gt; 50% SD of Total Buildings</t>
  </si>
  <si>
    <t>Average Percent Damage</t>
  </si>
  <si>
    <t>Median Percent Damage</t>
  </si>
  <si>
    <t>Average Building Damage Percent (%) &gt;= 1% Damage</t>
  </si>
  <si>
    <t>Median Building Damage Percent (%) &gt;= 1% Damage</t>
  </si>
  <si>
    <t>Total # of Buildings &gt;= 1% Damage</t>
  </si>
  <si>
    <t>High Damage Count (BldgDmgPct &gt;= 50% OR BldgLossUSD &gt;  $10k)</t>
  </si>
  <si>
    <t>Debris Damage Total (tons)</t>
  </si>
  <si>
    <t>&lt; Minus 1 ft. or No Depth Value</t>
  </si>
  <si>
    <t>Minus 1-5 ft</t>
  </si>
  <si>
    <t>Minus 5-10 ft</t>
  </si>
  <si>
    <t xml:space="preserve"> &gt; Minus 10 ft</t>
  </si>
  <si>
    <t>Average Value of Minus Rated Structures</t>
  </si>
  <si>
    <t>Median Value of Minus Rated Structures</t>
  </si>
  <si>
    <t>Total # of Minus Rated Structures</t>
  </si>
  <si>
    <t>&gt;= Minus 1 ft. and Pre-FIRM</t>
  </si>
  <si>
    <t>&gt;= Minus 1 ft. and Post-FIRM</t>
  </si>
  <si>
    <t>&gt;= Minus 1 ft. and Unknown Building Year</t>
  </si>
  <si>
    <t>MINUS-RATED &gt; 2 &amp; POST-FIRM</t>
  </si>
  <si>
    <t>MINUS-RATED &gt; 2 &amp; BLDG YEAR UNKNOWN</t>
  </si>
  <si>
    <t>Link to the above table: https://data.wvgis.wvu.edu/pub/RA/State/CL/Building_Exposure/</t>
  </si>
  <si>
    <r>
      <rPr>
        <b/>
        <sz val="9"/>
        <color theme="1"/>
        <rFont val="Calibri"/>
        <family val="2"/>
        <scheme val="minor"/>
      </rPr>
      <t xml:space="preserve">Region 3 Risk Matrix </t>
    </r>
    <r>
      <rPr>
        <b/>
        <i/>
        <sz val="9"/>
        <color theme="1"/>
        <rFont val="Calibri"/>
        <family val="2"/>
        <scheme val="minor"/>
      </rPr>
      <t>DAMAGE LOSS MODELS</t>
    </r>
  </si>
  <si>
    <t>&gt; 20%</t>
  </si>
  <si>
    <t>Floodplain Building Ratio</t>
  </si>
  <si>
    <r>
      <t>Floodways</t>
    </r>
    <r>
      <rPr>
        <sz val="11"/>
        <color rgb="FF000000"/>
        <rFont val="Calibri"/>
        <family val="2"/>
        <scheme val="minor"/>
      </rPr>
      <t xml:space="preserve"> cans be dangerous because water may flow very fast.  Development is not allowed unless there is "no rise" in flood elevations, floodway elevations, and floodway widths are certified.  Structures in floodways may require special consideration for mitigation measures.</t>
    </r>
  </si>
  <si>
    <t>Mapped In SFHA</t>
  </si>
  <si>
    <r>
      <t xml:space="preserve">Structures potentially </t>
    </r>
    <r>
      <rPr>
        <b/>
        <sz val="11"/>
        <color rgb="FF000000"/>
        <rFont val="Calibri"/>
        <family val="2"/>
        <scheme val="minor"/>
      </rPr>
      <t>"mapped-in" the SFHA</t>
    </r>
    <r>
      <rPr>
        <sz val="11"/>
        <color rgb="FF000000"/>
        <rFont val="Calibri"/>
        <family val="2"/>
        <scheme val="minor"/>
      </rPr>
      <t xml:space="preserve"> according to mapped High-Risk Advisory Floodplains based on more accurate topography and model-backed A Zones.  The "mapped-in" structures most likely will be included in the SFHA when future FEMA Restudies are done and new FIRMS become effective.  Communities should review all "mapped-in" structures.  Homeowners are at higher risk to flooding and should be contacted about Flood Insurance Preferred Risk Policies and other potential mitigation measures.</t>
    </r>
  </si>
  <si>
    <t>Total Buildings = High-Risk Effective Floodplain + High-Risk Advisory Floodplain</t>
  </si>
  <si>
    <t>Community Type</t>
  </si>
  <si>
    <t>E-911 community wide</t>
  </si>
  <si>
    <t>Community Wide</t>
  </si>
  <si>
    <t>High Risk Floodplain</t>
  </si>
  <si>
    <t xml:space="preserve">BLRA Floodplain Ratio to community </t>
  </si>
  <si>
    <t>E-911 Floodplain Building Ratio  to community</t>
  </si>
  <si>
    <t>Mapped Out SFHA</t>
  </si>
  <si>
    <r>
      <t xml:space="preserve">Structures potentially </t>
    </r>
    <r>
      <rPr>
        <b/>
        <sz val="11"/>
        <color rgb="FF000000"/>
        <rFont val="Calibri"/>
        <family val="2"/>
        <scheme val="minor"/>
      </rPr>
      <t>"mapped-out" the SFHA</t>
    </r>
    <r>
      <rPr>
        <sz val="11"/>
        <color rgb="FF000000"/>
        <rFont val="Calibri"/>
        <family val="2"/>
        <scheme val="minor"/>
      </rPr>
      <t xml:space="preserve"> according to mapped Advisory Floodplains and most likely will NOT be included in the SFHA when the new FIRMs become effective from future Restudies.  Communities should review all "mapped-out" structures for LiDAR LOMAs.  Although these structures may be mapped to a lesser flood risk designation, property owners should be encouraged to purchase Flood Insurance Preferred Risk Policies at lower premiums.</t>
    </r>
  </si>
  <si>
    <t>FEMA Community Identifier Number</t>
  </si>
  <si>
    <t>FEMA Community Name</t>
  </si>
  <si>
    <t>County Name</t>
  </si>
  <si>
    <t>Regional Planning and Development Council (RPDC) Region Number</t>
  </si>
  <si>
    <t>Residential (all Units); Single and Group Housing (Hazus Specific Occupancy Labels: ALL RESx Classes of RES1 to RES6)</t>
  </si>
  <si>
    <t>Commercial; Hazus Specific Occupancy Labels: ALL COMx and INDx Classes (COM1-6 &amp; IND1-6)</t>
  </si>
  <si>
    <t>Other Non-Residential (Hazus Specific Occupancy Labels: AGR1, EDUx, GOVx, REL1)</t>
  </si>
  <si>
    <t>FLOOD LOSS MODEL</t>
  </si>
  <si>
    <t>Commercial</t>
  </si>
  <si>
    <t>BLRA Floodplain Ratio to community</t>
  </si>
  <si>
    <t>Count total</t>
  </si>
  <si>
    <t>Value total</t>
  </si>
  <si>
    <t>Sum of all residentila, Commersial and other</t>
  </si>
  <si>
    <t>DATA FIELD</t>
  </si>
  <si>
    <t>NOTES</t>
  </si>
  <si>
    <t>Total</t>
  </si>
  <si>
    <t xml:space="preserve">Count STRUCTURE USE - RESx </t>
  </si>
  <si>
    <r>
      <t xml:space="preserve">ALL </t>
    </r>
    <r>
      <rPr>
        <b/>
        <sz val="11"/>
        <color rgb="FF000000"/>
        <rFont val="Calibri"/>
        <family val="2"/>
        <scheme val="minor"/>
      </rPr>
      <t>RESx</t>
    </r>
    <r>
      <rPr>
        <sz val="11"/>
        <color rgb="FF000000"/>
        <rFont val="Calibri"/>
        <family val="2"/>
        <scheme val="minor"/>
      </rPr>
      <t xml:space="preserve"> Classes</t>
    </r>
  </si>
  <si>
    <t>(RES1 to RES6)</t>
  </si>
  <si>
    <t xml:space="preserve">Value STRUCTURE USE -  RESx </t>
  </si>
  <si>
    <t>Non-Residential</t>
  </si>
  <si>
    <t>Count STRUCTURE USE - Commercial</t>
  </si>
  <si>
    <r>
      <t xml:space="preserve">ALL </t>
    </r>
    <r>
      <rPr>
        <b/>
        <sz val="11"/>
        <color rgb="FF000000"/>
        <rFont val="Calibri"/>
        <family val="2"/>
        <scheme val="minor"/>
      </rPr>
      <t>COMx</t>
    </r>
    <r>
      <rPr>
        <sz val="11"/>
        <color rgb="FF000000"/>
        <rFont val="Calibri"/>
        <family val="2"/>
        <scheme val="minor"/>
      </rPr>
      <t xml:space="preserve"> and</t>
    </r>
    <r>
      <rPr>
        <b/>
        <sz val="11"/>
        <color rgb="FF000000"/>
        <rFont val="Calibri"/>
        <family val="2"/>
        <scheme val="minor"/>
      </rPr>
      <t xml:space="preserve"> INDx</t>
    </r>
    <r>
      <rPr>
        <sz val="11"/>
        <color rgb="FF000000"/>
        <rFont val="Calibri"/>
        <family val="2"/>
        <scheme val="minor"/>
      </rPr>
      <t xml:space="preserve"> Classes</t>
    </r>
  </si>
  <si>
    <t xml:space="preserve">(COM1-6 &amp; IND1-6) </t>
  </si>
  <si>
    <t>Value STRUCTURE USE - Commercial</t>
  </si>
  <si>
    <t>Count STRUCTURE USE - Other Non-Residential</t>
  </si>
  <si>
    <r>
      <t>AGR1</t>
    </r>
    <r>
      <rPr>
        <sz val="11"/>
        <color rgb="FF000000"/>
        <rFont val="Calibri"/>
        <family val="2"/>
        <scheme val="minor"/>
      </rPr>
      <t xml:space="preserve">, </t>
    </r>
    <r>
      <rPr>
        <b/>
        <sz val="11"/>
        <color rgb="FF000000"/>
        <rFont val="Calibri"/>
        <family val="2"/>
        <scheme val="minor"/>
      </rPr>
      <t>EDUx</t>
    </r>
    <r>
      <rPr>
        <sz val="11"/>
        <color rgb="FF000000"/>
        <rFont val="Calibri"/>
        <family val="2"/>
        <scheme val="minor"/>
      </rPr>
      <t xml:space="preserve">, </t>
    </r>
    <r>
      <rPr>
        <b/>
        <sz val="11"/>
        <color rgb="FF000000"/>
        <rFont val="Calibri"/>
        <family val="2"/>
        <scheme val="minor"/>
      </rPr>
      <t>GOVx</t>
    </r>
    <r>
      <rPr>
        <sz val="11"/>
        <color rgb="FF000000"/>
        <rFont val="Calibri"/>
        <family val="2"/>
        <scheme val="minor"/>
      </rPr>
      <t xml:space="preserve">, </t>
    </r>
    <r>
      <rPr>
        <b/>
        <sz val="11"/>
        <color rgb="FF000000"/>
        <rFont val="Calibri"/>
        <family val="2"/>
        <scheme val="minor"/>
      </rPr>
      <t>REL1</t>
    </r>
  </si>
  <si>
    <t>Value STRUCTURE USE - Other Non-Residential</t>
  </si>
  <si>
    <t>Median Building Year</t>
  </si>
  <si>
    <t>Average Building Year</t>
  </si>
  <si>
    <t xml:space="preserve">Community Assets Historical </t>
  </si>
  <si>
    <t>Community Assets</t>
  </si>
  <si>
    <t>Police Station, Fire Station, 911 Center, School, Hospital, Nursing Home</t>
  </si>
  <si>
    <t xml:space="preserve">Historical: National Register Building Sites, Buildings built before 1930 and located within National Register Areas (historic districts, farms, etc.), </t>
  </si>
  <si>
    <t>Non-Historical: Religious Organization, Governmental Building, Utility, Education, EMS, Other Community Assets of significant importance to community</t>
  </si>
  <si>
    <t>FIRM Status (New Development)</t>
  </si>
  <si>
    <t>Pre FIRM</t>
  </si>
  <si>
    <t>Post-FIRM construction regulated to Pre-FIRM (Mapped into SFHA)</t>
  </si>
  <si>
    <t>Post-FIRM</t>
  </si>
  <si>
    <t>Number of Pre-FIRM buildings.  For insurance rating purposes, a pre-FIRM building is one that was constructed or substantially improved on or before December 31, 1974, or before the effective date of the initial Flood Insurance Rate Map of the community, whichever is later. Most pre-FIRM buildings were constructed without taking the flood hazard into account.</t>
  </si>
  <si>
    <t xml:space="preserve">Number of Post-FIRM Regulated to Pre-FIRM. Special Circumstances Due to Map or Regulatory Changes. A post-FIRM structure that was in full compliance at the time of construction may not meet current floodplain development standards. This can result from a map revision that expands the regulated floodplain area and/or increases the calculated height of the 100-year flood (Base Flood Elevation).  If the site of a post-FIRM structure was not mapped as a Special Flood Hazard Area at the time of construction, then repairs or alterations are regulated as though it is a pre-FIRM structure. </t>
  </si>
  <si>
    <t>Number of Post-FIRM buildings.  For insurance rating purposes, a post-FIRM building is one that was constructed or substantially improved after December 31, 1974, or after the effective date of the initial Flood Insurance Rate Map of a community, whichever is later. A post-FIRM building is required to meet the National Flood Insurance Program’s minimum Regular Program flood protection standards.</t>
  </si>
  <si>
    <t>Rental</t>
  </si>
  <si>
    <t>Assessment Tax Class = 2</t>
  </si>
  <si>
    <t xml:space="preserve">Residential Manufactured Homes (RES2) % of Single Dwellings  (RES1 &amp; RES2) </t>
  </si>
  <si>
    <t>Residential COUNT %
 (All RESx Classes)</t>
  </si>
  <si>
    <t xml:space="preserve">Residential VALUE %
 (All RESx) </t>
  </si>
  <si>
    <t xml:space="preserve">Non-Residential VALUE % </t>
  </si>
  <si>
    <r>
      <rPr>
        <sz val="9"/>
        <rFont val="Calibri"/>
        <family val="2"/>
        <scheme val="minor"/>
      </rPr>
      <t xml:space="preserve">Residential VALUE
 (All RESx) </t>
    </r>
  </si>
  <si>
    <r>
      <rPr>
        <sz val="9"/>
        <rFont val="Calibri"/>
        <family val="2"/>
        <scheme val="minor"/>
      </rPr>
      <t>Other
 Non-Residential VALUE</t>
    </r>
  </si>
  <si>
    <t>Risk EXPOSURE</t>
  </si>
  <si>
    <t>Building Dollar ($) Exposure &amp; Building Occupancy Class Type</t>
  </si>
  <si>
    <t>SFHA Area (aSFHA) (acres)</t>
  </si>
  <si>
    <t>Regulatory Floodplain (SFHA) Area (acres)</t>
  </si>
  <si>
    <t>Percentage of SFHA in Community</t>
  </si>
  <si>
    <t>High-Risk Floodplain Exposure (WV Flood Tool Classification)</t>
  </si>
  <si>
    <t xml:space="preserve">Total Building count (residential &amp; non-residential) in floodplains (Effective &amp; Advisory) </t>
  </si>
  <si>
    <t xml:space="preserve">Total Building value (residential &amp; non-residential) in floodplains (Effective &amp; Advisory) </t>
  </si>
  <si>
    <t>E-911 Floodplain Building Ratio to community</t>
  </si>
  <si>
    <t>Initial FIRM Effective Date</t>
  </si>
  <si>
    <t>4/16/1991</t>
  </si>
  <si>
    <t>3/18/1991</t>
  </si>
  <si>
    <t>4/15/1982</t>
  </si>
  <si>
    <t>6/1/1982</t>
  </si>
  <si>
    <t>6/15/1983</t>
  </si>
  <si>
    <t>7/16/1984</t>
  </si>
  <si>
    <t>6/15/1982</t>
  </si>
  <si>
    <t>7/5/1984</t>
  </si>
  <si>
    <t>3/18/1985</t>
  </si>
  <si>
    <t>5/1/1984</t>
  </si>
  <si>
    <t>12/18/1985</t>
  </si>
  <si>
    <t>2/6/1984</t>
  </si>
  <si>
    <t>3/4/1986</t>
  </si>
  <si>
    <t>3/29/1974</t>
  </si>
  <si>
    <t>6/18/1987</t>
  </si>
  <si>
    <t>SOURCE</t>
  </si>
  <si>
    <t xml:space="preserve">Effective date of the initial Flood Insurance Rate Map, or the year the community started participating in the National Flood Insurance Program (NFIP). </t>
  </si>
  <si>
    <t>National Register of Historic Places</t>
  </si>
  <si>
    <t>Indicators</t>
  </si>
  <si>
    <t>** DISASTERS / CLAIMS / PROPERTIES AT RISK **</t>
  </si>
  <si>
    <t>Number of Declared Disasters with Flooding since 1989 (County Level)</t>
  </si>
  <si>
    <t>Date of Last Disaster (County Level)</t>
  </si>
  <si>
    <t>Number of Paid Losses</t>
  </si>
  <si>
    <t>Dollar Amount of Previous Claims</t>
  </si>
  <si>
    <t>Claims Outside the SFHA (Zones BCX)</t>
  </si>
  <si>
    <t>Number of Repetitive Loss Structures</t>
  </si>
  <si>
    <t>Number of LOMCs</t>
  </si>
  <si>
    <t>Indicator</t>
  </si>
  <si>
    <t>** POPULATION GROWTH / SOCIAL VULNERABILITY  **</t>
  </si>
  <si>
    <t>Estimated Population Growth Rate (County Level)</t>
  </si>
  <si>
    <t>Estimated Population Growth in SFHA</t>
  </si>
  <si>
    <t>Average Residential Development Growth Over Previous Decade (County Level)</t>
  </si>
  <si>
    <t>Social Vulnerability Index (CD) (County Level)</t>
  </si>
  <si>
    <t>** FLOOD INSURANCE POLICIES **</t>
  </si>
  <si>
    <t xml:space="preserve">Number of Policies </t>
  </si>
  <si>
    <t>Number of Pre-FIRM Policies</t>
  </si>
  <si>
    <t>Percent of SFHA Structures Without Flood Insurance</t>
  </si>
  <si>
    <t>** FLOODPLAIN MANAGEMENT **</t>
  </si>
  <si>
    <t>Current CRS Class</t>
  </si>
  <si>
    <t>Current CRS Enrollment Application?</t>
  </si>
  <si>
    <t>Number of Mitigated Properties</t>
  </si>
  <si>
    <t>Higher Standards Adopted?</t>
  </si>
  <si>
    <t>Compliance at Last Visit</t>
  </si>
  <si>
    <t>Date of Last CAV/CAC</t>
  </si>
  <si>
    <t>Not In CRS</t>
  </si>
  <si>
    <t>No Available Data</t>
  </si>
  <si>
    <t>Region 3 CEP Matrix</t>
  </si>
  <si>
    <t>**values for split communities are at the bottom of the table</t>
  </si>
  <si>
    <t>Data Description</t>
  </si>
  <si>
    <t>Source</t>
  </si>
  <si>
    <t>Estimated population growth rate of the community</t>
  </si>
  <si>
    <t>Community Information System (CIS)</t>
  </si>
  <si>
    <t>Estimate of a community's population growth in the SFHA</t>
  </si>
  <si>
    <t>Custom Geospatial Analysis</t>
  </si>
  <si>
    <t>Average growth of residential permits issued in the community (proxy indicator of development pressure) over previous ten years</t>
  </si>
  <si>
    <t>Census</t>
  </si>
  <si>
    <t>Measure of a county's social vulnerability to environmental hazards, including socioeconomic status, gender, race, age, employment loss, special needs, etc. based off 2010-2014 data</t>
  </si>
  <si>
    <t>Centers for Disease Control (CDC) Social Vulnerability Index</t>
  </si>
  <si>
    <t xml:space="preserve">Number of federally declared disasters with flooding since 1989 (1989 = beginning of the Stafford Act and start of consistent collection of this data on a national level). </t>
  </si>
  <si>
    <t>Open FEMA</t>
  </si>
  <si>
    <t>Date of the most recent declared disaster (flood) in the county</t>
  </si>
  <si>
    <t>Number of paid losses in the community’s history</t>
  </si>
  <si>
    <t>Dollar amount of paid losses in the community’s history</t>
  </si>
  <si>
    <t>Number of claims in zones B, C, and X throughout a community's history</t>
  </si>
  <si>
    <t xml:space="preserve">Number of structures (covered by NFIP Policies) that have experienced repetitive losses </t>
  </si>
  <si>
    <t>A count of the number of LOMC requests made by a community</t>
  </si>
  <si>
    <t xml:space="preserve">Number of policies in force in the community </t>
  </si>
  <si>
    <t xml:space="preserve">Count of pre-FIRM subsidized rate policies in a community
</t>
  </si>
  <si>
    <t>BureauNet/Pivot Analytics and Reporting Tool (PART)</t>
  </si>
  <si>
    <t>Percentage of structures in the SFHA that have not complied with mandatory flood insurance purchase requirements (insured structures/all structures in SFHA)</t>
  </si>
  <si>
    <t>Federal Insurance Directorate (FID)</t>
  </si>
  <si>
    <t>Current CRS class (1-9, indicates if community is not currently participating in CRS)</t>
  </si>
  <si>
    <t>Does the community have a current CRS enrollment application?</t>
  </si>
  <si>
    <t>Number of mitigated properties in the community</t>
  </si>
  <si>
    <t xml:space="preserve">Open FEMA </t>
  </si>
  <si>
    <t>Indicates whether community has adopted a more restrictive ordinance than what is minimally required</t>
  </si>
  <si>
    <t>A composite score of a community's state of compliance since last compliance visit (CAV or CAC) including number of variances granted (community level) and number of Potential Violations (county level) to NFIP minimum standards</t>
  </si>
  <si>
    <t>Community Information System (CIS)
Risk Management Directorate (RMD) VIOTRAC Docket Spreadsheet</t>
  </si>
  <si>
    <t>The date of the most recent community assistance visit or community assistance contact, if applicable</t>
  </si>
  <si>
    <r>
      <t>High Risk Floodplain</t>
    </r>
    <r>
      <rPr>
        <b/>
        <vertAlign val="superscript"/>
        <sz val="11"/>
        <rFont val="Calibri"/>
        <family val="2"/>
        <scheme val="minor"/>
      </rPr>
      <t>1</t>
    </r>
  </si>
  <si>
    <r>
      <t>Building Dollar ($) Exposure &amp; Building Occupancy Class Type</t>
    </r>
    <r>
      <rPr>
        <b/>
        <vertAlign val="superscript"/>
        <sz val="11"/>
        <color theme="1"/>
        <rFont val="Calibri"/>
        <family val="2"/>
        <scheme val="minor"/>
      </rPr>
      <t>2</t>
    </r>
  </si>
  <si>
    <r>
      <rPr>
        <b/>
        <vertAlign val="superscript"/>
        <sz val="9"/>
        <color theme="1"/>
        <rFont val="Calibri"/>
        <family val="2"/>
        <scheme val="minor"/>
      </rPr>
      <t>1</t>
    </r>
    <r>
      <rPr>
        <b/>
        <sz val="9"/>
        <color theme="1"/>
        <rFont val="Calibri"/>
        <family val="2"/>
        <scheme val="minor"/>
      </rPr>
      <t xml:space="preserve"> In some cases, the numbers may not match the total numbers in column Q as those were modiffied manually.</t>
    </r>
  </si>
  <si>
    <r>
      <rPr>
        <b/>
        <vertAlign val="superscript"/>
        <sz val="9"/>
        <color theme="1"/>
        <rFont val="Calibri"/>
        <family val="2"/>
        <scheme val="minor"/>
      </rPr>
      <t>1</t>
    </r>
    <r>
      <rPr>
        <b/>
        <sz val="9"/>
        <color theme="1"/>
        <rFont val="Calibri"/>
        <family val="2"/>
        <scheme val="minor"/>
      </rPr>
      <t xml:space="preserve"> High-Risk Floodplain Exposure (WV Flood Tool Classification) was taken from the exposure table in which new utility changes were applied manually (CL_building_exposure_occupancy_20220310_Utilities_Edited.xlsx).</t>
    </r>
  </si>
  <si>
    <r>
      <rPr>
        <b/>
        <vertAlign val="superscript"/>
        <sz val="9"/>
        <color theme="1"/>
        <rFont val="Calibri"/>
        <family val="2"/>
        <scheme val="minor"/>
      </rPr>
      <t>2</t>
    </r>
    <r>
      <rPr>
        <b/>
        <sz val="9"/>
        <color theme="1"/>
        <rFont val="Calibri"/>
        <family val="2"/>
        <scheme val="minor"/>
      </rPr>
      <t xml:space="preserve"> High-Risk Floodplain Exposure (WV Flood Tool Classification) was taken from the exposure table in which new utility changes were applied manually (CL_building_exposure_occupancy_20220310_Utilities_Edited.xlsx).</t>
    </r>
  </si>
  <si>
    <t>Commercial VALUE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</si>
</sst>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0.0"/>
    <numFmt numFmtId="165" formatCode="&quot;$&quot;#,##0,\K\ "/>
    <numFmt numFmtId="166" formatCode="&quot;$&quot;#,##0,\K"/>
    <numFmt numFmtId="167" formatCode="&quot;$&quot;#,##0.0,\K"/>
  </numFmts>
  <fonts count="35" x14ac:knownFonts="1">
    <font>
      <sz val="11"/>
      <color theme="1"/>
      <name val="Calibri"/>
      <family val="2"/>
      <scheme val="minor"/>
    </font>
    <font>
      <b/>
      <sz val="11"/>
      <color theme="1"/>
      <name val="Calibri"/>
      <family val="2"/>
      <scheme val="minor"/>
    </font>
    <font>
      <sz val="11"/>
      <color theme="1"/>
      <name val="Calibri"/>
      <family val="2"/>
      <scheme val="minor"/>
    </font>
    <font>
      <sz val="9"/>
      <color theme="1"/>
      <name val="Calibri"/>
      <family val="2"/>
      <scheme val="minor"/>
    </font>
    <font>
      <b/>
      <sz val="9"/>
      <color theme="1"/>
      <name val="Calibri"/>
      <family val="2"/>
      <scheme val="minor"/>
    </font>
    <font>
      <sz val="9"/>
      <color rgb="FFC00000"/>
      <name val="Calibri"/>
      <family val="2"/>
      <scheme val="minor"/>
    </font>
    <font>
      <b/>
      <sz val="9"/>
      <color rgb="FFC00000"/>
      <name val="Calibri"/>
      <family val="2"/>
      <scheme val="minor"/>
    </font>
    <font>
      <sz val="9"/>
      <name val="Calibri"/>
      <family val="2"/>
      <scheme val="minor"/>
    </font>
    <font>
      <i/>
      <sz val="9"/>
      <color theme="1"/>
      <name val="Calibri"/>
      <family val="2"/>
      <scheme val="minor"/>
    </font>
    <font>
      <sz val="9"/>
      <color rgb="FF000000"/>
      <name val="Calibri"/>
      <family val="2"/>
      <scheme val="minor"/>
    </font>
    <font>
      <b/>
      <sz val="9"/>
      <color rgb="FF000000"/>
      <name val="Calibri"/>
      <family val="2"/>
      <scheme val="minor"/>
    </font>
    <font>
      <b/>
      <sz val="9"/>
      <name val="Calibri"/>
      <family val="2"/>
      <scheme val="minor"/>
    </font>
    <font>
      <i/>
      <sz val="9"/>
      <color rgb="FFC00000"/>
      <name val="Calibri"/>
      <family val="2"/>
      <scheme val="minor"/>
    </font>
    <font>
      <sz val="9"/>
      <color theme="0" tint="-0.499984740745262"/>
      <name val="Calibri"/>
      <family val="2"/>
      <scheme val="minor"/>
    </font>
    <font>
      <b/>
      <i/>
      <sz val="9"/>
      <color theme="1"/>
      <name val="Calibri"/>
      <family val="2"/>
      <scheme val="minor"/>
    </font>
    <font>
      <b/>
      <sz val="11"/>
      <color theme="0"/>
      <name val="Calibri"/>
      <family val="2"/>
      <scheme val="minor"/>
    </font>
    <font>
      <sz val="11"/>
      <color theme="0"/>
      <name val="Calibri"/>
      <family val="2"/>
      <scheme val="minor"/>
    </font>
    <font>
      <u/>
      <sz val="11"/>
      <color theme="10"/>
      <name val="Calibri"/>
      <family val="2"/>
      <scheme val="minor"/>
    </font>
    <font>
      <sz val="10"/>
      <color theme="1"/>
      <name val="Calibri"/>
      <family val="2"/>
      <scheme val="minor"/>
    </font>
    <font>
      <u/>
      <sz val="9"/>
      <color theme="10"/>
      <name val="Calibri"/>
      <family val="2"/>
      <scheme val="minor"/>
    </font>
    <font>
      <b/>
      <vertAlign val="superscript"/>
      <sz val="11"/>
      <color theme="0"/>
      <name val="Calibri"/>
      <family val="2"/>
      <scheme val="minor"/>
    </font>
    <font>
      <b/>
      <sz val="10"/>
      <name val="Calibri"/>
      <family val="2"/>
      <scheme val="minor"/>
    </font>
    <font>
      <b/>
      <sz val="10"/>
      <color theme="1"/>
      <name val="Calibri"/>
      <family val="2"/>
      <scheme val="minor"/>
    </font>
    <font>
      <sz val="10"/>
      <name val="Calibri"/>
      <family val="2"/>
      <scheme val="minor"/>
    </font>
    <font>
      <sz val="9"/>
      <color theme="1" tint="0.34998626667073579"/>
      <name val="Calibri"/>
      <family val="2"/>
      <scheme val="minor"/>
    </font>
    <font>
      <b/>
      <vertAlign val="superscript"/>
      <sz val="9"/>
      <color theme="1"/>
      <name val="Calibri"/>
      <family val="2"/>
      <scheme val="minor"/>
    </font>
    <font>
      <b/>
      <vertAlign val="superscript"/>
      <sz val="11"/>
      <color theme="1"/>
      <name val="Calibri"/>
      <family val="2"/>
      <scheme val="minor"/>
    </font>
    <font>
      <b/>
      <sz val="11"/>
      <color rgb="FF000000"/>
      <name val="Calibri"/>
      <family val="2"/>
      <scheme val="minor"/>
    </font>
    <font>
      <sz val="11"/>
      <color rgb="FF000000"/>
      <name val="Calibri"/>
      <family val="2"/>
      <scheme val="minor"/>
    </font>
    <font>
      <b/>
      <sz val="11"/>
      <name val="Calibri"/>
      <family val="2"/>
      <scheme val="minor"/>
    </font>
    <font>
      <sz val="11"/>
      <name val="Calibri"/>
      <family val="2"/>
      <scheme val="minor"/>
    </font>
    <font>
      <sz val="11"/>
      <color theme="1" tint="0.34998626667073579"/>
      <name val="Calibri"/>
      <family val="2"/>
      <scheme val="minor"/>
    </font>
    <font>
      <sz val="9"/>
      <color theme="0"/>
      <name val="Calibri"/>
      <family val="2"/>
      <scheme val="minor"/>
    </font>
    <font>
      <b/>
      <sz val="12"/>
      <color theme="0"/>
      <name val="Calibri"/>
      <family val="2"/>
      <scheme val="minor"/>
    </font>
    <font>
      <b/>
      <vertAlign val="superscript"/>
      <sz val="11"/>
      <name val="Calibri"/>
      <family val="2"/>
      <scheme val="minor"/>
    </font>
  </fonts>
  <fills count="50">
    <fill>
      <patternFill patternType="none"/>
    </fill>
    <fill>
      <patternFill patternType="gray125"/>
    </fill>
    <fill>
      <patternFill patternType="solid">
        <fgColor rgb="FFFCD5B4"/>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rgb="FFFFC000"/>
        <bgColor indexed="64"/>
      </patternFill>
    </fill>
    <fill>
      <patternFill patternType="solid">
        <fgColor rgb="FFFFFF00"/>
        <bgColor indexed="64"/>
      </patternFill>
    </fill>
    <fill>
      <patternFill patternType="solid">
        <fgColor rgb="FFFFFFCC"/>
        <bgColor indexed="64"/>
      </patternFill>
    </fill>
    <fill>
      <patternFill patternType="solid">
        <fgColor rgb="FF7030A0"/>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theme="0"/>
        <bgColor indexed="64"/>
      </patternFill>
    </fill>
    <fill>
      <patternFill patternType="solid">
        <fgColor theme="8" tint="0.79998168889431442"/>
        <bgColor indexed="64"/>
      </patternFill>
    </fill>
    <fill>
      <patternFill patternType="solid">
        <fgColor rgb="FFFFFFCC"/>
        <bgColor rgb="FF000000"/>
      </patternFill>
    </fill>
    <fill>
      <patternFill patternType="solid">
        <fgColor theme="9" tint="0.39997558519241921"/>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theme="7" tint="0.79998168889431442"/>
        <bgColor indexed="64"/>
      </patternFill>
    </fill>
    <fill>
      <patternFill patternType="solid">
        <fgColor rgb="FF66FFFF"/>
        <bgColor indexed="64"/>
      </patternFill>
    </fill>
    <fill>
      <patternFill patternType="solid">
        <fgColor rgb="FF92D050"/>
        <bgColor indexed="64"/>
      </patternFill>
    </fill>
    <fill>
      <patternFill patternType="solid">
        <fgColor theme="8" tint="0.59999389629810485"/>
        <bgColor indexed="64"/>
      </patternFill>
    </fill>
    <fill>
      <patternFill patternType="solid">
        <fgColor rgb="FFF2F2F2"/>
        <bgColor rgb="FF000000"/>
      </patternFill>
    </fill>
    <fill>
      <patternFill patternType="solid">
        <fgColor rgb="FFFCD5B4"/>
        <bgColor rgb="FF000000"/>
      </patternFill>
    </fill>
    <fill>
      <patternFill patternType="solid">
        <fgColor rgb="FFF2F2F2"/>
        <bgColor indexed="64"/>
      </patternFill>
    </fill>
    <fill>
      <patternFill patternType="solid">
        <fgColor theme="4" tint="-0.499984740745262"/>
        <bgColor indexed="64"/>
      </patternFill>
    </fill>
    <fill>
      <patternFill patternType="solid">
        <fgColor theme="9" tint="0.79998168889431442"/>
        <bgColor indexed="64"/>
      </patternFill>
    </fill>
    <fill>
      <patternFill patternType="solid">
        <fgColor theme="5" tint="-0.249977111117893"/>
        <bgColor indexed="64"/>
      </patternFill>
    </fill>
    <fill>
      <patternFill patternType="solid">
        <fgColor rgb="FFFF9900"/>
        <bgColor indexed="64"/>
      </patternFill>
    </fill>
    <fill>
      <patternFill patternType="solid">
        <fgColor theme="6" tint="-0.499984740745262"/>
        <bgColor indexed="64"/>
      </patternFill>
    </fill>
    <fill>
      <patternFill patternType="solid">
        <fgColor theme="4" tint="0.59999389629810485"/>
        <bgColor indexed="64"/>
      </patternFill>
    </fill>
    <fill>
      <patternFill patternType="solid">
        <fgColor theme="4"/>
        <bgColor indexed="64"/>
      </patternFill>
    </fill>
    <fill>
      <patternFill patternType="solid">
        <fgColor rgb="FFFFFF00"/>
        <bgColor rgb="FF000000"/>
      </patternFill>
    </fill>
    <fill>
      <patternFill patternType="solid">
        <fgColor theme="6" tint="-0.249977111117893"/>
        <bgColor indexed="64"/>
      </patternFill>
    </fill>
    <fill>
      <patternFill patternType="solid">
        <fgColor theme="3" tint="0.59999389629810485"/>
        <bgColor indexed="64"/>
      </patternFill>
    </fill>
    <fill>
      <patternFill patternType="solid">
        <fgColor rgb="FFC5D9F1"/>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theme="2" tint="-0.499984740745262"/>
        <bgColor indexed="64"/>
      </patternFill>
    </fill>
    <fill>
      <patternFill patternType="solid">
        <fgColor rgb="FFC00000"/>
        <bgColor indexed="64"/>
      </patternFill>
    </fill>
    <fill>
      <patternFill patternType="solid">
        <fgColor rgb="FFFFFFCC"/>
        <bgColor theme="0" tint="-0.14999847407452621"/>
      </patternFill>
    </fill>
    <fill>
      <patternFill patternType="solid">
        <fgColor rgb="FFFFFFCC"/>
        <bgColor theme="0" tint="-0.34998626667073579"/>
      </patternFill>
    </fill>
    <fill>
      <patternFill patternType="solid">
        <fgColor rgb="FF002060"/>
        <bgColor indexed="64"/>
      </patternFill>
    </fill>
    <fill>
      <patternFill patternType="solid">
        <fgColor theme="4" tint="0.79998168889431442"/>
        <bgColor indexed="64"/>
      </patternFill>
    </fill>
    <fill>
      <patternFill patternType="solid">
        <fgColor theme="4" tint="0.79998168889431442"/>
        <bgColor theme="0" tint="-0.34998626667073579"/>
      </patternFill>
    </fill>
    <fill>
      <patternFill patternType="solid">
        <fgColor theme="4" tint="0.79998168889431442"/>
        <bgColor theme="0" tint="-0.14999847407452621"/>
      </patternFill>
    </fill>
    <fill>
      <patternFill patternType="solid">
        <fgColor theme="9" tint="0.79998168889431442"/>
        <bgColor theme="0" tint="-0.34998626667073579"/>
      </patternFill>
    </fill>
    <fill>
      <patternFill patternType="solid">
        <fgColor theme="9" tint="0.79998168889431442"/>
        <bgColor theme="0" tint="-0.14999847407452621"/>
      </patternFill>
    </fill>
    <fill>
      <patternFill patternType="solid">
        <fgColor theme="6" tint="0.79998168889431442"/>
        <bgColor theme="0" tint="-0.34998626667073579"/>
      </patternFill>
    </fill>
    <fill>
      <patternFill patternType="solid">
        <fgColor theme="6" tint="0.79998168889431442"/>
        <bgColor theme="0" tint="-0.14999847407452621"/>
      </patternFill>
    </fill>
  </fills>
  <borders count="65">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top style="medium">
        <color indexed="64"/>
      </top>
      <bottom/>
      <diagonal/>
    </border>
    <border>
      <left style="thin">
        <color indexed="64"/>
      </left>
      <right style="medium">
        <color indexed="64"/>
      </right>
      <top style="thin">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bottom/>
      <diagonal/>
    </border>
    <border>
      <left style="medium">
        <color indexed="64"/>
      </left>
      <right/>
      <top/>
      <bottom/>
      <diagonal/>
    </border>
    <border>
      <left style="thin">
        <color indexed="64"/>
      </left>
      <right/>
      <top/>
      <bottom/>
      <diagonal/>
    </border>
    <border>
      <left style="thin">
        <color indexed="64"/>
      </left>
      <right style="thin">
        <color indexed="64"/>
      </right>
      <top/>
      <bottom/>
      <diagonal/>
    </border>
    <border>
      <left style="medium">
        <color indexed="64"/>
      </left>
      <right/>
      <top/>
      <bottom style="medium">
        <color indexed="64"/>
      </bottom>
      <diagonal/>
    </border>
    <border>
      <left/>
      <right style="medium">
        <color indexed="64"/>
      </right>
      <top/>
      <bottom/>
      <diagonal/>
    </border>
    <border>
      <left/>
      <right style="thin">
        <color theme="0"/>
      </right>
      <top/>
      <bottom style="thick">
        <color theme="0"/>
      </bottom>
      <diagonal/>
    </border>
    <border>
      <left style="thin">
        <color theme="0"/>
      </left>
      <right style="thin">
        <color theme="0"/>
      </right>
      <top/>
      <bottom style="thick">
        <color theme="0"/>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17" fillId="0" borderId="0" applyNumberFormat="0" applyFill="0" applyBorder="0" applyAlignment="0" applyProtection="0"/>
  </cellStyleXfs>
  <cellXfs count="1000">
    <xf numFmtId="0" fontId="0" fillId="0" borderId="0" xfId="0"/>
    <xf numFmtId="0" fontId="1" fillId="0" borderId="0" xfId="0" applyFont="1"/>
    <xf numFmtId="0" fontId="0" fillId="0" borderId="0" xfId="0" applyAlignment="1">
      <alignment horizontal="center"/>
    </xf>
    <xf numFmtId="0" fontId="0" fillId="0" borderId="0" xfId="0" applyAlignment="1">
      <alignment horizontal="left"/>
    </xf>
    <xf numFmtId="0" fontId="3" fillId="0" borderId="8" xfId="0" applyFont="1" applyBorder="1"/>
    <xf numFmtId="0" fontId="3" fillId="0" borderId="8" xfId="0" applyFont="1" applyBorder="1" applyAlignment="1">
      <alignment horizontal="center"/>
    </xf>
    <xf numFmtId="0" fontId="4" fillId="2" borderId="8" xfId="0" applyFont="1" applyFill="1" applyBorder="1" applyAlignment="1">
      <alignment horizontal="center"/>
    </xf>
    <xf numFmtId="0" fontId="3" fillId="7" borderId="8" xfId="0" applyFont="1" applyFill="1" applyBorder="1"/>
    <xf numFmtId="0" fontId="3" fillId="7" borderId="8" xfId="0" applyFont="1" applyFill="1" applyBorder="1" applyAlignment="1">
      <alignment horizontal="center"/>
    </xf>
    <xf numFmtId="0" fontId="3" fillId="3" borderId="8" xfId="0" applyFont="1" applyFill="1" applyBorder="1"/>
    <xf numFmtId="0" fontId="4" fillId="9" borderId="8" xfId="0" applyFont="1" applyFill="1" applyBorder="1"/>
    <xf numFmtId="9" fontId="3" fillId="3" borderId="8" xfId="0" applyNumberFormat="1" applyFont="1" applyFill="1" applyBorder="1" applyAlignment="1">
      <alignment horizontal="center"/>
    </xf>
    <xf numFmtId="9" fontId="3" fillId="0" borderId="8" xfId="0" applyNumberFormat="1" applyFont="1" applyBorder="1" applyAlignment="1">
      <alignment horizontal="center"/>
    </xf>
    <xf numFmtId="9" fontId="3" fillId="7" borderId="8" xfId="0" applyNumberFormat="1" applyFont="1" applyFill="1" applyBorder="1" applyAlignment="1">
      <alignment horizontal="center"/>
    </xf>
    <xf numFmtId="9" fontId="5" fillId="0" borderId="8" xfId="0" applyNumberFormat="1" applyFont="1" applyBorder="1" applyAlignment="1">
      <alignment horizontal="center"/>
    </xf>
    <xf numFmtId="9" fontId="9" fillId="0" borderId="8" xfId="0" applyNumberFormat="1" applyFont="1" applyBorder="1" applyAlignment="1">
      <alignment horizontal="center" vertical="center"/>
    </xf>
    <xf numFmtId="0" fontId="3" fillId="0" borderId="9" xfId="0" applyFont="1" applyBorder="1" applyAlignment="1">
      <alignment horizontal="center"/>
    </xf>
    <xf numFmtId="0" fontId="4" fillId="2" borderId="9" xfId="0" applyFont="1" applyFill="1" applyBorder="1" applyAlignment="1">
      <alignment horizontal="center"/>
    </xf>
    <xf numFmtId="0" fontId="3" fillId="7" borderId="9" xfId="0" applyFont="1" applyFill="1" applyBorder="1" applyAlignment="1">
      <alignment horizontal="center"/>
    </xf>
    <xf numFmtId="0" fontId="5" fillId="3" borderId="8" xfId="0" applyFont="1" applyFill="1" applyBorder="1" applyAlignment="1">
      <alignment horizontal="center"/>
    </xf>
    <xf numFmtId="0" fontId="5" fillId="0" borderId="8" xfId="0" applyFont="1" applyBorder="1" applyAlignment="1">
      <alignment horizontal="center"/>
    </xf>
    <xf numFmtId="0" fontId="3" fillId="3" borderId="8" xfId="0" applyFont="1" applyFill="1" applyBorder="1" applyAlignment="1">
      <alignment horizontal="center"/>
    </xf>
    <xf numFmtId="9" fontId="0" fillId="0" borderId="0" xfId="0" applyNumberFormat="1" applyAlignment="1">
      <alignment horizontal="center"/>
    </xf>
    <xf numFmtId="9" fontId="3" fillId="0" borderId="8" xfId="2" applyFont="1" applyBorder="1" applyAlignment="1">
      <alignment horizontal="center"/>
    </xf>
    <xf numFmtId="9" fontId="3" fillId="3" borderId="8" xfId="2" applyFont="1" applyFill="1" applyBorder="1" applyAlignment="1">
      <alignment horizontal="center"/>
    </xf>
    <xf numFmtId="9" fontId="3" fillId="7" borderId="8" xfId="2" applyFont="1" applyFill="1" applyBorder="1" applyAlignment="1">
      <alignment horizontal="center"/>
    </xf>
    <xf numFmtId="166" fontId="3" fillId="0" borderId="8" xfId="0" applyNumberFormat="1" applyFont="1" applyBorder="1" applyAlignment="1">
      <alignment horizontal="center"/>
    </xf>
    <xf numFmtId="166" fontId="3" fillId="3" borderId="8" xfId="0" applyNumberFormat="1" applyFont="1" applyFill="1" applyBorder="1" applyAlignment="1">
      <alignment horizontal="center"/>
    </xf>
    <xf numFmtId="166" fontId="4" fillId="2" borderId="8" xfId="0" applyNumberFormat="1" applyFont="1" applyFill="1" applyBorder="1" applyAlignment="1">
      <alignment horizontal="center"/>
    </xf>
    <xf numFmtId="166" fontId="3" fillId="7" borderId="8" xfId="0" applyNumberFormat="1" applyFont="1" applyFill="1" applyBorder="1" applyAlignment="1">
      <alignment horizontal="center"/>
    </xf>
    <xf numFmtId="0" fontId="4" fillId="10" borderId="0" xfId="0" applyFont="1" applyFill="1" applyAlignment="1">
      <alignment horizontal="center"/>
    </xf>
    <xf numFmtId="166" fontId="4" fillId="10" borderId="0" xfId="0" applyNumberFormat="1" applyFont="1" applyFill="1" applyAlignment="1">
      <alignment horizontal="center"/>
    </xf>
    <xf numFmtId="166" fontId="5" fillId="0" borderId="8" xfId="0" applyNumberFormat="1" applyFont="1" applyBorder="1" applyAlignment="1">
      <alignment horizontal="center"/>
    </xf>
    <xf numFmtId="0" fontId="3" fillId="0" borderId="0" xfId="0" applyFont="1"/>
    <xf numFmtId="9" fontId="9" fillId="0" borderId="8" xfId="0" applyNumberFormat="1" applyFont="1" applyFill="1" applyBorder="1" applyAlignment="1">
      <alignment horizontal="center" vertical="center"/>
    </xf>
    <xf numFmtId="166" fontId="5" fillId="3" borderId="8" xfId="0" applyNumberFormat="1" applyFont="1" applyFill="1" applyBorder="1" applyAlignment="1">
      <alignment horizontal="center"/>
    </xf>
    <xf numFmtId="166" fontId="6" fillId="2" borderId="8" xfId="0" applyNumberFormat="1" applyFont="1" applyFill="1" applyBorder="1" applyAlignment="1">
      <alignment horizontal="center"/>
    </xf>
    <xf numFmtId="9" fontId="5" fillId="0" borderId="8" xfId="2" applyFont="1" applyFill="1" applyBorder="1" applyAlignment="1">
      <alignment horizontal="center"/>
    </xf>
    <xf numFmtId="9" fontId="5" fillId="3" borderId="8" xfId="2" applyFont="1" applyFill="1" applyBorder="1" applyAlignment="1">
      <alignment horizontal="center"/>
    </xf>
    <xf numFmtId="9" fontId="5" fillId="0" borderId="8" xfId="2" applyFont="1" applyBorder="1" applyAlignment="1">
      <alignment horizontal="center"/>
    </xf>
    <xf numFmtId="9" fontId="6" fillId="9" borderId="8" xfId="2" applyFont="1" applyFill="1" applyBorder="1" applyAlignment="1">
      <alignment horizontal="center"/>
    </xf>
    <xf numFmtId="0" fontId="12" fillId="0" borderId="0" xfId="0" applyFont="1"/>
    <xf numFmtId="0" fontId="6" fillId="6" borderId="8" xfId="0" applyFont="1" applyFill="1" applyBorder="1" applyAlignment="1">
      <alignment horizontal="center"/>
    </xf>
    <xf numFmtId="9" fontId="6" fillId="6" borderId="8" xfId="0" applyNumberFormat="1" applyFont="1" applyFill="1" applyBorder="1" applyAlignment="1">
      <alignment horizontal="center"/>
    </xf>
    <xf numFmtId="0" fontId="8" fillId="0" borderId="0" xfId="0" applyFont="1" applyAlignment="1">
      <alignment horizontal="left"/>
    </xf>
    <xf numFmtId="0" fontId="4" fillId="9" borderId="10" xfId="0" applyFont="1" applyFill="1" applyBorder="1" applyAlignment="1">
      <alignment horizontal="center"/>
    </xf>
    <xf numFmtId="9" fontId="3" fillId="7" borderId="2" xfId="0" applyNumberFormat="1" applyFont="1" applyFill="1" applyBorder="1" applyAlignment="1">
      <alignment horizontal="center"/>
    </xf>
    <xf numFmtId="0" fontId="3" fillId="0" borderId="10" xfId="0" applyFont="1" applyBorder="1" applyAlignment="1">
      <alignment horizontal="center"/>
    </xf>
    <xf numFmtId="0" fontId="3" fillId="3" borderId="10" xfId="0" applyFont="1" applyFill="1" applyBorder="1" applyAlignment="1">
      <alignment horizontal="center"/>
    </xf>
    <xf numFmtId="0" fontId="3" fillId="3" borderId="9" xfId="0" applyFont="1" applyFill="1" applyBorder="1" applyAlignment="1">
      <alignment horizontal="center"/>
    </xf>
    <xf numFmtId="0" fontId="4" fillId="9" borderId="9" xfId="0" applyFont="1" applyFill="1" applyBorder="1" applyAlignment="1">
      <alignment horizontal="center"/>
    </xf>
    <xf numFmtId="0" fontId="3" fillId="7" borderId="10" xfId="0" applyFont="1" applyFill="1" applyBorder="1" applyAlignment="1">
      <alignment horizontal="center"/>
    </xf>
    <xf numFmtId="0" fontId="3" fillId="7" borderId="1" xfId="0" applyFont="1" applyFill="1" applyBorder="1" applyAlignment="1">
      <alignment horizontal="center"/>
    </xf>
    <xf numFmtId="0" fontId="3" fillId="7" borderId="2" xfId="0" applyFont="1" applyFill="1" applyBorder="1" applyAlignment="1">
      <alignment horizontal="center"/>
    </xf>
    <xf numFmtId="0" fontId="3" fillId="7" borderId="3" xfId="0" applyFont="1" applyFill="1" applyBorder="1" applyAlignment="1">
      <alignment horizontal="center"/>
    </xf>
    <xf numFmtId="9" fontId="3" fillId="3" borderId="10" xfId="2" applyFont="1" applyFill="1" applyBorder="1" applyAlignment="1">
      <alignment horizontal="center"/>
    </xf>
    <xf numFmtId="9" fontId="3" fillId="3" borderId="9" xfId="2" applyFont="1" applyFill="1" applyBorder="1" applyAlignment="1">
      <alignment horizontal="center"/>
    </xf>
    <xf numFmtId="9" fontId="4" fillId="2" borderId="10" xfId="2" applyFont="1" applyFill="1" applyBorder="1" applyAlignment="1">
      <alignment horizontal="center"/>
    </xf>
    <xf numFmtId="9" fontId="3" fillId="7" borderId="10" xfId="2" applyFont="1" applyFill="1" applyBorder="1" applyAlignment="1">
      <alignment horizontal="center"/>
    </xf>
    <xf numFmtId="9" fontId="3" fillId="7" borderId="9" xfId="2" applyFont="1" applyFill="1" applyBorder="1" applyAlignment="1">
      <alignment horizontal="center"/>
    </xf>
    <xf numFmtId="9" fontId="3" fillId="7" borderId="1" xfId="2" applyFont="1" applyFill="1" applyBorder="1" applyAlignment="1">
      <alignment horizontal="center"/>
    </xf>
    <xf numFmtId="9" fontId="3" fillId="7" borderId="2" xfId="2" applyFont="1" applyFill="1" applyBorder="1" applyAlignment="1">
      <alignment horizontal="center"/>
    </xf>
    <xf numFmtId="9" fontId="3" fillId="7" borderId="3" xfId="2" applyFont="1" applyFill="1" applyBorder="1" applyAlignment="1">
      <alignment horizontal="center"/>
    </xf>
    <xf numFmtId="9" fontId="3" fillId="3" borderId="28" xfId="0" applyNumberFormat="1" applyFont="1" applyFill="1" applyBorder="1" applyAlignment="1">
      <alignment horizontal="center"/>
    </xf>
    <xf numFmtId="9" fontId="3" fillId="0" borderId="28" xfId="0" applyNumberFormat="1" applyFont="1" applyBorder="1" applyAlignment="1">
      <alignment horizontal="center"/>
    </xf>
    <xf numFmtId="9" fontId="3" fillId="7" borderId="28" xfId="0" applyNumberFormat="1" applyFont="1" applyFill="1" applyBorder="1" applyAlignment="1">
      <alignment horizontal="center"/>
    </xf>
    <xf numFmtId="9" fontId="3" fillId="7" borderId="29" xfId="0" applyNumberFormat="1" applyFont="1" applyFill="1" applyBorder="1" applyAlignment="1">
      <alignment horizontal="center"/>
    </xf>
    <xf numFmtId="166" fontId="3" fillId="7" borderId="2" xfId="0" applyNumberFormat="1" applyFont="1" applyFill="1" applyBorder="1" applyAlignment="1">
      <alignment horizontal="center"/>
    </xf>
    <xf numFmtId="0" fontId="3" fillId="7" borderId="2" xfId="0" applyFont="1" applyFill="1" applyBorder="1"/>
    <xf numFmtId="9" fontId="9" fillId="21" borderId="8" xfId="0" applyNumberFormat="1" applyFont="1" applyFill="1" applyBorder="1" applyAlignment="1">
      <alignment horizontal="center" vertical="center"/>
    </xf>
    <xf numFmtId="9" fontId="10" fillId="22" borderId="8" xfId="0" applyNumberFormat="1" applyFont="1" applyFill="1" applyBorder="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12" fillId="0" borderId="0" xfId="0" applyFont="1" applyAlignment="1">
      <alignment horizontal="center" vertical="center"/>
    </xf>
    <xf numFmtId="0" fontId="8" fillId="0" borderId="0" xfId="0" applyFont="1" applyAlignment="1">
      <alignment horizontal="center" vertical="center"/>
    </xf>
    <xf numFmtId="0" fontId="0" fillId="2" borderId="8" xfId="0" applyFill="1" applyBorder="1"/>
    <xf numFmtId="0" fontId="3" fillId="3" borderId="34" xfId="0" applyFont="1" applyFill="1" applyBorder="1" applyAlignment="1">
      <alignment horizontal="center" vertical="center"/>
    </xf>
    <xf numFmtId="0" fontId="3" fillId="23" borderId="36" xfId="0" applyFont="1" applyFill="1" applyBorder="1" applyAlignment="1">
      <alignment horizontal="center" vertical="center"/>
    </xf>
    <xf numFmtId="0" fontId="3" fillId="0" borderId="10" xfId="0" applyFont="1" applyBorder="1" applyAlignment="1">
      <alignment horizontal="center" vertical="center"/>
    </xf>
    <xf numFmtId="0" fontId="3" fillId="0" borderId="9" xfId="0" applyFont="1" applyBorder="1" applyAlignment="1">
      <alignment horizontal="center" vertical="center"/>
    </xf>
    <xf numFmtId="0" fontId="4" fillId="9" borderId="10" xfId="0" applyFont="1" applyFill="1" applyBorder="1" applyAlignment="1">
      <alignment horizontal="center" vertical="center"/>
    </xf>
    <xf numFmtId="0" fontId="4" fillId="2" borderId="9"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9" xfId="0" applyFont="1" applyFill="1" applyBorder="1" applyAlignment="1">
      <alignment horizontal="center" vertical="center"/>
    </xf>
    <xf numFmtId="0" fontId="4" fillId="2" borderId="10" xfId="0" applyFont="1" applyFill="1" applyBorder="1" applyAlignment="1">
      <alignment horizontal="center" vertical="center"/>
    </xf>
    <xf numFmtId="0" fontId="3" fillId="7" borderId="10" xfId="0" applyFont="1" applyFill="1" applyBorder="1" applyAlignment="1">
      <alignment horizontal="center" vertical="center"/>
    </xf>
    <xf numFmtId="0" fontId="3" fillId="7" borderId="9" xfId="0" applyFont="1" applyFill="1" applyBorder="1" applyAlignment="1">
      <alignment horizontal="center" vertical="center"/>
    </xf>
    <xf numFmtId="0" fontId="3" fillId="7" borderId="1" xfId="0" applyFont="1" applyFill="1" applyBorder="1" applyAlignment="1">
      <alignment horizontal="center" vertical="center"/>
    </xf>
    <xf numFmtId="0" fontId="3" fillId="7" borderId="3" xfId="0" applyFont="1" applyFill="1" applyBorder="1" applyAlignment="1">
      <alignment horizontal="center" vertical="center"/>
    </xf>
    <xf numFmtId="0" fontId="3" fillId="3" borderId="35" xfId="0" applyFont="1" applyFill="1" applyBorder="1" applyAlignment="1">
      <alignment horizontal="left" vertical="center"/>
    </xf>
    <xf numFmtId="0" fontId="3" fillId="0" borderId="8" xfId="0" applyFont="1" applyBorder="1" applyAlignment="1">
      <alignment horizontal="left" vertical="center"/>
    </xf>
    <xf numFmtId="0" fontId="4" fillId="9" borderId="8" xfId="0" applyFont="1" applyFill="1" applyBorder="1" applyAlignment="1">
      <alignment horizontal="left" vertical="center"/>
    </xf>
    <xf numFmtId="0" fontId="3" fillId="3" borderId="8" xfId="0" applyFont="1" applyFill="1" applyBorder="1" applyAlignment="1">
      <alignment horizontal="left" vertical="center"/>
    </xf>
    <xf numFmtId="0" fontId="4" fillId="2" borderId="8" xfId="0" applyFont="1" applyFill="1" applyBorder="1" applyAlignment="1">
      <alignment horizontal="left" vertical="center"/>
    </xf>
    <xf numFmtId="0" fontId="3" fillId="7" borderId="8" xfId="0" applyFont="1" applyFill="1" applyBorder="1" applyAlignment="1">
      <alignment horizontal="left" vertical="center"/>
    </xf>
    <xf numFmtId="0" fontId="3" fillId="7" borderId="2" xfId="0" applyFont="1" applyFill="1" applyBorder="1" applyAlignment="1">
      <alignment horizontal="left" vertical="center"/>
    </xf>
    <xf numFmtId="0" fontId="3" fillId="11" borderId="31" xfId="0" applyFont="1" applyFill="1" applyBorder="1" applyAlignment="1">
      <alignment horizontal="center" wrapText="1"/>
    </xf>
    <xf numFmtId="0" fontId="3" fillId="11" borderId="32" xfId="0" applyFont="1" applyFill="1" applyBorder="1" applyAlignment="1">
      <alignment horizontal="center" wrapText="1"/>
    </xf>
    <xf numFmtId="0" fontId="3" fillId="11" borderId="33" xfId="0" applyFont="1" applyFill="1" applyBorder="1" applyAlignment="1">
      <alignment horizontal="center" wrapText="1"/>
    </xf>
    <xf numFmtId="0" fontId="9" fillId="21" borderId="8" xfId="0" applyFont="1" applyFill="1" applyBorder="1" applyAlignment="1">
      <alignment horizontal="center"/>
    </xf>
    <xf numFmtId="9" fontId="9" fillId="21" borderId="8" xfId="0" applyNumberFormat="1" applyFont="1" applyFill="1" applyBorder="1" applyAlignment="1">
      <alignment horizontal="center"/>
    </xf>
    <xf numFmtId="0" fontId="9" fillId="0" borderId="8" xfId="0" applyFont="1" applyBorder="1" applyAlignment="1">
      <alignment horizontal="center"/>
    </xf>
    <xf numFmtId="9" fontId="9" fillId="0" borderId="8" xfId="0" applyNumberFormat="1" applyFont="1" applyBorder="1" applyAlignment="1">
      <alignment horizontal="center"/>
    </xf>
    <xf numFmtId="0" fontId="9" fillId="13" borderId="8" xfId="0" applyFont="1" applyFill="1" applyBorder="1" applyAlignment="1">
      <alignment horizontal="center"/>
    </xf>
    <xf numFmtId="9" fontId="9" fillId="13" borderId="8" xfId="0" applyNumberFormat="1" applyFont="1" applyFill="1" applyBorder="1" applyAlignment="1">
      <alignment horizontal="center"/>
    </xf>
    <xf numFmtId="0" fontId="10" fillId="22" borderId="8" xfId="0" applyFont="1" applyFill="1" applyBorder="1" applyAlignment="1">
      <alignment horizontal="center"/>
    </xf>
    <xf numFmtId="3" fontId="9" fillId="21" borderId="34" xfId="0" applyNumberFormat="1" applyFont="1" applyFill="1" applyBorder="1" applyAlignment="1">
      <alignment horizontal="center"/>
    </xf>
    <xf numFmtId="9" fontId="9" fillId="21" borderId="35" xfId="0" applyNumberFormat="1" applyFont="1" applyFill="1" applyBorder="1" applyAlignment="1">
      <alignment horizontal="center"/>
    </xf>
    <xf numFmtId="0" fontId="9" fillId="21" borderId="35" xfId="0" applyFont="1" applyFill="1" applyBorder="1" applyAlignment="1">
      <alignment horizontal="center"/>
    </xf>
    <xf numFmtId="0" fontId="9" fillId="0" borderId="10" xfId="0" applyFont="1" applyBorder="1" applyAlignment="1">
      <alignment horizontal="center"/>
    </xf>
    <xf numFmtId="0" fontId="0" fillId="2" borderId="10" xfId="0" applyFill="1" applyBorder="1"/>
    <xf numFmtId="3" fontId="9" fillId="21" borderId="10" xfId="0" applyNumberFormat="1" applyFont="1" applyFill="1" applyBorder="1" applyAlignment="1">
      <alignment horizontal="center"/>
    </xf>
    <xf numFmtId="0" fontId="9" fillId="13" borderId="10" xfId="0" applyFont="1" applyFill="1" applyBorder="1" applyAlignment="1">
      <alignment horizontal="center"/>
    </xf>
    <xf numFmtId="0" fontId="9" fillId="13" borderId="1" xfId="0" applyFont="1" applyFill="1" applyBorder="1" applyAlignment="1">
      <alignment horizontal="center"/>
    </xf>
    <xf numFmtId="9" fontId="9" fillId="13" borderId="2" xfId="0" applyNumberFormat="1" applyFont="1" applyFill="1" applyBorder="1" applyAlignment="1">
      <alignment horizontal="center"/>
    </xf>
    <xf numFmtId="0" fontId="9" fillId="13" borderId="2" xfId="0" applyFont="1" applyFill="1" applyBorder="1" applyAlignment="1">
      <alignment horizontal="center"/>
    </xf>
    <xf numFmtId="0" fontId="0" fillId="0" borderId="0" xfId="0" applyAlignment="1">
      <alignment horizontal="center" vertical="center"/>
    </xf>
    <xf numFmtId="0" fontId="9" fillId="0" borderId="8" xfId="0" applyFont="1" applyBorder="1" applyAlignment="1">
      <alignment horizontal="center" vertical="center"/>
    </xf>
    <xf numFmtId="0" fontId="10" fillId="22" borderId="8" xfId="0" applyFont="1" applyFill="1" applyBorder="1" applyAlignment="1">
      <alignment horizontal="center" vertical="center"/>
    </xf>
    <xf numFmtId="0" fontId="9" fillId="21" borderId="8" xfId="0" applyFont="1" applyFill="1" applyBorder="1" applyAlignment="1">
      <alignment horizontal="center" vertical="center"/>
    </xf>
    <xf numFmtId="0" fontId="9" fillId="13" borderId="8" xfId="0" applyFont="1" applyFill="1" applyBorder="1" applyAlignment="1">
      <alignment horizontal="center" vertical="center"/>
    </xf>
    <xf numFmtId="0" fontId="9" fillId="0" borderId="9" xfId="0" applyFont="1" applyBorder="1" applyAlignment="1">
      <alignment horizontal="center" vertical="center"/>
    </xf>
    <xf numFmtId="0" fontId="10" fillId="22" borderId="9" xfId="0" applyFont="1" applyFill="1" applyBorder="1" applyAlignment="1">
      <alignment horizontal="center" vertical="center"/>
    </xf>
    <xf numFmtId="0" fontId="9" fillId="21" borderId="9" xfId="0" applyFont="1" applyFill="1" applyBorder="1" applyAlignment="1">
      <alignment horizontal="center" vertical="center"/>
    </xf>
    <xf numFmtId="0" fontId="9" fillId="13" borderId="9" xfId="0" applyFont="1" applyFill="1" applyBorder="1" applyAlignment="1">
      <alignment horizontal="center" vertical="center"/>
    </xf>
    <xf numFmtId="0" fontId="9" fillId="13" borderId="2" xfId="0" applyFont="1" applyFill="1" applyBorder="1" applyAlignment="1">
      <alignment horizontal="center" vertical="center"/>
    </xf>
    <xf numFmtId="0" fontId="9" fillId="13" borderId="3" xfId="0" applyFont="1" applyFill="1" applyBorder="1" applyAlignment="1">
      <alignment horizontal="center" vertical="center"/>
    </xf>
    <xf numFmtId="3" fontId="6" fillId="21" borderId="10" xfId="0" applyNumberFormat="1" applyFont="1" applyFill="1" applyBorder="1" applyAlignment="1">
      <alignment horizontal="center"/>
    </xf>
    <xf numFmtId="0" fontId="5" fillId="21" borderId="8" xfId="0" applyFont="1" applyFill="1" applyBorder="1" applyAlignment="1">
      <alignment horizontal="center"/>
    </xf>
    <xf numFmtId="0" fontId="6" fillId="22" borderId="8" xfId="0" applyFont="1" applyFill="1" applyBorder="1" applyAlignment="1">
      <alignment horizontal="center"/>
    </xf>
    <xf numFmtId="0" fontId="5" fillId="21" borderId="8" xfId="0" applyFont="1" applyFill="1" applyBorder="1" applyAlignment="1">
      <alignment horizontal="center" vertical="center"/>
    </xf>
    <xf numFmtId="0" fontId="6" fillId="22" borderId="8" xfId="0" applyFont="1" applyFill="1" applyBorder="1" applyAlignment="1">
      <alignment horizontal="center" vertical="center"/>
    </xf>
    <xf numFmtId="0" fontId="5" fillId="21" borderId="35" xfId="0" applyFont="1" applyFill="1" applyBorder="1" applyAlignment="1">
      <alignment horizontal="center" vertical="center"/>
    </xf>
    <xf numFmtId="9" fontId="9" fillId="13" borderId="8" xfId="0" applyNumberFormat="1" applyFont="1" applyFill="1" applyBorder="1" applyAlignment="1">
      <alignment horizontal="center" vertical="center"/>
    </xf>
    <xf numFmtId="9" fontId="5" fillId="21" borderId="8" xfId="0" applyNumberFormat="1" applyFont="1" applyFill="1" applyBorder="1" applyAlignment="1">
      <alignment horizontal="center" vertical="center"/>
    </xf>
    <xf numFmtId="9" fontId="5" fillId="0" borderId="8" xfId="0" applyNumberFormat="1" applyFont="1" applyBorder="1" applyAlignment="1">
      <alignment horizontal="center" vertical="center"/>
    </xf>
    <xf numFmtId="9" fontId="6" fillId="22" borderId="8" xfId="0" applyNumberFormat="1" applyFont="1" applyFill="1" applyBorder="1" applyAlignment="1">
      <alignment horizontal="center" vertical="center"/>
    </xf>
    <xf numFmtId="9" fontId="5" fillId="13" borderId="8" xfId="0" applyNumberFormat="1" applyFont="1" applyFill="1" applyBorder="1" applyAlignment="1">
      <alignment horizontal="center" vertical="center"/>
    </xf>
    <xf numFmtId="0" fontId="6" fillId="6" borderId="8" xfId="0" applyFont="1" applyFill="1" applyBorder="1" applyAlignment="1">
      <alignment horizontal="center" vertical="center"/>
    </xf>
    <xf numFmtId="0" fontId="3" fillId="23" borderId="35" xfId="0" applyFont="1" applyFill="1" applyBorder="1" applyAlignment="1">
      <alignment horizontal="left" vertical="center"/>
    </xf>
    <xf numFmtId="9" fontId="5" fillId="23" borderId="8" xfId="0" applyNumberFormat="1" applyFont="1" applyFill="1" applyBorder="1" applyAlignment="1">
      <alignment horizontal="center" vertical="center"/>
    </xf>
    <xf numFmtId="9" fontId="9" fillId="23" borderId="8" xfId="0" applyNumberFormat="1" applyFont="1" applyFill="1" applyBorder="1" applyAlignment="1">
      <alignment horizontal="center" vertical="center"/>
    </xf>
    <xf numFmtId="0" fontId="3" fillId="23" borderId="10" xfId="0" applyFont="1" applyFill="1" applyBorder="1" applyAlignment="1">
      <alignment horizontal="center" vertical="center"/>
    </xf>
    <xf numFmtId="0" fontId="3" fillId="23" borderId="8" xfId="0" applyFont="1" applyFill="1" applyBorder="1" applyAlignment="1">
      <alignment horizontal="left" vertical="center"/>
    </xf>
    <xf numFmtId="0" fontId="3" fillId="23" borderId="9" xfId="0" applyFont="1" applyFill="1" applyBorder="1" applyAlignment="1">
      <alignment horizontal="center" vertical="center"/>
    </xf>
    <xf numFmtId="165" fontId="3" fillId="23" borderId="8" xfId="0" applyNumberFormat="1" applyFont="1" applyFill="1" applyBorder="1" applyAlignment="1">
      <alignment horizontal="center" vertical="center"/>
    </xf>
    <xf numFmtId="0" fontId="3" fillId="0" borderId="0" xfId="0" applyFont="1" applyAlignment="1">
      <alignment horizontal="center"/>
    </xf>
    <xf numFmtId="9" fontId="3" fillId="0" borderId="0" xfId="2" applyFont="1" applyAlignment="1">
      <alignment horizontal="center"/>
    </xf>
    <xf numFmtId="165" fontId="3" fillId="0" borderId="8" xfId="0" applyNumberFormat="1" applyFont="1" applyBorder="1" applyAlignment="1">
      <alignment horizontal="center" vertical="center"/>
    </xf>
    <xf numFmtId="165" fontId="4" fillId="2" borderId="8" xfId="0" applyNumberFormat="1" applyFont="1" applyFill="1" applyBorder="1" applyAlignment="1">
      <alignment horizontal="center" vertical="center"/>
    </xf>
    <xf numFmtId="165" fontId="5" fillId="23" borderId="8" xfId="0" applyNumberFormat="1" applyFont="1" applyFill="1" applyBorder="1" applyAlignment="1">
      <alignment horizontal="center" vertical="center"/>
    </xf>
    <xf numFmtId="165" fontId="5" fillId="0" borderId="8" xfId="0" applyNumberFormat="1" applyFont="1" applyBorder="1" applyAlignment="1">
      <alignment horizontal="center" vertical="center"/>
    </xf>
    <xf numFmtId="165" fontId="6" fillId="2" borderId="8" xfId="0" applyNumberFormat="1" applyFont="1" applyFill="1" applyBorder="1" applyAlignment="1">
      <alignment horizontal="center" vertical="center"/>
    </xf>
    <xf numFmtId="166" fontId="3" fillId="0" borderId="0" xfId="0" applyNumberFormat="1" applyFont="1" applyAlignment="1">
      <alignment horizontal="center"/>
    </xf>
    <xf numFmtId="0" fontId="4" fillId="2" borderId="8" xfId="0" applyFont="1" applyFill="1" applyBorder="1"/>
    <xf numFmtId="166" fontId="0" fillId="0" borderId="0" xfId="0" applyNumberFormat="1"/>
    <xf numFmtId="9" fontId="9" fillId="13" borderId="2" xfId="0" applyNumberFormat="1" applyFont="1" applyFill="1" applyBorder="1" applyAlignment="1">
      <alignment horizontal="center" vertical="center"/>
    </xf>
    <xf numFmtId="0" fontId="3" fillId="3" borderId="35" xfId="0" applyFont="1" applyFill="1" applyBorder="1" applyAlignment="1">
      <alignment horizontal="center"/>
    </xf>
    <xf numFmtId="0" fontId="3" fillId="3" borderId="36" xfId="0" applyFont="1" applyFill="1" applyBorder="1" applyAlignment="1">
      <alignment horizontal="center"/>
    </xf>
    <xf numFmtId="0" fontId="10" fillId="22" borderId="10" xfId="0" applyFont="1" applyFill="1" applyBorder="1" applyAlignment="1">
      <alignment horizontal="center"/>
    </xf>
    <xf numFmtId="0" fontId="9" fillId="21" borderId="10" xfId="0" applyFont="1" applyFill="1" applyBorder="1" applyAlignment="1">
      <alignment horizontal="center"/>
    </xf>
    <xf numFmtId="9" fontId="4" fillId="2" borderId="8" xfId="2" applyFont="1" applyFill="1" applyBorder="1" applyAlignment="1">
      <alignment horizontal="center"/>
    </xf>
    <xf numFmtId="9" fontId="4" fillId="10" borderId="0" xfId="2" applyFont="1" applyFill="1" applyAlignment="1">
      <alignment horizontal="center"/>
    </xf>
    <xf numFmtId="0" fontId="5" fillId="21" borderId="34" xfId="0" applyFont="1" applyFill="1" applyBorder="1" applyAlignment="1">
      <alignment horizontal="center"/>
    </xf>
    <xf numFmtId="0" fontId="6" fillId="22" borderId="10" xfId="0" applyFont="1" applyFill="1" applyBorder="1" applyAlignment="1">
      <alignment horizontal="center"/>
    </xf>
    <xf numFmtId="0" fontId="5" fillId="21" borderId="10" xfId="0" applyFont="1" applyFill="1" applyBorder="1" applyAlignment="1">
      <alignment horizontal="center"/>
    </xf>
    <xf numFmtId="0" fontId="5" fillId="0" borderId="10" xfId="0" applyFont="1" applyBorder="1" applyAlignment="1">
      <alignment horizontal="center"/>
    </xf>
    <xf numFmtId="9" fontId="6" fillId="2" borderId="8" xfId="2" applyFont="1" applyFill="1" applyBorder="1" applyAlignment="1">
      <alignment horizontal="center"/>
    </xf>
    <xf numFmtId="9" fontId="9" fillId="21" borderId="27" xfId="0" applyNumberFormat="1" applyFont="1" applyFill="1" applyBorder="1" applyAlignment="1">
      <alignment horizontal="center"/>
    </xf>
    <xf numFmtId="9" fontId="9" fillId="0" borderId="28" xfId="0" applyNumberFormat="1" applyFont="1" applyBorder="1" applyAlignment="1">
      <alignment horizontal="center"/>
    </xf>
    <xf numFmtId="9" fontId="10" fillId="22" borderId="28" xfId="0" applyNumberFormat="1" applyFont="1" applyFill="1" applyBorder="1" applyAlignment="1">
      <alignment horizontal="center"/>
    </xf>
    <xf numFmtId="9" fontId="9" fillId="21" borderId="28" xfId="0" applyNumberFormat="1" applyFont="1" applyFill="1" applyBorder="1" applyAlignment="1">
      <alignment horizontal="center"/>
    </xf>
    <xf numFmtId="0" fontId="9" fillId="0" borderId="28" xfId="0" applyFont="1" applyBorder="1" applyAlignment="1">
      <alignment horizontal="center"/>
    </xf>
    <xf numFmtId="9" fontId="9" fillId="13" borderId="28" xfId="0" applyNumberFormat="1" applyFont="1" applyFill="1" applyBorder="1" applyAlignment="1">
      <alignment horizontal="center"/>
    </xf>
    <xf numFmtId="9" fontId="9" fillId="13" borderId="29" xfId="0" applyNumberFormat="1" applyFont="1" applyFill="1" applyBorder="1" applyAlignment="1">
      <alignment horizontal="center"/>
    </xf>
    <xf numFmtId="9" fontId="3" fillId="3" borderId="34" xfId="2" applyFont="1" applyFill="1" applyBorder="1" applyAlignment="1">
      <alignment horizontal="center"/>
    </xf>
    <xf numFmtId="9" fontId="3" fillId="3" borderId="35" xfId="2" applyFont="1" applyFill="1" applyBorder="1" applyAlignment="1">
      <alignment horizontal="center"/>
    </xf>
    <xf numFmtId="9" fontId="5" fillId="3" borderId="35" xfId="2" applyFont="1" applyFill="1" applyBorder="1" applyAlignment="1">
      <alignment horizontal="center"/>
    </xf>
    <xf numFmtId="9" fontId="3" fillId="3" borderId="36" xfId="2" applyFont="1" applyFill="1" applyBorder="1" applyAlignment="1">
      <alignment horizontal="center"/>
    </xf>
    <xf numFmtId="9" fontId="4" fillId="2" borderId="9" xfId="2" applyFont="1" applyFill="1" applyBorder="1" applyAlignment="1">
      <alignment horizontal="center"/>
    </xf>
    <xf numFmtId="9" fontId="5" fillId="0" borderId="28" xfId="0" applyNumberFormat="1" applyFont="1" applyBorder="1" applyAlignment="1">
      <alignment horizontal="center"/>
    </xf>
    <xf numFmtId="166" fontId="6" fillId="6" borderId="8" xfId="0" applyNumberFormat="1" applyFont="1" applyFill="1" applyBorder="1" applyAlignment="1">
      <alignment horizontal="center"/>
    </xf>
    <xf numFmtId="0" fontId="5" fillId="0" borderId="8" xfId="0" applyFont="1" applyBorder="1"/>
    <xf numFmtId="167" fontId="6" fillId="6" borderId="8" xfId="0" applyNumberFormat="1" applyFont="1" applyFill="1" applyBorder="1" applyAlignment="1">
      <alignment horizontal="center"/>
    </xf>
    <xf numFmtId="9" fontId="6" fillId="6" borderId="8" xfId="2" applyFont="1" applyFill="1" applyBorder="1" applyAlignment="1">
      <alignment horizontal="center"/>
    </xf>
    <xf numFmtId="0" fontId="6" fillId="0" borderId="8" xfId="0" applyFont="1" applyBorder="1" applyAlignment="1">
      <alignment horizontal="center"/>
    </xf>
    <xf numFmtId="0" fontId="8" fillId="0" borderId="0" xfId="0" applyFont="1"/>
    <xf numFmtId="167" fontId="3" fillId="0" borderId="0" xfId="0" applyNumberFormat="1" applyFont="1" applyAlignment="1">
      <alignment horizontal="center"/>
    </xf>
    <xf numFmtId="164" fontId="3" fillId="0" borderId="0" xfId="0" applyNumberFormat="1" applyFont="1" applyAlignment="1">
      <alignment horizontal="center"/>
    </xf>
    <xf numFmtId="1" fontId="3" fillId="0" borderId="0" xfId="0" applyNumberFormat="1" applyFont="1" applyAlignment="1">
      <alignment horizontal="center"/>
    </xf>
    <xf numFmtId="1" fontId="3" fillId="0" borderId="0" xfId="0" applyNumberFormat="1" applyFont="1"/>
    <xf numFmtId="0" fontId="18" fillId="0" borderId="39" xfId="0" applyFont="1" applyBorder="1" applyAlignment="1">
      <alignment horizontal="center" vertical="center"/>
    </xf>
    <xf numFmtId="0" fontId="18" fillId="0" borderId="0" xfId="0" applyFont="1" applyAlignment="1">
      <alignment horizontal="center" vertical="center"/>
    </xf>
    <xf numFmtId="9" fontId="4" fillId="4" borderId="42" xfId="2" applyFont="1" applyFill="1" applyBorder="1" applyAlignment="1">
      <alignment horizontal="center" vertical="center" wrapText="1"/>
    </xf>
    <xf numFmtId="0" fontId="3" fillId="29" borderId="38" xfId="0" applyFont="1" applyFill="1" applyBorder="1" applyAlignment="1">
      <alignment horizontal="center" vertical="top" wrapText="1"/>
    </xf>
    <xf numFmtId="166" fontId="3" fillId="29" borderId="37" xfId="3" applyNumberFormat="1" applyFont="1" applyFill="1" applyBorder="1" applyAlignment="1">
      <alignment horizontal="center" vertical="top" wrapText="1"/>
    </xf>
    <xf numFmtId="0" fontId="3" fillId="29" borderId="37" xfId="0" applyFont="1" applyFill="1" applyBorder="1" applyAlignment="1">
      <alignment horizontal="center" vertical="top" wrapText="1"/>
    </xf>
    <xf numFmtId="166" fontId="3" fillId="29" borderId="37" xfId="0" applyNumberFormat="1" applyFont="1" applyFill="1" applyBorder="1" applyAlignment="1">
      <alignment horizontal="center" vertical="top" wrapText="1"/>
    </xf>
    <xf numFmtId="166" fontId="3" fillId="29" borderId="40" xfId="0" applyNumberFormat="1" applyFont="1" applyFill="1" applyBorder="1" applyAlignment="1">
      <alignment horizontal="center" vertical="top" wrapText="1"/>
    </xf>
    <xf numFmtId="166" fontId="3" fillId="25" borderId="37" xfId="0" applyNumberFormat="1" applyFont="1" applyFill="1" applyBorder="1" applyAlignment="1">
      <alignment horizontal="center" vertical="top" wrapText="1"/>
    </xf>
    <xf numFmtId="0" fontId="3" fillId="25" borderId="40" xfId="0" applyFont="1" applyFill="1" applyBorder="1" applyAlignment="1">
      <alignment horizontal="center" vertical="top" wrapText="1"/>
    </xf>
    <xf numFmtId="0" fontId="3" fillId="9" borderId="38" xfId="0" applyFont="1" applyFill="1" applyBorder="1" applyAlignment="1">
      <alignment horizontal="center" vertical="top" wrapText="1"/>
    </xf>
    <xf numFmtId="0" fontId="3" fillId="9" borderId="37" xfId="0" applyFont="1" applyFill="1" applyBorder="1" applyAlignment="1">
      <alignment horizontal="center" vertical="top" wrapText="1"/>
    </xf>
    <xf numFmtId="0" fontId="3" fillId="9" borderId="40" xfId="0" applyFont="1" applyFill="1" applyBorder="1" applyAlignment="1">
      <alignment horizontal="center" vertical="top" wrapText="1"/>
    </xf>
    <xf numFmtId="0" fontId="3" fillId="17" borderId="38" xfId="0" applyFont="1" applyFill="1" applyBorder="1" applyAlignment="1">
      <alignment horizontal="center" vertical="top" wrapText="1"/>
    </xf>
    <xf numFmtId="0" fontId="3" fillId="17" borderId="37" xfId="0" applyFont="1" applyFill="1" applyBorder="1" applyAlignment="1">
      <alignment horizontal="center" vertical="top" wrapText="1"/>
    </xf>
    <xf numFmtId="0" fontId="24" fillId="17" borderId="37" xfId="0" applyFont="1" applyFill="1" applyBorder="1" applyAlignment="1">
      <alignment horizontal="center" vertical="top" wrapText="1"/>
    </xf>
    <xf numFmtId="9" fontId="3" fillId="17" borderId="37" xfId="2" applyFont="1" applyFill="1" applyBorder="1" applyAlignment="1">
      <alignment horizontal="center" vertical="top" wrapText="1"/>
    </xf>
    <xf numFmtId="0" fontId="3" fillId="17" borderId="40" xfId="0" applyFont="1" applyFill="1" applyBorder="1" applyAlignment="1">
      <alignment horizontal="center" vertical="top" wrapText="1"/>
    </xf>
    <xf numFmtId="0" fontId="0" fillId="0" borderId="0" xfId="0" applyFont="1" applyAlignment="1">
      <alignment horizontal="center" vertical="top" wrapText="1"/>
    </xf>
    <xf numFmtId="0" fontId="3" fillId="10" borderId="38" xfId="0" applyFont="1" applyFill="1" applyBorder="1" applyAlignment="1">
      <alignment horizontal="center" vertical="top" wrapText="1"/>
    </xf>
    <xf numFmtId="3" fontId="3" fillId="10" borderId="40" xfId="0" applyNumberFormat="1" applyFont="1" applyFill="1" applyBorder="1" applyAlignment="1">
      <alignment horizontal="center" vertical="top" wrapText="1"/>
    </xf>
    <xf numFmtId="0" fontId="3" fillId="5" borderId="38" xfId="0" applyFont="1" applyFill="1" applyBorder="1" applyAlignment="1">
      <alignment horizontal="center" vertical="top" wrapText="1"/>
    </xf>
    <xf numFmtId="0" fontId="3" fillId="5" borderId="37" xfId="0" applyFont="1" applyFill="1" applyBorder="1" applyAlignment="1">
      <alignment horizontal="center" vertical="top" wrapText="1"/>
    </xf>
    <xf numFmtId="167" fontId="3" fillId="5" borderId="37" xfId="0" applyNumberFormat="1" applyFont="1" applyFill="1" applyBorder="1" applyAlignment="1">
      <alignment horizontal="center" vertical="top" wrapText="1"/>
    </xf>
    <xf numFmtId="0" fontId="3" fillId="5" borderId="40" xfId="0" applyFont="1" applyFill="1" applyBorder="1" applyAlignment="1">
      <alignment horizontal="center" vertical="top" wrapText="1"/>
    </xf>
    <xf numFmtId="0" fontId="3" fillId="4" borderId="38" xfId="0" applyFont="1" applyFill="1" applyBorder="1" applyAlignment="1">
      <alignment horizontal="center" vertical="top" wrapText="1"/>
    </xf>
    <xf numFmtId="164" fontId="3" fillId="4" borderId="40" xfId="0" applyNumberFormat="1" applyFont="1" applyFill="1" applyBorder="1" applyAlignment="1">
      <alignment horizontal="center" vertical="top" wrapText="1"/>
    </xf>
    <xf numFmtId="1" fontId="3" fillId="4" borderId="38" xfId="0" applyNumberFormat="1" applyFont="1" applyFill="1" applyBorder="1" applyAlignment="1">
      <alignment horizontal="center" vertical="top" wrapText="1"/>
    </xf>
    <xf numFmtId="9" fontId="3" fillId="4" borderId="40" xfId="0" applyNumberFormat="1" applyFont="1" applyFill="1" applyBorder="1" applyAlignment="1">
      <alignment horizontal="center" vertical="top" wrapText="1"/>
    </xf>
    <xf numFmtId="9" fontId="3" fillId="4" borderId="37" xfId="0" applyNumberFormat="1" applyFont="1" applyFill="1" applyBorder="1" applyAlignment="1">
      <alignment horizontal="center" vertical="top" wrapText="1"/>
    </xf>
    <xf numFmtId="1" fontId="3" fillId="4" borderId="40" xfId="0" applyNumberFormat="1" applyFont="1" applyFill="1" applyBorder="1" applyAlignment="1">
      <alignment horizontal="center" vertical="top" wrapText="1"/>
    </xf>
    <xf numFmtId="1" fontId="3" fillId="4" borderId="37" xfId="0" applyNumberFormat="1" applyFont="1" applyFill="1" applyBorder="1" applyAlignment="1">
      <alignment horizontal="center" vertical="top" wrapText="1"/>
    </xf>
    <xf numFmtId="9" fontId="3" fillId="4" borderId="43" xfId="0" applyNumberFormat="1" applyFont="1" applyFill="1" applyBorder="1" applyAlignment="1">
      <alignment horizontal="center" vertical="top" wrapText="1"/>
    </xf>
    <xf numFmtId="0" fontId="3" fillId="0" borderId="28" xfId="0" applyFont="1" applyBorder="1" applyAlignment="1">
      <alignment horizontal="center"/>
    </xf>
    <xf numFmtId="9" fontId="5" fillId="23" borderId="8" xfId="2" applyFont="1" applyFill="1" applyBorder="1" applyAlignment="1">
      <alignment horizontal="center"/>
    </xf>
    <xf numFmtId="0" fontId="3" fillId="3" borderId="10" xfId="0" applyFont="1" applyFill="1" applyBorder="1"/>
    <xf numFmtId="0" fontId="3" fillId="3" borderId="9" xfId="0" applyFont="1" applyFill="1" applyBorder="1"/>
    <xf numFmtId="9" fontId="5" fillId="0" borderId="9" xfId="0" applyNumberFormat="1" applyFont="1" applyBorder="1" applyAlignment="1">
      <alignment horizontal="center"/>
    </xf>
    <xf numFmtId="0" fontId="3" fillId="0" borderId="10" xfId="0" applyFont="1" applyBorder="1"/>
    <xf numFmtId="0" fontId="3" fillId="0" borderId="9" xfId="0" applyFont="1" applyBorder="1"/>
    <xf numFmtId="9" fontId="3" fillId="0" borderId="9" xfId="0" applyNumberFormat="1" applyFont="1" applyBorder="1" applyAlignment="1">
      <alignment horizontal="center"/>
    </xf>
    <xf numFmtId="9" fontId="7" fillId="0" borderId="8" xfId="2" applyFont="1" applyFill="1" applyBorder="1" applyAlignment="1">
      <alignment horizontal="center"/>
    </xf>
    <xf numFmtId="9" fontId="4" fillId="2" borderId="9" xfId="0" applyNumberFormat="1" applyFont="1" applyFill="1" applyBorder="1" applyAlignment="1">
      <alignment horizontal="center"/>
    </xf>
    <xf numFmtId="0" fontId="6" fillId="2" borderId="8" xfId="0" applyFont="1" applyFill="1" applyBorder="1" applyAlignment="1">
      <alignment horizontal="center"/>
    </xf>
    <xf numFmtId="0" fontId="4" fillId="2" borderId="10" xfId="0" applyFont="1" applyFill="1" applyBorder="1" applyAlignment="1">
      <alignment horizontal="center"/>
    </xf>
    <xf numFmtId="0" fontId="4" fillId="2" borderId="10" xfId="0" applyFont="1" applyFill="1" applyBorder="1"/>
    <xf numFmtId="0" fontId="4" fillId="2" borderId="9" xfId="0" applyFont="1" applyFill="1" applyBorder="1"/>
    <xf numFmtId="0" fontId="6" fillId="2" borderId="10" xfId="0" applyFont="1" applyFill="1" applyBorder="1"/>
    <xf numFmtId="9" fontId="6" fillId="2" borderId="9" xfId="0" applyNumberFormat="1" applyFont="1" applyFill="1" applyBorder="1" applyAlignment="1">
      <alignment horizontal="center"/>
    </xf>
    <xf numFmtId="9" fontId="4" fillId="2" borderId="8" xfId="0" applyNumberFormat="1" applyFont="1" applyFill="1" applyBorder="1" applyAlignment="1">
      <alignment horizontal="center"/>
    </xf>
    <xf numFmtId="0" fontId="6" fillId="2" borderId="9" xfId="0" applyFont="1" applyFill="1" applyBorder="1"/>
    <xf numFmtId="9" fontId="4" fillId="2" borderId="28" xfId="0" applyNumberFormat="1" applyFont="1" applyFill="1" applyBorder="1" applyAlignment="1">
      <alignment horizontal="center"/>
    </xf>
    <xf numFmtId="9" fontId="3" fillId="3" borderId="9" xfId="0" applyNumberFormat="1" applyFont="1" applyFill="1" applyBorder="1" applyAlignment="1">
      <alignment horizontal="center"/>
    </xf>
    <xf numFmtId="9" fontId="7" fillId="23" borderId="8" xfId="2" applyFont="1" applyFill="1" applyBorder="1" applyAlignment="1">
      <alignment horizontal="center"/>
    </xf>
    <xf numFmtId="9" fontId="11" fillId="9" borderId="8" xfId="2" applyFont="1" applyFill="1" applyBorder="1" applyAlignment="1">
      <alignment horizontal="center"/>
    </xf>
    <xf numFmtId="0" fontId="5" fillId="3" borderId="9" xfId="0" applyFont="1" applyFill="1" applyBorder="1" applyAlignment="1">
      <alignment horizontal="center"/>
    </xf>
    <xf numFmtId="0" fontId="5" fillId="3" borderId="10" xfId="0" applyFont="1" applyFill="1" applyBorder="1"/>
    <xf numFmtId="0" fontId="5" fillId="3" borderId="9" xfId="0" applyFont="1" applyFill="1" applyBorder="1"/>
    <xf numFmtId="0" fontId="6" fillId="2" borderId="9" xfId="0" applyFont="1" applyFill="1" applyBorder="1" applyAlignment="1">
      <alignment horizontal="center"/>
    </xf>
    <xf numFmtId="9" fontId="3" fillId="7" borderId="9" xfId="0" applyNumberFormat="1" applyFont="1" applyFill="1" applyBorder="1" applyAlignment="1">
      <alignment horizontal="center"/>
    </xf>
    <xf numFmtId="9" fontId="7" fillId="7" borderId="8" xfId="2" applyFont="1" applyFill="1" applyBorder="1" applyAlignment="1">
      <alignment horizontal="center"/>
    </xf>
    <xf numFmtId="0" fontId="3" fillId="7" borderId="10" xfId="0" applyFont="1" applyFill="1" applyBorder="1"/>
    <xf numFmtId="0" fontId="3" fillId="7" borderId="9" xfId="0" applyFont="1" applyFill="1" applyBorder="1"/>
    <xf numFmtId="9" fontId="5" fillId="7" borderId="9" xfId="0" applyNumberFormat="1" applyFont="1" applyFill="1" applyBorder="1" applyAlignment="1">
      <alignment horizontal="center"/>
    </xf>
    <xf numFmtId="9" fontId="3" fillId="7" borderId="3" xfId="0" applyNumberFormat="1" applyFont="1" applyFill="1" applyBorder="1" applyAlignment="1">
      <alignment horizontal="center"/>
    </xf>
    <xf numFmtId="9" fontId="7" fillId="7" borderId="2" xfId="2" applyFont="1" applyFill="1" applyBorder="1" applyAlignment="1">
      <alignment horizontal="center"/>
    </xf>
    <xf numFmtId="0" fontId="3" fillId="7" borderId="1" xfId="0" applyFont="1" applyFill="1" applyBorder="1"/>
    <xf numFmtId="0" fontId="3" fillId="7" borderId="3" xfId="0" applyFont="1" applyFill="1" applyBorder="1"/>
    <xf numFmtId="0" fontId="4" fillId="0" borderId="0" xfId="0" applyFont="1"/>
    <xf numFmtId="0" fontId="19" fillId="0" borderId="0" xfId="4" applyFont="1"/>
    <xf numFmtId="0" fontId="4" fillId="0" borderId="0" xfId="0" applyFont="1" applyAlignment="1">
      <alignment horizontal="left"/>
    </xf>
    <xf numFmtId="0" fontId="4" fillId="0" borderId="0" xfId="0" applyFont="1" applyAlignment="1">
      <alignment horizontal="left" vertical="center"/>
    </xf>
    <xf numFmtId="14" fontId="3" fillId="0" borderId="0" xfId="0" applyNumberFormat="1" applyFont="1" applyAlignment="1">
      <alignment horizontal="left" vertical="center"/>
    </xf>
    <xf numFmtId="166" fontId="3" fillId="7" borderId="1" xfId="0" applyNumberFormat="1" applyFont="1" applyFill="1" applyBorder="1" applyAlignment="1">
      <alignment horizontal="center"/>
    </xf>
    <xf numFmtId="165" fontId="7" fillId="0" borderId="8" xfId="0" applyNumberFormat="1" applyFont="1" applyBorder="1" applyAlignment="1">
      <alignment horizontal="center" vertical="center"/>
    </xf>
    <xf numFmtId="9" fontId="5" fillId="3" borderId="8" xfId="0" applyNumberFormat="1" applyFont="1" applyFill="1" applyBorder="1" applyAlignment="1">
      <alignment horizontal="center"/>
    </xf>
    <xf numFmtId="0" fontId="3" fillId="11" borderId="31" xfId="0" applyFont="1" applyFill="1" applyBorder="1" applyAlignment="1">
      <alignment horizontal="center" vertical="center" wrapText="1"/>
    </xf>
    <xf numFmtId="0" fontId="3" fillId="11" borderId="32" xfId="0" applyFont="1" applyFill="1" applyBorder="1" applyAlignment="1">
      <alignment horizontal="center" vertical="center" wrapText="1"/>
    </xf>
    <xf numFmtId="0" fontId="3" fillId="11" borderId="33" xfId="0" applyFont="1" applyFill="1" applyBorder="1" applyAlignment="1">
      <alignment horizontal="center" vertical="center" wrapText="1"/>
    </xf>
    <xf numFmtId="164" fontId="3" fillId="12" borderId="13" xfId="0" applyNumberFormat="1" applyFont="1" applyFill="1" applyBorder="1" applyAlignment="1">
      <alignment horizontal="center" vertical="center" wrapText="1"/>
    </xf>
    <xf numFmtId="9" fontId="3" fillId="17" borderId="5" xfId="2" applyFont="1" applyFill="1" applyBorder="1" applyAlignment="1">
      <alignment horizontal="center" vertical="center" wrapText="1"/>
    </xf>
    <xf numFmtId="9" fontId="3" fillId="17" borderId="6" xfId="2" applyFont="1" applyFill="1" applyBorder="1" applyAlignment="1">
      <alignment horizontal="center" vertical="center" wrapText="1"/>
    </xf>
    <xf numFmtId="0" fontId="0" fillId="0" borderId="0" xfId="0" applyAlignment="1">
      <alignment horizontal="center" vertical="center" wrapText="1"/>
    </xf>
    <xf numFmtId="165" fontId="3" fillId="23" borderId="9" xfId="0" applyNumberFormat="1" applyFont="1" applyFill="1" applyBorder="1" applyAlignment="1">
      <alignment horizontal="center" vertical="center"/>
    </xf>
    <xf numFmtId="165" fontId="4" fillId="2" borderId="9" xfId="0" applyNumberFormat="1" applyFont="1" applyFill="1" applyBorder="1" applyAlignment="1">
      <alignment horizontal="center" vertical="center"/>
    </xf>
    <xf numFmtId="165" fontId="3" fillId="7" borderId="8" xfId="0" applyNumberFormat="1" applyFont="1" applyFill="1" applyBorder="1" applyAlignment="1">
      <alignment horizontal="center" vertical="center"/>
    </xf>
    <xf numFmtId="165" fontId="3" fillId="7" borderId="9" xfId="0" applyNumberFormat="1" applyFont="1" applyFill="1" applyBorder="1" applyAlignment="1">
      <alignment horizontal="center" vertical="center"/>
    </xf>
    <xf numFmtId="165" fontId="5" fillId="7" borderId="8" xfId="0" applyNumberFormat="1" applyFont="1" applyFill="1" applyBorder="1" applyAlignment="1">
      <alignment horizontal="center" vertical="center"/>
    </xf>
    <xf numFmtId="0" fontId="0" fillId="0" borderId="0" xfId="0" applyFill="1"/>
    <xf numFmtId="0" fontId="3" fillId="3" borderId="44" xfId="0" applyFont="1" applyFill="1" applyBorder="1" applyAlignment="1">
      <alignment horizontal="center"/>
    </xf>
    <xf numFmtId="0" fontId="3" fillId="0" borderId="44" xfId="0" applyFont="1" applyBorder="1" applyAlignment="1">
      <alignment horizontal="center"/>
    </xf>
    <xf numFmtId="0" fontId="4" fillId="2" borderId="44" xfId="0" applyFont="1" applyFill="1" applyBorder="1" applyAlignment="1">
      <alignment horizontal="center"/>
    </xf>
    <xf numFmtId="0" fontId="3" fillId="7" borderId="44" xfId="0" applyFont="1" applyFill="1" applyBorder="1" applyAlignment="1">
      <alignment horizontal="center"/>
    </xf>
    <xf numFmtId="0" fontId="3" fillId="7" borderId="12" xfId="0" applyFont="1" applyFill="1" applyBorder="1" applyAlignment="1">
      <alignment horizontal="center"/>
    </xf>
    <xf numFmtId="0" fontId="3" fillId="0" borderId="45" xfId="0" applyFont="1" applyBorder="1" applyAlignment="1">
      <alignment horizontal="center"/>
    </xf>
    <xf numFmtId="166" fontId="3" fillId="3" borderId="34" xfId="0" applyNumberFormat="1" applyFont="1" applyFill="1" applyBorder="1" applyAlignment="1">
      <alignment horizontal="center"/>
    </xf>
    <xf numFmtId="166" fontId="3" fillId="3" borderId="35" xfId="0" applyNumberFormat="1" applyFont="1" applyFill="1" applyBorder="1" applyAlignment="1">
      <alignment horizontal="center"/>
    </xf>
    <xf numFmtId="165" fontId="3" fillId="23" borderId="35" xfId="0" applyNumberFormat="1" applyFont="1" applyFill="1" applyBorder="1" applyAlignment="1">
      <alignment horizontal="center" vertical="center"/>
    </xf>
    <xf numFmtId="165" fontId="3" fillId="23" borderId="36" xfId="0" applyNumberFormat="1" applyFont="1" applyFill="1" applyBorder="1" applyAlignment="1">
      <alignment horizontal="center" vertical="center"/>
    </xf>
    <xf numFmtId="166" fontId="5" fillId="0" borderId="10" xfId="0" applyNumberFormat="1" applyFont="1" applyBorder="1" applyAlignment="1">
      <alignment horizontal="center"/>
    </xf>
    <xf numFmtId="166" fontId="3" fillId="0" borderId="10" xfId="0" applyNumberFormat="1" applyFont="1" applyBorder="1" applyAlignment="1">
      <alignment horizontal="center"/>
    </xf>
    <xf numFmtId="166" fontId="4" fillId="2" borderId="10" xfId="0" applyNumberFormat="1" applyFont="1" applyFill="1" applyBorder="1" applyAlignment="1">
      <alignment horizontal="center"/>
    </xf>
    <xf numFmtId="166" fontId="3" fillId="3" borderId="10" xfId="0" applyNumberFormat="1" applyFont="1" applyFill="1" applyBorder="1" applyAlignment="1">
      <alignment horizontal="center"/>
    </xf>
    <xf numFmtId="166" fontId="5" fillId="3" borderId="10" xfId="0" applyNumberFormat="1" applyFont="1" applyFill="1" applyBorder="1" applyAlignment="1">
      <alignment horizontal="center"/>
    </xf>
    <xf numFmtId="166" fontId="6" fillId="2" borderId="10" xfId="0" applyNumberFormat="1" applyFont="1" applyFill="1" applyBorder="1" applyAlignment="1">
      <alignment horizontal="center"/>
    </xf>
    <xf numFmtId="166" fontId="3" fillId="7" borderId="10" xfId="0" applyNumberFormat="1" applyFont="1" applyFill="1" applyBorder="1" applyAlignment="1">
      <alignment horizontal="center"/>
    </xf>
    <xf numFmtId="165" fontId="3" fillId="7" borderId="2" xfId="0" applyNumberFormat="1" applyFont="1" applyFill="1" applyBorder="1" applyAlignment="1">
      <alignment horizontal="center" vertical="center"/>
    </xf>
    <xf numFmtId="165" fontId="3" fillId="7" borderId="3" xfId="0" applyNumberFormat="1" applyFont="1" applyFill="1" applyBorder="1" applyAlignment="1">
      <alignment horizontal="center" vertical="center"/>
    </xf>
    <xf numFmtId="165" fontId="5" fillId="0" borderId="9" xfId="0" applyNumberFormat="1" applyFont="1" applyBorder="1" applyAlignment="1">
      <alignment horizontal="center" vertical="center"/>
    </xf>
    <xf numFmtId="0" fontId="5" fillId="0" borderId="8" xfId="0" applyFont="1" applyBorder="1" applyAlignment="1">
      <alignment horizontal="center" vertical="center"/>
    </xf>
    <xf numFmtId="0" fontId="5" fillId="23" borderId="34" xfId="0" applyFont="1" applyFill="1" applyBorder="1" applyAlignment="1">
      <alignment horizontal="center" vertical="center"/>
    </xf>
    <xf numFmtId="0" fontId="6" fillId="2" borderId="10" xfId="0" applyFont="1" applyFill="1" applyBorder="1" applyAlignment="1">
      <alignment horizontal="center" vertical="center"/>
    </xf>
    <xf numFmtId="0" fontId="7" fillId="7" borderId="10" xfId="0" applyFont="1" applyFill="1" applyBorder="1" applyAlignment="1">
      <alignment horizontal="center"/>
    </xf>
    <xf numFmtId="1" fontId="0" fillId="0" borderId="0" xfId="0" applyNumberFormat="1"/>
    <xf numFmtId="1" fontId="6" fillId="6" borderId="8" xfId="0" applyNumberFormat="1" applyFont="1" applyFill="1" applyBorder="1" applyAlignment="1">
      <alignment horizontal="center"/>
    </xf>
    <xf numFmtId="164" fontId="9" fillId="21" borderId="20" xfId="0" applyNumberFormat="1" applyFont="1" applyFill="1" applyBorder="1" applyAlignment="1">
      <alignment horizontal="center"/>
    </xf>
    <xf numFmtId="164" fontId="9" fillId="0" borderId="44" xfId="0" applyNumberFormat="1" applyFont="1" applyBorder="1" applyAlignment="1">
      <alignment horizontal="center"/>
    </xf>
    <xf numFmtId="164" fontId="10" fillId="22" borderId="44" xfId="0" applyNumberFormat="1" applyFont="1" applyFill="1" applyBorder="1" applyAlignment="1">
      <alignment horizontal="center"/>
    </xf>
    <xf numFmtId="164" fontId="9" fillId="21" borderId="44" xfId="0" applyNumberFormat="1" applyFont="1" applyFill="1" applyBorder="1" applyAlignment="1">
      <alignment horizontal="center"/>
    </xf>
    <xf numFmtId="164" fontId="5" fillId="21" borderId="44" xfId="0" applyNumberFormat="1" applyFont="1" applyFill="1" applyBorder="1" applyAlignment="1">
      <alignment horizontal="center"/>
    </xf>
    <xf numFmtId="164" fontId="6" fillId="22" borderId="44" xfId="0" applyNumberFormat="1" applyFont="1" applyFill="1" applyBorder="1" applyAlignment="1">
      <alignment horizontal="center"/>
    </xf>
    <xf numFmtId="164" fontId="9" fillId="13" borderId="44" xfId="0" applyNumberFormat="1" applyFont="1" applyFill="1" applyBorder="1" applyAlignment="1">
      <alignment horizontal="center"/>
    </xf>
    <xf numFmtId="164" fontId="9" fillId="13" borderId="12" xfId="0" applyNumberFormat="1" applyFont="1" applyFill="1" applyBorder="1" applyAlignment="1">
      <alignment horizontal="center"/>
    </xf>
    <xf numFmtId="9" fontId="5" fillId="21" borderId="30" xfId="0" applyNumberFormat="1" applyFont="1" applyFill="1" applyBorder="1" applyAlignment="1">
      <alignment horizontal="center" vertical="center"/>
    </xf>
    <xf numFmtId="9" fontId="5" fillId="0" borderId="30" xfId="0" applyNumberFormat="1" applyFont="1" applyBorder="1" applyAlignment="1">
      <alignment horizontal="center" vertical="center"/>
    </xf>
    <xf numFmtId="9" fontId="7" fillId="0" borderId="30" xfId="0" applyNumberFormat="1" applyFont="1" applyBorder="1" applyAlignment="1">
      <alignment horizontal="center" vertical="center"/>
    </xf>
    <xf numFmtId="9" fontId="9" fillId="0" borderId="30" xfId="0" applyNumberFormat="1" applyFont="1" applyBorder="1" applyAlignment="1">
      <alignment horizontal="center" vertical="center"/>
    </xf>
    <xf numFmtId="9" fontId="6" fillId="22" borderId="30" xfId="0" applyNumberFormat="1" applyFont="1" applyFill="1" applyBorder="1" applyAlignment="1">
      <alignment horizontal="center" vertical="center"/>
    </xf>
    <xf numFmtId="9" fontId="10" fillId="22" borderId="30" xfId="0" applyNumberFormat="1" applyFont="1" applyFill="1" applyBorder="1" applyAlignment="1">
      <alignment horizontal="center" vertical="center"/>
    </xf>
    <xf numFmtId="9" fontId="11" fillId="22" borderId="30" xfId="0" applyNumberFormat="1" applyFont="1" applyFill="1" applyBorder="1" applyAlignment="1">
      <alignment horizontal="center" vertical="center"/>
    </xf>
    <xf numFmtId="9" fontId="9" fillId="13" borderId="30" xfId="0" applyNumberFormat="1" applyFont="1" applyFill="1" applyBorder="1" applyAlignment="1">
      <alignment horizontal="center" vertical="center"/>
    </xf>
    <xf numFmtId="9" fontId="9" fillId="13" borderId="26" xfId="0" applyNumberFormat="1" applyFont="1" applyFill="1" applyBorder="1" applyAlignment="1">
      <alignment horizontal="center" vertical="center"/>
    </xf>
    <xf numFmtId="1" fontId="9" fillId="0" borderId="8" xfId="0" applyNumberFormat="1" applyFont="1" applyBorder="1" applyAlignment="1">
      <alignment horizontal="center" vertical="center"/>
    </xf>
    <xf numFmtId="1" fontId="6" fillId="22" borderId="8" xfId="0" applyNumberFormat="1" applyFont="1" applyFill="1" applyBorder="1" applyAlignment="1">
      <alignment horizontal="center"/>
    </xf>
    <xf numFmtId="1" fontId="9" fillId="21" borderId="8" xfId="0" applyNumberFormat="1" applyFont="1" applyFill="1" applyBorder="1" applyAlignment="1">
      <alignment horizontal="center" vertical="center"/>
    </xf>
    <xf numFmtId="1" fontId="5" fillId="23" borderId="8" xfId="0" applyNumberFormat="1" applyFont="1" applyFill="1" applyBorder="1" applyAlignment="1">
      <alignment horizontal="center"/>
    </xf>
    <xf numFmtId="1" fontId="5" fillId="0" borderId="8" xfId="0" applyNumberFormat="1" applyFont="1" applyFill="1" applyBorder="1" applyAlignment="1">
      <alignment horizontal="center"/>
    </xf>
    <xf numFmtId="1" fontId="9" fillId="13" borderId="8" xfId="0" applyNumberFormat="1" applyFont="1" applyFill="1" applyBorder="1" applyAlignment="1">
      <alignment horizontal="center" vertical="center"/>
    </xf>
    <xf numFmtId="0" fontId="5" fillId="13" borderId="8" xfId="0" applyFont="1" applyFill="1" applyBorder="1" applyAlignment="1">
      <alignment horizontal="center" vertical="center"/>
    </xf>
    <xf numFmtId="1" fontId="5" fillId="21" borderId="35" xfId="0" applyNumberFormat="1" applyFont="1" applyFill="1" applyBorder="1" applyAlignment="1">
      <alignment horizontal="center"/>
    </xf>
    <xf numFmtId="0" fontId="7" fillId="7" borderId="1" xfId="0" applyFont="1" applyFill="1" applyBorder="1" applyAlignment="1">
      <alignment horizontal="center"/>
    </xf>
    <xf numFmtId="1" fontId="9" fillId="13" borderId="2" xfId="0" applyNumberFormat="1" applyFont="1" applyFill="1" applyBorder="1" applyAlignment="1">
      <alignment horizontal="center" vertical="center"/>
    </xf>
    <xf numFmtId="164" fontId="3" fillId="12" borderId="47" xfId="0" applyNumberFormat="1" applyFont="1" applyFill="1" applyBorder="1" applyAlignment="1">
      <alignment horizontal="center" vertical="center" wrapText="1"/>
    </xf>
    <xf numFmtId="1" fontId="9" fillId="21" borderId="16" xfId="0" applyNumberFormat="1" applyFont="1" applyFill="1" applyBorder="1" applyAlignment="1">
      <alignment horizontal="center"/>
    </xf>
    <xf numFmtId="9" fontId="3" fillId="3" borderId="51" xfId="2" applyFont="1" applyFill="1" applyBorder="1" applyAlignment="1">
      <alignment horizontal="center"/>
    </xf>
    <xf numFmtId="9" fontId="3" fillId="0" borderId="44" xfId="2" applyFont="1" applyBorder="1" applyAlignment="1">
      <alignment horizontal="center"/>
    </xf>
    <xf numFmtId="9" fontId="4" fillId="2" borderId="44" xfId="2" applyFont="1" applyFill="1" applyBorder="1" applyAlignment="1">
      <alignment horizontal="center"/>
    </xf>
    <xf numFmtId="9" fontId="3" fillId="3" borderId="44" xfId="2" applyFont="1" applyFill="1" applyBorder="1" applyAlignment="1">
      <alignment horizontal="center"/>
    </xf>
    <xf numFmtId="9" fontId="7" fillId="7" borderId="44" xfId="2" applyFont="1" applyFill="1" applyBorder="1" applyAlignment="1">
      <alignment horizontal="center"/>
    </xf>
    <xf numFmtId="9" fontId="7" fillId="7" borderId="12" xfId="2" applyFont="1" applyFill="1" applyBorder="1" applyAlignment="1">
      <alignment horizontal="center"/>
    </xf>
    <xf numFmtId="9" fontId="9" fillId="21" borderId="34" xfId="0" applyNumberFormat="1" applyFont="1" applyFill="1" applyBorder="1" applyAlignment="1">
      <alignment horizontal="center"/>
    </xf>
    <xf numFmtId="9" fontId="9" fillId="21" borderId="10" xfId="0" applyNumberFormat="1" applyFont="1" applyFill="1" applyBorder="1" applyAlignment="1">
      <alignment horizontal="center"/>
    </xf>
    <xf numFmtId="9" fontId="9" fillId="22" borderId="10" xfId="0" applyNumberFormat="1" applyFont="1" applyFill="1" applyBorder="1" applyAlignment="1">
      <alignment horizontal="center"/>
    </xf>
    <xf numFmtId="9" fontId="9" fillId="0" borderId="10" xfId="0" applyNumberFormat="1" applyFont="1" applyFill="1" applyBorder="1" applyAlignment="1">
      <alignment horizontal="center"/>
    </xf>
    <xf numFmtId="9" fontId="9" fillId="13" borderId="10" xfId="0" applyNumberFormat="1" applyFont="1" applyFill="1" applyBorder="1" applyAlignment="1">
      <alignment horizontal="center"/>
    </xf>
    <xf numFmtId="9" fontId="9" fillId="13" borderId="1" xfId="0" applyNumberFormat="1" applyFont="1" applyFill="1" applyBorder="1" applyAlignment="1">
      <alignment horizontal="center"/>
    </xf>
    <xf numFmtId="0" fontId="9" fillId="21" borderId="36" xfId="0" applyFont="1" applyFill="1" applyBorder="1" applyAlignment="1">
      <alignment horizontal="center" vertical="center"/>
    </xf>
    <xf numFmtId="0" fontId="3" fillId="0" borderId="10" xfId="0" applyFont="1" applyFill="1" applyBorder="1" applyAlignment="1">
      <alignment horizontal="center"/>
    </xf>
    <xf numFmtId="0" fontId="3" fillId="0" borderId="8" xfId="0" applyFont="1" applyFill="1" applyBorder="1"/>
    <xf numFmtId="0" fontId="3" fillId="0" borderId="9" xfId="0" applyFont="1" applyFill="1" applyBorder="1" applyAlignment="1">
      <alignment horizontal="center"/>
    </xf>
    <xf numFmtId="0" fontId="3" fillId="0" borderId="10" xfId="0" applyFont="1" applyFill="1" applyBorder="1"/>
    <xf numFmtId="166" fontId="3" fillId="0" borderId="8" xfId="0" applyNumberFormat="1" applyFont="1" applyFill="1" applyBorder="1" applyAlignment="1">
      <alignment horizontal="center"/>
    </xf>
    <xf numFmtId="9" fontId="3" fillId="0" borderId="8" xfId="0" applyNumberFormat="1" applyFont="1" applyFill="1" applyBorder="1" applyAlignment="1">
      <alignment horizontal="center"/>
    </xf>
    <xf numFmtId="0" fontId="3" fillId="0" borderId="8" xfId="0" applyFont="1" applyFill="1" applyBorder="1" applyAlignment="1">
      <alignment horizontal="center"/>
    </xf>
    <xf numFmtId="0" fontId="3" fillId="0" borderId="44" xfId="0" applyFont="1" applyFill="1" applyBorder="1" applyAlignment="1">
      <alignment horizontal="center"/>
    </xf>
    <xf numFmtId="166" fontId="3" fillId="0" borderId="10" xfId="0" applyNumberFormat="1" applyFont="1" applyFill="1" applyBorder="1" applyAlignment="1">
      <alignment horizontal="center"/>
    </xf>
    <xf numFmtId="0" fontId="3" fillId="0" borderId="45" xfId="0" applyFont="1" applyFill="1" applyBorder="1" applyAlignment="1">
      <alignment horizontal="center"/>
    </xf>
    <xf numFmtId="9" fontId="3" fillId="0" borderId="8" xfId="2" applyFont="1" applyFill="1" applyBorder="1" applyAlignment="1">
      <alignment horizontal="center"/>
    </xf>
    <xf numFmtId="0" fontId="3" fillId="0" borderId="0" xfId="0" applyFont="1" applyFill="1"/>
    <xf numFmtId="0" fontId="3" fillId="0" borderId="10" xfId="0" applyFont="1" applyFill="1" applyBorder="1" applyAlignment="1">
      <alignment horizontal="center" vertical="center"/>
    </xf>
    <xf numFmtId="0" fontId="3" fillId="0" borderId="9" xfId="0" applyFont="1" applyFill="1" applyBorder="1"/>
    <xf numFmtId="9" fontId="3" fillId="0" borderId="9" xfId="0" applyNumberFormat="1" applyFont="1" applyFill="1" applyBorder="1" applyAlignment="1">
      <alignment horizontal="center"/>
    </xf>
    <xf numFmtId="9" fontId="5" fillId="0" borderId="28" xfId="0" applyNumberFormat="1" applyFont="1" applyFill="1" applyBorder="1" applyAlignment="1">
      <alignment horizontal="center"/>
    </xf>
    <xf numFmtId="165" fontId="5" fillId="23" borderId="9" xfId="0" applyNumberFormat="1" applyFont="1" applyFill="1" applyBorder="1" applyAlignment="1">
      <alignment horizontal="center" vertical="center"/>
    </xf>
    <xf numFmtId="0" fontId="3" fillId="23" borderId="45" xfId="0" applyFont="1" applyFill="1" applyBorder="1" applyAlignment="1">
      <alignment horizontal="center"/>
    </xf>
    <xf numFmtId="0" fontId="3" fillId="7" borderId="45" xfId="0" applyFont="1" applyFill="1" applyBorder="1" applyAlignment="1">
      <alignment horizontal="center"/>
    </xf>
    <xf numFmtId="0" fontId="3" fillId="2" borderId="45" xfId="0" applyFont="1" applyFill="1" applyBorder="1" applyAlignment="1">
      <alignment horizontal="center"/>
    </xf>
    <xf numFmtId="0" fontId="3" fillId="7" borderId="46" xfId="0" applyFont="1" applyFill="1" applyBorder="1" applyAlignment="1">
      <alignment horizontal="center"/>
    </xf>
    <xf numFmtId="0" fontId="0" fillId="11" borderId="10" xfId="0" applyFont="1" applyFill="1" applyBorder="1" applyAlignment="1">
      <alignment horizontal="left" vertical="center" wrapText="1"/>
    </xf>
    <xf numFmtId="0" fontId="0" fillId="29" borderId="10" xfId="0" applyFont="1" applyFill="1" applyBorder="1" applyAlignment="1">
      <alignment horizontal="left" vertical="center" wrapText="1"/>
    </xf>
    <xf numFmtId="3" fontId="3" fillId="15" borderId="52" xfId="1" applyNumberFormat="1" applyFont="1" applyFill="1" applyBorder="1" applyAlignment="1">
      <alignment horizontal="center" vertical="center" wrapText="1"/>
    </xf>
    <xf numFmtId="9" fontId="3" fillId="34" borderId="13" xfId="2" applyNumberFormat="1" applyFont="1" applyFill="1" applyBorder="1" applyAlignment="1">
      <alignment horizontal="center" vertical="center" wrapText="1"/>
    </xf>
    <xf numFmtId="0" fontId="1" fillId="16" borderId="15" xfId="0" applyFont="1" applyFill="1" applyBorder="1" applyAlignment="1">
      <alignment horizontal="center"/>
    </xf>
    <xf numFmtId="0" fontId="7" fillId="4" borderId="4" xfId="0" applyFont="1" applyFill="1" applyBorder="1" applyAlignment="1">
      <alignment horizontal="center" vertical="center" wrapText="1"/>
    </xf>
    <xf numFmtId="0" fontId="7" fillId="4" borderId="5" xfId="0" applyFont="1" applyFill="1" applyBorder="1" applyAlignment="1">
      <alignment horizontal="center" vertical="center" wrapText="1"/>
    </xf>
    <xf numFmtId="9" fontId="13" fillId="4" borderId="5" xfId="0" applyNumberFormat="1" applyFont="1" applyFill="1" applyBorder="1" applyAlignment="1">
      <alignment horizontal="center" vertical="center" wrapText="1"/>
    </xf>
    <xf numFmtId="166" fontId="3" fillId="19" borderId="5" xfId="0" applyNumberFormat="1" applyFont="1" applyFill="1" applyBorder="1" applyAlignment="1">
      <alignment horizontal="center" vertical="center" wrapText="1"/>
    </xf>
    <xf numFmtId="166" fontId="3" fillId="19" borderId="6" xfId="0" applyNumberFormat="1" applyFont="1" applyFill="1" applyBorder="1" applyAlignment="1">
      <alignment horizontal="center" vertical="center" wrapText="1"/>
    </xf>
    <xf numFmtId="0" fontId="3" fillId="20" borderId="4" xfId="0" applyFont="1" applyFill="1" applyBorder="1" applyAlignment="1">
      <alignment horizontal="center" vertical="center" wrapText="1"/>
    </xf>
    <xf numFmtId="0" fontId="3" fillId="20" borderId="5" xfId="0" applyFont="1" applyFill="1" applyBorder="1" applyAlignment="1">
      <alignment horizontal="center" vertical="center" wrapText="1"/>
    </xf>
    <xf numFmtId="9" fontId="13" fillId="4" borderId="6" xfId="0" applyNumberFormat="1" applyFont="1" applyFill="1" applyBorder="1" applyAlignment="1">
      <alignment horizontal="center" vertical="center" wrapText="1"/>
    </xf>
    <xf numFmtId="0" fontId="3" fillId="16" borderId="15" xfId="0" applyFont="1" applyFill="1" applyBorder="1" applyAlignment="1">
      <alignment horizontal="center" vertical="center" wrapText="1"/>
    </xf>
    <xf numFmtId="166" fontId="3" fillId="19" borderId="4" xfId="0" applyNumberFormat="1" applyFont="1" applyFill="1" applyBorder="1" applyAlignment="1">
      <alignment horizontal="center" vertical="center" wrapText="1"/>
    </xf>
    <xf numFmtId="0" fontId="1" fillId="0" borderId="0" xfId="0" applyFont="1" applyFill="1" applyBorder="1" applyAlignment="1">
      <alignment horizontal="left" vertical="center"/>
    </xf>
    <xf numFmtId="0" fontId="28" fillId="0" borderId="0" xfId="0" applyFont="1" applyBorder="1" applyAlignment="1">
      <alignment horizontal="left" vertical="center"/>
    </xf>
    <xf numFmtId="0" fontId="0" fillId="11" borderId="8" xfId="0" applyFont="1" applyFill="1" applyBorder="1" applyAlignment="1">
      <alignment horizontal="left" vertical="center" wrapText="1"/>
    </xf>
    <xf numFmtId="0" fontId="0" fillId="11" borderId="7" xfId="0" applyFont="1" applyFill="1" applyBorder="1" applyAlignment="1">
      <alignment horizontal="left" vertical="center" wrapText="1"/>
    </xf>
    <xf numFmtId="44" fontId="0" fillId="0" borderId="0" xfId="3" applyFont="1"/>
    <xf numFmtId="0" fontId="3" fillId="18" borderId="4" xfId="0" applyFont="1" applyFill="1" applyBorder="1" applyAlignment="1">
      <alignment horizontal="center" vertical="center" wrapText="1"/>
    </xf>
    <xf numFmtId="0" fontId="3" fillId="18" borderId="6" xfId="0" applyFont="1" applyFill="1" applyBorder="1" applyAlignment="1">
      <alignment horizontal="center" vertical="center" wrapText="1"/>
    </xf>
    <xf numFmtId="0" fontId="0" fillId="0" borderId="8" xfId="0" applyBorder="1" applyAlignment="1">
      <alignment horizontal="left" vertical="center"/>
    </xf>
    <xf numFmtId="0" fontId="1" fillId="10" borderId="11" xfId="0" applyFont="1" applyFill="1" applyBorder="1" applyAlignment="1">
      <alignment horizontal="center" vertical="center"/>
    </xf>
    <xf numFmtId="0" fontId="3" fillId="10" borderId="15" xfId="0" applyFont="1" applyFill="1" applyBorder="1" applyAlignment="1">
      <alignment horizontal="center" vertical="center" wrapText="1"/>
    </xf>
    <xf numFmtId="0" fontId="1" fillId="38" borderId="27" xfId="0" applyFont="1" applyFill="1" applyBorder="1" applyAlignment="1">
      <alignment horizontal="center"/>
    </xf>
    <xf numFmtId="0" fontId="7" fillId="14" borderId="5" xfId="0" applyFont="1" applyFill="1" applyBorder="1" applyAlignment="1">
      <alignment horizontal="center" vertical="center" wrapText="1"/>
    </xf>
    <xf numFmtId="0" fontId="3" fillId="15" borderId="4" xfId="0" applyFont="1" applyFill="1" applyBorder="1" applyAlignment="1">
      <alignment horizontal="center" vertical="center" wrapText="1"/>
    </xf>
    <xf numFmtId="166" fontId="3" fillId="15" borderId="50" xfId="0" applyNumberFormat="1" applyFont="1" applyFill="1" applyBorder="1" applyAlignment="1">
      <alignment horizontal="center" vertical="center" wrapText="1"/>
    </xf>
    <xf numFmtId="0" fontId="0" fillId="0" borderId="0" xfId="0" applyAlignment="1">
      <alignment horizontal="left" vertical="center"/>
    </xf>
    <xf numFmtId="0" fontId="0" fillId="11" borderId="1" xfId="0" applyFont="1" applyFill="1" applyBorder="1" applyAlignment="1">
      <alignment horizontal="left" vertical="center" wrapText="1"/>
    </xf>
    <xf numFmtId="0" fontId="0" fillId="29" borderId="1" xfId="0" applyFont="1" applyFill="1" applyBorder="1" applyAlignment="1">
      <alignment horizontal="left" vertical="center" wrapText="1"/>
    </xf>
    <xf numFmtId="0" fontId="0" fillId="0" borderId="48" xfId="0" applyFont="1" applyBorder="1" applyAlignment="1">
      <alignment vertical="center"/>
    </xf>
    <xf numFmtId="166" fontId="0" fillId="25" borderId="10" xfId="0" applyNumberFormat="1" applyFont="1" applyFill="1" applyBorder="1" applyAlignment="1">
      <alignment horizontal="left" vertical="center" wrapText="1"/>
    </xf>
    <xf numFmtId="166" fontId="0" fillId="25" borderId="1" xfId="0" applyNumberFormat="1" applyFont="1" applyFill="1" applyBorder="1" applyAlignment="1">
      <alignment horizontal="left" vertical="center" wrapText="1"/>
    </xf>
    <xf numFmtId="0" fontId="0" fillId="9" borderId="10" xfId="0" applyFont="1" applyFill="1" applyBorder="1" applyAlignment="1">
      <alignment horizontal="left" vertical="center" wrapText="1"/>
    </xf>
    <xf numFmtId="0" fontId="0" fillId="9" borderId="1" xfId="0" applyFont="1" applyFill="1" applyBorder="1" applyAlignment="1">
      <alignment horizontal="left" vertical="center" wrapText="1"/>
    </xf>
    <xf numFmtId="167" fontId="0" fillId="17" borderId="10" xfId="0" applyNumberFormat="1" applyFont="1" applyFill="1" applyBorder="1" applyAlignment="1">
      <alignment horizontal="left" vertical="center" wrapText="1"/>
    </xf>
    <xf numFmtId="0" fontId="0" fillId="0" borderId="9" xfId="0" applyFont="1" applyBorder="1" applyAlignment="1">
      <alignment vertical="center"/>
    </xf>
    <xf numFmtId="167" fontId="0" fillId="17" borderId="1" xfId="0" applyNumberFormat="1" applyFont="1" applyFill="1" applyBorder="1" applyAlignment="1">
      <alignment horizontal="left" vertical="center" wrapText="1"/>
    </xf>
    <xf numFmtId="0" fontId="0" fillId="0" borderId="3" xfId="0" applyFont="1" applyBorder="1" applyAlignment="1">
      <alignment vertical="center"/>
    </xf>
    <xf numFmtId="0" fontId="0" fillId="0" borderId="54" xfId="0" applyFont="1" applyBorder="1" applyAlignment="1">
      <alignment vertical="center"/>
    </xf>
    <xf numFmtId="0" fontId="31" fillId="17" borderId="10" xfId="0" applyFont="1" applyFill="1" applyBorder="1" applyAlignment="1">
      <alignment horizontal="left" vertical="center" wrapText="1"/>
    </xf>
    <xf numFmtId="1" fontId="7" fillId="14" borderId="49" xfId="0" applyNumberFormat="1" applyFont="1" applyFill="1" applyBorder="1" applyAlignment="1">
      <alignment horizontal="center" vertical="center" wrapText="1"/>
    </xf>
    <xf numFmtId="9" fontId="7" fillId="30" borderId="4" xfId="2" applyFont="1" applyFill="1" applyBorder="1" applyAlignment="1">
      <alignment horizontal="center" vertical="center" wrapText="1"/>
    </xf>
    <xf numFmtId="9" fontId="7" fillId="30" borderId="6" xfId="2" applyFont="1" applyFill="1" applyBorder="1" applyAlignment="1">
      <alignment horizontal="center" vertical="center" wrapText="1"/>
    </xf>
    <xf numFmtId="0" fontId="30" fillId="0" borderId="0" xfId="0" applyFont="1" applyAlignment="1">
      <alignment horizontal="center" vertical="center"/>
    </xf>
    <xf numFmtId="0" fontId="11" fillId="6" borderId="8" xfId="0" applyFont="1" applyFill="1" applyBorder="1" applyAlignment="1">
      <alignment horizontal="center" vertical="center"/>
    </xf>
    <xf numFmtId="0" fontId="7" fillId="29" borderId="52" xfId="0" applyFont="1" applyFill="1" applyBorder="1" applyAlignment="1">
      <alignment horizontal="center" vertical="center" wrapText="1"/>
    </xf>
    <xf numFmtId="0" fontId="7" fillId="29" borderId="53" xfId="0" applyFont="1" applyFill="1" applyBorder="1" applyAlignment="1">
      <alignment horizontal="center" vertical="center" wrapText="1"/>
    </xf>
    <xf numFmtId="0" fontId="7" fillId="29" borderId="13" xfId="0" applyFont="1" applyFill="1" applyBorder="1" applyAlignment="1">
      <alignment horizontal="center" vertical="center" wrapText="1"/>
    </xf>
    <xf numFmtId="166" fontId="7" fillId="29" borderId="13" xfId="0" applyNumberFormat="1" applyFont="1" applyFill="1" applyBorder="1" applyAlignment="1">
      <alignment horizontal="center" vertical="center" wrapText="1"/>
    </xf>
    <xf numFmtId="166" fontId="7" fillId="29" borderId="14" xfId="0" applyNumberFormat="1" applyFont="1" applyFill="1" applyBorder="1" applyAlignment="1">
      <alignment horizontal="center" vertical="center" wrapText="1"/>
    </xf>
    <xf numFmtId="165" fontId="7" fillId="0" borderId="9" xfId="0" applyNumberFormat="1" applyFont="1" applyBorder="1" applyAlignment="1">
      <alignment horizontal="center" vertical="center"/>
    </xf>
    <xf numFmtId="0" fontId="7" fillId="0" borderId="0" xfId="0" applyFont="1" applyAlignment="1">
      <alignment horizontal="center" vertical="center"/>
    </xf>
    <xf numFmtId="0" fontId="3" fillId="5" borderId="8" xfId="0" applyFont="1" applyFill="1" applyBorder="1" applyAlignment="1">
      <alignment horizontal="center" vertical="center" wrapText="1"/>
    </xf>
    <xf numFmtId="0" fontId="9" fillId="31" borderId="8" xfId="0" applyFont="1" applyFill="1" applyBorder="1" applyAlignment="1">
      <alignment horizontal="center" vertical="center" wrapText="1"/>
    </xf>
    <xf numFmtId="0" fontId="3" fillId="20" borderId="50" xfId="0" applyFont="1" applyFill="1" applyBorder="1" applyAlignment="1">
      <alignment horizontal="center" vertical="center" wrapText="1"/>
    </xf>
    <xf numFmtId="9" fontId="3" fillId="17" borderId="49" xfId="2" applyFont="1" applyFill="1" applyBorder="1" applyAlignment="1">
      <alignment horizontal="center" vertical="center" wrapText="1"/>
    </xf>
    <xf numFmtId="0" fontId="3" fillId="3" borderId="20" xfId="0" applyFont="1" applyFill="1" applyBorder="1" applyAlignment="1">
      <alignment horizontal="center"/>
    </xf>
    <xf numFmtId="0" fontId="5" fillId="0" borderId="44" xfId="0" applyFont="1" applyBorder="1" applyAlignment="1">
      <alignment horizontal="center"/>
    </xf>
    <xf numFmtId="9" fontId="3" fillId="17" borderId="31" xfId="2" applyFont="1" applyFill="1" applyBorder="1" applyAlignment="1">
      <alignment horizontal="center" vertical="center" wrapText="1"/>
    </xf>
    <xf numFmtId="9" fontId="3" fillId="17" borderId="32" xfId="2" applyFont="1" applyFill="1" applyBorder="1" applyAlignment="1">
      <alignment horizontal="center" vertical="center" wrapText="1"/>
    </xf>
    <xf numFmtId="9" fontId="3" fillId="17" borderId="33" xfId="2" applyFont="1" applyFill="1" applyBorder="1" applyAlignment="1">
      <alignment horizontal="center" vertical="center" wrapText="1"/>
    </xf>
    <xf numFmtId="0" fontId="3" fillId="3" borderId="34" xfId="0" applyFont="1" applyFill="1" applyBorder="1" applyAlignment="1">
      <alignment horizontal="center"/>
    </xf>
    <xf numFmtId="0" fontId="29" fillId="0" borderId="8" xfId="0" applyFont="1" applyBorder="1" applyAlignment="1">
      <alignment vertical="center"/>
    </xf>
    <xf numFmtId="0" fontId="28" fillId="0" borderId="8" xfId="0" applyFont="1" applyBorder="1" applyAlignment="1">
      <alignment vertical="center"/>
    </xf>
    <xf numFmtId="0" fontId="0" fillId="0" borderId="8" xfId="0" applyFont="1" applyBorder="1" applyAlignment="1">
      <alignment vertical="center"/>
    </xf>
    <xf numFmtId="0" fontId="28" fillId="0" borderId="0" xfId="0" applyFont="1" applyBorder="1" applyAlignment="1">
      <alignment vertical="center"/>
    </xf>
    <xf numFmtId="0" fontId="1" fillId="0" borderId="0" xfId="0" applyFont="1" applyFill="1" applyBorder="1" applyAlignment="1"/>
    <xf numFmtId="0" fontId="0" fillId="0" borderId="39" xfId="0" applyFont="1" applyBorder="1" applyAlignment="1">
      <alignment vertical="center"/>
    </xf>
    <xf numFmtId="0" fontId="0" fillId="11" borderId="16" xfId="0" applyFont="1" applyFill="1" applyBorder="1" applyAlignment="1">
      <alignment horizontal="left" vertical="center" wrapText="1"/>
    </xf>
    <xf numFmtId="0" fontId="0" fillId="0" borderId="0" xfId="0" applyBorder="1"/>
    <xf numFmtId="0" fontId="0" fillId="0" borderId="55" xfId="0" applyFont="1" applyBorder="1" applyAlignment="1">
      <alignment vertical="center"/>
    </xf>
    <xf numFmtId="0" fontId="0" fillId="0" borderId="0" xfId="0" applyFont="1" applyBorder="1" applyAlignment="1">
      <alignment vertical="center"/>
    </xf>
    <xf numFmtId="0" fontId="0" fillId="0" borderId="8" xfId="0" applyBorder="1" applyAlignment="1">
      <alignment vertical="center"/>
    </xf>
    <xf numFmtId="0" fontId="0" fillId="0" borderId="8" xfId="0" applyBorder="1"/>
    <xf numFmtId="1" fontId="0" fillId="0" borderId="8" xfId="0" applyNumberFormat="1" applyFont="1" applyFill="1" applyBorder="1" applyAlignment="1">
      <alignment vertical="center" wrapText="1"/>
    </xf>
    <xf numFmtId="0" fontId="27" fillId="0" borderId="8" xfId="0" applyFont="1" applyBorder="1" applyAlignment="1">
      <alignment vertical="center" wrapText="1"/>
    </xf>
    <xf numFmtId="0" fontId="28" fillId="0" borderId="8" xfId="0" applyFont="1" applyBorder="1" applyAlignment="1">
      <alignment vertical="center" wrapText="1"/>
    </xf>
    <xf numFmtId="0" fontId="1" fillId="32" borderId="55" xfId="0" applyFont="1" applyFill="1" applyBorder="1" applyAlignment="1"/>
    <xf numFmtId="0" fontId="1" fillId="32" borderId="0" xfId="0" applyFont="1" applyFill="1" applyBorder="1" applyAlignment="1"/>
    <xf numFmtId="0" fontId="28" fillId="0" borderId="8" xfId="0" applyFont="1" applyFill="1" applyBorder="1" applyAlignment="1">
      <alignment vertical="center" wrapText="1"/>
    </xf>
    <xf numFmtId="0" fontId="0" fillId="0" borderId="8" xfId="0" applyFill="1" applyBorder="1" applyAlignment="1">
      <alignment vertical="center" wrapText="1"/>
    </xf>
    <xf numFmtId="0" fontId="0" fillId="0" borderId="44" xfId="0" applyFont="1" applyBorder="1" applyAlignment="1">
      <alignment horizontal="left" vertical="center"/>
    </xf>
    <xf numFmtId="0" fontId="0" fillId="0" borderId="12" xfId="0" applyFont="1" applyBorder="1" applyAlignment="1">
      <alignment horizontal="left" vertical="center"/>
    </xf>
    <xf numFmtId="0" fontId="0" fillId="0" borderId="56" xfId="0" applyFont="1" applyBorder="1" applyAlignment="1">
      <alignment vertical="center"/>
    </xf>
    <xf numFmtId="0" fontId="0" fillId="0" borderId="44" xfId="0" applyFont="1" applyBorder="1" applyAlignment="1">
      <alignment vertical="center"/>
    </xf>
    <xf numFmtId="0" fontId="0" fillId="0" borderId="12" xfId="0" applyFont="1" applyBorder="1" applyAlignment="1">
      <alignment vertical="center"/>
    </xf>
    <xf numFmtId="0" fontId="0" fillId="0" borderId="9" xfId="0" applyBorder="1"/>
    <xf numFmtId="0" fontId="0" fillId="0" borderId="3" xfId="0" applyBorder="1"/>
    <xf numFmtId="0" fontId="0" fillId="0" borderId="57" xfId="0" applyBorder="1"/>
    <xf numFmtId="167" fontId="0" fillId="17" borderId="34" xfId="0" applyNumberFormat="1" applyFont="1" applyFill="1" applyBorder="1" applyAlignment="1">
      <alignment horizontal="left" vertical="center" wrapText="1"/>
    </xf>
    <xf numFmtId="0" fontId="0" fillId="0" borderId="35" xfId="0" applyFont="1" applyBorder="1" applyAlignment="1">
      <alignment vertical="center"/>
    </xf>
    <xf numFmtId="0" fontId="0" fillId="0" borderId="36" xfId="0" applyBorder="1"/>
    <xf numFmtId="0" fontId="0" fillId="0" borderId="2" xfId="0" applyFont="1" applyBorder="1" applyAlignment="1">
      <alignment vertical="center"/>
    </xf>
    <xf numFmtId="0" fontId="0" fillId="9" borderId="34" xfId="0" applyFont="1" applyFill="1" applyBorder="1" applyAlignment="1">
      <alignment horizontal="left" vertical="center" wrapText="1"/>
    </xf>
    <xf numFmtId="0" fontId="0" fillId="0" borderId="20" xfId="0" applyFont="1" applyBorder="1" applyAlignment="1">
      <alignment horizontal="left" vertical="center"/>
    </xf>
    <xf numFmtId="0" fontId="1" fillId="25" borderId="34" xfId="0" applyFont="1" applyFill="1" applyBorder="1" applyAlignment="1">
      <alignment horizontal="left" vertical="center" wrapText="1"/>
    </xf>
    <xf numFmtId="0" fontId="0" fillId="29" borderId="34" xfId="0" applyFont="1" applyFill="1" applyBorder="1" applyAlignment="1">
      <alignment horizontal="left" vertical="center" wrapText="1"/>
    </xf>
    <xf numFmtId="0" fontId="0" fillId="0" borderId="36" xfId="0" applyFont="1" applyBorder="1" applyAlignment="1">
      <alignment vertical="center" wrapText="1"/>
    </xf>
    <xf numFmtId="0" fontId="0" fillId="0" borderId="3" xfId="0" applyFont="1" applyBorder="1" applyAlignment="1">
      <alignment vertical="center" wrapText="1"/>
    </xf>
    <xf numFmtId="0" fontId="0" fillId="0" borderId="36" xfId="0" applyFont="1" applyBorder="1" applyAlignment="1">
      <alignment vertical="center"/>
    </xf>
    <xf numFmtId="0" fontId="28" fillId="0" borderId="58" xfId="0" applyFont="1" applyBorder="1" applyAlignment="1">
      <alignment horizontal="center" vertical="center"/>
    </xf>
    <xf numFmtId="0" fontId="0" fillId="0" borderId="41" xfId="0" applyBorder="1"/>
    <xf numFmtId="0" fontId="29" fillId="0" borderId="10" xfId="0" applyFont="1" applyBorder="1" applyAlignment="1">
      <alignment vertical="center"/>
    </xf>
    <xf numFmtId="0" fontId="29" fillId="0" borderId="9" xfId="0" applyFont="1" applyBorder="1" applyAlignment="1">
      <alignment vertical="center"/>
    </xf>
    <xf numFmtId="0" fontId="28" fillId="0" borderId="9" xfId="0" applyFont="1" applyBorder="1" applyAlignment="1">
      <alignment vertical="center"/>
    </xf>
    <xf numFmtId="0" fontId="28" fillId="0" borderId="2" xfId="0" applyFont="1" applyBorder="1" applyAlignment="1">
      <alignment vertical="center"/>
    </xf>
    <xf numFmtId="0" fontId="28" fillId="0" borderId="3" xfId="0" applyFont="1" applyBorder="1" applyAlignment="1">
      <alignment vertical="center"/>
    </xf>
    <xf numFmtId="0" fontId="0" fillId="10" borderId="4" xfId="0" applyFont="1" applyFill="1" applyBorder="1" applyAlignment="1">
      <alignment vertical="center" wrapText="1"/>
    </xf>
    <xf numFmtId="0" fontId="28" fillId="0" borderId="5" xfId="0" applyFont="1" applyFill="1" applyBorder="1" applyAlignment="1">
      <alignment vertical="center" wrapText="1"/>
    </xf>
    <xf numFmtId="0" fontId="28" fillId="0" borderId="6" xfId="0" applyFont="1" applyFill="1" applyBorder="1" applyAlignment="1">
      <alignment vertical="center" wrapText="1"/>
    </xf>
    <xf numFmtId="0" fontId="0" fillId="17" borderId="34" xfId="0" applyFill="1" applyBorder="1" applyAlignment="1">
      <alignment horizontal="left" vertical="center"/>
    </xf>
    <xf numFmtId="0" fontId="0" fillId="17" borderId="10" xfId="0" applyFill="1" applyBorder="1" applyAlignment="1">
      <alignment horizontal="left" vertical="center" wrapText="1"/>
    </xf>
    <xf numFmtId="0" fontId="0" fillId="0" borderId="9" xfId="0" applyFill="1" applyBorder="1" applyAlignment="1">
      <alignment vertical="center" wrapText="1"/>
    </xf>
    <xf numFmtId="0" fontId="0" fillId="17" borderId="1" xfId="0" applyFill="1" applyBorder="1" applyAlignment="1">
      <alignment horizontal="left" vertical="center"/>
    </xf>
    <xf numFmtId="0" fontId="0" fillId="0" borderId="2" xfId="0" applyFill="1" applyBorder="1" applyAlignment="1">
      <alignment vertical="center" wrapText="1"/>
    </xf>
    <xf numFmtId="0" fontId="0" fillId="0" borderId="3" xfId="0" applyFill="1" applyBorder="1" applyAlignment="1">
      <alignment vertical="center" wrapText="1"/>
    </xf>
    <xf numFmtId="44" fontId="30" fillId="18" borderId="18" xfId="3" applyFont="1" applyFill="1" applyBorder="1" applyAlignment="1">
      <alignment vertical="top" wrapText="1"/>
    </xf>
    <xf numFmtId="44" fontId="30" fillId="4" borderId="34" xfId="3" applyFont="1" applyFill="1" applyBorder="1" applyAlignment="1">
      <alignment horizontal="left" vertical="top" wrapText="1"/>
    </xf>
    <xf numFmtId="44" fontId="28" fillId="0" borderId="35" xfId="3" applyFont="1" applyFill="1" applyBorder="1" applyAlignment="1">
      <alignment vertical="center" wrapText="1"/>
    </xf>
    <xf numFmtId="44" fontId="28" fillId="0" borderId="36" xfId="3" applyFont="1" applyFill="1" applyBorder="1" applyAlignment="1">
      <alignment vertical="center" wrapText="1"/>
    </xf>
    <xf numFmtId="0" fontId="30" fillId="4" borderId="38" xfId="0" applyFont="1" applyFill="1" applyBorder="1" applyAlignment="1">
      <alignment horizontal="left" vertical="top" wrapText="1"/>
    </xf>
    <xf numFmtId="0" fontId="28" fillId="0" borderId="9" xfId="0" applyFont="1" applyFill="1" applyBorder="1" applyAlignment="1">
      <alignment vertical="center" wrapText="1"/>
    </xf>
    <xf numFmtId="0" fontId="30" fillId="4" borderId="16" xfId="0" applyFont="1" applyFill="1" applyBorder="1" applyAlignment="1">
      <alignment horizontal="left" vertical="top" wrapText="1"/>
    </xf>
    <xf numFmtId="0" fontId="30" fillId="4" borderId="10" xfId="0" applyFont="1" applyFill="1" applyBorder="1" applyAlignment="1">
      <alignment horizontal="left" vertical="top" wrapText="1"/>
    </xf>
    <xf numFmtId="0" fontId="27" fillId="0" borderId="9" xfId="0" applyFont="1" applyFill="1" applyBorder="1" applyAlignment="1">
      <alignment vertical="center" wrapText="1"/>
    </xf>
    <xf numFmtId="0" fontId="30" fillId="4" borderId="1" xfId="0" applyFont="1" applyFill="1" applyBorder="1" applyAlignment="1">
      <alignment horizontal="left" vertical="top" wrapText="1"/>
    </xf>
    <xf numFmtId="0" fontId="27" fillId="0" borderId="3" xfId="0" applyFont="1" applyFill="1" applyBorder="1" applyAlignment="1">
      <alignment vertical="center" wrapText="1"/>
    </xf>
    <xf numFmtId="0" fontId="0" fillId="0" borderId="9" xfId="0" applyFont="1" applyBorder="1" applyAlignment="1">
      <alignment vertical="center" wrapText="1"/>
    </xf>
    <xf numFmtId="9" fontId="30" fillId="25" borderId="10" xfId="2" applyFont="1" applyFill="1" applyBorder="1" applyAlignment="1">
      <alignment horizontal="left" vertical="center" wrapText="1"/>
    </xf>
    <xf numFmtId="1" fontId="0" fillId="0" borderId="9" xfId="0" applyNumberFormat="1" applyFont="1" applyFill="1" applyBorder="1" applyAlignment="1">
      <alignment vertical="center" wrapText="1"/>
    </xf>
    <xf numFmtId="1" fontId="0" fillId="12" borderId="10" xfId="0" applyNumberFormat="1" applyFont="1" applyFill="1" applyBorder="1" applyAlignment="1">
      <alignment horizontal="left" vertical="center" wrapText="1"/>
    </xf>
    <xf numFmtId="0" fontId="0" fillId="14" borderId="10" xfId="0" applyFont="1" applyFill="1" applyBorder="1" applyAlignment="1">
      <alignment horizontal="left" vertical="center" wrapText="1"/>
    </xf>
    <xf numFmtId="0" fontId="16" fillId="8" borderId="10" xfId="0" applyFont="1" applyFill="1" applyBorder="1" applyAlignment="1">
      <alignment horizontal="left" vertical="center" wrapText="1"/>
    </xf>
    <xf numFmtId="0" fontId="27" fillId="0" borderId="9" xfId="0" applyFont="1" applyBorder="1" applyAlignment="1">
      <alignment vertical="center" wrapText="1"/>
    </xf>
    <xf numFmtId="0" fontId="0" fillId="5" borderId="10" xfId="0" applyFont="1" applyFill="1" applyBorder="1" applyAlignment="1">
      <alignment horizontal="left" vertical="center" wrapText="1"/>
    </xf>
    <xf numFmtId="0" fontId="28" fillId="0" borderId="9" xfId="0" applyFont="1" applyBorder="1" applyAlignment="1">
      <alignment vertical="center" wrapText="1"/>
    </xf>
    <xf numFmtId="9" fontId="30" fillId="30" borderId="10" xfId="2" applyFont="1" applyFill="1" applyBorder="1" applyAlignment="1">
      <alignment horizontal="left" vertical="center" wrapText="1"/>
    </xf>
    <xf numFmtId="0" fontId="28" fillId="31" borderId="1" xfId="0" applyFont="1" applyFill="1" applyBorder="1" applyAlignment="1">
      <alignment horizontal="left" vertical="center"/>
    </xf>
    <xf numFmtId="0" fontId="28" fillId="0" borderId="2" xfId="0" applyFont="1" applyBorder="1" applyAlignment="1">
      <alignment vertical="center" wrapText="1"/>
    </xf>
    <xf numFmtId="0" fontId="28" fillId="0" borderId="3" xfId="0" applyFont="1" applyBorder="1" applyAlignment="1">
      <alignment vertical="center" wrapText="1"/>
    </xf>
    <xf numFmtId="9" fontId="18" fillId="3" borderId="8" xfId="2" applyFont="1" applyFill="1" applyBorder="1" applyAlignment="1">
      <alignment horizontal="center"/>
    </xf>
    <xf numFmtId="9" fontId="18" fillId="0" borderId="8" xfId="2" applyFont="1" applyFill="1" applyBorder="1" applyAlignment="1">
      <alignment horizontal="center"/>
    </xf>
    <xf numFmtId="9" fontId="18" fillId="7" borderId="8" xfId="2" applyFont="1" applyFill="1" applyBorder="1" applyAlignment="1">
      <alignment horizontal="center"/>
    </xf>
    <xf numFmtId="0" fontId="0" fillId="39" borderId="0" xfId="0" applyFill="1"/>
    <xf numFmtId="9" fontId="3" fillId="0" borderId="9" xfId="2" applyFont="1" applyFill="1" applyBorder="1" applyAlignment="1">
      <alignment horizontal="center"/>
    </xf>
    <xf numFmtId="9" fontId="22" fillId="2" borderId="8" xfId="2" applyFont="1" applyFill="1" applyBorder="1" applyAlignment="1">
      <alignment horizontal="center"/>
    </xf>
    <xf numFmtId="9" fontId="18" fillId="3" borderId="35" xfId="2" applyFont="1" applyFill="1" applyBorder="1" applyAlignment="1">
      <alignment horizontal="center"/>
    </xf>
    <xf numFmtId="9" fontId="18" fillId="3" borderId="36" xfId="2" applyFont="1" applyFill="1" applyBorder="1" applyAlignment="1">
      <alignment horizontal="center"/>
    </xf>
    <xf numFmtId="9" fontId="3" fillId="0" borderId="10" xfId="2" applyFont="1" applyFill="1" applyBorder="1" applyAlignment="1">
      <alignment horizontal="center"/>
    </xf>
    <xf numFmtId="9" fontId="18" fillId="0" borderId="9" xfId="2" applyFont="1" applyFill="1" applyBorder="1" applyAlignment="1">
      <alignment horizontal="center"/>
    </xf>
    <xf numFmtId="9" fontId="22" fillId="2" borderId="9" xfId="2" applyFont="1" applyFill="1" applyBorder="1" applyAlignment="1">
      <alignment horizontal="center"/>
    </xf>
    <xf numFmtId="9" fontId="18" fillId="3" borderId="9" xfId="2" applyFont="1" applyFill="1" applyBorder="1" applyAlignment="1">
      <alignment horizontal="center"/>
    </xf>
    <xf numFmtId="9" fontId="18" fillId="7" borderId="9" xfId="2" applyFont="1" applyFill="1" applyBorder="1" applyAlignment="1">
      <alignment horizontal="center"/>
    </xf>
    <xf numFmtId="9" fontId="18" fillId="7" borderId="2" xfId="2" applyFont="1" applyFill="1" applyBorder="1" applyAlignment="1">
      <alignment horizontal="center"/>
    </xf>
    <xf numFmtId="9" fontId="18" fillId="7" borderId="3" xfId="2" applyFont="1" applyFill="1" applyBorder="1" applyAlignment="1">
      <alignment horizontal="center"/>
    </xf>
    <xf numFmtId="0" fontId="3" fillId="39" borderId="0" xfId="0" applyFont="1" applyFill="1" applyAlignment="1">
      <alignment horizontal="center"/>
    </xf>
    <xf numFmtId="165" fontId="3" fillId="23" borderId="34" xfId="0" applyNumberFormat="1" applyFont="1" applyFill="1" applyBorder="1" applyAlignment="1">
      <alignment horizontal="center" vertical="center"/>
    </xf>
    <xf numFmtId="165" fontId="5" fillId="0" borderId="10" xfId="0" applyNumberFormat="1" applyFont="1" applyBorder="1" applyAlignment="1">
      <alignment horizontal="center" vertical="center"/>
    </xf>
    <xf numFmtId="165" fontId="7" fillId="0" borderId="10" xfId="0" applyNumberFormat="1" applyFont="1" applyBorder="1" applyAlignment="1">
      <alignment horizontal="center" vertical="center"/>
    </xf>
    <xf numFmtId="165" fontId="4" fillId="2" borderId="10" xfId="0" applyNumberFormat="1" applyFont="1" applyFill="1" applyBorder="1" applyAlignment="1">
      <alignment horizontal="center" vertical="center"/>
    </xf>
    <xf numFmtId="165" fontId="3" fillId="23" borderId="10" xfId="0" applyNumberFormat="1" applyFont="1" applyFill="1" applyBorder="1" applyAlignment="1">
      <alignment horizontal="center" vertical="center"/>
    </xf>
    <xf numFmtId="165" fontId="6" fillId="2" borderId="10" xfId="0" applyNumberFormat="1" applyFont="1" applyFill="1" applyBorder="1" applyAlignment="1">
      <alignment horizontal="center" vertical="center"/>
    </xf>
    <xf numFmtId="165" fontId="6" fillId="2" borderId="9" xfId="0" applyNumberFormat="1" applyFont="1" applyFill="1" applyBorder="1" applyAlignment="1">
      <alignment horizontal="center" vertical="center"/>
    </xf>
    <xf numFmtId="165" fontId="3" fillId="0" borderId="10" xfId="0" applyNumberFormat="1" applyFont="1" applyBorder="1" applyAlignment="1">
      <alignment horizontal="center" vertical="center"/>
    </xf>
    <xf numFmtId="165" fontId="5" fillId="7" borderId="10" xfId="0" applyNumberFormat="1" applyFont="1" applyFill="1" applyBorder="1" applyAlignment="1">
      <alignment horizontal="center" vertical="center"/>
    </xf>
    <xf numFmtId="165" fontId="3" fillId="7" borderId="10" xfId="0" applyNumberFormat="1" applyFont="1" applyFill="1" applyBorder="1" applyAlignment="1">
      <alignment horizontal="center" vertical="center"/>
    </xf>
    <xf numFmtId="165" fontId="5" fillId="7" borderId="9" xfId="0" applyNumberFormat="1" applyFont="1" applyFill="1" applyBorder="1" applyAlignment="1">
      <alignment horizontal="center" vertical="center"/>
    </xf>
    <xf numFmtId="165" fontId="3" fillId="7" borderId="1" xfId="0" applyNumberFormat="1" applyFont="1" applyFill="1" applyBorder="1" applyAlignment="1">
      <alignment horizontal="center" vertical="center"/>
    </xf>
    <xf numFmtId="0" fontId="3" fillId="3" borderId="30" xfId="0" applyFont="1" applyFill="1" applyBorder="1" applyAlignment="1">
      <alignment horizontal="center"/>
    </xf>
    <xf numFmtId="166" fontId="3" fillId="3" borderId="36" xfId="0" applyNumberFormat="1" applyFont="1" applyFill="1" applyBorder="1" applyAlignment="1">
      <alignment horizontal="center"/>
    </xf>
    <xf numFmtId="166" fontId="3" fillId="0" borderId="9" xfId="0" applyNumberFormat="1" applyFont="1" applyBorder="1" applyAlignment="1">
      <alignment horizontal="center"/>
    </xf>
    <xf numFmtId="166" fontId="4" fillId="2" borderId="9" xfId="0" applyNumberFormat="1" applyFont="1" applyFill="1" applyBorder="1" applyAlignment="1">
      <alignment horizontal="center"/>
    </xf>
    <xf numFmtId="166" fontId="3" fillId="3" borderId="9" xfId="0" applyNumberFormat="1" applyFont="1" applyFill="1" applyBorder="1" applyAlignment="1">
      <alignment horizontal="center"/>
    </xf>
    <xf numFmtId="166" fontId="3" fillId="7" borderId="9" xfId="0" applyNumberFormat="1" applyFont="1" applyFill="1" applyBorder="1" applyAlignment="1">
      <alignment horizontal="center"/>
    </xf>
    <xf numFmtId="166" fontId="3" fillId="7" borderId="3" xfId="0" applyNumberFormat="1" applyFont="1" applyFill="1" applyBorder="1" applyAlignment="1">
      <alignment horizontal="center"/>
    </xf>
    <xf numFmtId="166" fontId="5" fillId="0" borderId="9" xfId="0" applyNumberFormat="1" applyFont="1" applyBorder="1" applyAlignment="1">
      <alignment horizontal="center"/>
    </xf>
    <xf numFmtId="0" fontId="5" fillId="3" borderId="35" xfId="0" applyFont="1" applyFill="1" applyBorder="1" applyAlignment="1">
      <alignment horizontal="center"/>
    </xf>
    <xf numFmtId="9" fontId="5" fillId="23" borderId="35" xfId="2" applyFont="1" applyFill="1" applyBorder="1" applyAlignment="1">
      <alignment horizontal="center"/>
    </xf>
    <xf numFmtId="0" fontId="29" fillId="17" borderId="36" xfId="0" applyFont="1" applyFill="1" applyBorder="1" applyAlignment="1">
      <alignment horizontal="left" vertical="top"/>
    </xf>
    <xf numFmtId="0" fontId="0" fillId="17" borderId="10" xfId="0" applyFill="1" applyBorder="1" applyAlignment="1">
      <alignment horizontal="left" vertical="center"/>
    </xf>
    <xf numFmtId="0" fontId="30" fillId="17" borderId="35" xfId="0" applyFont="1" applyFill="1" applyBorder="1" applyAlignment="1">
      <alignment horizontal="left" vertical="top" wrapText="1"/>
    </xf>
    <xf numFmtId="0" fontId="30" fillId="0" borderId="2" xfId="0" applyFont="1" applyFill="1" applyBorder="1" applyAlignment="1">
      <alignment vertical="center" wrapText="1"/>
    </xf>
    <xf numFmtId="0" fontId="30" fillId="0" borderId="3" xfId="0" applyFont="1" applyFill="1" applyBorder="1" applyAlignment="1">
      <alignment vertical="center" wrapText="1"/>
    </xf>
    <xf numFmtId="0" fontId="30" fillId="0" borderId="8" xfId="0" applyFont="1" applyFill="1" applyBorder="1" applyAlignment="1">
      <alignment vertical="center" wrapText="1"/>
    </xf>
    <xf numFmtId="0" fontId="30" fillId="0" borderId="9" xfId="0" applyFont="1" applyFill="1" applyBorder="1" applyAlignment="1">
      <alignment vertical="center" wrapText="1"/>
    </xf>
    <xf numFmtId="0" fontId="0" fillId="0" borderId="0" xfId="0" applyAlignment="1">
      <alignment vertical="center"/>
    </xf>
    <xf numFmtId="0" fontId="3" fillId="0" borderId="0" xfId="0" applyFont="1" applyAlignment="1">
      <alignment vertical="center"/>
    </xf>
    <xf numFmtId="0" fontId="0" fillId="0" borderId="30" xfId="0" applyBorder="1"/>
    <xf numFmtId="0" fontId="0" fillId="0" borderId="10" xfId="0" applyBorder="1"/>
    <xf numFmtId="0" fontId="0" fillId="2" borderId="9" xfId="0" applyFill="1" applyBorder="1"/>
    <xf numFmtId="0" fontId="1" fillId="2" borderId="10" xfId="0" applyFont="1" applyFill="1" applyBorder="1"/>
    <xf numFmtId="0" fontId="1" fillId="2" borderId="8" xfId="0" applyFont="1" applyFill="1" applyBorder="1"/>
    <xf numFmtId="0" fontId="1" fillId="2" borderId="9" xfId="0" applyFont="1" applyFill="1" applyBorder="1"/>
    <xf numFmtId="1" fontId="3" fillId="23" borderId="8" xfId="0" applyNumberFormat="1" applyFont="1" applyFill="1" applyBorder="1" applyAlignment="1">
      <alignment horizontal="center" vertical="center"/>
    </xf>
    <xf numFmtId="1" fontId="3" fillId="0" borderId="8" xfId="0" applyNumberFormat="1" applyFont="1" applyBorder="1" applyAlignment="1">
      <alignment horizontal="center" vertical="center"/>
    </xf>
    <xf numFmtId="0" fontId="3" fillId="23" borderId="8" xfId="0" applyFont="1" applyFill="1" applyBorder="1" applyAlignment="1">
      <alignment horizontal="center" vertical="center"/>
    </xf>
    <xf numFmtId="0" fontId="3" fillId="0" borderId="8" xfId="0" applyFont="1" applyBorder="1" applyAlignment="1">
      <alignment horizontal="center" vertical="center"/>
    </xf>
    <xf numFmtId="164" fontId="3" fillId="23" borderId="8" xfId="0" applyNumberFormat="1" applyFont="1" applyFill="1" applyBorder="1" applyAlignment="1">
      <alignment horizontal="center" vertical="center"/>
    </xf>
    <xf numFmtId="164" fontId="3" fillId="0" borderId="8" xfId="0" applyNumberFormat="1" applyFont="1" applyBorder="1" applyAlignment="1">
      <alignment horizontal="center" vertical="center"/>
    </xf>
    <xf numFmtId="1" fontId="4" fillId="2" borderId="8" xfId="0" applyNumberFormat="1" applyFont="1" applyFill="1" applyBorder="1" applyAlignment="1">
      <alignment horizontal="center" vertical="center"/>
    </xf>
    <xf numFmtId="0" fontId="3" fillId="7" borderId="8" xfId="0" applyFont="1" applyFill="1" applyBorder="1" applyAlignment="1">
      <alignment vertical="center"/>
    </xf>
    <xf numFmtId="0" fontId="3" fillId="7" borderId="8" xfId="0" applyFont="1" applyFill="1" applyBorder="1" applyAlignment="1">
      <alignment horizontal="center" vertical="center"/>
    </xf>
    <xf numFmtId="0" fontId="3" fillId="7" borderId="2" xfId="0" applyFont="1" applyFill="1" applyBorder="1" applyAlignment="1">
      <alignment vertical="center"/>
    </xf>
    <xf numFmtId="0" fontId="3" fillId="7" borderId="2" xfId="0" applyFont="1" applyFill="1" applyBorder="1" applyAlignment="1">
      <alignment horizontal="center" vertical="center"/>
    </xf>
    <xf numFmtId="0" fontId="0" fillId="2" borderId="30" xfId="0" applyFill="1" applyBorder="1"/>
    <xf numFmtId="0" fontId="1" fillId="2" borderId="30" xfId="0" applyFont="1" applyFill="1" applyBorder="1"/>
    <xf numFmtId="0" fontId="3" fillId="40" borderId="32" xfId="0" applyFont="1" applyFill="1" applyBorder="1" applyAlignment="1">
      <alignment horizontal="center" vertical="center" wrapText="1"/>
    </xf>
    <xf numFmtId="0" fontId="3" fillId="41" borderId="32" xfId="0" applyFont="1" applyFill="1" applyBorder="1" applyAlignment="1">
      <alignment horizontal="center" vertical="center" wrapText="1"/>
    </xf>
    <xf numFmtId="0" fontId="3" fillId="40" borderId="33" xfId="0" applyFont="1" applyFill="1" applyBorder="1" applyAlignment="1">
      <alignment horizontal="center" vertical="center" wrapText="1"/>
    </xf>
    <xf numFmtId="164" fontId="3" fillId="7" borderId="8" xfId="0" applyNumberFormat="1" applyFont="1" applyFill="1" applyBorder="1" applyAlignment="1">
      <alignment horizontal="center" vertical="center"/>
    </xf>
    <xf numFmtId="164" fontId="3" fillId="7" borderId="2" xfId="0" applyNumberFormat="1" applyFont="1" applyFill="1" applyBorder="1" applyAlignment="1">
      <alignment horizontal="center" vertical="center"/>
    </xf>
    <xf numFmtId="0" fontId="3" fillId="3" borderId="8" xfId="0" applyFont="1" applyFill="1" applyBorder="1" applyAlignment="1">
      <alignment vertical="center"/>
    </xf>
    <xf numFmtId="0" fontId="3" fillId="3" borderId="44" xfId="0" applyFont="1" applyFill="1" applyBorder="1" applyAlignment="1">
      <alignment horizontal="center" vertical="center"/>
    </xf>
    <xf numFmtId="0" fontId="3" fillId="0" borderId="8" xfId="0" applyFont="1" applyBorder="1" applyAlignment="1">
      <alignment vertical="center"/>
    </xf>
    <xf numFmtId="0" fontId="3" fillId="0" borderId="44" xfId="0" applyFont="1" applyBorder="1" applyAlignment="1">
      <alignment horizontal="center" vertical="center"/>
    </xf>
    <xf numFmtId="0" fontId="4" fillId="9" borderId="8" xfId="0" applyFont="1" applyFill="1" applyBorder="1" applyAlignment="1">
      <alignment vertical="center"/>
    </xf>
    <xf numFmtId="0" fontId="4" fillId="9" borderId="44" xfId="0" applyFont="1" applyFill="1" applyBorder="1" applyAlignment="1">
      <alignment horizontal="center" vertical="center"/>
    </xf>
    <xf numFmtId="0" fontId="0" fillId="2" borderId="10" xfId="0" applyFill="1" applyBorder="1" applyAlignment="1">
      <alignment vertical="center"/>
    </xf>
    <xf numFmtId="0" fontId="0" fillId="2" borderId="8" xfId="0" applyFill="1" applyBorder="1" applyAlignment="1">
      <alignment vertical="center"/>
    </xf>
    <xf numFmtId="0" fontId="0" fillId="2" borderId="9" xfId="0" applyFill="1" applyBorder="1" applyAlignment="1">
      <alignment vertical="center"/>
    </xf>
    <xf numFmtId="0" fontId="3" fillId="0" borderId="8" xfId="0" applyFont="1" applyFill="1" applyBorder="1" applyAlignment="1">
      <alignment vertical="center"/>
    </xf>
    <xf numFmtId="0" fontId="3" fillId="0" borderId="44" xfId="0" applyFont="1" applyFill="1" applyBorder="1" applyAlignment="1">
      <alignment horizontal="center" vertical="center"/>
    </xf>
    <xf numFmtId="0" fontId="1" fillId="2" borderId="10" xfId="0" applyFont="1" applyFill="1" applyBorder="1" applyAlignment="1">
      <alignment vertical="center"/>
    </xf>
    <xf numFmtId="0" fontId="1" fillId="2" borderId="8" xfId="0" applyFont="1" applyFill="1" applyBorder="1" applyAlignment="1">
      <alignment vertical="center"/>
    </xf>
    <xf numFmtId="0" fontId="1" fillId="2" borderId="9" xfId="0" applyFont="1" applyFill="1" applyBorder="1" applyAlignment="1">
      <alignment vertical="center"/>
    </xf>
    <xf numFmtId="0" fontId="3" fillId="7" borderId="44" xfId="0" applyFont="1" applyFill="1" applyBorder="1" applyAlignment="1">
      <alignment horizontal="center" vertical="center"/>
    </xf>
    <xf numFmtId="0" fontId="3" fillId="7" borderId="12" xfId="0" applyFont="1" applyFill="1" applyBorder="1" applyAlignment="1">
      <alignment horizontal="center" vertical="center"/>
    </xf>
    <xf numFmtId="164" fontId="3" fillId="23" borderId="9" xfId="0" applyNumberFormat="1" applyFont="1" applyFill="1" applyBorder="1" applyAlignment="1">
      <alignment horizontal="center" vertical="center"/>
    </xf>
    <xf numFmtId="164" fontId="3" fillId="0" borderId="9" xfId="0" applyNumberFormat="1" applyFont="1" applyBorder="1" applyAlignment="1">
      <alignment horizontal="center" vertical="center"/>
    </xf>
    <xf numFmtId="0" fontId="3" fillId="11" borderId="62" xfId="0" applyFont="1" applyFill="1" applyBorder="1" applyAlignment="1">
      <alignment horizontal="center" vertical="center" wrapText="1"/>
    </xf>
    <xf numFmtId="164" fontId="3" fillId="23" borderId="10" xfId="0" applyNumberFormat="1" applyFont="1" applyFill="1" applyBorder="1" applyAlignment="1">
      <alignment horizontal="center" vertical="center"/>
    </xf>
    <xf numFmtId="164" fontId="3" fillId="0" borderId="10" xfId="0" applyNumberFormat="1" applyFont="1" applyBorder="1" applyAlignment="1">
      <alignment horizontal="center" vertical="center"/>
    </xf>
    <xf numFmtId="164" fontId="3" fillId="11" borderId="9" xfId="0" applyNumberFormat="1" applyFont="1" applyFill="1" applyBorder="1" applyAlignment="1">
      <alignment horizontal="center" vertical="center"/>
    </xf>
    <xf numFmtId="164" fontId="3" fillId="7" borderId="10" xfId="0" applyNumberFormat="1" applyFont="1" applyFill="1" applyBorder="1" applyAlignment="1">
      <alignment horizontal="center" vertical="center"/>
    </xf>
    <xf numFmtId="164" fontId="3" fillId="7" borderId="9" xfId="0" applyNumberFormat="1" applyFont="1" applyFill="1" applyBorder="1" applyAlignment="1">
      <alignment horizontal="center" vertical="center"/>
    </xf>
    <xf numFmtId="164" fontId="3" fillId="7" borderId="1" xfId="0" applyNumberFormat="1" applyFont="1" applyFill="1" applyBorder="1" applyAlignment="1">
      <alignment horizontal="center" vertical="center"/>
    </xf>
    <xf numFmtId="164" fontId="3" fillId="7" borderId="3" xfId="0" applyNumberFormat="1" applyFont="1" applyFill="1" applyBorder="1" applyAlignment="1">
      <alignment horizontal="center" vertical="center"/>
    </xf>
    <xf numFmtId="0" fontId="3" fillId="40" borderId="31" xfId="0" applyFont="1" applyFill="1" applyBorder="1" applyAlignment="1">
      <alignment horizontal="center" vertical="center" wrapText="1"/>
    </xf>
    <xf numFmtId="0" fontId="3" fillId="46" borderId="31" xfId="0" applyFont="1" applyFill="1" applyBorder="1" applyAlignment="1">
      <alignment horizontal="center" vertical="center" wrapText="1"/>
    </xf>
    <xf numFmtId="0" fontId="3" fillId="47" borderId="32" xfId="0" applyFont="1" applyFill="1" applyBorder="1" applyAlignment="1">
      <alignment horizontal="center" vertical="center" wrapText="1"/>
    </xf>
    <xf numFmtId="0" fontId="3" fillId="46" borderId="33" xfId="0" applyFont="1" applyFill="1" applyBorder="1" applyAlignment="1">
      <alignment horizontal="center" vertical="center" wrapText="1"/>
    </xf>
    <xf numFmtId="0" fontId="3" fillId="44" borderId="31" xfId="0" applyFont="1" applyFill="1" applyBorder="1" applyAlignment="1">
      <alignment horizontal="center" vertical="center" wrapText="1"/>
    </xf>
    <xf numFmtId="0" fontId="3" fillId="45" borderId="32" xfId="0" applyFont="1" applyFill="1" applyBorder="1" applyAlignment="1">
      <alignment horizontal="center" vertical="center" wrapText="1"/>
    </xf>
    <xf numFmtId="14" fontId="3" fillId="0" borderId="8" xfId="0" applyNumberFormat="1" applyFont="1" applyBorder="1" applyAlignment="1">
      <alignment horizontal="center" vertical="center"/>
    </xf>
    <xf numFmtId="14" fontId="3" fillId="23" borderId="8" xfId="0" applyNumberFormat="1" applyFont="1" applyFill="1" applyBorder="1" applyAlignment="1">
      <alignment horizontal="center" vertical="center"/>
    </xf>
    <xf numFmtId="14" fontId="3" fillId="7" borderId="8" xfId="0" applyNumberFormat="1" applyFont="1" applyFill="1" applyBorder="1" applyAlignment="1">
      <alignment horizontal="center" vertical="center"/>
    </xf>
    <xf numFmtId="166" fontId="3" fillId="41" borderId="32" xfId="0" applyNumberFormat="1" applyFont="1" applyFill="1" applyBorder="1" applyAlignment="1">
      <alignment horizontal="center" vertical="center" wrapText="1"/>
    </xf>
    <xf numFmtId="166" fontId="3" fillId="23" borderId="8" xfId="0" applyNumberFormat="1" applyFont="1" applyFill="1" applyBorder="1" applyAlignment="1">
      <alignment horizontal="center" vertical="center"/>
    </xf>
    <xf numFmtId="166" fontId="3" fillId="0" borderId="8" xfId="0" applyNumberFormat="1" applyFont="1" applyBorder="1" applyAlignment="1">
      <alignment horizontal="center" vertical="center"/>
    </xf>
    <xf numFmtId="166" fontId="0" fillId="2" borderId="8" xfId="0" applyNumberFormat="1" applyFill="1" applyBorder="1"/>
    <xf numFmtId="166" fontId="0" fillId="0" borderId="8" xfId="0" applyNumberFormat="1" applyBorder="1"/>
    <xf numFmtId="166" fontId="1" fillId="2" borderId="8" xfId="0" applyNumberFormat="1" applyFont="1" applyFill="1" applyBorder="1"/>
    <xf numFmtId="166" fontId="3" fillId="7" borderId="8" xfId="0" applyNumberFormat="1" applyFont="1" applyFill="1" applyBorder="1" applyAlignment="1">
      <alignment horizontal="center" vertical="center"/>
    </xf>
    <xf numFmtId="9" fontId="0" fillId="0" borderId="0" xfId="0" applyNumberFormat="1"/>
    <xf numFmtId="9" fontId="3" fillId="45" borderId="33" xfId="0" applyNumberFormat="1" applyFont="1" applyFill="1" applyBorder="1" applyAlignment="1">
      <alignment horizontal="center" vertical="center" wrapText="1"/>
    </xf>
    <xf numFmtId="9" fontId="0" fillId="2" borderId="9" xfId="0" applyNumberFormat="1" applyFill="1" applyBorder="1"/>
    <xf numFmtId="9" fontId="0" fillId="0" borderId="9" xfId="0" applyNumberFormat="1" applyBorder="1"/>
    <xf numFmtId="9" fontId="1" fillId="2" borderId="9" xfId="0" applyNumberFormat="1" applyFont="1" applyFill="1" applyBorder="1"/>
    <xf numFmtId="0" fontId="3" fillId="23" borderId="35" xfId="0" applyFont="1" applyFill="1" applyBorder="1" applyAlignment="1">
      <alignment horizontal="center" vertical="center"/>
    </xf>
    <xf numFmtId="9" fontId="3" fillId="23" borderId="36" xfId="0" applyNumberFormat="1" applyFont="1" applyFill="1" applyBorder="1" applyAlignment="1">
      <alignment horizontal="center" vertical="center"/>
    </xf>
    <xf numFmtId="9" fontId="3" fillId="0" borderId="9" xfId="0" applyNumberFormat="1" applyFont="1" applyBorder="1" applyAlignment="1">
      <alignment horizontal="center" vertical="center"/>
    </xf>
    <xf numFmtId="9" fontId="3" fillId="23" borderId="9" xfId="0" applyNumberFormat="1" applyFont="1" applyFill="1" applyBorder="1" applyAlignment="1">
      <alignment horizontal="center" vertical="center"/>
    </xf>
    <xf numFmtId="9" fontId="3" fillId="7" borderId="9" xfId="0" applyNumberFormat="1" applyFont="1" applyFill="1" applyBorder="1" applyAlignment="1">
      <alignment horizontal="center" vertical="center"/>
    </xf>
    <xf numFmtId="9" fontId="3" fillId="7" borderId="3" xfId="0" applyNumberFormat="1" applyFont="1" applyFill="1" applyBorder="1" applyAlignment="1">
      <alignment horizontal="center" vertical="center"/>
    </xf>
    <xf numFmtId="1" fontId="3" fillId="23" borderId="19" xfId="0" applyNumberFormat="1" applyFont="1" applyFill="1" applyBorder="1" applyAlignment="1">
      <alignment horizontal="center" vertical="center"/>
    </xf>
    <xf numFmtId="1" fontId="3" fillId="0" borderId="30" xfId="0" applyNumberFormat="1" applyFont="1" applyBorder="1" applyAlignment="1">
      <alignment horizontal="center" vertical="center"/>
    </xf>
    <xf numFmtId="1" fontId="3" fillId="23" borderId="30" xfId="0" applyNumberFormat="1" applyFont="1" applyFill="1" applyBorder="1" applyAlignment="1">
      <alignment horizontal="center" vertical="center"/>
    </xf>
    <xf numFmtId="0" fontId="3" fillId="23" borderId="30" xfId="0" applyFont="1" applyFill="1" applyBorder="1" applyAlignment="1">
      <alignment horizontal="center" vertical="center"/>
    </xf>
    <xf numFmtId="1" fontId="3" fillId="7" borderId="30" xfId="0" applyNumberFormat="1" applyFont="1" applyFill="1" applyBorder="1" applyAlignment="1">
      <alignment horizontal="center" vertical="center"/>
    </xf>
    <xf numFmtId="1" fontId="3" fillId="7" borderId="26" xfId="0" applyNumberFormat="1" applyFont="1" applyFill="1" applyBorder="1" applyAlignment="1">
      <alignment horizontal="center" vertical="center"/>
    </xf>
    <xf numFmtId="0" fontId="3" fillId="23" borderId="34" xfId="0" applyFont="1" applyFill="1" applyBorder="1" applyAlignment="1">
      <alignment horizontal="center" vertical="center"/>
    </xf>
    <xf numFmtId="14" fontId="3" fillId="23" borderId="35" xfId="0" applyNumberFormat="1" applyFont="1" applyFill="1" applyBorder="1" applyAlignment="1">
      <alignment horizontal="center" vertical="center"/>
    </xf>
    <xf numFmtId="166" fontId="3" fillId="23" borderId="35" xfId="0" applyNumberFormat="1" applyFont="1" applyFill="1" applyBorder="1" applyAlignment="1">
      <alignment horizontal="center" vertical="center"/>
    </xf>
    <xf numFmtId="14" fontId="3" fillId="7" borderId="2" xfId="0" applyNumberFormat="1" applyFont="1" applyFill="1" applyBorder="1" applyAlignment="1">
      <alignment horizontal="center" vertical="center"/>
    </xf>
    <xf numFmtId="166" fontId="3" fillId="7" borderId="2" xfId="0" applyNumberFormat="1" applyFont="1" applyFill="1" applyBorder="1" applyAlignment="1">
      <alignment horizontal="center" vertical="center"/>
    </xf>
    <xf numFmtId="0" fontId="3" fillId="2" borderId="8" xfId="0" applyFont="1" applyFill="1" applyBorder="1"/>
    <xf numFmtId="0" fontId="3" fillId="2" borderId="9" xfId="0" applyFont="1" applyFill="1" applyBorder="1"/>
    <xf numFmtId="14" fontId="3" fillId="23" borderId="36" xfId="0" applyNumberFormat="1" applyFont="1" applyFill="1" applyBorder="1" applyAlignment="1">
      <alignment horizontal="center" vertical="center"/>
    </xf>
    <xf numFmtId="14" fontId="3" fillId="0" borderId="9" xfId="0" applyNumberFormat="1" applyFont="1" applyBorder="1" applyAlignment="1">
      <alignment horizontal="center" vertical="center"/>
    </xf>
    <xf numFmtId="14" fontId="3" fillId="23" borderId="9" xfId="0" applyNumberFormat="1" applyFont="1" applyFill="1" applyBorder="1" applyAlignment="1">
      <alignment horizontal="center" vertical="center"/>
    </xf>
    <xf numFmtId="14" fontId="3" fillId="7" borderId="9" xfId="0" applyNumberFormat="1" applyFont="1" applyFill="1" applyBorder="1" applyAlignment="1">
      <alignment horizontal="center" vertical="center"/>
    </xf>
    <xf numFmtId="14" fontId="3" fillId="7" borderId="3" xfId="0" applyNumberFormat="1" applyFont="1" applyFill="1" applyBorder="1" applyAlignment="1">
      <alignment horizontal="center" vertical="center"/>
    </xf>
    <xf numFmtId="0" fontId="3" fillId="48" borderId="4" xfId="0" applyFont="1" applyFill="1" applyBorder="1" applyAlignment="1">
      <alignment horizontal="center" vertical="center" wrapText="1"/>
    </xf>
    <xf numFmtId="0" fontId="3" fillId="49" borderId="5" xfId="0" applyFont="1" applyFill="1" applyBorder="1" applyAlignment="1">
      <alignment horizontal="center" vertical="center" wrapText="1"/>
    </xf>
    <xf numFmtId="0" fontId="3" fillId="48" borderId="5" xfId="0" applyFont="1" applyFill="1" applyBorder="1" applyAlignment="1">
      <alignment horizontal="center" vertical="center" wrapText="1"/>
    </xf>
    <xf numFmtId="0" fontId="3" fillId="49" borderId="6" xfId="0" applyFont="1" applyFill="1" applyBorder="1" applyAlignment="1">
      <alignment horizontal="center" vertical="center" wrapText="1"/>
    </xf>
    <xf numFmtId="14" fontId="4" fillId="0" borderId="0" xfId="0" applyNumberFormat="1" applyFont="1" applyAlignment="1">
      <alignment vertical="center"/>
    </xf>
    <xf numFmtId="0" fontId="4" fillId="6" borderId="0" xfId="0" applyFont="1" applyFill="1" applyAlignment="1">
      <alignment vertical="center"/>
    </xf>
    <xf numFmtId="0" fontId="15" fillId="24" borderId="60" xfId="0" applyFont="1" applyFill="1" applyBorder="1" applyAlignment="1">
      <alignment horizontal="center" vertical="center" wrapText="1"/>
    </xf>
    <xf numFmtId="0" fontId="15" fillId="24" borderId="61" xfId="0" applyFont="1" applyFill="1" applyBorder="1" applyAlignment="1">
      <alignment horizontal="center" vertical="center" wrapText="1"/>
    </xf>
    <xf numFmtId="0" fontId="1" fillId="48" borderId="8" xfId="0" applyFont="1" applyFill="1" applyBorder="1" applyAlignment="1">
      <alignment vertical="top" wrapText="1"/>
    </xf>
    <xf numFmtId="0" fontId="1" fillId="49" borderId="8" xfId="0" applyFont="1" applyFill="1" applyBorder="1" applyAlignment="1">
      <alignment vertical="top" wrapText="1"/>
    </xf>
    <xf numFmtId="0" fontId="0" fillId="0" borderId="0" xfId="0" applyFont="1"/>
    <xf numFmtId="0" fontId="0" fillId="0" borderId="7" xfId="0" applyFont="1" applyFill="1" applyBorder="1" applyAlignment="1">
      <alignment vertical="top" wrapText="1"/>
    </xf>
    <xf numFmtId="0" fontId="0" fillId="0" borderId="8" xfId="0" applyFont="1" applyFill="1" applyBorder="1" applyAlignment="1">
      <alignment vertical="top" wrapText="1"/>
    </xf>
    <xf numFmtId="0" fontId="0" fillId="0" borderId="8" xfId="0" applyFont="1" applyFill="1" applyBorder="1" applyAlignment="1">
      <alignment horizontal="left" vertical="top" wrapText="1"/>
    </xf>
    <xf numFmtId="0" fontId="1" fillId="48" borderId="7" xfId="0" applyFont="1" applyFill="1" applyBorder="1" applyAlignment="1">
      <alignment vertical="top" wrapText="1"/>
    </xf>
    <xf numFmtId="0" fontId="1" fillId="46" borderId="34" xfId="0" applyFont="1" applyFill="1" applyBorder="1" applyAlignment="1">
      <alignment vertical="top" wrapText="1"/>
    </xf>
    <xf numFmtId="0" fontId="0" fillId="0" borderId="35" xfId="0" applyFont="1" applyFill="1" applyBorder="1" applyAlignment="1">
      <alignment vertical="top" wrapText="1"/>
    </xf>
    <xf numFmtId="0" fontId="0" fillId="0" borderId="36" xfId="0" applyFont="1" applyFill="1" applyBorder="1" applyAlignment="1">
      <alignment vertical="top" wrapText="1"/>
    </xf>
    <xf numFmtId="0" fontId="1" fillId="47" borderId="10" xfId="0" applyFont="1" applyFill="1" applyBorder="1" applyAlignment="1">
      <alignment vertical="top" wrapText="1"/>
    </xf>
    <xf numFmtId="0" fontId="0" fillId="0" borderId="9" xfId="0" applyFont="1" applyFill="1" applyBorder="1" applyAlignment="1">
      <alignment vertical="top" wrapText="1"/>
    </xf>
    <xf numFmtId="0" fontId="1" fillId="46" borderId="1" xfId="0" applyFont="1" applyFill="1" applyBorder="1" applyAlignment="1">
      <alignment vertical="top" wrapText="1"/>
    </xf>
    <xf numFmtId="0" fontId="0" fillId="0" borderId="2" xfId="0" applyFont="1" applyFill="1" applyBorder="1" applyAlignment="1">
      <alignment horizontal="left" vertical="top" wrapText="1"/>
    </xf>
    <xf numFmtId="0" fontId="0" fillId="0" borderId="3" xfId="0" applyFont="1" applyFill="1" applyBorder="1" applyAlignment="1">
      <alignment vertical="top" wrapText="1"/>
    </xf>
    <xf numFmtId="0" fontId="1" fillId="40" borderId="34" xfId="0" applyFont="1" applyFill="1" applyBorder="1" applyAlignment="1">
      <alignment vertical="top" wrapText="1"/>
    </xf>
    <xf numFmtId="0" fontId="1" fillId="40" borderId="10" xfId="0" applyFont="1" applyFill="1" applyBorder="1" applyAlignment="1">
      <alignment vertical="top" wrapText="1"/>
    </xf>
    <xf numFmtId="0" fontId="1" fillId="41" borderId="10" xfId="0" applyFont="1" applyFill="1" applyBorder="1" applyAlignment="1">
      <alignment vertical="top" wrapText="1"/>
    </xf>
    <xf numFmtId="0" fontId="1" fillId="40" borderId="1" xfId="0" applyFont="1" applyFill="1" applyBorder="1" applyAlignment="1">
      <alignment vertical="top" wrapText="1"/>
    </xf>
    <xf numFmtId="0" fontId="0" fillId="0" borderId="2" xfId="0" applyFont="1" applyFill="1" applyBorder="1" applyAlignment="1">
      <alignment vertical="top" wrapText="1"/>
    </xf>
    <xf numFmtId="0" fontId="0" fillId="44" borderId="34" xfId="0" applyFont="1" applyFill="1" applyBorder="1" applyAlignment="1">
      <alignment vertical="top" wrapText="1"/>
    </xf>
    <xf numFmtId="0" fontId="0" fillId="45" borderId="10" xfId="0" applyFont="1" applyFill="1" applyBorder="1" applyAlignment="1">
      <alignment vertical="top" wrapText="1"/>
    </xf>
    <xf numFmtId="0" fontId="0" fillId="45" borderId="1" xfId="0" applyFont="1" applyFill="1" applyBorder="1" applyAlignment="1">
      <alignment vertical="top" wrapText="1"/>
    </xf>
    <xf numFmtId="0" fontId="4" fillId="0" borderId="0" xfId="0" applyFont="1" applyAlignment="1"/>
    <xf numFmtId="165" fontId="3" fillId="23" borderId="35" xfId="0" applyNumberFormat="1" applyFont="1" applyFill="1" applyBorder="1" applyAlignment="1">
      <alignment horizontal="center"/>
    </xf>
    <xf numFmtId="165" fontId="3" fillId="0" borderId="8" xfId="0" applyNumberFormat="1" applyFont="1" applyBorder="1" applyAlignment="1">
      <alignment horizontal="center"/>
    </xf>
    <xf numFmtId="165" fontId="4" fillId="9" borderId="8" xfId="0" applyNumberFormat="1" applyFont="1" applyFill="1" applyBorder="1" applyAlignment="1">
      <alignment horizontal="center"/>
    </xf>
    <xf numFmtId="165" fontId="3" fillId="3" borderId="8" xfId="0" applyNumberFormat="1" applyFont="1" applyFill="1" applyBorder="1" applyAlignment="1">
      <alignment horizontal="center"/>
    </xf>
    <xf numFmtId="165" fontId="3" fillId="23" borderId="8" xfId="0" applyNumberFormat="1" applyFont="1" applyFill="1" applyBorder="1" applyAlignment="1">
      <alignment horizontal="center"/>
    </xf>
    <xf numFmtId="165" fontId="3" fillId="7" borderId="8" xfId="0" applyNumberFormat="1" applyFont="1" applyFill="1" applyBorder="1" applyAlignment="1">
      <alignment horizontal="center"/>
    </xf>
    <xf numFmtId="165" fontId="3" fillId="7" borderId="2" xfId="0" applyNumberFormat="1" applyFont="1" applyFill="1" applyBorder="1" applyAlignment="1">
      <alignment horizontal="center"/>
    </xf>
    <xf numFmtId="0" fontId="3" fillId="23" borderId="34" xfId="0" applyFont="1" applyFill="1" applyBorder="1" applyAlignment="1">
      <alignment horizontal="center"/>
    </xf>
    <xf numFmtId="165" fontId="3" fillId="3" borderId="35" xfId="0" applyNumberFormat="1" applyFont="1" applyFill="1" applyBorder="1" applyAlignment="1">
      <alignment horizontal="center"/>
    </xf>
    <xf numFmtId="0" fontId="3" fillId="23" borderId="35" xfId="0" applyFont="1" applyFill="1" applyBorder="1" applyAlignment="1">
      <alignment horizontal="center"/>
    </xf>
    <xf numFmtId="165" fontId="3" fillId="23" borderId="36" xfId="0" applyNumberFormat="1" applyFont="1" applyFill="1" applyBorder="1" applyAlignment="1">
      <alignment horizontal="center"/>
    </xf>
    <xf numFmtId="0" fontId="3" fillId="23" borderId="30" xfId="0" applyFont="1" applyFill="1" applyBorder="1" applyAlignment="1">
      <alignment horizontal="center"/>
    </xf>
    <xf numFmtId="165" fontId="3" fillId="0" borderId="9" xfId="0" applyNumberFormat="1" applyFont="1" applyBorder="1" applyAlignment="1">
      <alignment horizontal="center"/>
    </xf>
    <xf numFmtId="0" fontId="3" fillId="0" borderId="30" xfId="0" applyFont="1" applyBorder="1" applyAlignment="1">
      <alignment horizontal="center"/>
    </xf>
    <xf numFmtId="0" fontId="4" fillId="9" borderId="8" xfId="0" applyFont="1" applyFill="1" applyBorder="1" applyAlignment="1">
      <alignment horizontal="center"/>
    </xf>
    <xf numFmtId="165" fontId="4" fillId="2" borderId="9" xfId="0" applyNumberFormat="1" applyFont="1" applyFill="1" applyBorder="1" applyAlignment="1">
      <alignment horizontal="center"/>
    </xf>
    <xf numFmtId="0" fontId="4" fillId="9" borderId="30" xfId="0" applyFont="1" applyFill="1" applyBorder="1" applyAlignment="1">
      <alignment horizontal="center"/>
    </xf>
    <xf numFmtId="165" fontId="3" fillId="3" borderId="9" xfId="0" applyNumberFormat="1" applyFont="1" applyFill="1" applyBorder="1" applyAlignment="1">
      <alignment horizontal="center"/>
    </xf>
    <xf numFmtId="165" fontId="4" fillId="9" borderId="9" xfId="0" applyNumberFormat="1" applyFont="1" applyFill="1" applyBorder="1" applyAlignment="1">
      <alignment horizontal="center"/>
    </xf>
    <xf numFmtId="0" fontId="3" fillId="23" borderId="8" xfId="0" applyFont="1" applyFill="1" applyBorder="1" applyAlignment="1">
      <alignment horizontal="center"/>
    </xf>
    <xf numFmtId="165" fontId="3" fillId="23" borderId="9" xfId="0" applyNumberFormat="1" applyFont="1" applyFill="1" applyBorder="1" applyAlignment="1">
      <alignment horizontal="center"/>
    </xf>
    <xf numFmtId="165" fontId="3" fillId="0" borderId="9" xfId="0" applyNumberFormat="1" applyFont="1" applyFill="1" applyBorder="1" applyAlignment="1">
      <alignment horizontal="center"/>
    </xf>
    <xf numFmtId="0" fontId="3" fillId="0" borderId="30" xfId="0" applyFont="1" applyFill="1" applyBorder="1" applyAlignment="1">
      <alignment horizontal="center"/>
    </xf>
    <xf numFmtId="165" fontId="3" fillId="0" borderId="8" xfId="0" applyNumberFormat="1" applyFont="1" applyFill="1" applyBorder="1" applyAlignment="1">
      <alignment horizontal="center"/>
    </xf>
    <xf numFmtId="0" fontId="4" fillId="2" borderId="30" xfId="0" applyFont="1" applyFill="1" applyBorder="1" applyAlignment="1">
      <alignment horizontal="center"/>
    </xf>
    <xf numFmtId="165" fontId="4" fillId="2" borderId="8" xfId="0" applyNumberFormat="1" applyFont="1" applyFill="1" applyBorder="1" applyAlignment="1">
      <alignment horizontal="center"/>
    </xf>
    <xf numFmtId="165" fontId="3" fillId="7" borderId="9" xfId="0" applyNumberFormat="1" applyFont="1" applyFill="1" applyBorder="1" applyAlignment="1">
      <alignment horizontal="center"/>
    </xf>
    <xf numFmtId="0" fontId="3" fillId="7" borderId="30" xfId="0" applyFont="1" applyFill="1" applyBorder="1" applyAlignment="1">
      <alignment horizontal="center"/>
    </xf>
    <xf numFmtId="165" fontId="3" fillId="7" borderId="3" xfId="0" applyNumberFormat="1" applyFont="1" applyFill="1" applyBorder="1" applyAlignment="1">
      <alignment horizontal="center"/>
    </xf>
    <xf numFmtId="165" fontId="6" fillId="9" borderId="8" xfId="0" applyNumberFormat="1" applyFont="1" applyFill="1" applyBorder="1" applyAlignment="1">
      <alignment horizontal="center"/>
    </xf>
    <xf numFmtId="165" fontId="6" fillId="9" borderId="9" xfId="0" applyNumberFormat="1" applyFont="1" applyFill="1" applyBorder="1" applyAlignment="1">
      <alignment horizontal="center"/>
    </xf>
    <xf numFmtId="165" fontId="5" fillId="0" borderId="9" xfId="0" applyNumberFormat="1" applyFont="1" applyBorder="1" applyAlignment="1">
      <alignment horizontal="center"/>
    </xf>
    <xf numFmtId="165" fontId="5" fillId="23" borderId="9" xfId="0" applyNumberFormat="1" applyFont="1" applyFill="1" applyBorder="1" applyAlignment="1">
      <alignment horizontal="center"/>
    </xf>
    <xf numFmtId="165" fontId="5" fillId="23" borderId="8" xfId="0" applyNumberFormat="1" applyFont="1" applyFill="1" applyBorder="1" applyAlignment="1">
      <alignment horizontal="center"/>
    </xf>
    <xf numFmtId="0" fontId="9" fillId="21" borderId="19" xfId="0" applyFont="1" applyFill="1" applyBorder="1" applyAlignment="1">
      <alignment horizontal="center"/>
    </xf>
    <xf numFmtId="0" fontId="9" fillId="0" borderId="30" xfId="0" applyFont="1" applyBorder="1" applyAlignment="1">
      <alignment horizontal="center"/>
    </xf>
    <xf numFmtId="0" fontId="10" fillId="22" borderId="30" xfId="0" applyFont="1" applyFill="1" applyBorder="1" applyAlignment="1">
      <alignment horizontal="center"/>
    </xf>
    <xf numFmtId="0" fontId="9" fillId="21" borderId="30" xfId="0" applyFont="1" applyFill="1" applyBorder="1" applyAlignment="1">
      <alignment horizontal="center"/>
    </xf>
    <xf numFmtId="0" fontId="5" fillId="0" borderId="30" xfId="0" applyFont="1" applyBorder="1" applyAlignment="1">
      <alignment horizontal="center"/>
    </xf>
    <xf numFmtId="0" fontId="6" fillId="22" borderId="30" xfId="0" applyFont="1" applyFill="1" applyBorder="1" applyAlignment="1">
      <alignment horizontal="center"/>
    </xf>
    <xf numFmtId="0" fontId="9" fillId="13" borderId="30" xfId="0" applyFont="1" applyFill="1" applyBorder="1" applyAlignment="1">
      <alignment horizontal="center"/>
    </xf>
    <xf numFmtId="0" fontId="9" fillId="13" borderId="26" xfId="0" applyFont="1" applyFill="1" applyBorder="1" applyAlignment="1">
      <alignment horizontal="center"/>
    </xf>
    <xf numFmtId="0" fontId="5" fillId="23" borderId="36" xfId="0" applyFont="1" applyFill="1" applyBorder="1" applyAlignment="1">
      <alignment horizontal="center"/>
    </xf>
    <xf numFmtId="0" fontId="5" fillId="23" borderId="9" xfId="0" applyFont="1" applyFill="1" applyBorder="1" applyAlignment="1">
      <alignment horizontal="center"/>
    </xf>
    <xf numFmtId="0" fontId="5" fillId="0" borderId="9" xfId="0" applyFont="1" applyBorder="1" applyAlignment="1">
      <alignment horizontal="center"/>
    </xf>
    <xf numFmtId="14" fontId="7" fillId="0" borderId="0" xfId="0" applyNumberFormat="1" applyFont="1" applyAlignment="1">
      <alignment horizontal="left"/>
    </xf>
    <xf numFmtId="0" fontId="6" fillId="9" borderId="10" xfId="0" applyFont="1" applyFill="1" applyBorder="1" applyAlignment="1">
      <alignment horizontal="center"/>
    </xf>
    <xf numFmtId="0" fontId="6" fillId="9" borderId="8" xfId="0" applyFont="1" applyFill="1" applyBorder="1" applyAlignment="1">
      <alignment horizontal="center"/>
    </xf>
    <xf numFmtId="0" fontId="5" fillId="23" borderId="8" xfId="0" applyFont="1" applyFill="1" applyBorder="1" applyAlignment="1">
      <alignment horizontal="center"/>
    </xf>
    <xf numFmtId="0" fontId="30" fillId="0" borderId="0" xfId="0" applyFont="1"/>
    <xf numFmtId="0" fontId="7" fillId="0" borderId="8" xfId="0" applyFont="1" applyBorder="1"/>
    <xf numFmtId="166" fontId="30" fillId="0" borderId="0" xfId="0" applyNumberFormat="1" applyFont="1"/>
    <xf numFmtId="166" fontId="7" fillId="25" borderId="37" xfId="0" applyNumberFormat="1" applyFont="1" applyFill="1" applyBorder="1" applyAlignment="1">
      <alignment horizontal="center" vertical="top" wrapText="1"/>
    </xf>
    <xf numFmtId="0" fontId="30" fillId="0" borderId="0" xfId="0" applyFont="1" applyAlignment="1">
      <alignment horizontal="center"/>
    </xf>
    <xf numFmtId="0" fontId="7" fillId="0" borderId="0" xfId="0" applyFont="1" applyAlignment="1">
      <alignment horizontal="center"/>
    </xf>
    <xf numFmtId="167" fontId="3" fillId="17" borderId="31" xfId="0" applyNumberFormat="1" applyFont="1" applyFill="1" applyBorder="1" applyAlignment="1">
      <alignment horizontal="center" vertical="top" wrapText="1"/>
    </xf>
    <xf numFmtId="167" fontId="3" fillId="17" borderId="32" xfId="0" applyNumberFormat="1" applyFont="1" applyFill="1" applyBorder="1" applyAlignment="1">
      <alignment horizontal="center" vertical="top" wrapText="1"/>
    </xf>
    <xf numFmtId="0" fontId="3" fillId="17" borderId="32" xfId="0" applyFont="1" applyFill="1" applyBorder="1" applyAlignment="1">
      <alignment horizontal="center" vertical="top" wrapText="1"/>
    </xf>
    <xf numFmtId="166" fontId="3" fillId="17" borderId="32" xfId="0" applyNumberFormat="1" applyFont="1" applyFill="1" applyBorder="1" applyAlignment="1">
      <alignment horizontal="center" vertical="top" wrapText="1"/>
    </xf>
    <xf numFmtId="166" fontId="3" fillId="17" borderId="33" xfId="0" applyNumberFormat="1" applyFont="1" applyFill="1" applyBorder="1" applyAlignment="1">
      <alignment horizontal="center" vertical="top" wrapText="1"/>
    </xf>
    <xf numFmtId="0" fontId="3" fillId="0" borderId="42" xfId="0" applyFont="1" applyBorder="1" applyAlignment="1">
      <alignment horizontal="center" vertical="top" wrapText="1"/>
    </xf>
    <xf numFmtId="166" fontId="5" fillId="3" borderId="35" xfId="0" applyNumberFormat="1" applyFont="1" applyFill="1" applyBorder="1" applyAlignment="1">
      <alignment horizontal="center"/>
    </xf>
    <xf numFmtId="9" fontId="5" fillId="3" borderId="35" xfId="0" applyNumberFormat="1" applyFont="1" applyFill="1" applyBorder="1" applyAlignment="1">
      <alignment horizontal="center"/>
    </xf>
    <xf numFmtId="0" fontId="3" fillId="23" borderId="22" xfId="0" applyFont="1" applyFill="1" applyBorder="1" applyAlignment="1">
      <alignment horizontal="center"/>
    </xf>
    <xf numFmtId="0" fontId="3" fillId="3" borderId="35" xfId="0" applyFont="1" applyFill="1" applyBorder="1"/>
    <xf numFmtId="0" fontId="3" fillId="3" borderId="34" xfId="0" applyFont="1" applyFill="1" applyBorder="1"/>
    <xf numFmtId="0" fontId="3" fillId="3" borderId="36" xfId="0" applyFont="1" applyFill="1" applyBorder="1"/>
    <xf numFmtId="9" fontId="5" fillId="3" borderId="36" xfId="0" applyNumberFormat="1" applyFont="1" applyFill="1" applyBorder="1" applyAlignment="1">
      <alignment horizontal="center"/>
    </xf>
    <xf numFmtId="9" fontId="3" fillId="3" borderId="35" xfId="0" applyNumberFormat="1" applyFont="1" applyFill="1" applyBorder="1" applyAlignment="1">
      <alignment horizontal="center"/>
    </xf>
    <xf numFmtId="9" fontId="3" fillId="3" borderId="27" xfId="0" applyNumberFormat="1" applyFont="1" applyFill="1" applyBorder="1" applyAlignment="1">
      <alignment horizontal="center"/>
    </xf>
    <xf numFmtId="0" fontId="32" fillId="8" borderId="8" xfId="0" applyFont="1" applyFill="1" applyBorder="1" applyAlignment="1">
      <alignment horizontal="center" vertical="center" wrapText="1"/>
    </xf>
    <xf numFmtId="165" fontId="6" fillId="9" borderId="44" xfId="0" applyNumberFormat="1" applyFont="1" applyFill="1" applyBorder="1" applyAlignment="1">
      <alignment horizontal="center"/>
    </xf>
    <xf numFmtId="0" fontId="7" fillId="25" borderId="38" xfId="0" applyFont="1" applyFill="1" applyBorder="1" applyAlignment="1">
      <alignment horizontal="center" vertical="top" wrapText="1"/>
    </xf>
    <xf numFmtId="165" fontId="0" fillId="0" borderId="0" xfId="0" applyNumberFormat="1" applyAlignment="1">
      <alignment horizontal="center" vertical="center"/>
    </xf>
    <xf numFmtId="165" fontId="6" fillId="2" borderId="9" xfId="0" applyNumberFormat="1" applyFont="1" applyFill="1" applyBorder="1" applyAlignment="1">
      <alignment horizontal="center"/>
    </xf>
    <xf numFmtId="0" fontId="3" fillId="23" borderId="10" xfId="0" applyFont="1" applyFill="1" applyBorder="1" applyAlignment="1">
      <alignment horizontal="center"/>
    </xf>
    <xf numFmtId="0" fontId="5" fillId="23" borderId="10" xfId="0" applyFont="1" applyFill="1" applyBorder="1" applyAlignment="1">
      <alignment horizontal="center"/>
    </xf>
    <xf numFmtId="165" fontId="7" fillId="23" borderId="20" xfId="0" applyNumberFormat="1" applyFont="1" applyFill="1" applyBorder="1" applyAlignment="1">
      <alignment horizontal="center"/>
    </xf>
    <xf numFmtId="165" fontId="7" fillId="0" borderId="44" xfId="0" applyNumberFormat="1" applyFont="1" applyBorder="1" applyAlignment="1">
      <alignment horizontal="center"/>
    </xf>
    <xf numFmtId="165" fontId="11" fillId="9" borderId="44" xfId="0" applyNumberFormat="1" applyFont="1" applyFill="1" applyBorder="1" applyAlignment="1">
      <alignment horizontal="center"/>
    </xf>
    <xf numFmtId="165" fontId="7" fillId="3" borderId="44" xfId="0" applyNumberFormat="1" applyFont="1" applyFill="1" applyBorder="1" applyAlignment="1">
      <alignment horizontal="center"/>
    </xf>
    <xf numFmtId="165" fontId="7" fillId="23" borderId="9" xfId="0" applyNumberFormat="1" applyFont="1" applyFill="1" applyBorder="1" applyAlignment="1">
      <alignment horizontal="center"/>
    </xf>
    <xf numFmtId="165" fontId="7" fillId="0" borderId="9" xfId="0" applyNumberFormat="1" applyFont="1" applyFill="1" applyBorder="1" applyAlignment="1">
      <alignment horizontal="center"/>
    </xf>
    <xf numFmtId="165" fontId="11" fillId="9" borderId="9" xfId="0" applyNumberFormat="1" applyFont="1" applyFill="1" applyBorder="1" applyAlignment="1">
      <alignment horizontal="center"/>
    </xf>
    <xf numFmtId="165" fontId="7" fillId="23" borderId="44" xfId="0" applyNumberFormat="1" applyFont="1" applyFill="1" applyBorder="1" applyAlignment="1">
      <alignment horizontal="center"/>
    </xf>
    <xf numFmtId="165" fontId="7" fillId="7" borderId="44" xfId="0" applyNumberFormat="1" applyFont="1" applyFill="1" applyBorder="1" applyAlignment="1">
      <alignment horizontal="center"/>
    </xf>
    <xf numFmtId="165" fontId="7" fillId="7" borderId="12" xfId="0" applyNumberFormat="1" applyFont="1" applyFill="1" applyBorder="1" applyAlignment="1">
      <alignment horizontal="center"/>
    </xf>
    <xf numFmtId="165" fontId="7" fillId="3" borderId="34" xfId="0" applyNumberFormat="1" applyFont="1" applyFill="1" applyBorder="1" applyAlignment="1">
      <alignment horizontal="center"/>
    </xf>
    <xf numFmtId="165" fontId="7" fillId="23" borderId="36" xfId="0" applyNumberFormat="1" applyFont="1" applyFill="1" applyBorder="1" applyAlignment="1">
      <alignment horizontal="center"/>
    </xf>
    <xf numFmtId="165" fontId="7" fillId="0" borderId="10" xfId="0" applyNumberFormat="1" applyFont="1" applyBorder="1" applyAlignment="1">
      <alignment horizontal="center"/>
    </xf>
    <xf numFmtId="165" fontId="7" fillId="0" borderId="9" xfId="0" applyNumberFormat="1" applyFont="1" applyBorder="1" applyAlignment="1">
      <alignment horizontal="center"/>
    </xf>
    <xf numFmtId="165" fontId="11" fillId="9" borderId="10" xfId="0" applyNumberFormat="1" applyFont="1" applyFill="1" applyBorder="1" applyAlignment="1">
      <alignment horizontal="center"/>
    </xf>
    <xf numFmtId="165" fontId="11" fillId="2" borderId="9" xfId="0" applyNumberFormat="1" applyFont="1" applyFill="1" applyBorder="1" applyAlignment="1">
      <alignment horizontal="center"/>
    </xf>
    <xf numFmtId="165" fontId="7" fillId="3" borderId="10" xfId="0" applyNumberFormat="1" applyFont="1" applyFill="1" applyBorder="1" applyAlignment="1">
      <alignment horizontal="center"/>
    </xf>
    <xf numFmtId="165" fontId="7" fillId="3" borderId="9" xfId="0" applyNumberFormat="1" applyFont="1" applyFill="1" applyBorder="1" applyAlignment="1">
      <alignment horizontal="center"/>
    </xf>
    <xf numFmtId="165" fontId="7" fillId="23" borderId="30" xfId="0" applyNumberFormat="1" applyFont="1" applyFill="1" applyBorder="1" applyAlignment="1">
      <alignment horizontal="center"/>
    </xf>
    <xf numFmtId="165" fontId="7" fillId="0" borderId="30" xfId="0" applyNumberFormat="1" applyFont="1" applyFill="1" applyBorder="1" applyAlignment="1">
      <alignment horizontal="center"/>
    </xf>
    <xf numFmtId="165" fontId="7" fillId="23" borderId="10" xfId="0" applyNumberFormat="1" applyFont="1" applyFill="1" applyBorder="1" applyAlignment="1">
      <alignment horizontal="center"/>
    </xf>
    <xf numFmtId="165" fontId="7" fillId="7" borderId="10" xfId="0" applyNumberFormat="1" applyFont="1" applyFill="1" applyBorder="1" applyAlignment="1">
      <alignment horizontal="center"/>
    </xf>
    <xf numFmtId="165" fontId="7" fillId="7" borderId="9" xfId="0" applyNumberFormat="1" applyFont="1" applyFill="1" applyBorder="1" applyAlignment="1">
      <alignment horizontal="center"/>
    </xf>
    <xf numFmtId="165" fontId="7" fillId="7" borderId="1" xfId="0" applyNumberFormat="1" applyFont="1" applyFill="1" applyBorder="1" applyAlignment="1">
      <alignment horizontal="center"/>
    </xf>
    <xf numFmtId="165" fontId="7" fillId="7" borderId="3" xfId="0" applyNumberFormat="1" applyFont="1" applyFill="1" applyBorder="1" applyAlignment="1">
      <alignment horizontal="center"/>
    </xf>
    <xf numFmtId="165" fontId="6" fillId="9" borderId="30" xfId="0" applyNumberFormat="1" applyFont="1" applyFill="1" applyBorder="1" applyAlignment="1">
      <alignment horizontal="center"/>
    </xf>
    <xf numFmtId="165" fontId="5" fillId="0" borderId="30" xfId="0" applyNumberFormat="1" applyFont="1" applyFill="1" applyBorder="1" applyAlignment="1">
      <alignment horizontal="center"/>
    </xf>
    <xf numFmtId="165" fontId="5" fillId="0" borderId="9" xfId="0" applyNumberFormat="1" applyFont="1" applyFill="1" applyBorder="1" applyAlignment="1">
      <alignment horizontal="center"/>
    </xf>
    <xf numFmtId="165" fontId="5" fillId="0" borderId="8" xfId="0" applyNumberFormat="1" applyFont="1" applyFill="1" applyBorder="1" applyAlignment="1">
      <alignment horizontal="center"/>
    </xf>
    <xf numFmtId="0" fontId="7" fillId="23" borderId="34" xfId="0" applyFont="1" applyFill="1" applyBorder="1" applyAlignment="1">
      <alignment horizontal="center"/>
    </xf>
    <xf numFmtId="165" fontId="7" fillId="23" borderId="35" xfId="0" applyNumberFormat="1" applyFont="1" applyFill="1" applyBorder="1" applyAlignment="1">
      <alignment horizontal="center"/>
    </xf>
    <xf numFmtId="0" fontId="7" fillId="0" borderId="10" xfId="0" applyFont="1" applyBorder="1" applyAlignment="1">
      <alignment horizontal="center"/>
    </xf>
    <xf numFmtId="165" fontId="7" fillId="0" borderId="8" xfId="0" applyNumberFormat="1" applyFont="1" applyBorder="1" applyAlignment="1">
      <alignment horizontal="center"/>
    </xf>
    <xf numFmtId="0" fontId="11" fillId="9" borderId="10" xfId="0" applyFont="1" applyFill="1" applyBorder="1" applyAlignment="1">
      <alignment horizontal="center"/>
    </xf>
    <xf numFmtId="165" fontId="11" fillId="9" borderId="8" xfId="0" applyNumberFormat="1" applyFont="1" applyFill="1" applyBorder="1" applyAlignment="1">
      <alignment horizontal="center"/>
    </xf>
    <xf numFmtId="0" fontId="7" fillId="3" borderId="10" xfId="0" applyFont="1" applyFill="1" applyBorder="1" applyAlignment="1">
      <alignment horizontal="center"/>
    </xf>
    <xf numFmtId="165" fontId="7" fillId="3" borderId="8" xfId="0" applyNumberFormat="1" applyFont="1" applyFill="1" applyBorder="1" applyAlignment="1">
      <alignment horizontal="center"/>
    </xf>
    <xf numFmtId="0" fontId="7" fillId="0" borderId="30" xfId="0" applyFont="1" applyBorder="1" applyAlignment="1">
      <alignment horizontal="center"/>
    </xf>
    <xf numFmtId="0" fontId="7" fillId="0" borderId="30" xfId="0" applyFont="1" applyFill="1" applyBorder="1" applyAlignment="1">
      <alignment horizontal="center"/>
    </xf>
    <xf numFmtId="165" fontId="7" fillId="0" borderId="8" xfId="0" applyNumberFormat="1" applyFont="1" applyFill="1" applyBorder="1" applyAlignment="1">
      <alignment horizontal="center"/>
    </xf>
    <xf numFmtId="0" fontId="7" fillId="23" borderId="30" xfId="0" applyFont="1" applyFill="1" applyBorder="1" applyAlignment="1">
      <alignment horizontal="center"/>
    </xf>
    <xf numFmtId="165" fontId="7" fillId="23" borderId="8" xfId="0" applyNumberFormat="1" applyFont="1" applyFill="1" applyBorder="1" applyAlignment="1">
      <alignment horizontal="center"/>
    </xf>
    <xf numFmtId="0" fontId="11" fillId="9" borderId="30" xfId="0" applyFont="1" applyFill="1" applyBorder="1" applyAlignment="1">
      <alignment horizontal="center"/>
    </xf>
    <xf numFmtId="0" fontId="7" fillId="23" borderId="10" xfId="0" applyFont="1" applyFill="1" applyBorder="1" applyAlignment="1">
      <alignment horizontal="center"/>
    </xf>
    <xf numFmtId="0" fontId="11" fillId="2" borderId="10" xfId="0" applyFont="1" applyFill="1" applyBorder="1" applyAlignment="1">
      <alignment horizontal="center"/>
    </xf>
    <xf numFmtId="165" fontId="11" fillId="2" borderId="8" xfId="0" applyNumberFormat="1" applyFont="1" applyFill="1" applyBorder="1" applyAlignment="1">
      <alignment horizontal="center"/>
    </xf>
    <xf numFmtId="165" fontId="7" fillId="7" borderId="8" xfId="0" applyNumberFormat="1" applyFont="1" applyFill="1" applyBorder="1" applyAlignment="1">
      <alignment horizontal="center"/>
    </xf>
    <xf numFmtId="165" fontId="7" fillId="7" borderId="2" xfId="0" applyNumberFormat="1" applyFont="1" applyFill="1" applyBorder="1" applyAlignment="1">
      <alignment horizontal="center"/>
    </xf>
    <xf numFmtId="0" fontId="15" fillId="36" borderId="23" xfId="0" applyFont="1" applyFill="1" applyBorder="1" applyAlignment="1">
      <alignment horizontal="center"/>
    </xf>
    <xf numFmtId="0" fontId="15" fillId="36" borderId="25" xfId="0" applyFont="1" applyFill="1" applyBorder="1" applyAlignment="1">
      <alignment horizontal="center"/>
    </xf>
    <xf numFmtId="0" fontId="15" fillId="36" borderId="24" xfId="0" applyFont="1" applyFill="1" applyBorder="1" applyAlignment="1">
      <alignment horizontal="center"/>
    </xf>
    <xf numFmtId="0" fontId="29" fillId="33" borderId="23" xfId="0" applyFont="1" applyFill="1" applyBorder="1" applyAlignment="1">
      <alignment horizontal="center" vertical="center"/>
    </xf>
    <xf numFmtId="0" fontId="29" fillId="33" borderId="25" xfId="0" applyFont="1" applyFill="1" applyBorder="1" applyAlignment="1">
      <alignment horizontal="center" vertical="center"/>
    </xf>
    <xf numFmtId="0" fontId="1" fillId="32" borderId="23" xfId="0" applyFont="1" applyFill="1" applyBorder="1" applyAlignment="1">
      <alignment horizontal="center"/>
    </xf>
    <xf numFmtId="0" fontId="1" fillId="32" borderId="25" xfId="0" applyFont="1" applyFill="1" applyBorder="1" applyAlignment="1">
      <alignment horizontal="center"/>
    </xf>
    <xf numFmtId="0" fontId="1" fillId="32" borderId="24" xfId="0" applyFont="1" applyFill="1" applyBorder="1" applyAlignment="1">
      <alignment horizontal="center"/>
    </xf>
    <xf numFmtId="0" fontId="1" fillId="35" borderId="23" xfId="0" applyFont="1" applyFill="1" applyBorder="1" applyAlignment="1">
      <alignment horizontal="center"/>
    </xf>
    <xf numFmtId="0" fontId="1" fillId="35" borderId="25" xfId="0" applyFont="1" applyFill="1" applyBorder="1" applyAlignment="1">
      <alignment horizontal="center"/>
    </xf>
    <xf numFmtId="0" fontId="1" fillId="35" borderId="24" xfId="0" applyFont="1" applyFill="1" applyBorder="1" applyAlignment="1">
      <alignment horizontal="center"/>
    </xf>
    <xf numFmtId="0" fontId="1" fillId="4" borderId="23" xfId="0" applyFont="1" applyFill="1" applyBorder="1" applyAlignment="1">
      <alignment horizontal="center"/>
    </xf>
    <xf numFmtId="0" fontId="1" fillId="4" borderId="24" xfId="0" applyFont="1" applyFill="1" applyBorder="1" applyAlignment="1">
      <alignment horizontal="center"/>
    </xf>
    <xf numFmtId="0" fontId="1" fillId="19" borderId="4" xfId="0" applyFont="1" applyFill="1" applyBorder="1" applyAlignment="1">
      <alignment horizontal="center"/>
    </xf>
    <xf numFmtId="0" fontId="1" fillId="19" borderId="5" xfId="0" applyFont="1" applyFill="1" applyBorder="1" applyAlignment="1">
      <alignment horizontal="center"/>
    </xf>
    <xf numFmtId="0" fontId="1" fillId="19" borderId="6" xfId="0" applyFont="1" applyFill="1" applyBorder="1" applyAlignment="1">
      <alignment horizontal="center"/>
    </xf>
    <xf numFmtId="0" fontId="1" fillId="18" borderId="4" xfId="0" applyFont="1" applyFill="1" applyBorder="1" applyAlignment="1">
      <alignment horizontal="center"/>
    </xf>
    <xf numFmtId="0" fontId="1" fillId="18" borderId="6" xfId="0" applyFont="1" applyFill="1" applyBorder="1" applyAlignment="1">
      <alignment horizontal="center"/>
    </xf>
    <xf numFmtId="0" fontId="1" fillId="20" borderId="4" xfId="0" applyFont="1" applyFill="1" applyBorder="1" applyAlignment="1">
      <alignment horizontal="center"/>
    </xf>
    <xf numFmtId="0" fontId="1" fillId="20" borderId="5" xfId="0" applyFont="1" applyFill="1" applyBorder="1" applyAlignment="1">
      <alignment horizontal="center"/>
    </xf>
    <xf numFmtId="0" fontId="1" fillId="20" borderId="6" xfId="0" applyFont="1" applyFill="1" applyBorder="1" applyAlignment="1">
      <alignment horizontal="center"/>
    </xf>
    <xf numFmtId="1" fontId="29" fillId="14" borderId="48" xfId="0" applyNumberFormat="1" applyFont="1" applyFill="1" applyBorder="1" applyAlignment="1">
      <alignment horizontal="center"/>
    </xf>
    <xf numFmtId="1" fontId="29" fillId="14" borderId="39" xfId="0" applyNumberFormat="1" applyFont="1" applyFill="1" applyBorder="1" applyAlignment="1">
      <alignment horizontal="center"/>
    </xf>
    <xf numFmtId="1" fontId="29" fillId="14" borderId="41" xfId="0" applyNumberFormat="1" applyFont="1" applyFill="1" applyBorder="1" applyAlignment="1">
      <alignment horizontal="center"/>
    </xf>
    <xf numFmtId="0" fontId="15" fillId="24" borderId="23" xfId="0" applyFont="1" applyFill="1" applyBorder="1" applyAlignment="1">
      <alignment horizontal="center" vertical="center"/>
    </xf>
    <xf numFmtId="0" fontId="15" fillId="24" borderId="25" xfId="0" applyFont="1" applyFill="1" applyBorder="1" applyAlignment="1">
      <alignment horizontal="center" vertical="center"/>
    </xf>
    <xf numFmtId="0" fontId="15" fillId="24" borderId="24" xfId="0" applyFont="1" applyFill="1" applyBorder="1" applyAlignment="1">
      <alignment horizontal="center" vertical="center"/>
    </xf>
    <xf numFmtId="0" fontId="29" fillId="29" borderId="23" xfId="0" applyFont="1" applyFill="1" applyBorder="1" applyAlignment="1">
      <alignment horizontal="center" vertical="center" wrapText="1"/>
    </xf>
    <xf numFmtId="0" fontId="29" fillId="29" borderId="25" xfId="0" applyFont="1" applyFill="1" applyBorder="1" applyAlignment="1">
      <alignment horizontal="center" vertical="center" wrapText="1"/>
    </xf>
    <xf numFmtId="0" fontId="29" fillId="29" borderId="5" xfId="0" applyFont="1" applyFill="1" applyBorder="1" applyAlignment="1">
      <alignment horizontal="center" vertical="center" wrapText="1"/>
    </xf>
    <xf numFmtId="0" fontId="29" fillId="29" borderId="6" xfId="0" applyFont="1" applyFill="1" applyBorder="1" applyAlignment="1">
      <alignment horizontal="center" vertical="center" wrapText="1"/>
    </xf>
    <xf numFmtId="0" fontId="1" fillId="15" borderId="23" xfId="0" applyFont="1" applyFill="1" applyBorder="1" applyAlignment="1">
      <alignment horizontal="center" vertical="center" wrapText="1"/>
    </xf>
    <xf numFmtId="0" fontId="1" fillId="15" borderId="24" xfId="0" applyFont="1" applyFill="1" applyBorder="1" applyAlignment="1">
      <alignment horizontal="center" vertical="center" wrapText="1"/>
    </xf>
    <xf numFmtId="0" fontId="29" fillId="17" borderId="48" xfId="0" applyFont="1" applyFill="1" applyBorder="1" applyAlignment="1">
      <alignment horizontal="center"/>
    </xf>
    <xf numFmtId="0" fontId="29" fillId="17" borderId="39" xfId="0" applyFont="1" applyFill="1" applyBorder="1" applyAlignment="1">
      <alignment horizontal="center"/>
    </xf>
    <xf numFmtId="0" fontId="29" fillId="17" borderId="41" xfId="0" applyFont="1" applyFill="1" applyBorder="1" applyAlignment="1">
      <alignment horizontal="center"/>
    </xf>
    <xf numFmtId="0" fontId="1" fillId="0" borderId="23" xfId="0" applyFont="1" applyBorder="1" applyAlignment="1">
      <alignment horizontal="center" vertical="center"/>
    </xf>
    <xf numFmtId="0" fontId="1" fillId="0" borderId="25" xfId="0" applyFont="1" applyBorder="1" applyAlignment="1">
      <alignment horizontal="center" vertical="center"/>
    </xf>
    <xf numFmtId="0" fontId="1" fillId="0" borderId="24" xfId="0" applyFont="1" applyBorder="1" applyAlignment="1">
      <alignment horizontal="center" vertical="center"/>
    </xf>
    <xf numFmtId="9" fontId="1" fillId="34" borderId="23" xfId="2" applyNumberFormat="1" applyFont="1" applyFill="1" applyBorder="1" applyAlignment="1">
      <alignment horizontal="center" vertical="center" wrapText="1"/>
    </xf>
    <xf numFmtId="9" fontId="1" fillId="34" borderId="49" xfId="2" applyNumberFormat="1" applyFont="1" applyFill="1" applyBorder="1" applyAlignment="1">
      <alignment horizontal="center" vertical="center" wrapText="1"/>
    </xf>
    <xf numFmtId="0" fontId="1" fillId="12" borderId="50" xfId="0" applyFont="1" applyFill="1" applyBorder="1" applyAlignment="1">
      <alignment horizontal="center" vertical="center"/>
    </xf>
    <xf numFmtId="0" fontId="1" fillId="12" borderId="25" xfId="0" applyFont="1" applyFill="1" applyBorder="1" applyAlignment="1">
      <alignment horizontal="center" vertical="center"/>
    </xf>
    <xf numFmtId="0" fontId="1" fillId="12" borderId="24" xfId="0" applyFont="1" applyFill="1" applyBorder="1" applyAlignment="1">
      <alignment horizontal="center" vertical="center"/>
    </xf>
    <xf numFmtId="0" fontId="1" fillId="4" borderId="25" xfId="0" applyFont="1" applyFill="1" applyBorder="1" applyAlignment="1">
      <alignment horizontal="center"/>
    </xf>
    <xf numFmtId="0" fontId="29" fillId="17" borderId="4" xfId="0" applyFont="1" applyFill="1" applyBorder="1" applyAlignment="1">
      <alignment horizontal="center"/>
    </xf>
    <xf numFmtId="0" fontId="29" fillId="17" borderId="5" xfId="0" applyFont="1" applyFill="1" applyBorder="1" applyAlignment="1">
      <alignment horizontal="center"/>
    </xf>
    <xf numFmtId="0" fontId="29" fillId="17" borderId="6" xfId="0" applyFont="1" applyFill="1" applyBorder="1" applyAlignment="1">
      <alignment horizontal="center"/>
    </xf>
    <xf numFmtId="0" fontId="29" fillId="30" borderId="48" xfId="0" applyFont="1" applyFill="1" applyBorder="1" applyAlignment="1">
      <alignment horizontal="center" wrapText="1"/>
    </xf>
    <xf numFmtId="0" fontId="29" fillId="30" borderId="41" xfId="0" applyFont="1" applyFill="1" applyBorder="1" applyAlignment="1">
      <alignment horizontal="center" wrapText="1"/>
    </xf>
    <xf numFmtId="0" fontId="21" fillId="0" borderId="23" xfId="0" applyFont="1" applyBorder="1" applyAlignment="1">
      <alignment horizontal="center" vertical="center"/>
    </xf>
    <xf numFmtId="0" fontId="21" fillId="0" borderId="25" xfId="0" applyFont="1" applyBorder="1" applyAlignment="1">
      <alignment horizontal="center" vertical="center"/>
    </xf>
    <xf numFmtId="0" fontId="21" fillId="29" borderId="18" xfId="0" applyFont="1" applyFill="1" applyBorder="1" applyAlignment="1">
      <alignment horizontal="center" vertical="center"/>
    </xf>
    <xf numFmtId="0" fontId="21" fillId="29" borderId="19" xfId="0" applyFont="1" applyFill="1" applyBorder="1" applyAlignment="1">
      <alignment horizontal="center" vertical="center"/>
    </xf>
    <xf numFmtId="0" fontId="21" fillId="29" borderId="20" xfId="0" applyFont="1" applyFill="1" applyBorder="1" applyAlignment="1">
      <alignment horizontal="center" vertical="center"/>
    </xf>
    <xf numFmtId="0" fontId="21" fillId="29" borderId="22" xfId="0" applyFont="1" applyFill="1" applyBorder="1" applyAlignment="1">
      <alignment horizontal="center" vertical="center"/>
    </xf>
    <xf numFmtId="0" fontId="21" fillId="25" borderId="34" xfId="0" applyFont="1" applyFill="1" applyBorder="1" applyAlignment="1">
      <alignment horizontal="center" vertical="center"/>
    </xf>
    <xf numFmtId="0" fontId="21" fillId="25" borderId="35" xfId="0" applyFont="1" applyFill="1" applyBorder="1" applyAlignment="1">
      <alignment horizontal="center" vertical="center"/>
    </xf>
    <xf numFmtId="0" fontId="21" fillId="25" borderId="36" xfId="0" applyFont="1" applyFill="1" applyBorder="1" applyAlignment="1">
      <alignment horizontal="center" vertical="center"/>
    </xf>
    <xf numFmtId="0" fontId="22" fillId="5" borderId="18" xfId="0" applyFont="1" applyFill="1" applyBorder="1" applyAlignment="1">
      <alignment horizontal="center" vertical="center"/>
    </xf>
    <xf numFmtId="0" fontId="22" fillId="5" borderId="21" xfId="0" applyFont="1" applyFill="1" applyBorder="1" applyAlignment="1">
      <alignment horizontal="center" vertical="center"/>
    </xf>
    <xf numFmtId="0" fontId="22" fillId="5" borderId="22" xfId="0" applyFont="1" applyFill="1" applyBorder="1" applyAlignment="1">
      <alignment horizontal="center" vertical="center"/>
    </xf>
    <xf numFmtId="0" fontId="23" fillId="4" borderId="18" xfId="0" applyFont="1" applyFill="1" applyBorder="1" applyAlignment="1">
      <alignment horizontal="center" vertical="center"/>
    </xf>
    <xf numFmtId="0" fontId="23" fillId="4" borderId="22" xfId="0" applyFont="1" applyFill="1" applyBorder="1" applyAlignment="1">
      <alignment horizontal="center" vertical="center"/>
    </xf>
    <xf numFmtId="0" fontId="15" fillId="26" borderId="39" xfId="0" applyFont="1" applyFill="1" applyBorder="1" applyAlignment="1">
      <alignment horizontal="center"/>
    </xf>
    <xf numFmtId="0" fontId="15" fillId="26" borderId="25" xfId="0" applyFont="1" applyFill="1" applyBorder="1" applyAlignment="1">
      <alignment horizontal="center"/>
    </xf>
    <xf numFmtId="0" fontId="15" fillId="26" borderId="24" xfId="0" applyFont="1" applyFill="1" applyBorder="1" applyAlignment="1">
      <alignment horizontal="center"/>
    </xf>
    <xf numFmtId="0" fontId="15" fillId="27" borderId="23" xfId="0" applyFont="1" applyFill="1" applyBorder="1" applyAlignment="1">
      <alignment horizontal="center"/>
    </xf>
    <xf numFmtId="0" fontId="15" fillId="27" borderId="25" xfId="0" applyFont="1" applyFill="1" applyBorder="1" applyAlignment="1">
      <alignment horizontal="center"/>
    </xf>
    <xf numFmtId="0" fontId="15" fillId="27" borderId="24" xfId="0" applyFont="1" applyFill="1" applyBorder="1" applyAlignment="1">
      <alignment horizontal="center"/>
    </xf>
    <xf numFmtId="0" fontId="16" fillId="28" borderId="23" xfId="0" applyFont="1" applyFill="1" applyBorder="1" applyAlignment="1">
      <alignment horizontal="center"/>
    </xf>
    <xf numFmtId="0" fontId="16" fillId="28" borderId="25" xfId="0" applyFont="1" applyFill="1" applyBorder="1" applyAlignment="1">
      <alignment horizontal="center"/>
    </xf>
    <xf numFmtId="0" fontId="16" fillId="28" borderId="24" xfId="0" applyFont="1" applyFill="1" applyBorder="1" applyAlignment="1">
      <alignment horizontal="center"/>
    </xf>
    <xf numFmtId="0" fontId="21" fillId="9" borderId="18" xfId="0" applyFont="1" applyFill="1" applyBorder="1" applyAlignment="1">
      <alignment horizontal="center" vertical="center" wrapText="1"/>
    </xf>
    <xf numFmtId="0" fontId="21" fillId="9" borderId="21" xfId="0" applyFont="1" applyFill="1" applyBorder="1" applyAlignment="1">
      <alignment horizontal="center" vertical="center" wrapText="1"/>
    </xf>
    <xf numFmtId="0" fontId="21" fillId="9" borderId="22" xfId="0" applyFont="1" applyFill="1" applyBorder="1" applyAlignment="1">
      <alignment horizontal="center" vertical="center" wrapText="1"/>
    </xf>
    <xf numFmtId="1" fontId="22" fillId="4" borderId="18" xfId="0" applyNumberFormat="1" applyFont="1" applyFill="1" applyBorder="1" applyAlignment="1">
      <alignment horizontal="center" vertical="center" wrapText="1"/>
    </xf>
    <xf numFmtId="1" fontId="22" fillId="4" borderId="22" xfId="0" applyNumberFormat="1" applyFont="1" applyFill="1" applyBorder="1" applyAlignment="1">
      <alignment horizontal="center" vertical="center" wrapText="1"/>
    </xf>
    <xf numFmtId="0" fontId="22" fillId="4" borderId="18" xfId="0" applyFont="1" applyFill="1" applyBorder="1" applyAlignment="1">
      <alignment horizontal="center" vertical="center"/>
    </xf>
    <xf numFmtId="0" fontId="22" fillId="4" borderId="21" xfId="0" applyFont="1" applyFill="1" applyBorder="1" applyAlignment="1">
      <alignment horizontal="center" vertical="center"/>
    </xf>
    <xf numFmtId="0" fontId="22" fillId="4" borderId="22" xfId="0" applyFont="1" applyFill="1" applyBorder="1" applyAlignment="1">
      <alignment horizontal="center" vertical="center"/>
    </xf>
    <xf numFmtId="1" fontId="22" fillId="4" borderId="18" xfId="0" applyNumberFormat="1" applyFont="1" applyFill="1" applyBorder="1" applyAlignment="1">
      <alignment horizontal="center" vertical="center"/>
    </xf>
    <xf numFmtId="1" fontId="22" fillId="4" borderId="21" xfId="0" applyNumberFormat="1" applyFont="1" applyFill="1" applyBorder="1" applyAlignment="1">
      <alignment horizontal="center" vertical="center"/>
    </xf>
    <xf numFmtId="1" fontId="22" fillId="4" borderId="22" xfId="0" applyNumberFormat="1" applyFont="1" applyFill="1" applyBorder="1" applyAlignment="1">
      <alignment horizontal="center" vertical="center"/>
    </xf>
    <xf numFmtId="9" fontId="21" fillId="17" borderId="39" xfId="2" applyFont="1" applyFill="1" applyBorder="1" applyAlignment="1">
      <alignment horizontal="center" vertical="center"/>
    </xf>
    <xf numFmtId="9" fontId="21" fillId="17" borderId="41" xfId="2" applyFont="1" applyFill="1" applyBorder="1" applyAlignment="1">
      <alignment horizontal="center" vertical="center"/>
    </xf>
    <xf numFmtId="0" fontId="22" fillId="17" borderId="18" xfId="0" applyFont="1" applyFill="1" applyBorder="1" applyAlignment="1">
      <alignment horizontal="center" vertical="center"/>
    </xf>
    <xf numFmtId="0" fontId="22" fillId="17" borderId="21" xfId="0" applyFont="1" applyFill="1" applyBorder="1" applyAlignment="1">
      <alignment horizontal="center" vertical="center"/>
    </xf>
    <xf numFmtId="0" fontId="22" fillId="17" borderId="22" xfId="0" applyFont="1" applyFill="1" applyBorder="1" applyAlignment="1">
      <alignment horizontal="center" vertical="center"/>
    </xf>
    <xf numFmtId="0" fontId="22" fillId="10" borderId="16" xfId="0" applyFont="1" applyFill="1" applyBorder="1" applyAlignment="1">
      <alignment horizontal="center" vertical="center" wrapText="1"/>
    </xf>
    <xf numFmtId="0" fontId="22" fillId="10" borderId="17" xfId="0" applyFont="1" applyFill="1" applyBorder="1" applyAlignment="1">
      <alignment horizontal="center" vertical="center" wrapText="1"/>
    </xf>
    <xf numFmtId="0" fontId="0" fillId="0" borderId="63" xfId="0" applyBorder="1" applyAlignment="1">
      <alignment horizontal="center"/>
    </xf>
    <xf numFmtId="0" fontId="0" fillId="0" borderId="64" xfId="0" applyBorder="1" applyAlignment="1">
      <alignment horizontal="center"/>
    </xf>
    <xf numFmtId="0" fontId="0" fillId="0" borderId="45" xfId="0" applyBorder="1" applyAlignment="1">
      <alignment horizontal="center"/>
    </xf>
    <xf numFmtId="164" fontId="4" fillId="0" borderId="63" xfId="0" applyNumberFormat="1" applyFont="1" applyBorder="1" applyAlignment="1">
      <alignment horizontal="center" vertical="center"/>
    </xf>
    <xf numFmtId="164" fontId="4" fillId="0" borderId="64" xfId="0" applyNumberFormat="1" applyFont="1" applyBorder="1" applyAlignment="1">
      <alignment horizontal="center" vertical="center"/>
    </xf>
    <xf numFmtId="164" fontId="4" fillId="0" borderId="45" xfId="0" applyNumberFormat="1" applyFont="1" applyBorder="1" applyAlignment="1">
      <alignment horizontal="center" vertical="center"/>
    </xf>
    <xf numFmtId="0" fontId="22" fillId="25" borderId="23" xfId="0" applyFont="1" applyFill="1" applyBorder="1" applyAlignment="1">
      <alignment horizontal="center" vertical="center" wrapText="1"/>
    </xf>
    <xf numFmtId="0" fontId="22" fillId="25" borderId="25" xfId="0" applyFont="1" applyFill="1" applyBorder="1" applyAlignment="1">
      <alignment horizontal="center" vertical="center" wrapText="1"/>
    </xf>
    <xf numFmtId="0" fontId="22" fillId="25" borderId="24" xfId="0" applyFont="1" applyFill="1" applyBorder="1" applyAlignment="1">
      <alignment horizontal="center" vertical="center" wrapText="1"/>
    </xf>
    <xf numFmtId="0" fontId="33" fillId="42" borderId="0" xfId="0" applyFont="1" applyFill="1" applyBorder="1" applyAlignment="1">
      <alignment horizontal="center" vertical="center" wrapText="1"/>
    </xf>
    <xf numFmtId="0" fontId="22" fillId="7" borderId="23" xfId="0" applyFont="1" applyFill="1" applyBorder="1" applyAlignment="1">
      <alignment horizontal="center" vertical="center"/>
    </xf>
    <xf numFmtId="0" fontId="22" fillId="7" borderId="25" xfId="0" applyFont="1" applyFill="1" applyBorder="1" applyAlignment="1">
      <alignment horizontal="center" vertical="center"/>
    </xf>
    <xf numFmtId="0" fontId="22" fillId="7" borderId="24" xfId="0" applyFont="1" applyFill="1" applyBorder="1" applyAlignment="1">
      <alignment horizontal="center" vertical="center"/>
    </xf>
    <xf numFmtId="0" fontId="22" fillId="43" borderId="25" xfId="0" applyFont="1" applyFill="1" applyBorder="1" applyAlignment="1">
      <alignment horizontal="center" vertical="center" wrapText="1"/>
    </xf>
    <xf numFmtId="0" fontId="22" fillId="43" borderId="24" xfId="0" applyFont="1" applyFill="1" applyBorder="1" applyAlignment="1">
      <alignment horizontal="center" vertical="center" wrapText="1"/>
    </xf>
    <xf numFmtId="0" fontId="22" fillId="4" borderId="25" xfId="0" applyFont="1" applyFill="1" applyBorder="1" applyAlignment="1">
      <alignment horizontal="center" vertical="center"/>
    </xf>
    <xf numFmtId="0" fontId="22" fillId="4" borderId="24" xfId="0" applyFont="1" applyFill="1" applyBorder="1" applyAlignment="1">
      <alignment horizontal="center" vertical="center"/>
    </xf>
    <xf numFmtId="0" fontId="0" fillId="0" borderId="32" xfId="0" applyFont="1" applyBorder="1" applyAlignment="1">
      <alignment horizontal="left" vertical="center" wrapText="1"/>
    </xf>
    <xf numFmtId="0" fontId="0" fillId="0" borderId="13" xfId="0" applyFont="1" applyBorder="1" applyAlignment="1">
      <alignment horizontal="left" vertical="center" wrapText="1"/>
    </xf>
    <xf numFmtId="0" fontId="15" fillId="24" borderId="55" xfId="0" applyFont="1" applyFill="1" applyBorder="1" applyAlignment="1">
      <alignment horizontal="left" vertical="center"/>
    </xf>
    <xf numFmtId="0" fontId="15" fillId="24" borderId="0" xfId="0" applyFont="1" applyFill="1" applyBorder="1" applyAlignment="1">
      <alignment horizontal="left" vertical="center"/>
    </xf>
    <xf numFmtId="0" fontId="1" fillId="4" borderId="56" xfId="0" applyFont="1" applyFill="1" applyBorder="1" applyAlignment="1">
      <alignment horizontal="left"/>
    </xf>
    <xf numFmtId="0" fontId="1" fillId="4" borderId="0" xfId="0" applyFont="1" applyFill="1" applyBorder="1" applyAlignment="1">
      <alignment horizontal="left"/>
    </xf>
    <xf numFmtId="0" fontId="0" fillId="0" borderId="8" xfId="0" applyFont="1" applyBorder="1" applyAlignment="1">
      <alignment horizontal="center" vertical="center"/>
    </xf>
    <xf numFmtId="0" fontId="0" fillId="0" borderId="9" xfId="0" applyFont="1" applyBorder="1" applyAlignment="1">
      <alignment horizontal="center" vertical="center"/>
    </xf>
    <xf numFmtId="0" fontId="29" fillId="25" borderId="10" xfId="0" applyFont="1" applyFill="1" applyBorder="1" applyAlignment="1">
      <alignment horizontal="left" vertical="center"/>
    </xf>
    <xf numFmtId="0" fontId="29" fillId="25" borderId="8" xfId="0" applyFont="1" applyFill="1" applyBorder="1" applyAlignment="1">
      <alignment horizontal="left" vertical="center"/>
    </xf>
    <xf numFmtId="0" fontId="29" fillId="25" borderId="9" xfId="0" applyFont="1" applyFill="1" applyBorder="1" applyAlignment="1">
      <alignment horizontal="left" vertical="center"/>
    </xf>
    <xf numFmtId="0" fontId="29" fillId="29" borderId="55" xfId="0" applyFont="1" applyFill="1" applyBorder="1" applyAlignment="1">
      <alignment horizontal="left" vertical="center"/>
    </xf>
    <xf numFmtId="0" fontId="29" fillId="29" borderId="0" xfId="0" applyFont="1" applyFill="1" applyBorder="1" applyAlignment="1">
      <alignment horizontal="left" vertical="center"/>
    </xf>
    <xf numFmtId="0" fontId="29" fillId="29" borderId="59" xfId="0" applyFont="1" applyFill="1" applyBorder="1" applyAlignment="1">
      <alignment horizontal="left" vertical="center"/>
    </xf>
    <xf numFmtId="0" fontId="29" fillId="29" borderId="10" xfId="0" applyFont="1" applyFill="1" applyBorder="1" applyAlignment="1">
      <alignment horizontal="left" vertical="center"/>
    </xf>
    <xf numFmtId="0" fontId="29" fillId="29" borderId="8" xfId="0" applyFont="1" applyFill="1" applyBorder="1" applyAlignment="1">
      <alignment horizontal="left" vertical="center"/>
    </xf>
    <xf numFmtId="0" fontId="29" fillId="29" borderId="9" xfId="0" applyFont="1" applyFill="1" applyBorder="1" applyAlignment="1">
      <alignment horizontal="left" vertical="center"/>
    </xf>
    <xf numFmtId="0" fontId="0" fillId="0" borderId="37" xfId="0" applyFont="1" applyBorder="1" applyAlignment="1">
      <alignment horizontal="left" vertical="center"/>
    </xf>
    <xf numFmtId="0" fontId="0" fillId="0" borderId="7" xfId="0" applyFont="1" applyBorder="1" applyAlignment="1">
      <alignment horizontal="left" vertical="center"/>
    </xf>
    <xf numFmtId="0" fontId="0" fillId="0" borderId="37" xfId="0" applyFont="1" applyBorder="1" applyAlignment="1">
      <alignment horizontal="left" vertical="center" wrapText="1"/>
    </xf>
    <xf numFmtId="0" fontId="0" fillId="0" borderId="7" xfId="0" applyFont="1" applyBorder="1" applyAlignment="1">
      <alignment horizontal="left" vertical="center" wrapText="1"/>
    </xf>
    <xf numFmtId="0" fontId="1" fillId="18" borderId="55" xfId="0" applyFont="1" applyFill="1" applyBorder="1" applyAlignment="1">
      <alignment horizontal="left" vertical="center"/>
    </xf>
    <xf numFmtId="0" fontId="1" fillId="18" borderId="0" xfId="0" applyFont="1" applyFill="1" applyBorder="1" applyAlignment="1">
      <alignment horizontal="left" vertical="center"/>
    </xf>
    <xf numFmtId="0" fontId="29" fillId="29" borderId="48" xfId="0" applyFont="1" applyFill="1" applyBorder="1" applyAlignment="1">
      <alignment horizontal="left" vertical="center"/>
    </xf>
    <xf numFmtId="0" fontId="29" fillId="29" borderId="39" xfId="0" applyFont="1" applyFill="1" applyBorder="1" applyAlignment="1">
      <alignment horizontal="left" vertical="center"/>
    </xf>
    <xf numFmtId="0" fontId="29" fillId="29" borderId="41" xfId="0" applyFont="1" applyFill="1" applyBorder="1" applyAlignment="1">
      <alignment horizontal="left" vertical="center"/>
    </xf>
    <xf numFmtId="0" fontId="29" fillId="33" borderId="55" xfId="0" applyFont="1" applyFill="1" applyBorder="1" applyAlignment="1">
      <alignment horizontal="left" vertical="center"/>
    </xf>
    <xf numFmtId="0" fontId="29" fillId="33" borderId="0" xfId="0" applyFont="1" applyFill="1" applyBorder="1" applyAlignment="1">
      <alignment horizontal="left" vertical="center"/>
    </xf>
    <xf numFmtId="9" fontId="1" fillId="34" borderId="56" xfId="2" applyNumberFormat="1" applyFont="1" applyFill="1" applyBorder="1" applyAlignment="1">
      <alignment horizontal="left" vertical="center" wrapText="1"/>
    </xf>
    <xf numFmtId="9" fontId="1" fillId="34" borderId="0" xfId="2" applyNumberFormat="1" applyFont="1" applyFill="1" applyBorder="1" applyAlignment="1">
      <alignment horizontal="left" vertical="center" wrapText="1"/>
    </xf>
    <xf numFmtId="0" fontId="1" fillId="0" borderId="0" xfId="0" applyFont="1" applyFill="1" applyBorder="1" applyAlignment="1">
      <alignment horizontal="center"/>
    </xf>
    <xf numFmtId="0" fontId="30" fillId="18" borderId="10" xfId="0" applyFont="1" applyFill="1" applyBorder="1" applyAlignment="1">
      <alignment horizontal="left" vertical="center" wrapText="1"/>
    </xf>
    <xf numFmtId="0" fontId="30" fillId="18" borderId="1" xfId="0" applyFont="1" applyFill="1" applyBorder="1" applyAlignment="1">
      <alignment horizontal="left" vertical="center" wrapText="1"/>
    </xf>
    <xf numFmtId="0" fontId="1" fillId="4" borderId="10" xfId="0" applyFont="1" applyFill="1" applyBorder="1" applyAlignment="1">
      <alignment horizontal="left" vertical="center"/>
    </xf>
    <xf numFmtId="0" fontId="1" fillId="4" borderId="8" xfId="0" applyFont="1" applyFill="1" applyBorder="1" applyAlignment="1">
      <alignment horizontal="left" vertical="center"/>
    </xf>
    <xf numFmtId="0" fontId="1" fillId="4" borderId="9" xfId="0" applyFont="1" applyFill="1" applyBorder="1" applyAlignment="1">
      <alignment horizontal="left" vertical="center"/>
    </xf>
    <xf numFmtId="0" fontId="1" fillId="35" borderId="55" xfId="0" applyFont="1" applyFill="1" applyBorder="1" applyAlignment="1">
      <alignment horizontal="left"/>
    </xf>
    <xf numFmtId="0" fontId="1" fillId="35" borderId="0" xfId="0" applyFont="1" applyFill="1" applyBorder="1" applyAlignment="1">
      <alignment horizontal="left"/>
    </xf>
    <xf numFmtId="0" fontId="1" fillId="18" borderId="55" xfId="0" applyFont="1" applyFill="1" applyBorder="1" applyAlignment="1">
      <alignment horizontal="left" vertical="top"/>
    </xf>
    <xf numFmtId="0" fontId="1" fillId="18" borderId="0" xfId="0" applyFont="1" applyFill="1" applyBorder="1" applyAlignment="1">
      <alignment horizontal="left" vertical="top"/>
    </xf>
    <xf numFmtId="44" fontId="28" fillId="0" borderId="35" xfId="3" applyFont="1" applyFill="1" applyBorder="1" applyAlignment="1">
      <alignment horizontal="left" vertical="center" wrapText="1"/>
    </xf>
    <xf numFmtId="44" fontId="28" fillId="0" borderId="36" xfId="3" applyFont="1" applyFill="1" applyBorder="1" applyAlignment="1">
      <alignment horizontal="left" vertical="center" wrapText="1"/>
    </xf>
    <xf numFmtId="0" fontId="27" fillId="0" borderId="37" xfId="0" applyFont="1" applyFill="1" applyBorder="1" applyAlignment="1">
      <alignment horizontal="left" vertical="center" wrapText="1"/>
    </xf>
    <xf numFmtId="0" fontId="27" fillId="0" borderId="13" xfId="0" applyFont="1" applyFill="1" applyBorder="1" applyAlignment="1">
      <alignment horizontal="left" vertical="center" wrapText="1"/>
    </xf>
    <xf numFmtId="0" fontId="29" fillId="9" borderId="55" xfId="0" applyFont="1" applyFill="1" applyBorder="1" applyAlignment="1">
      <alignment horizontal="left" vertical="center" wrapText="1"/>
    </xf>
    <xf numFmtId="0" fontId="29" fillId="9" borderId="0" xfId="0" applyFont="1" applyFill="1" applyBorder="1" applyAlignment="1">
      <alignment horizontal="left" vertical="center" wrapText="1"/>
    </xf>
    <xf numFmtId="9" fontId="29" fillId="17" borderId="55" xfId="2" applyFont="1" applyFill="1" applyBorder="1" applyAlignment="1">
      <alignment horizontal="left" vertical="center"/>
    </xf>
    <xf numFmtId="9" fontId="29" fillId="17" borderId="0" xfId="2" applyFont="1" applyFill="1" applyBorder="1" applyAlignment="1">
      <alignment horizontal="left" vertical="center"/>
    </xf>
    <xf numFmtId="9" fontId="29" fillId="17" borderId="48" xfId="2" applyFont="1" applyFill="1" applyBorder="1" applyAlignment="1">
      <alignment horizontal="left" vertical="center"/>
    </xf>
    <xf numFmtId="9" fontId="29" fillId="17" borderId="39" xfId="2" applyFont="1" applyFill="1" applyBorder="1" applyAlignment="1">
      <alignment horizontal="left" vertical="center"/>
    </xf>
    <xf numFmtId="9" fontId="29" fillId="17" borderId="41" xfId="2" applyFont="1" applyFill="1" applyBorder="1" applyAlignment="1">
      <alignment horizontal="left" vertical="center"/>
    </xf>
    <xf numFmtId="0" fontId="29" fillId="36" borderId="55" xfId="0" applyFont="1" applyFill="1" applyBorder="1" applyAlignment="1">
      <alignment horizontal="left" vertical="top"/>
    </xf>
    <xf numFmtId="0" fontId="29" fillId="36" borderId="0" xfId="0" applyFont="1" applyFill="1" applyBorder="1" applyAlignment="1">
      <alignment horizontal="left" vertical="top"/>
    </xf>
    <xf numFmtId="0" fontId="29" fillId="17" borderId="56" xfId="0" applyFont="1" applyFill="1" applyBorder="1" applyAlignment="1">
      <alignment horizontal="left" vertical="top"/>
    </xf>
    <xf numFmtId="0" fontId="29" fillId="17" borderId="0" xfId="0" applyFont="1" applyFill="1" applyBorder="1" applyAlignment="1">
      <alignment horizontal="left" vertical="top"/>
    </xf>
    <xf numFmtId="0" fontId="1" fillId="38" borderId="55" xfId="0" applyFont="1" applyFill="1" applyBorder="1" applyAlignment="1">
      <alignment horizontal="left"/>
    </xf>
    <xf numFmtId="0" fontId="1" fillId="38" borderId="0" xfId="0" applyFont="1" applyFill="1" applyBorder="1" applyAlignment="1">
      <alignment horizontal="left"/>
    </xf>
    <xf numFmtId="0" fontId="1" fillId="10" borderId="56" xfId="0" applyFont="1" applyFill="1" applyBorder="1" applyAlignment="1">
      <alignment horizontal="left" vertical="center"/>
    </xf>
    <xf numFmtId="0" fontId="1" fillId="10" borderId="0" xfId="0" applyFont="1" applyFill="1" applyBorder="1" applyAlignment="1">
      <alignment horizontal="left" vertical="center"/>
    </xf>
    <xf numFmtId="0" fontId="15" fillId="37" borderId="55" xfId="0" applyFont="1" applyFill="1" applyBorder="1" applyAlignment="1">
      <alignment horizontal="left" vertical="center"/>
    </xf>
    <xf numFmtId="0" fontId="15" fillId="37" borderId="0" xfId="0" applyFont="1" applyFill="1" applyBorder="1" applyAlignment="1">
      <alignment horizontal="left" vertical="center"/>
    </xf>
    <xf numFmtId="0" fontId="15" fillId="26" borderId="55" xfId="0" applyFont="1" applyFill="1" applyBorder="1" applyAlignment="1">
      <alignment horizontal="left" vertical="center"/>
    </xf>
    <xf numFmtId="0" fontId="15" fillId="26" borderId="0" xfId="0" applyFont="1" applyFill="1" applyBorder="1" applyAlignment="1">
      <alignment horizontal="left" vertical="center"/>
    </xf>
    <xf numFmtId="0" fontId="29" fillId="25" borderId="55" xfId="0" applyFont="1" applyFill="1" applyBorder="1" applyAlignment="1">
      <alignment horizontal="left" vertical="center"/>
    </xf>
    <xf numFmtId="0" fontId="29" fillId="25" borderId="0" xfId="0" applyFont="1" applyFill="1" applyBorder="1" applyAlignment="1">
      <alignment horizontal="left" vertical="center"/>
    </xf>
    <xf numFmtId="0" fontId="29" fillId="29" borderId="57" xfId="0" applyFont="1" applyFill="1" applyBorder="1" applyAlignment="1">
      <alignment horizontal="left" vertical="center"/>
    </xf>
    <xf numFmtId="0" fontId="0" fillId="0" borderId="32" xfId="0" applyFont="1" applyBorder="1" applyAlignment="1">
      <alignment horizontal="left" vertical="center"/>
    </xf>
    <xf numFmtId="0" fontId="0" fillId="0" borderId="13" xfId="0" applyFont="1" applyBorder="1" applyAlignment="1">
      <alignment horizontal="left" vertical="center"/>
    </xf>
    <xf numFmtId="0" fontId="1" fillId="25" borderId="23" xfId="0" applyFont="1" applyFill="1" applyBorder="1" applyAlignment="1">
      <alignment horizontal="left" vertical="center" wrapText="1"/>
    </xf>
    <xf numFmtId="0" fontId="1" fillId="25" borderId="25" xfId="0" applyFont="1" applyFill="1" applyBorder="1" applyAlignment="1">
      <alignment horizontal="left" vertical="center" wrapText="1"/>
    </xf>
    <xf numFmtId="0" fontId="1" fillId="25" borderId="24" xfId="0" applyFont="1" applyFill="1" applyBorder="1" applyAlignment="1">
      <alignment horizontal="left" vertical="center" wrapText="1"/>
    </xf>
    <xf numFmtId="0" fontId="1" fillId="7" borderId="23" xfId="0" applyFont="1" applyFill="1" applyBorder="1" applyAlignment="1">
      <alignment horizontal="left" vertical="center"/>
    </xf>
    <xf numFmtId="0" fontId="1" fillId="7" borderId="25" xfId="0" applyFont="1" applyFill="1" applyBorder="1" applyAlignment="1">
      <alignment horizontal="left" vertical="center"/>
    </xf>
    <xf numFmtId="0" fontId="1" fillId="7" borderId="24" xfId="0" applyFont="1" applyFill="1" applyBorder="1" applyAlignment="1">
      <alignment horizontal="left" vertical="center"/>
    </xf>
    <xf numFmtId="0" fontId="1" fillId="43" borderId="23" xfId="0" applyFont="1" applyFill="1" applyBorder="1" applyAlignment="1">
      <alignment horizontal="left" vertical="center" wrapText="1"/>
    </xf>
    <xf numFmtId="0" fontId="1" fillId="43" borderId="25" xfId="0" applyFont="1" applyFill="1" applyBorder="1" applyAlignment="1">
      <alignment horizontal="left" vertical="center" wrapText="1"/>
    </xf>
    <xf numFmtId="0" fontId="1" fillId="43" borderId="24" xfId="0" applyFont="1" applyFill="1" applyBorder="1" applyAlignment="1">
      <alignment horizontal="left" vertical="center" wrapText="1"/>
    </xf>
    <xf numFmtId="0" fontId="1" fillId="4" borderId="23" xfId="0" applyFont="1" applyFill="1" applyBorder="1" applyAlignment="1">
      <alignment horizontal="left" vertical="center"/>
    </xf>
    <xf numFmtId="0" fontId="1" fillId="4" borderId="25" xfId="0" applyFont="1" applyFill="1" applyBorder="1" applyAlignment="1">
      <alignment horizontal="left" vertical="center"/>
    </xf>
    <xf numFmtId="0" fontId="1" fillId="4" borderId="24" xfId="0" applyFont="1" applyFill="1" applyBorder="1" applyAlignment="1">
      <alignment horizontal="left" vertical="center"/>
    </xf>
    <xf numFmtId="9" fontId="7" fillId="4" borderId="4" xfId="0" applyNumberFormat="1" applyFont="1" applyFill="1" applyBorder="1" applyAlignment="1">
      <alignment horizontal="center" vertical="center" wrapText="1"/>
    </xf>
  </cellXfs>
  <cellStyles count="5">
    <cellStyle name="Comma" xfId="1" builtinId="3"/>
    <cellStyle name="Currency" xfId="3" builtinId="4"/>
    <cellStyle name="Hyperlink" xfId="4" builtinId="8"/>
    <cellStyle name="Normal" xfId="0" builtinId="0"/>
    <cellStyle name="Percent" xfId="2" builtinId="5"/>
  </cellStyles>
  <dxfs count="0"/>
  <tableStyles count="0" defaultTableStyle="TableStyleMedium9" defaultPivotStyle="PivotStyleLight16"/>
  <colors>
    <mruColors>
      <color rgb="FFF2F2F2"/>
      <color rgb="FFC00000"/>
      <color rgb="FFFCD5B4"/>
      <color rgb="FFFFFFCC"/>
      <color rgb="FF66FFFF"/>
      <color rgb="FFCCFF33"/>
      <color rgb="FFC5D9F1"/>
      <color rgb="FFFF9900"/>
      <color rgb="FFFFFFFF"/>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userFiles\Behrang\Building_Inventory\Exposure_Reports\Tables\CL_building_exposure_occupancy_20220310_Utilities_Edi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 Occupancy Classes"/>
      <sheetName val="metadata"/>
    </sheetNames>
    <sheetDataSet>
      <sheetData sheetId="0">
        <row r="346">
          <cell r="AD346">
            <v>676</v>
          </cell>
        </row>
      </sheetData>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ata.wvgis.wvu.edu/pub/RA/State/CL/Building_Exposure/"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data.wvgis.wvu.edu/pub/RA/State/CL/Building_Exposur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sheetPr>
  <dimension ref="A1:AX51"/>
  <sheetViews>
    <sheetView tabSelected="1" workbookViewId="0">
      <pane xSplit="5" ySplit="7" topLeftCell="F8" activePane="bottomRight" state="frozen"/>
      <selection pane="topRight" activeCell="F1" sqref="F1"/>
      <selection pane="bottomLeft" activeCell="A8" sqref="A8"/>
      <selection pane="bottomRight" activeCell="AF15" sqref="AF15"/>
    </sheetView>
  </sheetViews>
  <sheetFormatPr defaultRowHeight="15" x14ac:dyDescent="0.25"/>
  <cols>
    <col min="1" max="1" width="10.42578125" style="71" customWidth="1"/>
    <col min="2" max="2" width="14.7109375" style="71" bestFit="1" customWidth="1"/>
    <col min="3" max="3" width="10.42578125" style="71" customWidth="1"/>
    <col min="4" max="4" width="13.28515625" style="71" bestFit="1" customWidth="1"/>
    <col min="5" max="5" width="10.42578125" style="71" customWidth="1"/>
    <col min="7" max="7" width="9.7109375" customWidth="1"/>
    <col min="11" max="14" width="10.28515625" style="415" customWidth="1"/>
    <col min="15" max="15" width="9" style="415" customWidth="1"/>
    <col min="16" max="16" width="9.140625" style="415"/>
    <col min="17" max="17" width="9.140625" style="116"/>
    <col min="18" max="18" width="11.28515625" style="116" bestFit="1" customWidth="1"/>
    <col min="19" max="19" width="9.140625" style="304"/>
    <col min="20" max="20" width="10.85546875" customWidth="1"/>
    <col min="21" max="21" width="10.85546875" style="304" customWidth="1"/>
    <col min="26" max="26" width="10.7109375" customWidth="1"/>
    <col min="30" max="30" width="9.140625" style="116"/>
    <col min="33" max="33" width="12.5703125" bestFit="1" customWidth="1"/>
    <col min="39" max="39" width="9.85546875" customWidth="1"/>
    <col min="40" max="40" width="9.5703125" customWidth="1"/>
    <col min="43" max="43" width="9.140625" style="33"/>
    <col min="45" max="45" width="10.28515625" customWidth="1"/>
    <col min="50" max="50" width="11.7109375" customWidth="1"/>
  </cols>
  <sheetData>
    <row r="1" spans="1:50" x14ac:dyDescent="0.25">
      <c r="A1" s="262" t="s">
        <v>106</v>
      </c>
      <c r="B1" s="72"/>
      <c r="T1" s="2"/>
      <c r="V1" s="2"/>
      <c r="W1" s="2"/>
      <c r="X1" s="2"/>
      <c r="Y1" s="2"/>
      <c r="Z1" s="2"/>
      <c r="AA1" s="2"/>
      <c r="AB1" s="2"/>
      <c r="AC1" s="22"/>
      <c r="AE1" s="22"/>
      <c r="AF1" s="2"/>
      <c r="AG1" s="2"/>
    </row>
    <row r="2" spans="1:50" s="33" customFormat="1" ht="12" x14ac:dyDescent="0.2">
      <c r="A2" s="263">
        <v>44635</v>
      </c>
      <c r="B2" s="71"/>
      <c r="C2" s="73" t="s">
        <v>58</v>
      </c>
      <c r="D2" s="71"/>
      <c r="E2" s="71"/>
      <c r="F2" s="42" t="s">
        <v>42</v>
      </c>
      <c r="G2" s="42" t="s">
        <v>43</v>
      </c>
      <c r="H2" s="42" t="s">
        <v>44</v>
      </c>
      <c r="I2" s="42" t="s">
        <v>45</v>
      </c>
      <c r="J2" s="42" t="s">
        <v>44</v>
      </c>
      <c r="K2" s="416"/>
      <c r="L2" s="416"/>
      <c r="M2" s="416"/>
      <c r="N2" s="416"/>
      <c r="O2" s="416"/>
      <c r="P2" s="416"/>
      <c r="Q2" s="138"/>
      <c r="R2" s="138"/>
      <c r="S2" s="305"/>
      <c r="T2" s="42" t="s">
        <v>46</v>
      </c>
      <c r="U2" s="305"/>
      <c r="V2" s="42" t="s">
        <v>46</v>
      </c>
      <c r="W2" s="42" t="s">
        <v>47</v>
      </c>
      <c r="X2" s="305"/>
      <c r="Y2" s="305"/>
      <c r="Z2" s="42" t="s">
        <v>107</v>
      </c>
      <c r="AA2" s="42" t="s">
        <v>68</v>
      </c>
      <c r="AB2" s="43" t="s">
        <v>68</v>
      </c>
      <c r="AC2" s="43" t="s">
        <v>69</v>
      </c>
      <c r="AD2" s="138" t="s">
        <v>48</v>
      </c>
      <c r="AE2" s="42" t="s">
        <v>48</v>
      </c>
      <c r="AF2" s="42" t="s">
        <v>48</v>
      </c>
      <c r="AG2" s="42" t="s">
        <v>48</v>
      </c>
      <c r="AH2" s="42" t="s">
        <v>109</v>
      </c>
      <c r="AI2" s="42" t="s">
        <v>52</v>
      </c>
      <c r="AJ2" s="42" t="s">
        <v>51</v>
      </c>
      <c r="AK2" s="42" t="s">
        <v>52</v>
      </c>
      <c r="AL2" s="42" t="s">
        <v>53</v>
      </c>
      <c r="AM2" s="42" t="s">
        <v>54</v>
      </c>
      <c r="AN2" s="42" t="s">
        <v>55</v>
      </c>
      <c r="AO2" s="42" t="s">
        <v>41</v>
      </c>
      <c r="AP2" s="42" t="s">
        <v>41</v>
      </c>
      <c r="AQ2" s="42"/>
      <c r="AR2" s="42"/>
      <c r="AS2" s="42"/>
      <c r="AT2" s="42" t="s">
        <v>39</v>
      </c>
      <c r="AU2" s="42" t="s">
        <v>57</v>
      </c>
      <c r="AV2" s="42" t="s">
        <v>57</v>
      </c>
      <c r="AW2" s="42" t="s">
        <v>57</v>
      </c>
      <c r="AX2" s="42" t="s">
        <v>40</v>
      </c>
    </row>
    <row r="3" spans="1:50" x14ac:dyDescent="0.25">
      <c r="C3" s="74" t="s">
        <v>59</v>
      </c>
      <c r="Z3" s="2"/>
      <c r="AA3" s="2"/>
      <c r="AB3" s="22"/>
      <c r="AC3" s="22"/>
      <c r="AE3" s="22"/>
      <c r="AF3" s="44" t="s">
        <v>59</v>
      </c>
      <c r="AG3" s="2"/>
      <c r="AH3" s="31">
        <v>91472.7</v>
      </c>
      <c r="AI3" s="31">
        <v>36800</v>
      </c>
      <c r="AJ3" s="31">
        <v>57375.9</v>
      </c>
      <c r="AK3" s="31">
        <v>44200</v>
      </c>
      <c r="AO3" s="30">
        <v>1959.1</v>
      </c>
      <c r="AP3" s="30">
        <v>1960</v>
      </c>
      <c r="AQ3" s="30"/>
    </row>
    <row r="4" spans="1:50" ht="15.75" thickBot="1" x14ac:dyDescent="0.3">
      <c r="R4" s="759"/>
      <c r="T4" s="304"/>
      <c r="AH4" s="279"/>
      <c r="AI4" s="279"/>
      <c r="AJ4" s="515"/>
      <c r="AK4" s="515"/>
      <c r="AR4" s="515"/>
      <c r="AS4" s="515"/>
      <c r="AT4" s="515"/>
      <c r="AU4" s="515"/>
      <c r="AV4" s="515"/>
      <c r="AW4" s="515"/>
    </row>
    <row r="5" spans="1:50" ht="18" thickBot="1" x14ac:dyDescent="0.3">
      <c r="F5" s="814" t="s">
        <v>16</v>
      </c>
      <c r="G5" s="815"/>
      <c r="H5" s="815"/>
      <c r="I5" s="815"/>
      <c r="J5" s="815"/>
      <c r="K5" s="835" t="s">
        <v>26</v>
      </c>
      <c r="L5" s="836"/>
      <c r="M5" s="836"/>
      <c r="N5" s="836"/>
      <c r="O5" s="836"/>
      <c r="P5" s="836"/>
      <c r="Q5" s="836"/>
      <c r="R5" s="836"/>
      <c r="S5" s="836"/>
      <c r="T5" s="836"/>
      <c r="U5" s="836"/>
      <c r="V5" s="836"/>
      <c r="W5" s="836"/>
      <c r="X5" s="836"/>
      <c r="Y5" s="837"/>
      <c r="Z5" s="816" t="s">
        <v>353</v>
      </c>
      <c r="AA5" s="817"/>
      <c r="AB5" s="817"/>
      <c r="AC5" s="817"/>
      <c r="AD5" s="817"/>
      <c r="AE5" s="817"/>
      <c r="AF5" s="817"/>
      <c r="AG5" s="817"/>
      <c r="AH5" s="817"/>
      <c r="AI5" s="817"/>
      <c r="AJ5" s="817"/>
      <c r="AK5" s="818"/>
      <c r="AL5" s="819" t="s">
        <v>24</v>
      </c>
      <c r="AM5" s="820"/>
      <c r="AN5" s="820"/>
      <c r="AO5" s="820"/>
      <c r="AP5" s="821"/>
      <c r="AQ5" s="811" t="s">
        <v>64</v>
      </c>
      <c r="AR5" s="812"/>
      <c r="AS5" s="812"/>
      <c r="AT5" s="812"/>
      <c r="AU5" s="812"/>
      <c r="AV5" s="812"/>
      <c r="AW5" s="813"/>
      <c r="AX5" s="394" t="s">
        <v>63</v>
      </c>
    </row>
    <row r="6" spans="1:50" ht="19.5" customHeight="1" thickBot="1" x14ac:dyDescent="0.3">
      <c r="A6" s="847" t="s">
        <v>28</v>
      </c>
      <c r="B6" s="848"/>
      <c r="C6" s="848"/>
      <c r="D6" s="848"/>
      <c r="E6" s="849"/>
      <c r="F6" s="850" t="s">
        <v>21</v>
      </c>
      <c r="G6" s="851"/>
      <c r="H6" s="852" t="s">
        <v>20</v>
      </c>
      <c r="I6" s="853"/>
      <c r="J6" s="854"/>
      <c r="K6" s="838" t="s">
        <v>144</v>
      </c>
      <c r="L6" s="839"/>
      <c r="M6" s="840" t="s">
        <v>221</v>
      </c>
      <c r="N6" s="840"/>
      <c r="O6" s="840" t="s">
        <v>108</v>
      </c>
      <c r="P6" s="841"/>
      <c r="Q6" s="842" t="s">
        <v>228</v>
      </c>
      <c r="R6" s="843"/>
      <c r="S6" s="859" t="s">
        <v>207</v>
      </c>
      <c r="T6" s="860"/>
      <c r="U6" s="832" t="s">
        <v>352</v>
      </c>
      <c r="V6" s="833"/>
      <c r="W6" s="833"/>
      <c r="X6" s="833"/>
      <c r="Y6" s="834"/>
      <c r="Z6" s="822" t="s">
        <v>27</v>
      </c>
      <c r="AA6" s="855"/>
      <c r="AB6" s="855"/>
      <c r="AC6" s="855"/>
      <c r="AD6" s="823"/>
      <c r="AE6" s="822" t="s">
        <v>18</v>
      </c>
      <c r="AF6" s="823"/>
      <c r="AG6" s="373" t="s">
        <v>60</v>
      </c>
      <c r="AH6" s="824" t="s">
        <v>70</v>
      </c>
      <c r="AI6" s="825"/>
      <c r="AJ6" s="825"/>
      <c r="AK6" s="826"/>
      <c r="AL6" s="827" t="s">
        <v>62</v>
      </c>
      <c r="AM6" s="828"/>
      <c r="AN6" s="829" t="s">
        <v>61</v>
      </c>
      <c r="AO6" s="830"/>
      <c r="AP6" s="831"/>
      <c r="AQ6" s="844" t="s">
        <v>66</v>
      </c>
      <c r="AR6" s="845"/>
      <c r="AS6" s="845"/>
      <c r="AT6" s="846"/>
      <c r="AU6" s="856" t="s">
        <v>65</v>
      </c>
      <c r="AV6" s="857"/>
      <c r="AW6" s="858"/>
      <c r="AX6" s="392" t="s">
        <v>67</v>
      </c>
    </row>
    <row r="7" spans="1:50" s="273" customFormat="1" ht="83.25" customHeight="1" thickBot="1" x14ac:dyDescent="0.3">
      <c r="A7" s="267" t="s">
        <v>0</v>
      </c>
      <c r="B7" s="268" t="s">
        <v>1</v>
      </c>
      <c r="C7" s="268" t="s">
        <v>2</v>
      </c>
      <c r="D7" s="268" t="s">
        <v>3</v>
      </c>
      <c r="E7" s="269" t="s">
        <v>4</v>
      </c>
      <c r="F7" s="371" t="s">
        <v>19</v>
      </c>
      <c r="G7" s="372" t="s">
        <v>17</v>
      </c>
      <c r="H7" s="270" t="s">
        <v>23</v>
      </c>
      <c r="I7" s="270" t="s">
        <v>29</v>
      </c>
      <c r="J7" s="333" t="s">
        <v>22</v>
      </c>
      <c r="K7" s="417" t="s">
        <v>153</v>
      </c>
      <c r="L7" s="418" t="s">
        <v>154</v>
      </c>
      <c r="M7" s="419" t="s">
        <v>155</v>
      </c>
      <c r="N7" s="420" t="s">
        <v>156</v>
      </c>
      <c r="O7" s="419" t="s">
        <v>157</v>
      </c>
      <c r="P7" s="421" t="s">
        <v>158</v>
      </c>
      <c r="Q7" s="396" t="s">
        <v>159</v>
      </c>
      <c r="R7" s="397" t="s">
        <v>160</v>
      </c>
      <c r="S7" s="413" t="s">
        <v>206</v>
      </c>
      <c r="T7" s="414" t="s">
        <v>271</v>
      </c>
      <c r="U7" s="412" t="s">
        <v>209</v>
      </c>
      <c r="V7" s="395" t="s">
        <v>13</v>
      </c>
      <c r="W7" s="756" t="s">
        <v>12</v>
      </c>
      <c r="X7" s="424" t="s">
        <v>15</v>
      </c>
      <c r="Y7" s="425" t="s">
        <v>211</v>
      </c>
      <c r="Z7" s="374" t="s">
        <v>257</v>
      </c>
      <c r="AA7" s="375" t="s">
        <v>258</v>
      </c>
      <c r="AB7" s="375" t="s">
        <v>259</v>
      </c>
      <c r="AC7" s="376" t="s">
        <v>260</v>
      </c>
      <c r="AD7" s="381" t="s">
        <v>261</v>
      </c>
      <c r="AE7" s="999" t="s">
        <v>357</v>
      </c>
      <c r="AF7" s="381" t="s">
        <v>262</v>
      </c>
      <c r="AG7" s="382" t="s">
        <v>25</v>
      </c>
      <c r="AH7" s="383" t="s">
        <v>36</v>
      </c>
      <c r="AI7" s="377" t="s">
        <v>37</v>
      </c>
      <c r="AJ7" s="377" t="s">
        <v>50</v>
      </c>
      <c r="AK7" s="378" t="s">
        <v>49</v>
      </c>
      <c r="AL7" s="389" t="s">
        <v>14</v>
      </c>
      <c r="AM7" s="390" t="s">
        <v>56</v>
      </c>
      <c r="AN7" s="379" t="s">
        <v>243</v>
      </c>
      <c r="AO7" s="380" t="s">
        <v>242</v>
      </c>
      <c r="AP7" s="426" t="s">
        <v>241</v>
      </c>
      <c r="AQ7" s="430" t="s">
        <v>272</v>
      </c>
      <c r="AR7" s="431" t="s">
        <v>30</v>
      </c>
      <c r="AS7" s="431" t="s">
        <v>31</v>
      </c>
      <c r="AT7" s="432" t="s">
        <v>32</v>
      </c>
      <c r="AU7" s="427" t="s">
        <v>33</v>
      </c>
      <c r="AV7" s="271" t="s">
        <v>34</v>
      </c>
      <c r="AW7" s="272" t="s">
        <v>35</v>
      </c>
      <c r="AX7" s="393" t="s">
        <v>38</v>
      </c>
    </row>
    <row r="8" spans="1:50" x14ac:dyDescent="0.25">
      <c r="A8" s="76">
        <v>540007</v>
      </c>
      <c r="B8" s="139" t="s">
        <v>71</v>
      </c>
      <c r="C8" s="89" t="s">
        <v>72</v>
      </c>
      <c r="D8" s="89" t="s">
        <v>5</v>
      </c>
      <c r="E8" s="77">
        <v>3</v>
      </c>
      <c r="F8" s="106">
        <v>5273</v>
      </c>
      <c r="G8" s="107">
        <v>0.02</v>
      </c>
      <c r="H8" s="108">
        <v>100.4</v>
      </c>
      <c r="I8" s="108">
        <v>68.400000000000006</v>
      </c>
      <c r="J8" s="306">
        <v>270.5</v>
      </c>
      <c r="K8" s="693">
        <v>3119</v>
      </c>
      <c r="L8" s="686">
        <v>124973934</v>
      </c>
      <c r="M8" s="157">
        <v>112</v>
      </c>
      <c r="N8" s="694">
        <v>17868304</v>
      </c>
      <c r="O8" s="695">
        <v>82</v>
      </c>
      <c r="P8" s="696">
        <v>37956075</v>
      </c>
      <c r="Q8" s="697">
        <v>3313</v>
      </c>
      <c r="R8" s="690">
        <v>180798313</v>
      </c>
      <c r="S8" s="334">
        <v>10310</v>
      </c>
      <c r="T8" s="335">
        <v>0.4</v>
      </c>
      <c r="U8" s="341">
        <f t="shared" ref="U8:U46" si="0">Q8/S8</f>
        <v>0.32133850630455868</v>
      </c>
      <c r="V8" s="330">
        <v>3313</v>
      </c>
      <c r="W8" s="132">
        <v>437</v>
      </c>
      <c r="X8" s="132">
        <v>683</v>
      </c>
      <c r="Y8" s="347">
        <v>644</v>
      </c>
      <c r="Z8" s="314">
        <v>0.37802126973896227</v>
      </c>
      <c r="AA8" s="140">
        <v>0.94099999999999995</v>
      </c>
      <c r="AB8" s="141">
        <v>0.69099999999999995</v>
      </c>
      <c r="AC8" s="141">
        <f t="shared" ref="AC8:AC46" si="1">1-AB8</f>
        <v>0.30900000000000005</v>
      </c>
      <c r="AD8" s="763">
        <v>124973934</v>
      </c>
      <c r="AE8" s="773">
        <v>17868304</v>
      </c>
      <c r="AF8" s="774">
        <v>37956075</v>
      </c>
      <c r="AG8" s="690">
        <f>AD8+AE8+AF8</f>
        <v>180798313</v>
      </c>
      <c r="AH8" s="528">
        <v>54481.1</v>
      </c>
      <c r="AI8" s="288">
        <v>29750</v>
      </c>
      <c r="AJ8" s="288">
        <v>39928.1</v>
      </c>
      <c r="AK8" s="289">
        <v>28800</v>
      </c>
      <c r="AL8" s="163">
        <v>12</v>
      </c>
      <c r="AM8" s="728">
        <v>72</v>
      </c>
      <c r="AN8" s="720">
        <v>1</v>
      </c>
      <c r="AO8" s="157">
        <v>1966.9</v>
      </c>
      <c r="AP8" s="428">
        <v>1973</v>
      </c>
      <c r="AQ8" s="76" t="s">
        <v>273</v>
      </c>
      <c r="AR8" s="176">
        <v>0.66400000000000003</v>
      </c>
      <c r="AS8" s="176">
        <v>4.3999999999999997E-2</v>
      </c>
      <c r="AT8" s="178">
        <v>0.185</v>
      </c>
      <c r="AU8" s="175">
        <v>0.107</v>
      </c>
      <c r="AV8" s="518">
        <v>9.0999999999999998E-2</v>
      </c>
      <c r="AW8" s="519">
        <v>6.0000000000000001E-3</v>
      </c>
      <c r="AX8" s="168">
        <v>0.65</v>
      </c>
    </row>
    <row r="9" spans="1:50" x14ac:dyDescent="0.25">
      <c r="A9" s="78">
        <v>540008</v>
      </c>
      <c r="B9" s="90" t="s">
        <v>73</v>
      </c>
      <c r="C9" s="90" t="s">
        <v>72</v>
      </c>
      <c r="D9" s="90" t="s">
        <v>6</v>
      </c>
      <c r="E9" s="79">
        <v>3</v>
      </c>
      <c r="F9" s="109">
        <v>151</v>
      </c>
      <c r="G9" s="102">
        <v>0.03</v>
      </c>
      <c r="H9" s="101">
        <v>0</v>
      </c>
      <c r="I9" s="101">
        <v>0.3</v>
      </c>
      <c r="J9" s="307">
        <v>5.2</v>
      </c>
      <c r="K9" s="47">
        <v>246</v>
      </c>
      <c r="L9" s="687">
        <v>12559160</v>
      </c>
      <c r="M9" s="5">
        <v>41</v>
      </c>
      <c r="N9" s="687">
        <v>28546860</v>
      </c>
      <c r="O9" s="5">
        <v>12</v>
      </c>
      <c r="P9" s="698">
        <v>9912090</v>
      </c>
      <c r="Q9" s="699">
        <v>299</v>
      </c>
      <c r="R9" s="687">
        <v>51018110</v>
      </c>
      <c r="S9" s="47">
        <v>1435</v>
      </c>
      <c r="T9" s="336">
        <v>0.23599999999999999</v>
      </c>
      <c r="U9" s="344">
        <f t="shared" si="0"/>
        <v>0.20836236933797908</v>
      </c>
      <c r="V9" s="323">
        <v>299</v>
      </c>
      <c r="W9" s="117">
        <v>39</v>
      </c>
      <c r="X9" s="117">
        <v>6</v>
      </c>
      <c r="Y9" s="121">
        <v>29</v>
      </c>
      <c r="Z9" s="315">
        <v>0.372</v>
      </c>
      <c r="AA9" s="15">
        <v>0.82299999999999995</v>
      </c>
      <c r="AB9" s="15">
        <v>0.246</v>
      </c>
      <c r="AC9" s="135">
        <f t="shared" si="1"/>
        <v>0.754</v>
      </c>
      <c r="AD9" s="764">
        <v>12559160</v>
      </c>
      <c r="AE9" s="775">
        <v>28546860</v>
      </c>
      <c r="AF9" s="776">
        <v>9912090</v>
      </c>
      <c r="AG9" s="698">
        <f t="shared" ref="AG9:AG46" si="2">AD9+AE9+AF9</f>
        <v>51018110</v>
      </c>
      <c r="AH9" s="529">
        <v>172917.5</v>
      </c>
      <c r="AI9" s="265">
        <v>48400</v>
      </c>
      <c r="AJ9" s="265">
        <v>54294.1</v>
      </c>
      <c r="AK9" s="422">
        <v>43300</v>
      </c>
      <c r="AL9" s="109">
        <v>5</v>
      </c>
      <c r="AM9" s="16">
        <v>7</v>
      </c>
      <c r="AN9" s="721">
        <v>1</v>
      </c>
      <c r="AO9" s="5">
        <v>1963.1</v>
      </c>
      <c r="AP9" s="281">
        <v>1960</v>
      </c>
      <c r="AQ9" s="78" t="s">
        <v>273</v>
      </c>
      <c r="AR9" s="358">
        <v>0.71799999999999997</v>
      </c>
      <c r="AS9" s="358">
        <v>7.0000000000000001E-3</v>
      </c>
      <c r="AT9" s="516">
        <v>0.13400000000000001</v>
      </c>
      <c r="AU9" s="520">
        <v>0.14099999999999999</v>
      </c>
      <c r="AV9" s="513">
        <v>0.128</v>
      </c>
      <c r="AW9" s="521">
        <v>0.01</v>
      </c>
      <c r="AX9" s="169">
        <v>0.56000000000000005</v>
      </c>
    </row>
    <row r="10" spans="1:50" x14ac:dyDescent="0.25">
      <c r="A10" s="78">
        <v>540229</v>
      </c>
      <c r="B10" s="90" t="s">
        <v>74</v>
      </c>
      <c r="C10" s="90" t="s">
        <v>72</v>
      </c>
      <c r="D10" s="90" t="s">
        <v>6</v>
      </c>
      <c r="E10" s="79">
        <v>3</v>
      </c>
      <c r="F10" s="109">
        <v>39</v>
      </c>
      <c r="G10" s="102">
        <v>0.18</v>
      </c>
      <c r="H10" s="101">
        <v>0</v>
      </c>
      <c r="I10" s="101">
        <v>0.3</v>
      </c>
      <c r="J10" s="307">
        <v>2.2000000000000002</v>
      </c>
      <c r="K10" s="47">
        <v>100</v>
      </c>
      <c r="L10" s="687">
        <v>4084730</v>
      </c>
      <c r="M10" s="5">
        <v>16</v>
      </c>
      <c r="N10" s="687">
        <v>895300</v>
      </c>
      <c r="O10" s="5">
        <v>6</v>
      </c>
      <c r="P10" s="698">
        <v>4725370</v>
      </c>
      <c r="Q10" s="699">
        <v>122</v>
      </c>
      <c r="R10" s="687">
        <v>9705400</v>
      </c>
      <c r="S10" s="47">
        <v>273</v>
      </c>
      <c r="T10" s="336">
        <v>0.34100000000000003</v>
      </c>
      <c r="U10" s="344">
        <f t="shared" si="0"/>
        <v>0.44688644688644691</v>
      </c>
      <c r="V10" s="323">
        <v>122</v>
      </c>
      <c r="W10" s="117">
        <v>11</v>
      </c>
      <c r="X10" s="117">
        <v>22</v>
      </c>
      <c r="Y10" s="121">
        <v>39</v>
      </c>
      <c r="Z10" s="316">
        <v>0.29599999999999999</v>
      </c>
      <c r="AA10" s="15">
        <v>0.82</v>
      </c>
      <c r="AB10" s="15">
        <v>0.42099999999999999</v>
      </c>
      <c r="AC10" s="15">
        <f t="shared" si="1"/>
        <v>0.57899999999999996</v>
      </c>
      <c r="AD10" s="764">
        <v>4084730</v>
      </c>
      <c r="AE10" s="775">
        <v>895300</v>
      </c>
      <c r="AF10" s="776">
        <v>4725370</v>
      </c>
      <c r="AG10" s="698">
        <f t="shared" si="2"/>
        <v>9705400</v>
      </c>
      <c r="AH10" s="530">
        <v>79223</v>
      </c>
      <c r="AI10" s="265">
        <v>35300</v>
      </c>
      <c r="AJ10" s="265">
        <v>40463.300000000003</v>
      </c>
      <c r="AK10" s="422">
        <v>31400</v>
      </c>
      <c r="AL10" s="109">
        <v>2</v>
      </c>
      <c r="AM10" s="16">
        <v>2</v>
      </c>
      <c r="AN10" s="721">
        <v>1</v>
      </c>
      <c r="AO10" s="5">
        <v>1947.4</v>
      </c>
      <c r="AP10" s="281">
        <v>1942.5</v>
      </c>
      <c r="AQ10" s="78" t="s">
        <v>273</v>
      </c>
      <c r="AR10" s="358">
        <v>0.79500000000000004</v>
      </c>
      <c r="AS10" s="358">
        <v>8.0000000000000002E-3</v>
      </c>
      <c r="AT10" s="516">
        <v>0.13900000000000001</v>
      </c>
      <c r="AU10" s="520">
        <v>5.7000000000000002E-2</v>
      </c>
      <c r="AV10" s="513">
        <v>2.5000000000000001E-2</v>
      </c>
      <c r="AW10" s="521">
        <v>2.5000000000000001E-2</v>
      </c>
      <c r="AX10" s="180">
        <v>0.49</v>
      </c>
    </row>
    <row r="11" spans="1:50" x14ac:dyDescent="0.25">
      <c r="A11" s="78">
        <v>540230</v>
      </c>
      <c r="B11" s="90" t="s">
        <v>75</v>
      </c>
      <c r="C11" s="90" t="s">
        <v>72</v>
      </c>
      <c r="D11" s="90" t="s">
        <v>6</v>
      </c>
      <c r="E11" s="79">
        <v>3</v>
      </c>
      <c r="F11" s="109">
        <v>79</v>
      </c>
      <c r="G11" s="102">
        <v>0.11</v>
      </c>
      <c r="H11" s="101">
        <v>1</v>
      </c>
      <c r="I11" s="101">
        <v>0.1</v>
      </c>
      <c r="J11" s="307">
        <v>2.8</v>
      </c>
      <c r="K11" s="47">
        <v>80</v>
      </c>
      <c r="L11" s="687">
        <v>5565770</v>
      </c>
      <c r="M11" s="5">
        <v>48</v>
      </c>
      <c r="N11" s="687">
        <v>6742800</v>
      </c>
      <c r="O11" s="5">
        <v>5</v>
      </c>
      <c r="P11" s="698">
        <v>952670</v>
      </c>
      <c r="Q11" s="699">
        <v>133</v>
      </c>
      <c r="R11" s="687">
        <v>13261240</v>
      </c>
      <c r="S11" s="47">
        <v>335</v>
      </c>
      <c r="T11" s="336">
        <v>0.499</v>
      </c>
      <c r="U11" s="344">
        <f t="shared" si="0"/>
        <v>0.39701492537313432</v>
      </c>
      <c r="V11" s="323">
        <v>133</v>
      </c>
      <c r="W11" s="117">
        <v>60</v>
      </c>
      <c r="X11" s="117">
        <v>4</v>
      </c>
      <c r="Y11" s="121">
        <v>11</v>
      </c>
      <c r="Z11" s="315">
        <v>0.40500000000000003</v>
      </c>
      <c r="AA11" s="15">
        <v>0.60199999999999998</v>
      </c>
      <c r="AB11" s="15">
        <v>0.42</v>
      </c>
      <c r="AC11" s="15">
        <f t="shared" si="1"/>
        <v>0.58000000000000007</v>
      </c>
      <c r="AD11" s="764">
        <v>5565770</v>
      </c>
      <c r="AE11" s="775">
        <v>6742800</v>
      </c>
      <c r="AF11" s="776">
        <v>952670</v>
      </c>
      <c r="AG11" s="698">
        <f t="shared" si="2"/>
        <v>13261240</v>
      </c>
      <c r="AH11" s="529">
        <v>101894.3</v>
      </c>
      <c r="AI11" s="151">
        <v>55700</v>
      </c>
      <c r="AJ11" s="265">
        <v>69834.600000000006</v>
      </c>
      <c r="AK11" s="422">
        <v>41250</v>
      </c>
      <c r="AL11" s="109">
        <v>1</v>
      </c>
      <c r="AM11" s="16">
        <v>5</v>
      </c>
      <c r="AN11" s="721">
        <v>0</v>
      </c>
      <c r="AO11" s="5">
        <v>1961.5</v>
      </c>
      <c r="AP11" s="281">
        <v>1972</v>
      </c>
      <c r="AQ11" s="78" t="s">
        <v>273</v>
      </c>
      <c r="AR11" s="358">
        <v>0.78400000000000003</v>
      </c>
      <c r="AS11" s="358">
        <v>0</v>
      </c>
      <c r="AT11" s="516">
        <v>0.16400000000000001</v>
      </c>
      <c r="AU11" s="520">
        <v>5.1999999999999998E-2</v>
      </c>
      <c r="AV11" s="513">
        <v>3.6999999999999998E-2</v>
      </c>
      <c r="AW11" s="521">
        <v>7.0000000000000001E-3</v>
      </c>
      <c r="AX11" s="180">
        <v>0.46</v>
      </c>
    </row>
    <row r="12" spans="1:50" x14ac:dyDescent="0.25">
      <c r="A12" s="78">
        <v>540238</v>
      </c>
      <c r="B12" s="90" t="s">
        <v>76</v>
      </c>
      <c r="C12" s="90" t="s">
        <v>72</v>
      </c>
      <c r="D12" s="90" t="s">
        <v>6</v>
      </c>
      <c r="E12" s="79">
        <v>3</v>
      </c>
      <c r="F12" s="109">
        <v>27</v>
      </c>
      <c r="G12" s="102">
        <v>0.16</v>
      </c>
      <c r="H12" s="101">
        <v>0</v>
      </c>
      <c r="I12" s="101">
        <v>0</v>
      </c>
      <c r="J12" s="307">
        <v>0.5</v>
      </c>
      <c r="K12" s="47">
        <v>72</v>
      </c>
      <c r="L12" s="687">
        <v>3926300</v>
      </c>
      <c r="M12" s="5">
        <v>4</v>
      </c>
      <c r="N12" s="687">
        <v>285700</v>
      </c>
      <c r="O12" s="5">
        <v>4</v>
      </c>
      <c r="P12" s="698">
        <v>336119</v>
      </c>
      <c r="Q12" s="699">
        <v>80</v>
      </c>
      <c r="R12" s="687">
        <v>4548119</v>
      </c>
      <c r="S12" s="47">
        <v>91</v>
      </c>
      <c r="T12" s="336">
        <v>0.78</v>
      </c>
      <c r="U12" s="344">
        <f t="shared" si="0"/>
        <v>0.87912087912087911</v>
      </c>
      <c r="V12" s="323">
        <v>80</v>
      </c>
      <c r="W12" s="117">
        <v>0</v>
      </c>
      <c r="X12" s="117">
        <v>0</v>
      </c>
      <c r="Y12" s="121">
        <v>25</v>
      </c>
      <c r="Z12" s="317">
        <v>1.4E-2</v>
      </c>
      <c r="AA12" s="15">
        <v>0.9</v>
      </c>
      <c r="AB12" s="15">
        <v>0.86299999999999999</v>
      </c>
      <c r="AC12" s="15">
        <f t="shared" si="1"/>
        <v>0.13700000000000001</v>
      </c>
      <c r="AD12" s="764">
        <v>3926300</v>
      </c>
      <c r="AE12" s="775">
        <v>285700</v>
      </c>
      <c r="AF12" s="776">
        <v>336119</v>
      </c>
      <c r="AG12" s="698">
        <f t="shared" si="2"/>
        <v>4548119</v>
      </c>
      <c r="AH12" s="530">
        <v>56661.5</v>
      </c>
      <c r="AI12" s="265">
        <v>46650</v>
      </c>
      <c r="AJ12" s="265">
        <v>54343.1</v>
      </c>
      <c r="AK12" s="422">
        <v>46000</v>
      </c>
      <c r="AL12" s="109">
        <v>1</v>
      </c>
      <c r="AM12" s="16">
        <v>3</v>
      </c>
      <c r="AN12" s="721">
        <v>0</v>
      </c>
      <c r="AO12" s="5">
        <v>1953.2</v>
      </c>
      <c r="AP12" s="281">
        <v>1950</v>
      </c>
      <c r="AQ12" s="78" t="s">
        <v>273</v>
      </c>
      <c r="AR12" s="358">
        <v>0.98799999999999999</v>
      </c>
      <c r="AS12" s="358">
        <v>0</v>
      </c>
      <c r="AT12" s="516">
        <v>1.2999999999999999E-2</v>
      </c>
      <c r="AU12" s="520">
        <v>0</v>
      </c>
      <c r="AV12" s="513">
        <v>0</v>
      </c>
      <c r="AW12" s="521">
        <v>0</v>
      </c>
      <c r="AX12" s="169">
        <v>0.75</v>
      </c>
    </row>
    <row r="13" spans="1:50" x14ac:dyDescent="0.25">
      <c r="A13" s="80"/>
      <c r="B13" s="91"/>
      <c r="C13" s="91" t="s">
        <v>72</v>
      </c>
      <c r="D13" s="91" t="s">
        <v>2</v>
      </c>
      <c r="E13" s="81">
        <v>3</v>
      </c>
      <c r="F13" s="110"/>
      <c r="G13" s="75"/>
      <c r="H13" s="105">
        <v>101.4</v>
      </c>
      <c r="I13" s="105">
        <v>69.099999999999994</v>
      </c>
      <c r="J13" s="308">
        <v>281.2</v>
      </c>
      <c r="K13" s="45">
        <v>3617</v>
      </c>
      <c r="L13" s="688">
        <v>151109894</v>
      </c>
      <c r="M13" s="700">
        <v>221</v>
      </c>
      <c r="N13" s="688">
        <v>54338964</v>
      </c>
      <c r="O13" s="6">
        <v>109</v>
      </c>
      <c r="P13" s="701">
        <v>53882324</v>
      </c>
      <c r="Q13" s="702">
        <v>3947</v>
      </c>
      <c r="R13" s="688">
        <v>259331182</v>
      </c>
      <c r="S13" s="235">
        <v>12444</v>
      </c>
      <c r="T13" s="337">
        <v>0.38500000000000001</v>
      </c>
      <c r="U13" s="343">
        <f t="shared" si="0"/>
        <v>0.31718097074895529</v>
      </c>
      <c r="V13" s="324">
        <v>3947</v>
      </c>
      <c r="W13" s="131">
        <v>547</v>
      </c>
      <c r="X13" s="131">
        <v>715</v>
      </c>
      <c r="Y13" s="122">
        <v>748</v>
      </c>
      <c r="Z13" s="318">
        <v>0.36899999999999999</v>
      </c>
      <c r="AA13" s="136">
        <v>0.91700000000000004</v>
      </c>
      <c r="AB13" s="70">
        <v>0.58299999999999996</v>
      </c>
      <c r="AC13" s="70">
        <f t="shared" si="1"/>
        <v>0.41700000000000004</v>
      </c>
      <c r="AD13" s="765">
        <v>151109894</v>
      </c>
      <c r="AE13" s="777">
        <v>54338964</v>
      </c>
      <c r="AF13" s="778">
        <v>53882324</v>
      </c>
      <c r="AG13" s="701">
        <f t="shared" si="2"/>
        <v>259331182</v>
      </c>
      <c r="AH13" s="531">
        <v>65867.600000000006</v>
      </c>
      <c r="AI13" s="149">
        <v>31800</v>
      </c>
      <c r="AJ13" s="149">
        <v>46740.800000000003</v>
      </c>
      <c r="AK13" s="275">
        <v>36350</v>
      </c>
      <c r="AL13" s="164">
        <v>21</v>
      </c>
      <c r="AM13" s="249">
        <v>89</v>
      </c>
      <c r="AN13" s="722">
        <v>3</v>
      </c>
      <c r="AO13" s="6">
        <v>1965.5</v>
      </c>
      <c r="AP13" s="282">
        <v>1970</v>
      </c>
      <c r="AQ13" s="235"/>
      <c r="AR13" s="161">
        <v>0.68300000000000005</v>
      </c>
      <c r="AS13" s="161">
        <v>3.7999999999999999E-2</v>
      </c>
      <c r="AT13" s="179">
        <v>0.17499999999999999</v>
      </c>
      <c r="AU13" s="57">
        <v>0.104</v>
      </c>
      <c r="AV13" s="517">
        <v>8.7999999999999995E-2</v>
      </c>
      <c r="AW13" s="522">
        <v>7.0000000000000001E-3</v>
      </c>
      <c r="AX13" s="170">
        <v>0.64</v>
      </c>
    </row>
    <row r="14" spans="1:50" x14ac:dyDescent="0.25">
      <c r="A14" s="82">
        <v>540022</v>
      </c>
      <c r="B14" s="92" t="s">
        <v>77</v>
      </c>
      <c r="C14" s="92" t="s">
        <v>78</v>
      </c>
      <c r="D14" s="92" t="s">
        <v>5</v>
      </c>
      <c r="E14" s="83">
        <v>3</v>
      </c>
      <c r="F14" s="111">
        <v>5618</v>
      </c>
      <c r="G14" s="100">
        <v>0.03</v>
      </c>
      <c r="H14" s="99">
        <v>84.7</v>
      </c>
      <c r="I14" s="99">
        <v>2.2999999999999998</v>
      </c>
      <c r="J14" s="309">
        <v>159.9</v>
      </c>
      <c r="K14" s="48">
        <v>943</v>
      </c>
      <c r="L14" s="689">
        <v>25827156</v>
      </c>
      <c r="M14" s="21">
        <v>22</v>
      </c>
      <c r="N14" s="689">
        <v>2765537</v>
      </c>
      <c r="O14" s="21">
        <v>19</v>
      </c>
      <c r="P14" s="703">
        <v>2776648</v>
      </c>
      <c r="Q14" s="540">
        <v>984</v>
      </c>
      <c r="R14" s="689">
        <v>31369341</v>
      </c>
      <c r="S14" s="48">
        <v>5074</v>
      </c>
      <c r="T14" s="338">
        <v>0.215</v>
      </c>
      <c r="U14" s="342">
        <f t="shared" si="0"/>
        <v>0.19392983839180133</v>
      </c>
      <c r="V14" s="325">
        <v>984</v>
      </c>
      <c r="W14" s="119">
        <v>4</v>
      </c>
      <c r="X14" s="119">
        <v>30</v>
      </c>
      <c r="Y14" s="123">
        <v>212</v>
      </c>
      <c r="Z14" s="314">
        <v>0.314</v>
      </c>
      <c r="AA14" s="134">
        <v>0.95799999999999996</v>
      </c>
      <c r="AB14" s="69">
        <v>0.82299999999999995</v>
      </c>
      <c r="AC14" s="141">
        <f t="shared" si="1"/>
        <v>0.17700000000000005</v>
      </c>
      <c r="AD14" s="766">
        <v>25827156</v>
      </c>
      <c r="AE14" s="779">
        <v>2765537</v>
      </c>
      <c r="AF14" s="780">
        <v>2776648</v>
      </c>
      <c r="AG14" s="690">
        <f t="shared" si="2"/>
        <v>31369341</v>
      </c>
      <c r="AH14" s="532">
        <v>31100</v>
      </c>
      <c r="AI14" s="145">
        <v>20000</v>
      </c>
      <c r="AJ14" s="145">
        <v>27490.9</v>
      </c>
      <c r="AK14" s="274">
        <v>19320</v>
      </c>
      <c r="AL14" s="160">
        <v>1</v>
      </c>
      <c r="AM14" s="729">
        <v>16</v>
      </c>
      <c r="AN14" s="723">
        <v>0</v>
      </c>
      <c r="AO14" s="21">
        <v>1973.2</v>
      </c>
      <c r="AP14" s="280">
        <v>1978</v>
      </c>
      <c r="AQ14" s="82" t="s">
        <v>274</v>
      </c>
      <c r="AR14" s="24">
        <v>0.53400000000000003</v>
      </c>
      <c r="AS14" s="24">
        <v>1.2999999999999999E-2</v>
      </c>
      <c r="AT14" s="56">
        <v>0.29799999999999999</v>
      </c>
      <c r="AU14" s="55">
        <v>0.154</v>
      </c>
      <c r="AV14" s="512">
        <v>0.11</v>
      </c>
      <c r="AW14" s="523">
        <v>5.0000000000000001E-3</v>
      </c>
      <c r="AX14" s="171">
        <v>0.72</v>
      </c>
    </row>
    <row r="15" spans="1:50" x14ac:dyDescent="0.25">
      <c r="A15" s="78">
        <v>540023</v>
      </c>
      <c r="B15" s="90" t="s">
        <v>79</v>
      </c>
      <c r="C15" s="90" t="s">
        <v>78</v>
      </c>
      <c r="D15" s="90" t="s">
        <v>6</v>
      </c>
      <c r="E15" s="79">
        <v>3</v>
      </c>
      <c r="F15" s="109">
        <v>114</v>
      </c>
      <c r="G15" s="14">
        <v>0.28999999999999998</v>
      </c>
      <c r="H15" s="101">
        <v>0</v>
      </c>
      <c r="I15" s="101">
        <v>0</v>
      </c>
      <c r="J15" s="307">
        <v>2.5</v>
      </c>
      <c r="K15" s="47">
        <v>37</v>
      </c>
      <c r="L15" s="687">
        <v>1131436</v>
      </c>
      <c r="M15" s="5">
        <v>15</v>
      </c>
      <c r="N15" s="687">
        <v>2532700</v>
      </c>
      <c r="O15" s="5">
        <v>4</v>
      </c>
      <c r="P15" s="698">
        <v>19697440</v>
      </c>
      <c r="Q15" s="699">
        <v>56</v>
      </c>
      <c r="R15" s="687">
        <v>23361576</v>
      </c>
      <c r="S15" s="47">
        <v>330</v>
      </c>
      <c r="T15" s="336">
        <v>7.9000000000000001E-2</v>
      </c>
      <c r="U15" s="344">
        <f t="shared" si="0"/>
        <v>0.16969696969696971</v>
      </c>
      <c r="V15" s="323">
        <v>56</v>
      </c>
      <c r="W15" s="117">
        <v>0</v>
      </c>
      <c r="X15" s="117">
        <v>2</v>
      </c>
      <c r="Y15" s="121">
        <v>37</v>
      </c>
      <c r="Z15" s="315">
        <v>0.33300000000000002</v>
      </c>
      <c r="AA15" s="15">
        <v>0.66100000000000003</v>
      </c>
      <c r="AB15" s="15">
        <v>4.8000000000000001E-2</v>
      </c>
      <c r="AC15" s="135">
        <f t="shared" si="1"/>
        <v>0.95199999999999996</v>
      </c>
      <c r="AD15" s="764">
        <v>1131436</v>
      </c>
      <c r="AE15" s="775">
        <v>2532700</v>
      </c>
      <c r="AF15" s="776">
        <v>19697440</v>
      </c>
      <c r="AG15" s="698">
        <f t="shared" si="2"/>
        <v>23361576</v>
      </c>
      <c r="AH15" s="529">
        <v>417717.4</v>
      </c>
      <c r="AI15" s="265">
        <v>36400</v>
      </c>
      <c r="AJ15" s="265">
        <v>29987.5</v>
      </c>
      <c r="AK15" s="422">
        <v>26300</v>
      </c>
      <c r="AL15" s="109">
        <v>2</v>
      </c>
      <c r="AM15" s="16">
        <v>2</v>
      </c>
      <c r="AN15" s="721">
        <v>0</v>
      </c>
      <c r="AO15" s="5">
        <v>1967.4</v>
      </c>
      <c r="AP15" s="281">
        <v>1976</v>
      </c>
      <c r="AQ15" s="78" t="s">
        <v>274</v>
      </c>
      <c r="AR15" s="358">
        <v>0.69599999999999995</v>
      </c>
      <c r="AS15" s="358">
        <v>0</v>
      </c>
      <c r="AT15" s="516">
        <v>0.214</v>
      </c>
      <c r="AU15" s="520">
        <v>8.8999999999999996E-2</v>
      </c>
      <c r="AV15" s="513">
        <v>8.8999999999999996E-2</v>
      </c>
      <c r="AW15" s="521">
        <v>0</v>
      </c>
      <c r="AX15" s="180">
        <v>0.38</v>
      </c>
    </row>
    <row r="16" spans="1:50" x14ac:dyDescent="0.25">
      <c r="A16" s="84"/>
      <c r="B16" s="93"/>
      <c r="C16" s="93" t="s">
        <v>78</v>
      </c>
      <c r="D16" s="93" t="s">
        <v>2</v>
      </c>
      <c r="E16" s="81">
        <v>3</v>
      </c>
      <c r="F16" s="110"/>
      <c r="G16" s="75"/>
      <c r="H16" s="105">
        <v>84.7</v>
      </c>
      <c r="I16" s="105">
        <v>2.2999999999999998</v>
      </c>
      <c r="J16" s="308">
        <v>162.4</v>
      </c>
      <c r="K16" s="45">
        <v>980</v>
      </c>
      <c r="L16" s="688">
        <v>26958592</v>
      </c>
      <c r="M16" s="700">
        <v>37</v>
      </c>
      <c r="N16" s="688">
        <v>5298237</v>
      </c>
      <c r="O16" s="700">
        <v>23</v>
      </c>
      <c r="P16" s="704">
        <v>22474088</v>
      </c>
      <c r="Q16" s="702">
        <v>1040</v>
      </c>
      <c r="R16" s="688">
        <v>54730917</v>
      </c>
      <c r="S16" s="235">
        <v>5404</v>
      </c>
      <c r="T16" s="337">
        <v>0.20699999999999999</v>
      </c>
      <c r="U16" s="343">
        <f t="shared" si="0"/>
        <v>0.19245003700962252</v>
      </c>
      <c r="V16" s="324">
        <v>1040</v>
      </c>
      <c r="W16" s="118">
        <v>4</v>
      </c>
      <c r="X16" s="118">
        <v>32</v>
      </c>
      <c r="Y16" s="122">
        <v>249</v>
      </c>
      <c r="Z16" s="318">
        <v>0.315</v>
      </c>
      <c r="AA16" s="136">
        <v>0.94199999999999995</v>
      </c>
      <c r="AB16" s="70">
        <v>0.49299999999999999</v>
      </c>
      <c r="AC16" s="70">
        <f t="shared" si="1"/>
        <v>0.50700000000000001</v>
      </c>
      <c r="AD16" s="765">
        <v>26958592</v>
      </c>
      <c r="AE16" s="777">
        <v>5298237</v>
      </c>
      <c r="AF16" s="769">
        <v>22474088</v>
      </c>
      <c r="AG16" s="701">
        <f t="shared" si="2"/>
        <v>54730917</v>
      </c>
      <c r="AH16" s="531">
        <v>52099.6</v>
      </c>
      <c r="AI16" s="149">
        <v>20400</v>
      </c>
      <c r="AJ16" s="149">
        <v>35156.1</v>
      </c>
      <c r="AK16" s="275">
        <v>27800</v>
      </c>
      <c r="AL16" s="159">
        <v>3</v>
      </c>
      <c r="AM16" s="249">
        <v>18</v>
      </c>
      <c r="AN16" s="722">
        <v>0</v>
      </c>
      <c r="AO16" s="6">
        <v>1972.8</v>
      </c>
      <c r="AP16" s="282">
        <v>1978</v>
      </c>
      <c r="AQ16" s="235"/>
      <c r="AR16" s="161">
        <v>0.54300000000000004</v>
      </c>
      <c r="AS16" s="161">
        <v>1.2999999999999999E-2</v>
      </c>
      <c r="AT16" s="179">
        <v>0.29399999999999998</v>
      </c>
      <c r="AU16" s="57">
        <v>0.15</v>
      </c>
      <c r="AV16" s="517">
        <v>0.109</v>
      </c>
      <c r="AW16" s="522">
        <v>5.0000000000000001E-3</v>
      </c>
      <c r="AX16" s="170">
        <v>0.7</v>
      </c>
    </row>
    <row r="17" spans="1:50" x14ac:dyDescent="0.25">
      <c r="A17" s="82">
        <v>540070</v>
      </c>
      <c r="B17" s="92" t="s">
        <v>80</v>
      </c>
      <c r="C17" s="92" t="s">
        <v>81</v>
      </c>
      <c r="D17" s="92" t="s">
        <v>5</v>
      </c>
      <c r="E17" s="83">
        <v>3</v>
      </c>
      <c r="F17" s="127">
        <v>14219</v>
      </c>
      <c r="G17" s="100">
        <v>0.03</v>
      </c>
      <c r="H17" s="128">
        <v>500.1</v>
      </c>
      <c r="I17" s="99">
        <v>14.8</v>
      </c>
      <c r="J17" s="310">
        <v>793.7</v>
      </c>
      <c r="K17" s="761">
        <v>8272</v>
      </c>
      <c r="L17" s="690">
        <v>457332617</v>
      </c>
      <c r="M17" s="705">
        <v>422</v>
      </c>
      <c r="N17" s="690">
        <v>95291974</v>
      </c>
      <c r="O17" s="705">
        <v>196</v>
      </c>
      <c r="P17" s="706">
        <v>104619156</v>
      </c>
      <c r="Q17" s="697">
        <v>8890</v>
      </c>
      <c r="R17" s="690">
        <v>657243747</v>
      </c>
      <c r="S17" s="48">
        <v>48895</v>
      </c>
      <c r="T17" s="338">
        <v>0.185</v>
      </c>
      <c r="U17" s="342">
        <f t="shared" si="0"/>
        <v>0.18181818181818182</v>
      </c>
      <c r="V17" s="326">
        <v>8890</v>
      </c>
      <c r="W17" s="130">
        <v>1499</v>
      </c>
      <c r="X17" s="130">
        <v>563</v>
      </c>
      <c r="Y17" s="123">
        <v>726</v>
      </c>
      <c r="Z17" s="314">
        <v>0.32900000000000001</v>
      </c>
      <c r="AA17" s="140">
        <v>0.93</v>
      </c>
      <c r="AB17" s="141">
        <v>0.69799999999999995</v>
      </c>
      <c r="AC17" s="141">
        <f t="shared" si="1"/>
        <v>0.30200000000000005</v>
      </c>
      <c r="AD17" s="718">
        <v>457332617</v>
      </c>
      <c r="AE17" s="781">
        <v>95291974</v>
      </c>
      <c r="AF17" s="718">
        <v>104619156</v>
      </c>
      <c r="AG17" s="719">
        <f t="shared" si="2"/>
        <v>657243747</v>
      </c>
      <c r="AH17" s="532">
        <v>72554.7</v>
      </c>
      <c r="AI17" s="145">
        <v>45600</v>
      </c>
      <c r="AJ17" s="145">
        <v>54862</v>
      </c>
      <c r="AK17" s="274">
        <v>44300</v>
      </c>
      <c r="AL17" s="165">
        <v>23</v>
      </c>
      <c r="AM17" s="729">
        <v>149</v>
      </c>
      <c r="AN17" s="723">
        <v>1</v>
      </c>
      <c r="AO17" s="21">
        <v>1968.1</v>
      </c>
      <c r="AP17" s="280">
        <v>1968</v>
      </c>
      <c r="AQ17" s="82" t="s">
        <v>281</v>
      </c>
      <c r="AR17" s="24">
        <v>0.66400000000000003</v>
      </c>
      <c r="AS17" s="24">
        <v>1.9E-2</v>
      </c>
      <c r="AT17" s="56">
        <v>0.26200000000000001</v>
      </c>
      <c r="AU17" s="55">
        <v>5.5E-2</v>
      </c>
      <c r="AV17" s="512">
        <v>4.3999999999999997E-2</v>
      </c>
      <c r="AW17" s="523">
        <v>5.0000000000000001E-3</v>
      </c>
      <c r="AX17" s="171">
        <v>0.73</v>
      </c>
    </row>
    <row r="18" spans="1:50" x14ac:dyDescent="0.25">
      <c r="A18" s="78">
        <v>540029</v>
      </c>
      <c r="B18" s="90" t="s">
        <v>8</v>
      </c>
      <c r="C18" s="90" t="s">
        <v>81</v>
      </c>
      <c r="D18" s="90" t="s">
        <v>7</v>
      </c>
      <c r="E18" s="79">
        <v>3</v>
      </c>
      <c r="F18" s="109">
        <v>13</v>
      </c>
      <c r="G18" s="102">
        <v>0.05</v>
      </c>
      <c r="H18" s="101">
        <v>0.3</v>
      </c>
      <c r="I18" s="101">
        <v>0</v>
      </c>
      <c r="J18" s="307">
        <v>0.7</v>
      </c>
      <c r="K18" s="348">
        <v>47</v>
      </c>
      <c r="L18" s="709">
        <v>1540130</v>
      </c>
      <c r="M18" s="354">
        <v>11</v>
      </c>
      <c r="N18" s="709">
        <v>2166451</v>
      </c>
      <c r="O18" s="354">
        <v>1</v>
      </c>
      <c r="P18" s="707">
        <v>417800</v>
      </c>
      <c r="Q18" s="699">
        <v>59</v>
      </c>
      <c r="R18" s="687">
        <v>4124381</v>
      </c>
      <c r="S18" s="47">
        <v>340</v>
      </c>
      <c r="T18" s="336">
        <v>0.16200000000000001</v>
      </c>
      <c r="U18" s="344">
        <f t="shared" si="0"/>
        <v>0.17352941176470588</v>
      </c>
      <c r="V18" s="323">
        <v>59</v>
      </c>
      <c r="W18" s="117">
        <v>2</v>
      </c>
      <c r="X18" s="117">
        <v>33</v>
      </c>
      <c r="Y18" s="121">
        <v>9</v>
      </c>
      <c r="Z18" s="317">
        <v>8.6999999999999994E-2</v>
      </c>
      <c r="AA18" s="15">
        <v>0.79700000000000004</v>
      </c>
      <c r="AB18" s="15">
        <v>0.373</v>
      </c>
      <c r="AC18" s="15">
        <f t="shared" si="1"/>
        <v>0.627</v>
      </c>
      <c r="AD18" s="768">
        <v>1540130</v>
      </c>
      <c r="AE18" s="782">
        <v>2166451</v>
      </c>
      <c r="AF18" s="768">
        <v>417800</v>
      </c>
      <c r="AG18" s="698">
        <f t="shared" si="2"/>
        <v>4124381</v>
      </c>
      <c r="AH18" s="530">
        <v>69357.3</v>
      </c>
      <c r="AI18" s="265">
        <v>31200</v>
      </c>
      <c r="AJ18" s="265">
        <v>32707</v>
      </c>
      <c r="AK18" s="422">
        <v>28000</v>
      </c>
      <c r="AL18" s="109">
        <v>1</v>
      </c>
      <c r="AM18" s="16">
        <v>1</v>
      </c>
      <c r="AN18" s="721">
        <v>0</v>
      </c>
      <c r="AO18" s="5">
        <v>1947.9</v>
      </c>
      <c r="AP18" s="281">
        <v>1942</v>
      </c>
      <c r="AQ18" s="78" t="s">
        <v>276</v>
      </c>
      <c r="AR18" s="358">
        <v>0.81399999999999995</v>
      </c>
      <c r="AS18" s="358">
        <v>0</v>
      </c>
      <c r="AT18" s="516">
        <v>0.153</v>
      </c>
      <c r="AU18" s="520">
        <v>3.4000000000000002E-2</v>
      </c>
      <c r="AV18" s="513">
        <v>0</v>
      </c>
      <c r="AW18" s="521">
        <v>0</v>
      </c>
      <c r="AX18" s="180">
        <v>0.43</v>
      </c>
    </row>
    <row r="19" spans="1:50" x14ac:dyDescent="0.25">
      <c r="A19" s="78">
        <v>540071</v>
      </c>
      <c r="B19" s="90" t="s">
        <v>82</v>
      </c>
      <c r="C19" s="90" t="s">
        <v>81</v>
      </c>
      <c r="D19" s="90" t="s">
        <v>6</v>
      </c>
      <c r="E19" s="79">
        <v>3</v>
      </c>
      <c r="F19" s="109">
        <v>18</v>
      </c>
      <c r="G19" s="102">
        <v>0.04</v>
      </c>
      <c r="H19" s="101">
        <v>0.1</v>
      </c>
      <c r="I19" s="101">
        <v>0</v>
      </c>
      <c r="J19" s="307">
        <v>0.9</v>
      </c>
      <c r="K19" s="348">
        <v>138</v>
      </c>
      <c r="L19" s="709">
        <v>7582900</v>
      </c>
      <c r="M19" s="354">
        <v>14</v>
      </c>
      <c r="N19" s="709">
        <v>1570700</v>
      </c>
      <c r="O19" s="354">
        <v>8</v>
      </c>
      <c r="P19" s="707">
        <v>4804513</v>
      </c>
      <c r="Q19" s="699">
        <v>160</v>
      </c>
      <c r="R19" s="687">
        <v>13958113</v>
      </c>
      <c r="S19" s="47">
        <v>642</v>
      </c>
      <c r="T19" s="336">
        <v>0.245</v>
      </c>
      <c r="U19" s="344">
        <f t="shared" si="0"/>
        <v>0.24922118380062305</v>
      </c>
      <c r="V19" s="323">
        <v>160</v>
      </c>
      <c r="W19" s="117">
        <v>2</v>
      </c>
      <c r="X19" s="117">
        <v>60</v>
      </c>
      <c r="Y19" s="121">
        <v>2</v>
      </c>
      <c r="Z19" s="317">
        <v>3.9E-2</v>
      </c>
      <c r="AA19" s="15">
        <v>0.86299999999999999</v>
      </c>
      <c r="AB19" s="15">
        <v>0.54300000000000004</v>
      </c>
      <c r="AC19" s="15">
        <f t="shared" si="1"/>
        <v>0.45699999999999996</v>
      </c>
      <c r="AD19" s="768">
        <v>7582900</v>
      </c>
      <c r="AE19" s="782">
        <v>1570700</v>
      </c>
      <c r="AF19" s="768">
        <v>4804513</v>
      </c>
      <c r="AG19" s="698">
        <f t="shared" si="2"/>
        <v>13958113</v>
      </c>
      <c r="AH19" s="530">
        <v>87137.600000000006</v>
      </c>
      <c r="AI19" s="151">
        <v>50850</v>
      </c>
      <c r="AJ19" s="265">
        <v>54875.4</v>
      </c>
      <c r="AK19" s="422">
        <v>49950</v>
      </c>
      <c r="AL19" s="109">
        <v>3</v>
      </c>
      <c r="AM19" s="16">
        <v>7</v>
      </c>
      <c r="AN19" s="721">
        <v>0</v>
      </c>
      <c r="AO19" s="5">
        <v>1943.1</v>
      </c>
      <c r="AP19" s="281">
        <v>1940</v>
      </c>
      <c r="AQ19" s="78" t="s">
        <v>275</v>
      </c>
      <c r="AR19" s="358">
        <v>0.94399999999999995</v>
      </c>
      <c r="AS19" s="358">
        <v>6.0000000000000001E-3</v>
      </c>
      <c r="AT19" s="516">
        <v>3.6999999999999998E-2</v>
      </c>
      <c r="AU19" s="520">
        <v>1.2999999999999999E-2</v>
      </c>
      <c r="AV19" s="513">
        <v>0</v>
      </c>
      <c r="AW19" s="521">
        <v>1.2999999999999999E-2</v>
      </c>
      <c r="AX19" s="169">
        <v>0.69</v>
      </c>
    </row>
    <row r="20" spans="1:50" ht="15.75" customHeight="1" x14ac:dyDescent="0.25">
      <c r="A20" s="78">
        <v>540072</v>
      </c>
      <c r="B20" s="90" t="s">
        <v>83</v>
      </c>
      <c r="C20" s="90" t="s">
        <v>81</v>
      </c>
      <c r="D20" s="90" t="s">
        <v>6</v>
      </c>
      <c r="E20" s="79">
        <v>3</v>
      </c>
      <c r="F20" s="109">
        <v>34</v>
      </c>
      <c r="G20" s="102">
        <v>7.0000000000000007E-2</v>
      </c>
      <c r="H20" s="101">
        <v>0.3</v>
      </c>
      <c r="I20" s="101">
        <v>0</v>
      </c>
      <c r="J20" s="307">
        <v>1.4</v>
      </c>
      <c r="K20" s="348">
        <v>125</v>
      </c>
      <c r="L20" s="709">
        <v>5902014</v>
      </c>
      <c r="M20" s="354">
        <v>4</v>
      </c>
      <c r="N20" s="709">
        <v>680889</v>
      </c>
      <c r="O20" s="354">
        <v>2</v>
      </c>
      <c r="P20" s="707">
        <v>11007199</v>
      </c>
      <c r="Q20" s="699">
        <v>131</v>
      </c>
      <c r="R20" s="687">
        <v>17590102</v>
      </c>
      <c r="S20" s="47">
        <v>476</v>
      </c>
      <c r="T20" s="336">
        <v>0.27300000000000002</v>
      </c>
      <c r="U20" s="344">
        <f t="shared" si="0"/>
        <v>0.27521008403361347</v>
      </c>
      <c r="V20" s="323">
        <v>131</v>
      </c>
      <c r="W20" s="117">
        <v>2</v>
      </c>
      <c r="X20" s="117">
        <v>60</v>
      </c>
      <c r="Y20" s="121">
        <v>3</v>
      </c>
      <c r="Z20" s="315">
        <v>0.314</v>
      </c>
      <c r="AA20" s="135">
        <v>0.95399999999999996</v>
      </c>
      <c r="AB20" s="15">
        <v>0.33600000000000002</v>
      </c>
      <c r="AC20" s="15">
        <f t="shared" si="1"/>
        <v>0.66399999999999992</v>
      </c>
      <c r="AD20" s="768">
        <v>5902014</v>
      </c>
      <c r="AE20" s="782">
        <v>680889</v>
      </c>
      <c r="AF20" s="768">
        <v>11007199</v>
      </c>
      <c r="AG20" s="698">
        <f t="shared" si="2"/>
        <v>17590102</v>
      </c>
      <c r="AH20" s="529">
        <v>133929.79999999999</v>
      </c>
      <c r="AI20" s="265">
        <v>41400</v>
      </c>
      <c r="AJ20" s="265">
        <v>46866.5</v>
      </c>
      <c r="AK20" s="422">
        <v>40400</v>
      </c>
      <c r="AL20" s="109">
        <v>3</v>
      </c>
      <c r="AM20" s="16">
        <v>1</v>
      </c>
      <c r="AN20" s="721">
        <v>0</v>
      </c>
      <c r="AO20" s="5">
        <v>1952.5</v>
      </c>
      <c r="AP20" s="281">
        <v>1950</v>
      </c>
      <c r="AQ20" s="78" t="s">
        <v>276</v>
      </c>
      <c r="AR20" s="358">
        <v>0.67900000000000005</v>
      </c>
      <c r="AS20" s="358">
        <v>6.9000000000000006E-2</v>
      </c>
      <c r="AT20" s="516">
        <v>0.107</v>
      </c>
      <c r="AU20" s="520">
        <v>0.14499999999999999</v>
      </c>
      <c r="AV20" s="513">
        <v>0.122</v>
      </c>
      <c r="AW20" s="521">
        <v>0</v>
      </c>
      <c r="AX20" s="169">
        <v>0.62</v>
      </c>
    </row>
    <row r="21" spans="1:50" x14ac:dyDescent="0.25">
      <c r="A21" s="78">
        <v>540073</v>
      </c>
      <c r="B21" s="90" t="s">
        <v>84</v>
      </c>
      <c r="C21" s="90" t="s">
        <v>81</v>
      </c>
      <c r="D21" s="90" t="s">
        <v>6</v>
      </c>
      <c r="E21" s="79">
        <v>3</v>
      </c>
      <c r="F21" s="109">
        <v>768</v>
      </c>
      <c r="G21" s="102">
        <v>0.04</v>
      </c>
      <c r="H21" s="101">
        <v>8.6</v>
      </c>
      <c r="I21" s="101">
        <v>0.5</v>
      </c>
      <c r="J21" s="307">
        <v>28.9</v>
      </c>
      <c r="K21" s="348">
        <v>1594</v>
      </c>
      <c r="L21" s="709">
        <v>133020965</v>
      </c>
      <c r="M21" s="354">
        <v>205</v>
      </c>
      <c r="N21" s="709">
        <v>349873597</v>
      </c>
      <c r="O21" s="354">
        <v>73</v>
      </c>
      <c r="P21" s="707">
        <v>175254381</v>
      </c>
      <c r="Q21" s="699">
        <v>1872</v>
      </c>
      <c r="R21" s="687">
        <v>658148943</v>
      </c>
      <c r="S21" s="47">
        <v>28242</v>
      </c>
      <c r="T21" s="336">
        <v>6.6000000000000003E-2</v>
      </c>
      <c r="U21" s="344">
        <f t="shared" si="0"/>
        <v>6.6284257488846393E-2</v>
      </c>
      <c r="V21" s="327">
        <v>1872</v>
      </c>
      <c r="W21" s="117">
        <v>24</v>
      </c>
      <c r="X21" s="300">
        <v>165</v>
      </c>
      <c r="Y21" s="121">
        <v>305</v>
      </c>
      <c r="Z21" s="317">
        <v>0.01</v>
      </c>
      <c r="AA21" s="15">
        <v>0.84899999999999998</v>
      </c>
      <c r="AB21" s="15">
        <v>0.20200000000000001</v>
      </c>
      <c r="AC21" s="135">
        <f t="shared" si="1"/>
        <v>0.79800000000000004</v>
      </c>
      <c r="AD21" s="768">
        <v>133020965</v>
      </c>
      <c r="AE21" s="789">
        <v>349873597</v>
      </c>
      <c r="AF21" s="790">
        <v>175254381</v>
      </c>
      <c r="AG21" s="717">
        <f t="shared" si="2"/>
        <v>658148943</v>
      </c>
      <c r="AH21" s="529">
        <v>331095</v>
      </c>
      <c r="AI21" s="265">
        <v>45000</v>
      </c>
      <c r="AJ21" s="151">
        <v>84145.3</v>
      </c>
      <c r="AK21" s="422">
        <v>41400</v>
      </c>
      <c r="AL21" s="166">
        <v>19</v>
      </c>
      <c r="AM21" s="730">
        <v>57</v>
      </c>
      <c r="AN21" s="724">
        <v>253</v>
      </c>
      <c r="AO21" s="5">
        <v>1943.8</v>
      </c>
      <c r="AP21" s="281">
        <v>1940</v>
      </c>
      <c r="AQ21" s="78" t="s">
        <v>277</v>
      </c>
      <c r="AR21" s="358">
        <v>0.871</v>
      </c>
      <c r="AS21" s="358">
        <v>0.01</v>
      </c>
      <c r="AT21" s="516">
        <v>9.1999999999999998E-2</v>
      </c>
      <c r="AU21" s="520">
        <v>2.7E-2</v>
      </c>
      <c r="AV21" s="513">
        <v>0</v>
      </c>
      <c r="AW21" s="521">
        <v>2.4E-2</v>
      </c>
      <c r="AX21" s="169">
        <v>0.6</v>
      </c>
    </row>
    <row r="22" spans="1:50" x14ac:dyDescent="0.25">
      <c r="A22" s="78">
        <v>540074</v>
      </c>
      <c r="B22" s="90" t="s">
        <v>85</v>
      </c>
      <c r="C22" s="90" t="s">
        <v>81</v>
      </c>
      <c r="D22" s="90" t="s">
        <v>6</v>
      </c>
      <c r="E22" s="79">
        <v>3</v>
      </c>
      <c r="F22" s="109">
        <v>39</v>
      </c>
      <c r="G22" s="102">
        <v>0.09</v>
      </c>
      <c r="H22" s="101">
        <v>0</v>
      </c>
      <c r="I22" s="101">
        <v>0</v>
      </c>
      <c r="J22" s="307">
        <v>1</v>
      </c>
      <c r="K22" s="348">
        <v>277</v>
      </c>
      <c r="L22" s="709">
        <v>11675256</v>
      </c>
      <c r="M22" s="354">
        <v>11</v>
      </c>
      <c r="N22" s="709">
        <v>1340733</v>
      </c>
      <c r="O22" s="354">
        <v>8</v>
      </c>
      <c r="P22" s="707">
        <v>588113</v>
      </c>
      <c r="Q22" s="699">
        <v>296</v>
      </c>
      <c r="R22" s="687">
        <v>13604102</v>
      </c>
      <c r="S22" s="47">
        <v>806</v>
      </c>
      <c r="T22" s="336">
        <v>0.29699999999999999</v>
      </c>
      <c r="U22" s="344">
        <f t="shared" si="0"/>
        <v>0.36724565756823824</v>
      </c>
      <c r="V22" s="323">
        <v>296</v>
      </c>
      <c r="W22" s="117">
        <v>14</v>
      </c>
      <c r="X22" s="300">
        <v>102</v>
      </c>
      <c r="Y22" s="121">
        <v>24</v>
      </c>
      <c r="Z22" s="317">
        <v>0.23799999999999999</v>
      </c>
      <c r="AA22" s="135">
        <v>0.93600000000000005</v>
      </c>
      <c r="AB22" s="15">
        <v>0.85799999999999998</v>
      </c>
      <c r="AC22" s="15">
        <f t="shared" si="1"/>
        <v>0.14200000000000002</v>
      </c>
      <c r="AD22" s="768">
        <v>11675256</v>
      </c>
      <c r="AE22" s="782">
        <v>1340733</v>
      </c>
      <c r="AF22" s="768">
        <v>588113</v>
      </c>
      <c r="AG22" s="698">
        <f t="shared" si="2"/>
        <v>13604102</v>
      </c>
      <c r="AH22" s="530">
        <v>47297.4</v>
      </c>
      <c r="AI22" s="265">
        <v>36550</v>
      </c>
      <c r="AJ22" s="265">
        <v>41796.199999999997</v>
      </c>
      <c r="AK22" s="422">
        <v>35900</v>
      </c>
      <c r="AL22" s="109">
        <v>3</v>
      </c>
      <c r="AM22" s="16">
        <v>4</v>
      </c>
      <c r="AN22" s="721">
        <v>0</v>
      </c>
      <c r="AO22" s="5">
        <v>1953.7</v>
      </c>
      <c r="AP22" s="281">
        <v>1947.5</v>
      </c>
      <c r="AQ22" s="78" t="s">
        <v>276</v>
      </c>
      <c r="AR22" s="358">
        <v>0.753</v>
      </c>
      <c r="AS22" s="358">
        <v>7.0999999999999994E-2</v>
      </c>
      <c r="AT22" s="516">
        <v>0.125</v>
      </c>
      <c r="AU22" s="520">
        <v>5.0999999999999997E-2</v>
      </c>
      <c r="AV22" s="513">
        <v>3.6999999999999998E-2</v>
      </c>
      <c r="AW22" s="521">
        <v>7.0000000000000001E-3</v>
      </c>
      <c r="AX22" s="169">
        <v>0.69</v>
      </c>
    </row>
    <row r="23" spans="1:50" x14ac:dyDescent="0.25">
      <c r="A23" s="78">
        <v>540075</v>
      </c>
      <c r="B23" s="90" t="s">
        <v>86</v>
      </c>
      <c r="C23" s="90" t="s">
        <v>81</v>
      </c>
      <c r="D23" s="90" t="s">
        <v>6</v>
      </c>
      <c r="E23" s="79">
        <v>3</v>
      </c>
      <c r="F23" s="109">
        <v>133</v>
      </c>
      <c r="G23" s="102">
        <v>0.14000000000000001</v>
      </c>
      <c r="H23" s="101">
        <v>0</v>
      </c>
      <c r="I23" s="101">
        <v>0</v>
      </c>
      <c r="J23" s="307">
        <v>2.9</v>
      </c>
      <c r="K23" s="348">
        <v>212</v>
      </c>
      <c r="L23" s="709">
        <v>10448222</v>
      </c>
      <c r="M23" s="354">
        <v>64</v>
      </c>
      <c r="N23" s="709">
        <v>3643231</v>
      </c>
      <c r="O23" s="354">
        <v>21</v>
      </c>
      <c r="P23" s="707">
        <v>8988705</v>
      </c>
      <c r="Q23" s="699">
        <v>297</v>
      </c>
      <c r="R23" s="687">
        <v>23080158</v>
      </c>
      <c r="S23" s="47">
        <v>643</v>
      </c>
      <c r="T23" s="336">
        <v>0.63</v>
      </c>
      <c r="U23" s="344">
        <f t="shared" si="0"/>
        <v>0.46189735614307931</v>
      </c>
      <c r="V23" s="323">
        <v>297</v>
      </c>
      <c r="W23" s="117">
        <v>76</v>
      </c>
      <c r="X23" s="117">
        <v>15</v>
      </c>
      <c r="Y23" s="121">
        <v>8</v>
      </c>
      <c r="Z23" s="317">
        <v>0.06</v>
      </c>
      <c r="AA23" s="15">
        <v>0.71399999999999997</v>
      </c>
      <c r="AB23" s="15">
        <v>0.45300000000000001</v>
      </c>
      <c r="AC23" s="15">
        <f t="shared" si="1"/>
        <v>0.54699999999999993</v>
      </c>
      <c r="AD23" s="768">
        <v>10448222</v>
      </c>
      <c r="AE23" s="782">
        <v>3643231</v>
      </c>
      <c r="AF23" s="768">
        <v>8988705</v>
      </c>
      <c r="AG23" s="698">
        <f t="shared" si="2"/>
        <v>23080158</v>
      </c>
      <c r="AH23" s="530">
        <v>58964.800000000003</v>
      </c>
      <c r="AI23" s="265">
        <v>43375</v>
      </c>
      <c r="AJ23" s="265">
        <v>49981.8</v>
      </c>
      <c r="AK23" s="422">
        <v>43900</v>
      </c>
      <c r="AL23" s="109">
        <v>4</v>
      </c>
      <c r="AM23" s="730">
        <v>17</v>
      </c>
      <c r="AN23" s="724">
        <v>122</v>
      </c>
      <c r="AO23" s="5">
        <v>1942.8</v>
      </c>
      <c r="AP23" s="429">
        <v>1934</v>
      </c>
      <c r="AQ23" s="78" t="s">
        <v>278</v>
      </c>
      <c r="AR23" s="358">
        <v>0.84199999999999997</v>
      </c>
      <c r="AS23" s="358">
        <v>2.1999999999999999E-2</v>
      </c>
      <c r="AT23" s="516">
        <v>0.11700000000000001</v>
      </c>
      <c r="AU23" s="520">
        <v>1.9E-2</v>
      </c>
      <c r="AV23" s="513">
        <v>0</v>
      </c>
      <c r="AW23" s="521">
        <v>3.0000000000000001E-3</v>
      </c>
      <c r="AX23" s="169">
        <v>0.72</v>
      </c>
    </row>
    <row r="24" spans="1:50" x14ac:dyDescent="0.25">
      <c r="A24" s="78">
        <v>540076</v>
      </c>
      <c r="B24" s="90" t="s">
        <v>87</v>
      </c>
      <c r="C24" s="90" t="s">
        <v>81</v>
      </c>
      <c r="D24" s="90" t="s">
        <v>6</v>
      </c>
      <c r="E24" s="79">
        <v>3</v>
      </c>
      <c r="F24" s="109">
        <v>291</v>
      </c>
      <c r="G24" s="102">
        <v>0.16</v>
      </c>
      <c r="H24" s="101">
        <v>1.4</v>
      </c>
      <c r="I24" s="101">
        <v>0.1</v>
      </c>
      <c r="J24" s="307">
        <v>3.5</v>
      </c>
      <c r="K24" s="348">
        <v>995</v>
      </c>
      <c r="L24" s="709">
        <v>56864312</v>
      </c>
      <c r="M24" s="354">
        <v>61</v>
      </c>
      <c r="N24" s="709">
        <v>11927974</v>
      </c>
      <c r="O24" s="354">
        <v>12</v>
      </c>
      <c r="P24" s="707">
        <v>46791243</v>
      </c>
      <c r="Q24" s="708">
        <v>1068</v>
      </c>
      <c r="R24" s="709">
        <v>115583529</v>
      </c>
      <c r="S24" s="47">
        <v>4098</v>
      </c>
      <c r="T24" s="336">
        <v>0.24299999999999999</v>
      </c>
      <c r="U24" s="344">
        <f t="shared" si="0"/>
        <v>0.26061493411420206</v>
      </c>
      <c r="V24" s="327">
        <v>1068</v>
      </c>
      <c r="W24" s="117">
        <v>1</v>
      </c>
      <c r="X24" s="117">
        <v>13</v>
      </c>
      <c r="Y24" s="121">
        <v>202</v>
      </c>
      <c r="Z24" s="317">
        <v>2E-3</v>
      </c>
      <c r="AA24" s="135">
        <v>0.93200000000000005</v>
      </c>
      <c r="AB24" s="15">
        <v>0.49199999999999999</v>
      </c>
      <c r="AC24" s="15">
        <f t="shared" si="1"/>
        <v>0.50800000000000001</v>
      </c>
      <c r="AD24" s="768">
        <v>56864312</v>
      </c>
      <c r="AE24" s="782">
        <v>11927974</v>
      </c>
      <c r="AF24" s="768">
        <v>46791243</v>
      </c>
      <c r="AG24" s="698">
        <f t="shared" si="2"/>
        <v>115583529</v>
      </c>
      <c r="AH24" s="529">
        <v>108514.7</v>
      </c>
      <c r="AI24" s="151">
        <v>53000</v>
      </c>
      <c r="AJ24" s="265">
        <v>56941</v>
      </c>
      <c r="AK24" s="299">
        <v>51700</v>
      </c>
      <c r="AL24" s="109">
        <v>5</v>
      </c>
      <c r="AM24" s="16">
        <v>7</v>
      </c>
      <c r="AN24" s="721">
        <v>0</v>
      </c>
      <c r="AO24" s="5">
        <v>1948.3</v>
      </c>
      <c r="AP24" s="281">
        <v>1947</v>
      </c>
      <c r="AQ24" s="78" t="s">
        <v>276</v>
      </c>
      <c r="AR24" s="358">
        <v>0.95199999999999996</v>
      </c>
      <c r="AS24" s="358">
        <v>1E-3</v>
      </c>
      <c r="AT24" s="516">
        <v>4.4999999999999998E-2</v>
      </c>
      <c r="AU24" s="520">
        <v>2E-3</v>
      </c>
      <c r="AV24" s="513">
        <v>0</v>
      </c>
      <c r="AW24" s="521">
        <v>1E-3</v>
      </c>
      <c r="AX24" s="169">
        <v>0.72</v>
      </c>
    </row>
    <row r="25" spans="1:50" x14ac:dyDescent="0.25">
      <c r="A25" s="78">
        <v>540077</v>
      </c>
      <c r="B25" s="90" t="s">
        <v>88</v>
      </c>
      <c r="C25" s="90" t="s">
        <v>81</v>
      </c>
      <c r="D25" s="90" t="s">
        <v>6</v>
      </c>
      <c r="E25" s="79">
        <v>3</v>
      </c>
      <c r="F25" s="109">
        <v>35</v>
      </c>
      <c r="G25" s="102">
        <v>0.11</v>
      </c>
      <c r="H25" s="101">
        <v>0</v>
      </c>
      <c r="I25" s="101">
        <v>0</v>
      </c>
      <c r="J25" s="307">
        <v>0.6</v>
      </c>
      <c r="K25" s="348">
        <v>88</v>
      </c>
      <c r="L25" s="709">
        <v>4802740</v>
      </c>
      <c r="M25" s="354">
        <v>3</v>
      </c>
      <c r="N25" s="709">
        <v>229400</v>
      </c>
      <c r="O25" s="354">
        <v>2</v>
      </c>
      <c r="P25" s="707">
        <v>10543035</v>
      </c>
      <c r="Q25" s="699">
        <v>93</v>
      </c>
      <c r="R25" s="687">
        <v>15575175</v>
      </c>
      <c r="S25" s="47">
        <v>444</v>
      </c>
      <c r="T25" s="336">
        <v>0.19600000000000001</v>
      </c>
      <c r="U25" s="344">
        <f t="shared" si="0"/>
        <v>0.20945945945945946</v>
      </c>
      <c r="V25" s="323">
        <v>93</v>
      </c>
      <c r="W25" s="117">
        <v>7</v>
      </c>
      <c r="X25" s="117">
        <v>40</v>
      </c>
      <c r="Y25" s="121">
        <v>3</v>
      </c>
      <c r="Z25" s="317">
        <v>0.24399999999999999</v>
      </c>
      <c r="AA25" s="135">
        <v>0.94599999999999995</v>
      </c>
      <c r="AB25" s="15">
        <v>0.308</v>
      </c>
      <c r="AC25" s="15">
        <f t="shared" si="1"/>
        <v>0.69199999999999995</v>
      </c>
      <c r="AD25" s="768">
        <v>4802740</v>
      </c>
      <c r="AE25" s="782">
        <v>229400</v>
      </c>
      <c r="AF25" s="768">
        <v>10543035</v>
      </c>
      <c r="AG25" s="698">
        <f t="shared" si="2"/>
        <v>15575175</v>
      </c>
      <c r="AH25" s="529">
        <v>167084.70000000001</v>
      </c>
      <c r="AI25" s="265">
        <v>47900</v>
      </c>
      <c r="AJ25" s="265">
        <v>54180</v>
      </c>
      <c r="AK25" s="422">
        <v>47550</v>
      </c>
      <c r="AL25" s="109">
        <v>2</v>
      </c>
      <c r="AM25" s="16">
        <v>1</v>
      </c>
      <c r="AN25" s="721">
        <v>0</v>
      </c>
      <c r="AO25" s="5">
        <v>1960.5</v>
      </c>
      <c r="AP25" s="281">
        <v>1956.5</v>
      </c>
      <c r="AQ25" s="78" t="s">
        <v>276</v>
      </c>
      <c r="AR25" s="358">
        <v>0.753</v>
      </c>
      <c r="AS25" s="358">
        <v>0.108</v>
      </c>
      <c r="AT25" s="516">
        <v>0.108</v>
      </c>
      <c r="AU25" s="520">
        <v>3.2000000000000001E-2</v>
      </c>
      <c r="AV25" s="513">
        <v>0</v>
      </c>
      <c r="AW25" s="521">
        <v>0</v>
      </c>
      <c r="AX25" s="169">
        <v>0.85</v>
      </c>
    </row>
    <row r="26" spans="1:50" x14ac:dyDescent="0.25">
      <c r="A26" s="78">
        <v>540078</v>
      </c>
      <c r="B26" s="90" t="s">
        <v>89</v>
      </c>
      <c r="C26" s="90" t="s">
        <v>81</v>
      </c>
      <c r="D26" s="90" t="s">
        <v>6</v>
      </c>
      <c r="E26" s="79">
        <v>3</v>
      </c>
      <c r="F26" s="109">
        <v>22</v>
      </c>
      <c r="G26" s="102">
        <v>7.0000000000000007E-2</v>
      </c>
      <c r="H26" s="101">
        <v>0</v>
      </c>
      <c r="I26" s="101">
        <v>0</v>
      </c>
      <c r="J26" s="307">
        <v>0.1</v>
      </c>
      <c r="K26" s="348">
        <v>80</v>
      </c>
      <c r="L26" s="709">
        <v>4735047</v>
      </c>
      <c r="M26" s="354">
        <v>0</v>
      </c>
      <c r="N26" s="709">
        <v>0</v>
      </c>
      <c r="O26" s="354">
        <v>3</v>
      </c>
      <c r="P26" s="707">
        <v>790319</v>
      </c>
      <c r="Q26" s="699">
        <v>83</v>
      </c>
      <c r="R26" s="687">
        <v>5525366</v>
      </c>
      <c r="S26" s="47">
        <v>377</v>
      </c>
      <c r="T26" s="336">
        <v>0.23300000000000001</v>
      </c>
      <c r="U26" s="344">
        <f t="shared" si="0"/>
        <v>0.22015915119363394</v>
      </c>
      <c r="V26" s="323">
        <v>83</v>
      </c>
      <c r="W26" s="117">
        <v>0</v>
      </c>
      <c r="X26" s="117">
        <v>2</v>
      </c>
      <c r="Y26" s="121">
        <v>2</v>
      </c>
      <c r="Z26" s="317">
        <v>0.253</v>
      </c>
      <c r="AA26" s="135">
        <v>0.96399999999999997</v>
      </c>
      <c r="AB26" s="15">
        <v>0.85699999999999998</v>
      </c>
      <c r="AC26" s="15">
        <f t="shared" si="1"/>
        <v>0.14300000000000002</v>
      </c>
      <c r="AD26" s="768">
        <v>4735047</v>
      </c>
      <c r="AE26" s="782">
        <v>0</v>
      </c>
      <c r="AF26" s="768">
        <v>790319</v>
      </c>
      <c r="AG26" s="698">
        <f t="shared" si="2"/>
        <v>5525366</v>
      </c>
      <c r="AH26" s="530">
        <v>66105.600000000006</v>
      </c>
      <c r="AI26" s="265">
        <v>47300</v>
      </c>
      <c r="AJ26" s="265">
        <v>58714.3</v>
      </c>
      <c r="AK26" s="422">
        <v>47050</v>
      </c>
      <c r="AL26" s="109">
        <v>1</v>
      </c>
      <c r="AM26" s="16">
        <v>0</v>
      </c>
      <c r="AN26" s="721">
        <v>0</v>
      </c>
      <c r="AO26" s="5">
        <v>1952.9</v>
      </c>
      <c r="AP26" s="281">
        <v>1948.5</v>
      </c>
      <c r="AQ26" s="78" t="s">
        <v>279</v>
      </c>
      <c r="AR26" s="358">
        <v>0.72299999999999998</v>
      </c>
      <c r="AS26" s="358">
        <v>0</v>
      </c>
      <c r="AT26" s="516">
        <v>0.157</v>
      </c>
      <c r="AU26" s="520">
        <v>0.12</v>
      </c>
      <c r="AV26" s="513">
        <v>9.6000000000000002E-2</v>
      </c>
      <c r="AW26" s="521">
        <v>1.2E-2</v>
      </c>
      <c r="AX26" s="169">
        <v>0.68</v>
      </c>
    </row>
    <row r="27" spans="1:50" x14ac:dyDescent="0.25">
      <c r="A27" s="78">
        <v>540079</v>
      </c>
      <c r="B27" s="90" t="s">
        <v>90</v>
      </c>
      <c r="C27" s="90" t="s">
        <v>81</v>
      </c>
      <c r="D27" s="90" t="s">
        <v>6</v>
      </c>
      <c r="E27" s="79">
        <v>3</v>
      </c>
      <c r="F27" s="109">
        <v>20</v>
      </c>
      <c r="G27" s="102">
        <v>0.02</v>
      </c>
      <c r="H27" s="101">
        <v>0</v>
      </c>
      <c r="I27" s="101">
        <v>0</v>
      </c>
      <c r="J27" s="307">
        <v>2.7</v>
      </c>
      <c r="K27" s="348">
        <v>116</v>
      </c>
      <c r="L27" s="709">
        <v>6601647</v>
      </c>
      <c r="M27" s="354">
        <v>12</v>
      </c>
      <c r="N27" s="709">
        <v>1820888</v>
      </c>
      <c r="O27" s="354">
        <v>0</v>
      </c>
      <c r="P27" s="707">
        <v>0</v>
      </c>
      <c r="Q27" s="699">
        <v>128</v>
      </c>
      <c r="R27" s="687">
        <v>8422535</v>
      </c>
      <c r="S27" s="47">
        <v>866</v>
      </c>
      <c r="T27" s="336">
        <v>0.13600000000000001</v>
      </c>
      <c r="U27" s="344">
        <f t="shared" si="0"/>
        <v>0.14780600461893764</v>
      </c>
      <c r="V27" s="323">
        <v>128</v>
      </c>
      <c r="W27" s="117">
        <v>0</v>
      </c>
      <c r="X27" s="300">
        <v>103</v>
      </c>
      <c r="Y27" s="121">
        <v>2</v>
      </c>
      <c r="Z27" s="317">
        <v>0.127</v>
      </c>
      <c r="AA27" s="135">
        <v>0.90600000000000003</v>
      </c>
      <c r="AB27" s="15">
        <v>0.78400000000000003</v>
      </c>
      <c r="AC27" s="15">
        <f t="shared" si="1"/>
        <v>0.21599999999999997</v>
      </c>
      <c r="AD27" s="768">
        <v>6601647</v>
      </c>
      <c r="AE27" s="782">
        <v>1820888</v>
      </c>
      <c r="AF27" s="768">
        <v>0</v>
      </c>
      <c r="AG27" s="698">
        <f t="shared" si="2"/>
        <v>8422535</v>
      </c>
      <c r="AH27" s="530">
        <v>65989.3</v>
      </c>
      <c r="AI27" s="151">
        <v>52650</v>
      </c>
      <c r="AJ27" s="265">
        <v>57284</v>
      </c>
      <c r="AK27" s="299">
        <v>51350</v>
      </c>
      <c r="AL27" s="109">
        <v>1</v>
      </c>
      <c r="AM27" s="16">
        <v>0</v>
      </c>
      <c r="AN27" s="721">
        <v>0</v>
      </c>
      <c r="AO27" s="5">
        <v>1950</v>
      </c>
      <c r="AP27" s="281">
        <v>1946</v>
      </c>
      <c r="AQ27" s="78" t="s">
        <v>275</v>
      </c>
      <c r="AR27" s="358">
        <v>0.85199999999999998</v>
      </c>
      <c r="AS27" s="358">
        <v>3.9E-2</v>
      </c>
      <c r="AT27" s="516">
        <v>5.5E-2</v>
      </c>
      <c r="AU27" s="520">
        <v>5.5E-2</v>
      </c>
      <c r="AV27" s="513">
        <v>3.9E-2</v>
      </c>
      <c r="AW27" s="521">
        <v>0</v>
      </c>
      <c r="AX27" s="169">
        <v>0.65</v>
      </c>
    </row>
    <row r="28" spans="1:50" ht="14.25" customHeight="1" x14ac:dyDescent="0.25">
      <c r="A28" s="78">
        <v>540081</v>
      </c>
      <c r="B28" s="90" t="s">
        <v>91</v>
      </c>
      <c r="C28" s="90" t="s">
        <v>81</v>
      </c>
      <c r="D28" s="90" t="s">
        <v>7</v>
      </c>
      <c r="E28" s="79">
        <v>3</v>
      </c>
      <c r="F28" s="109">
        <v>163</v>
      </c>
      <c r="G28" s="102">
        <v>0.05</v>
      </c>
      <c r="H28" s="101">
        <v>1</v>
      </c>
      <c r="I28" s="101">
        <v>0.2</v>
      </c>
      <c r="J28" s="307">
        <v>5</v>
      </c>
      <c r="K28" s="348">
        <v>585</v>
      </c>
      <c r="L28" s="709">
        <v>42041080</v>
      </c>
      <c r="M28" s="354">
        <v>42</v>
      </c>
      <c r="N28" s="709">
        <v>4999880</v>
      </c>
      <c r="O28" s="354">
        <v>7</v>
      </c>
      <c r="P28" s="707">
        <v>1532490</v>
      </c>
      <c r="Q28" s="699">
        <v>634</v>
      </c>
      <c r="R28" s="687">
        <v>48573450</v>
      </c>
      <c r="S28" s="47">
        <v>2925</v>
      </c>
      <c r="T28" s="336">
        <v>0.22</v>
      </c>
      <c r="U28" s="344">
        <f t="shared" si="0"/>
        <v>0.21675213675213675</v>
      </c>
      <c r="V28" s="323">
        <v>634</v>
      </c>
      <c r="W28" s="117">
        <v>4</v>
      </c>
      <c r="X28" s="300">
        <v>138</v>
      </c>
      <c r="Y28" s="121">
        <v>75</v>
      </c>
      <c r="Z28" s="317">
        <v>2.1000000000000001E-2</v>
      </c>
      <c r="AA28" s="135">
        <v>0.92300000000000004</v>
      </c>
      <c r="AB28" s="15">
        <v>0.86599999999999999</v>
      </c>
      <c r="AC28" s="15">
        <f t="shared" si="1"/>
        <v>0.13400000000000001</v>
      </c>
      <c r="AD28" s="768">
        <v>42041080</v>
      </c>
      <c r="AE28" s="782">
        <v>4999880</v>
      </c>
      <c r="AF28" s="768">
        <v>1532490</v>
      </c>
      <c r="AG28" s="698">
        <f t="shared" si="2"/>
        <v>48573450</v>
      </c>
      <c r="AH28" s="530">
        <v>76539.199999999997</v>
      </c>
      <c r="AI28" s="151">
        <v>59900</v>
      </c>
      <c r="AJ28" s="265">
        <v>71651.7</v>
      </c>
      <c r="AK28" s="299">
        <v>59500</v>
      </c>
      <c r="AL28" s="109">
        <v>1</v>
      </c>
      <c r="AM28" s="16">
        <v>5</v>
      </c>
      <c r="AN28" s="721">
        <v>0</v>
      </c>
      <c r="AO28" s="5">
        <v>1957.1</v>
      </c>
      <c r="AP28" s="281">
        <v>1951.5</v>
      </c>
      <c r="AQ28" s="78" t="s">
        <v>275</v>
      </c>
      <c r="AR28" s="358">
        <v>0.88800000000000001</v>
      </c>
      <c r="AS28" s="358">
        <v>3.9E-2</v>
      </c>
      <c r="AT28" s="516">
        <v>6.8000000000000005E-2</v>
      </c>
      <c r="AU28" s="520">
        <v>5.0000000000000001E-3</v>
      </c>
      <c r="AV28" s="513">
        <v>2E-3</v>
      </c>
      <c r="AW28" s="521">
        <v>0</v>
      </c>
      <c r="AX28" s="169">
        <v>0.79</v>
      </c>
    </row>
    <row r="29" spans="1:50" x14ac:dyDescent="0.25">
      <c r="A29" s="78">
        <v>540082</v>
      </c>
      <c r="B29" s="90" t="s">
        <v>92</v>
      </c>
      <c r="C29" s="90" t="s">
        <v>81</v>
      </c>
      <c r="D29" s="90" t="s">
        <v>6</v>
      </c>
      <c r="E29" s="79">
        <v>3</v>
      </c>
      <c r="F29" s="109">
        <v>24</v>
      </c>
      <c r="G29" s="102">
        <v>0.13</v>
      </c>
      <c r="H29" s="101">
        <v>0</v>
      </c>
      <c r="I29" s="101">
        <v>0</v>
      </c>
      <c r="J29" s="307">
        <v>0.4</v>
      </c>
      <c r="K29" s="348">
        <v>40</v>
      </c>
      <c r="L29" s="709">
        <v>2220100</v>
      </c>
      <c r="M29" s="354">
        <v>0</v>
      </c>
      <c r="N29" s="709">
        <v>0</v>
      </c>
      <c r="O29" s="354">
        <v>1</v>
      </c>
      <c r="P29" s="707">
        <v>280000</v>
      </c>
      <c r="Q29" s="699">
        <v>41</v>
      </c>
      <c r="R29" s="687">
        <v>2500100</v>
      </c>
      <c r="S29" s="47">
        <v>289</v>
      </c>
      <c r="T29" s="336">
        <v>0.159</v>
      </c>
      <c r="U29" s="344">
        <f t="shared" si="0"/>
        <v>0.14186851211072665</v>
      </c>
      <c r="V29" s="323">
        <v>41</v>
      </c>
      <c r="W29" s="117">
        <v>3</v>
      </c>
      <c r="X29" s="117">
        <v>0</v>
      </c>
      <c r="Y29" s="121">
        <v>0</v>
      </c>
      <c r="Z29" s="315">
        <v>0.32500000000000001</v>
      </c>
      <c r="AA29" s="135">
        <v>0.97599999999999998</v>
      </c>
      <c r="AB29" s="15">
        <v>0.88800000000000001</v>
      </c>
      <c r="AC29" s="15">
        <f t="shared" si="1"/>
        <v>0.11199999999999999</v>
      </c>
      <c r="AD29" s="768">
        <v>2220100</v>
      </c>
      <c r="AE29" s="782">
        <v>0</v>
      </c>
      <c r="AF29" s="768">
        <v>280000</v>
      </c>
      <c r="AG29" s="698">
        <f t="shared" si="2"/>
        <v>2500100</v>
      </c>
      <c r="AH29" s="530">
        <v>60678</v>
      </c>
      <c r="AI29" s="151">
        <v>55500</v>
      </c>
      <c r="AJ29" s="265">
        <v>55195</v>
      </c>
      <c r="AK29" s="299">
        <v>55300</v>
      </c>
      <c r="AL29" s="109">
        <v>1</v>
      </c>
      <c r="AM29" s="16">
        <v>0</v>
      </c>
      <c r="AN29" s="721">
        <v>0</v>
      </c>
      <c r="AO29" s="5">
        <v>1966</v>
      </c>
      <c r="AP29" s="281">
        <v>1963</v>
      </c>
      <c r="AQ29" s="78" t="s">
        <v>282</v>
      </c>
      <c r="AR29" s="358">
        <v>0.68300000000000005</v>
      </c>
      <c r="AS29" s="358">
        <v>0</v>
      </c>
      <c r="AT29" s="516">
        <v>7.2999999999999995E-2</v>
      </c>
      <c r="AU29" s="520">
        <v>0.24399999999999999</v>
      </c>
      <c r="AV29" s="513">
        <v>0.24399999999999999</v>
      </c>
      <c r="AW29" s="521">
        <v>0</v>
      </c>
      <c r="AX29" s="169">
        <v>0.57999999999999996</v>
      </c>
    </row>
    <row r="30" spans="1:50" x14ac:dyDescent="0.25">
      <c r="A30" s="78">
        <v>540083</v>
      </c>
      <c r="B30" s="90" t="s">
        <v>93</v>
      </c>
      <c r="C30" s="90" t="s">
        <v>81</v>
      </c>
      <c r="D30" s="90" t="s">
        <v>6</v>
      </c>
      <c r="E30" s="79">
        <v>3</v>
      </c>
      <c r="F30" s="109">
        <v>151</v>
      </c>
      <c r="G30" s="102">
        <v>0.06</v>
      </c>
      <c r="H30" s="101">
        <v>2.7</v>
      </c>
      <c r="I30" s="101">
        <v>0</v>
      </c>
      <c r="J30" s="307">
        <v>6.4</v>
      </c>
      <c r="K30" s="348">
        <v>639</v>
      </c>
      <c r="L30" s="709">
        <v>46684106</v>
      </c>
      <c r="M30" s="354">
        <v>37</v>
      </c>
      <c r="N30" s="709">
        <v>12652441</v>
      </c>
      <c r="O30" s="354">
        <v>7</v>
      </c>
      <c r="P30" s="707">
        <v>34088184</v>
      </c>
      <c r="Q30" s="708">
        <v>683</v>
      </c>
      <c r="R30" s="709">
        <v>93424731</v>
      </c>
      <c r="S30" s="47">
        <v>5706</v>
      </c>
      <c r="T30" s="336">
        <v>0.105</v>
      </c>
      <c r="U30" s="344">
        <f t="shared" si="0"/>
        <v>0.11969856291622853</v>
      </c>
      <c r="V30" s="323">
        <v>683</v>
      </c>
      <c r="W30" s="117">
        <v>0</v>
      </c>
      <c r="X30" s="300">
        <v>493</v>
      </c>
      <c r="Y30" s="121">
        <v>11</v>
      </c>
      <c r="Z30" s="317">
        <v>2E-3</v>
      </c>
      <c r="AA30" s="135">
        <v>0.93700000000000006</v>
      </c>
      <c r="AB30" s="34">
        <v>0.5</v>
      </c>
      <c r="AC30" s="15">
        <f t="shared" si="1"/>
        <v>0.5</v>
      </c>
      <c r="AD30" s="768">
        <v>46684106</v>
      </c>
      <c r="AE30" s="782">
        <v>12652441</v>
      </c>
      <c r="AF30" s="768">
        <v>34088184</v>
      </c>
      <c r="AG30" s="698">
        <f t="shared" si="2"/>
        <v>93424731</v>
      </c>
      <c r="AH30" s="529">
        <v>137015.6</v>
      </c>
      <c r="AI30" s="151">
        <v>64800</v>
      </c>
      <c r="AJ30" s="265">
        <v>73159.199999999997</v>
      </c>
      <c r="AK30" s="299">
        <v>63700</v>
      </c>
      <c r="AL30" s="109">
        <v>4</v>
      </c>
      <c r="AM30" s="16">
        <v>5</v>
      </c>
      <c r="AN30" s="721">
        <v>0</v>
      </c>
      <c r="AO30" s="5">
        <v>1957.2</v>
      </c>
      <c r="AP30" s="281">
        <v>1955</v>
      </c>
      <c r="AQ30" s="78" t="s">
        <v>279</v>
      </c>
      <c r="AR30" s="358">
        <v>0.91600000000000004</v>
      </c>
      <c r="AS30" s="358">
        <v>5.2999999999999999E-2</v>
      </c>
      <c r="AT30" s="516">
        <v>2.9000000000000001E-2</v>
      </c>
      <c r="AU30" s="520">
        <v>1E-3</v>
      </c>
      <c r="AV30" s="513">
        <v>0</v>
      </c>
      <c r="AW30" s="521">
        <v>1E-3</v>
      </c>
      <c r="AX30" s="169">
        <v>0.8</v>
      </c>
    </row>
    <row r="31" spans="1:50" x14ac:dyDescent="0.25">
      <c r="A31" s="78">
        <v>540223</v>
      </c>
      <c r="B31" s="90" t="s">
        <v>94</v>
      </c>
      <c r="C31" s="90" t="s">
        <v>81</v>
      </c>
      <c r="D31" s="90" t="s">
        <v>6</v>
      </c>
      <c r="E31" s="79">
        <v>3</v>
      </c>
      <c r="F31" s="109">
        <v>231</v>
      </c>
      <c r="G31" s="102">
        <v>0.04</v>
      </c>
      <c r="H31" s="101">
        <v>2.8</v>
      </c>
      <c r="I31" s="101">
        <v>0.7</v>
      </c>
      <c r="J31" s="307">
        <v>12.4</v>
      </c>
      <c r="K31" s="348">
        <v>351</v>
      </c>
      <c r="L31" s="709">
        <v>28663186</v>
      </c>
      <c r="M31" s="354">
        <v>32</v>
      </c>
      <c r="N31" s="709">
        <v>110362598</v>
      </c>
      <c r="O31" s="354">
        <v>6</v>
      </c>
      <c r="P31" s="707">
        <v>6777255</v>
      </c>
      <c r="Q31" s="699">
        <v>389</v>
      </c>
      <c r="R31" s="687">
        <v>145803039</v>
      </c>
      <c r="S31" s="47">
        <v>7078</v>
      </c>
      <c r="T31" s="336">
        <v>5.8000000000000003E-2</v>
      </c>
      <c r="U31" s="344">
        <f t="shared" si="0"/>
        <v>5.4959027974003954E-2</v>
      </c>
      <c r="V31" s="323">
        <v>389</v>
      </c>
      <c r="W31" s="117">
        <v>2</v>
      </c>
      <c r="X31" s="117">
        <v>18</v>
      </c>
      <c r="Y31" s="121">
        <v>52</v>
      </c>
      <c r="Z31" s="317">
        <v>0</v>
      </c>
      <c r="AA31" s="15">
        <v>0.90200000000000002</v>
      </c>
      <c r="AB31" s="15">
        <v>0.19700000000000001</v>
      </c>
      <c r="AC31" s="135">
        <f t="shared" si="1"/>
        <v>0.80299999999999994</v>
      </c>
      <c r="AD31" s="768">
        <v>28663186</v>
      </c>
      <c r="AE31" s="789">
        <v>110362598</v>
      </c>
      <c r="AF31" s="768">
        <v>6777255</v>
      </c>
      <c r="AG31" s="698">
        <f t="shared" si="2"/>
        <v>145803039</v>
      </c>
      <c r="AH31" s="529">
        <v>114970.1</v>
      </c>
      <c r="AI31" s="151">
        <v>69700</v>
      </c>
      <c r="AJ31" s="151">
        <v>82433.600000000006</v>
      </c>
      <c r="AK31" s="299">
        <v>67850</v>
      </c>
      <c r="AL31" s="166">
        <v>9</v>
      </c>
      <c r="AM31" s="16">
        <v>5</v>
      </c>
      <c r="AN31" s="721">
        <v>0</v>
      </c>
      <c r="AO31" s="5">
        <v>1951.2</v>
      </c>
      <c r="AP31" s="281">
        <v>1946</v>
      </c>
      <c r="AQ31" s="78" t="s">
        <v>279</v>
      </c>
      <c r="AR31" s="358">
        <v>0.88100000000000001</v>
      </c>
      <c r="AS31" s="358">
        <v>5.0000000000000001E-3</v>
      </c>
      <c r="AT31" s="516">
        <v>0.106</v>
      </c>
      <c r="AU31" s="520">
        <v>8.0000000000000002E-3</v>
      </c>
      <c r="AV31" s="513">
        <v>0</v>
      </c>
      <c r="AW31" s="521">
        <v>5.0000000000000001E-3</v>
      </c>
      <c r="AX31" s="169">
        <v>0.64</v>
      </c>
    </row>
    <row r="32" spans="1:50" x14ac:dyDescent="0.25">
      <c r="A32" s="78">
        <v>540279</v>
      </c>
      <c r="B32" s="90" t="s">
        <v>95</v>
      </c>
      <c r="C32" s="90" t="s">
        <v>81</v>
      </c>
      <c r="D32" s="90" t="s">
        <v>6</v>
      </c>
      <c r="E32" s="79">
        <v>3</v>
      </c>
      <c r="F32" s="109">
        <v>22</v>
      </c>
      <c r="G32" s="102">
        <v>0.04</v>
      </c>
      <c r="H32" s="101">
        <v>0</v>
      </c>
      <c r="I32" s="101">
        <v>0</v>
      </c>
      <c r="J32" s="307">
        <v>1.4</v>
      </c>
      <c r="K32" s="348">
        <v>19</v>
      </c>
      <c r="L32" s="709">
        <v>533700</v>
      </c>
      <c r="M32" s="354">
        <v>1</v>
      </c>
      <c r="N32" s="709">
        <v>38700</v>
      </c>
      <c r="O32" s="354">
        <v>1</v>
      </c>
      <c r="P32" s="707">
        <v>117600</v>
      </c>
      <c r="Q32" s="699">
        <v>21</v>
      </c>
      <c r="R32" s="687">
        <v>690000</v>
      </c>
      <c r="S32" s="47">
        <v>159</v>
      </c>
      <c r="T32" s="336">
        <v>0.16400000000000001</v>
      </c>
      <c r="U32" s="344">
        <f t="shared" si="0"/>
        <v>0.13207547169811321</v>
      </c>
      <c r="V32" s="323">
        <v>21</v>
      </c>
      <c r="W32" s="117">
        <v>2</v>
      </c>
      <c r="X32" s="117">
        <v>4</v>
      </c>
      <c r="Y32" s="121">
        <v>0</v>
      </c>
      <c r="Z32" s="315">
        <v>0.36799999999999999</v>
      </c>
      <c r="AA32" s="135">
        <v>0.90500000000000003</v>
      </c>
      <c r="AB32" s="15">
        <v>0.77300000000000002</v>
      </c>
      <c r="AC32" s="15">
        <f t="shared" si="1"/>
        <v>0.22699999999999998</v>
      </c>
      <c r="AD32" s="768">
        <v>533700</v>
      </c>
      <c r="AE32" s="782">
        <v>38700</v>
      </c>
      <c r="AF32" s="768">
        <v>117600</v>
      </c>
      <c r="AG32" s="698">
        <f t="shared" si="2"/>
        <v>690000</v>
      </c>
      <c r="AH32" s="530">
        <v>32738.1</v>
      </c>
      <c r="AI32" s="265">
        <v>25000</v>
      </c>
      <c r="AJ32" s="265">
        <v>27963.200000000001</v>
      </c>
      <c r="AK32" s="422">
        <v>20600</v>
      </c>
      <c r="AL32" s="109">
        <v>0</v>
      </c>
      <c r="AM32" s="16">
        <v>1</v>
      </c>
      <c r="AN32" s="721">
        <v>0</v>
      </c>
      <c r="AO32" s="5">
        <v>1960.2</v>
      </c>
      <c r="AP32" s="281">
        <v>1950</v>
      </c>
      <c r="AQ32" s="78" t="s">
        <v>280</v>
      </c>
      <c r="AR32" s="358">
        <v>0.66700000000000004</v>
      </c>
      <c r="AS32" s="358">
        <v>9.5000000000000001E-2</v>
      </c>
      <c r="AT32" s="516">
        <v>0.19</v>
      </c>
      <c r="AU32" s="520">
        <v>4.8000000000000001E-2</v>
      </c>
      <c r="AV32" s="513">
        <v>4.8000000000000001E-2</v>
      </c>
      <c r="AW32" s="521">
        <v>0</v>
      </c>
      <c r="AX32" s="169">
        <v>0.53</v>
      </c>
    </row>
    <row r="33" spans="1:50" x14ac:dyDescent="0.25">
      <c r="A33" s="78">
        <v>540033</v>
      </c>
      <c r="B33" s="90" t="s">
        <v>9</v>
      </c>
      <c r="C33" s="90" t="s">
        <v>81</v>
      </c>
      <c r="D33" s="90" t="s">
        <v>7</v>
      </c>
      <c r="E33" s="79">
        <v>3</v>
      </c>
      <c r="F33" s="109">
        <v>1</v>
      </c>
      <c r="G33" s="14">
        <v>0.2</v>
      </c>
      <c r="H33" s="101">
        <v>0</v>
      </c>
      <c r="I33" s="101">
        <v>0</v>
      </c>
      <c r="J33" s="307">
        <v>0</v>
      </c>
      <c r="K33" s="348">
        <v>0</v>
      </c>
      <c r="L33" s="709">
        <v>0</v>
      </c>
      <c r="M33" s="354">
        <v>0</v>
      </c>
      <c r="N33" s="709">
        <v>0</v>
      </c>
      <c r="O33" s="354">
        <v>0</v>
      </c>
      <c r="P33" s="707">
        <v>0</v>
      </c>
      <c r="Q33" s="699">
        <v>0</v>
      </c>
      <c r="R33" s="687">
        <v>0</v>
      </c>
      <c r="S33" s="47">
        <v>3</v>
      </c>
      <c r="T33" s="336">
        <v>0</v>
      </c>
      <c r="U33" s="344">
        <f t="shared" si="0"/>
        <v>0</v>
      </c>
      <c r="V33" s="323">
        <v>0</v>
      </c>
      <c r="W33" s="117">
        <v>0</v>
      </c>
      <c r="X33" s="117">
        <v>0</v>
      </c>
      <c r="Y33" s="121">
        <v>0</v>
      </c>
      <c r="Z33" s="317">
        <v>0</v>
      </c>
      <c r="AA33" s="15">
        <v>0</v>
      </c>
      <c r="AB33" s="15">
        <v>0</v>
      </c>
      <c r="AC33" s="135">
        <f t="shared" si="1"/>
        <v>1</v>
      </c>
      <c r="AD33" s="768">
        <v>0</v>
      </c>
      <c r="AE33" s="782">
        <v>0</v>
      </c>
      <c r="AF33" s="768">
        <v>0</v>
      </c>
      <c r="AG33" s="698">
        <f t="shared" si="2"/>
        <v>0</v>
      </c>
      <c r="AH33" s="530">
        <v>0</v>
      </c>
      <c r="AI33" s="265">
        <v>0</v>
      </c>
      <c r="AJ33" s="265">
        <v>0</v>
      </c>
      <c r="AK33" s="422">
        <v>0</v>
      </c>
      <c r="AL33" s="109">
        <v>0</v>
      </c>
      <c r="AM33" s="16">
        <v>0</v>
      </c>
      <c r="AN33" s="721">
        <v>0</v>
      </c>
      <c r="AO33" s="20">
        <v>0</v>
      </c>
      <c r="AP33" s="429">
        <v>0</v>
      </c>
      <c r="AQ33" s="78" t="s">
        <v>275</v>
      </c>
      <c r="AR33" s="358" t="s">
        <v>110</v>
      </c>
      <c r="AS33" s="358" t="s">
        <v>110</v>
      </c>
      <c r="AT33" s="516" t="s">
        <v>110</v>
      </c>
      <c r="AU33" s="520" t="s">
        <v>110</v>
      </c>
      <c r="AV33" s="513" t="s">
        <v>110</v>
      </c>
      <c r="AW33" s="521" t="s">
        <v>110</v>
      </c>
      <c r="AX33" s="172" t="s">
        <v>110</v>
      </c>
    </row>
    <row r="34" spans="1:50" x14ac:dyDescent="0.25">
      <c r="A34" s="84"/>
      <c r="B34" s="93"/>
      <c r="C34" s="93" t="s">
        <v>81</v>
      </c>
      <c r="D34" s="93" t="s">
        <v>2</v>
      </c>
      <c r="E34" s="81">
        <v>3</v>
      </c>
      <c r="F34" s="110"/>
      <c r="G34" s="75"/>
      <c r="H34" s="129">
        <v>517.20000000000005</v>
      </c>
      <c r="I34" s="105">
        <v>16.399999999999999</v>
      </c>
      <c r="J34" s="311">
        <v>861.9</v>
      </c>
      <c r="K34" s="45">
        <v>13578</v>
      </c>
      <c r="L34" s="688">
        <v>820648022</v>
      </c>
      <c r="M34" s="700">
        <v>919</v>
      </c>
      <c r="N34" s="688">
        <v>596599456</v>
      </c>
      <c r="O34" s="700">
        <v>348</v>
      </c>
      <c r="P34" s="704">
        <v>406599993</v>
      </c>
      <c r="Q34" s="702">
        <v>14845</v>
      </c>
      <c r="R34" s="688">
        <v>1823847471</v>
      </c>
      <c r="S34" s="235">
        <v>101989</v>
      </c>
      <c r="T34" s="337">
        <v>0.14599999999999999</v>
      </c>
      <c r="U34" s="343">
        <f t="shared" si="0"/>
        <v>0.14555491278471208</v>
      </c>
      <c r="V34" s="324">
        <v>14845</v>
      </c>
      <c r="W34" s="131">
        <v>1638</v>
      </c>
      <c r="X34" s="131">
        <v>1809</v>
      </c>
      <c r="Y34" s="122">
        <v>1424</v>
      </c>
      <c r="Z34" s="319">
        <v>0.221</v>
      </c>
      <c r="AA34" s="136">
        <v>0.91400000000000003</v>
      </c>
      <c r="AB34" s="70">
        <v>0.45</v>
      </c>
      <c r="AC34" s="70">
        <f t="shared" si="1"/>
        <v>0.55000000000000004</v>
      </c>
      <c r="AD34" s="716">
        <v>820648022</v>
      </c>
      <c r="AE34" s="788">
        <v>596599456</v>
      </c>
      <c r="AF34" s="716">
        <v>406599993</v>
      </c>
      <c r="AG34" s="760">
        <f t="shared" si="2"/>
        <v>1823847471</v>
      </c>
      <c r="AH34" s="533">
        <v>111971.7</v>
      </c>
      <c r="AI34" s="149">
        <v>49300</v>
      </c>
      <c r="AJ34" s="149">
        <v>63804.7</v>
      </c>
      <c r="AK34" s="534">
        <v>53600</v>
      </c>
      <c r="AL34" s="164">
        <v>80</v>
      </c>
      <c r="AM34" s="249">
        <v>260</v>
      </c>
      <c r="AN34" s="725">
        <v>376</v>
      </c>
      <c r="AO34" s="6">
        <v>1960.3</v>
      </c>
      <c r="AP34" s="282">
        <v>1955</v>
      </c>
      <c r="AQ34" s="235"/>
      <c r="AR34" s="161">
        <v>0.749</v>
      </c>
      <c r="AS34" s="161">
        <v>2.1000000000000001E-2</v>
      </c>
      <c r="AT34" s="179">
        <v>0.188</v>
      </c>
      <c r="AU34" s="57">
        <v>4.2000000000000003E-2</v>
      </c>
      <c r="AV34" s="517">
        <v>0.03</v>
      </c>
      <c r="AW34" s="522">
        <v>7.0000000000000001E-3</v>
      </c>
      <c r="AX34" s="170">
        <v>0.71</v>
      </c>
    </row>
    <row r="35" spans="1:50" x14ac:dyDescent="0.25">
      <c r="A35" s="78">
        <v>540081</v>
      </c>
      <c r="B35" s="90" t="s">
        <v>91</v>
      </c>
      <c r="C35" s="90" t="s">
        <v>96</v>
      </c>
      <c r="D35" s="90" t="s">
        <v>7</v>
      </c>
      <c r="E35" s="79">
        <v>3</v>
      </c>
      <c r="F35" s="109">
        <v>27</v>
      </c>
      <c r="G35" s="102">
        <v>0.04</v>
      </c>
      <c r="H35" s="101">
        <v>0</v>
      </c>
      <c r="I35" s="101">
        <v>0.3</v>
      </c>
      <c r="J35" s="307">
        <v>2</v>
      </c>
      <c r="K35" s="47">
        <v>91</v>
      </c>
      <c r="L35" s="687">
        <v>4135900</v>
      </c>
      <c r="M35" s="5">
        <v>5</v>
      </c>
      <c r="N35" s="687">
        <v>674700</v>
      </c>
      <c r="O35" s="5">
        <v>2</v>
      </c>
      <c r="P35" s="698">
        <v>413500</v>
      </c>
      <c r="Q35" s="699">
        <v>98</v>
      </c>
      <c r="R35" s="687">
        <v>5224100</v>
      </c>
      <c r="S35" s="47">
        <v>562</v>
      </c>
      <c r="T35" s="336">
        <v>0.13200000000000001</v>
      </c>
      <c r="U35" s="344">
        <f t="shared" si="0"/>
        <v>0.17437722419928825</v>
      </c>
      <c r="V35" s="323">
        <v>98</v>
      </c>
      <c r="W35" s="117">
        <v>8</v>
      </c>
      <c r="X35" s="117">
        <v>19</v>
      </c>
      <c r="Y35" s="121">
        <v>27</v>
      </c>
      <c r="Z35" s="317">
        <v>1.2E-2</v>
      </c>
      <c r="AA35" s="135">
        <v>0.92900000000000005</v>
      </c>
      <c r="AB35" s="15">
        <v>0.79200000000000004</v>
      </c>
      <c r="AC35" s="15">
        <f t="shared" si="1"/>
        <v>0.20799999999999996</v>
      </c>
      <c r="AD35" s="764">
        <v>4135900</v>
      </c>
      <c r="AE35" s="775">
        <v>674700</v>
      </c>
      <c r="AF35" s="776">
        <v>413500</v>
      </c>
      <c r="AG35" s="698">
        <f t="shared" si="2"/>
        <v>5224100</v>
      </c>
      <c r="AH35" s="530">
        <v>53501</v>
      </c>
      <c r="AI35" s="265">
        <v>43300</v>
      </c>
      <c r="AJ35" s="265">
        <v>45918.5</v>
      </c>
      <c r="AK35" s="422">
        <v>42050</v>
      </c>
      <c r="AL35" s="109">
        <v>0</v>
      </c>
      <c r="AM35" s="16">
        <v>1</v>
      </c>
      <c r="AN35" s="721">
        <v>0</v>
      </c>
      <c r="AO35" s="5">
        <v>1947.4</v>
      </c>
      <c r="AP35" s="281">
        <v>1951</v>
      </c>
      <c r="AQ35" s="78" t="s">
        <v>275</v>
      </c>
      <c r="AR35" s="358">
        <v>0.94899999999999995</v>
      </c>
      <c r="AS35" s="358">
        <v>0.02</v>
      </c>
      <c r="AT35" s="516">
        <v>0.03</v>
      </c>
      <c r="AU35" s="520">
        <v>0</v>
      </c>
      <c r="AV35" s="513">
        <v>0</v>
      </c>
      <c r="AW35" s="521">
        <v>0</v>
      </c>
      <c r="AX35" s="169">
        <v>0.7</v>
      </c>
    </row>
    <row r="36" spans="1:50" x14ac:dyDescent="0.25">
      <c r="A36" s="78">
        <v>540165</v>
      </c>
      <c r="B36" s="90" t="s">
        <v>97</v>
      </c>
      <c r="C36" s="90" t="s">
        <v>96</v>
      </c>
      <c r="D36" s="90" t="s">
        <v>6</v>
      </c>
      <c r="E36" s="79">
        <v>3</v>
      </c>
      <c r="F36" s="109">
        <v>26</v>
      </c>
      <c r="G36" s="14">
        <v>0.28000000000000003</v>
      </c>
      <c r="H36" s="101">
        <v>0</v>
      </c>
      <c r="I36" s="101">
        <v>0</v>
      </c>
      <c r="J36" s="307">
        <v>0</v>
      </c>
      <c r="K36" s="47">
        <v>93</v>
      </c>
      <c r="L36" s="687">
        <v>3668117</v>
      </c>
      <c r="M36" s="5">
        <v>4</v>
      </c>
      <c r="N36" s="687">
        <v>136200</v>
      </c>
      <c r="O36" s="5">
        <v>3</v>
      </c>
      <c r="P36" s="698">
        <v>338200</v>
      </c>
      <c r="Q36" s="699">
        <v>100</v>
      </c>
      <c r="R36" s="687">
        <v>4142517</v>
      </c>
      <c r="S36" s="47">
        <v>187</v>
      </c>
      <c r="T36" s="336">
        <v>0.52400000000000002</v>
      </c>
      <c r="U36" s="344">
        <f t="shared" si="0"/>
        <v>0.53475935828877008</v>
      </c>
      <c r="V36" s="323">
        <v>100</v>
      </c>
      <c r="W36" s="117">
        <v>0</v>
      </c>
      <c r="X36" s="117">
        <v>32</v>
      </c>
      <c r="Y36" s="121">
        <v>1</v>
      </c>
      <c r="Z36" s="317">
        <v>0.187</v>
      </c>
      <c r="AA36" s="135">
        <v>0.93</v>
      </c>
      <c r="AB36" s="15">
        <v>0.88500000000000001</v>
      </c>
      <c r="AC36" s="15">
        <f t="shared" si="1"/>
        <v>0.11499999999999999</v>
      </c>
      <c r="AD36" s="764">
        <v>3668117</v>
      </c>
      <c r="AE36" s="775">
        <v>136200</v>
      </c>
      <c r="AF36" s="776">
        <v>338200</v>
      </c>
      <c r="AG36" s="698">
        <f t="shared" si="2"/>
        <v>4142517</v>
      </c>
      <c r="AH36" s="530">
        <v>42221.2</v>
      </c>
      <c r="AI36" s="265">
        <v>36050</v>
      </c>
      <c r="AJ36" s="265">
        <v>40199.1</v>
      </c>
      <c r="AK36" s="422">
        <v>35600</v>
      </c>
      <c r="AL36" s="109">
        <v>1</v>
      </c>
      <c r="AM36" s="16">
        <v>3</v>
      </c>
      <c r="AN36" s="721">
        <v>0</v>
      </c>
      <c r="AO36" s="5">
        <v>1958.9</v>
      </c>
      <c r="AP36" s="281">
        <v>1958</v>
      </c>
      <c r="AQ36" s="78" t="s">
        <v>283</v>
      </c>
      <c r="AR36" s="358">
        <v>0.65</v>
      </c>
      <c r="AS36" s="358">
        <v>0.09</v>
      </c>
      <c r="AT36" s="516">
        <v>0.22</v>
      </c>
      <c r="AU36" s="520">
        <v>0.04</v>
      </c>
      <c r="AV36" s="513">
        <v>0.02</v>
      </c>
      <c r="AW36" s="521">
        <v>0</v>
      </c>
      <c r="AX36" s="169">
        <v>0.71</v>
      </c>
    </row>
    <row r="37" spans="1:50" x14ac:dyDescent="0.25">
      <c r="A37" s="78">
        <v>540166</v>
      </c>
      <c r="B37" s="90" t="s">
        <v>98</v>
      </c>
      <c r="C37" s="90" t="s">
        <v>96</v>
      </c>
      <c r="D37" s="90" t="s">
        <v>6</v>
      </c>
      <c r="E37" s="79">
        <v>3</v>
      </c>
      <c r="F37" s="109">
        <v>307</v>
      </c>
      <c r="G37" s="14">
        <v>0.28999999999999998</v>
      </c>
      <c r="H37" s="101">
        <v>0</v>
      </c>
      <c r="I37" s="101">
        <v>0.1</v>
      </c>
      <c r="J37" s="307">
        <v>5.3</v>
      </c>
      <c r="K37" s="47">
        <v>279</v>
      </c>
      <c r="L37" s="687">
        <v>16171982</v>
      </c>
      <c r="M37" s="5">
        <v>12</v>
      </c>
      <c r="N37" s="687">
        <v>608600</v>
      </c>
      <c r="O37" s="5">
        <v>9</v>
      </c>
      <c r="P37" s="698">
        <v>20402143</v>
      </c>
      <c r="Q37" s="699">
        <v>300</v>
      </c>
      <c r="R37" s="687">
        <v>37182725</v>
      </c>
      <c r="S37" s="47">
        <v>632</v>
      </c>
      <c r="T37" s="336">
        <v>0.52400000000000002</v>
      </c>
      <c r="U37" s="344">
        <f t="shared" si="0"/>
        <v>0.47468354430379744</v>
      </c>
      <c r="V37" s="323">
        <v>300</v>
      </c>
      <c r="W37" s="117">
        <v>0</v>
      </c>
      <c r="X37" s="117">
        <v>22</v>
      </c>
      <c r="Y37" s="121">
        <v>76</v>
      </c>
      <c r="Z37" s="317">
        <v>0.3</v>
      </c>
      <c r="AA37" s="135">
        <v>0.93</v>
      </c>
      <c r="AB37" s="15">
        <v>0.435</v>
      </c>
      <c r="AC37" s="15">
        <f t="shared" si="1"/>
        <v>0.56499999999999995</v>
      </c>
      <c r="AD37" s="764">
        <v>16171982</v>
      </c>
      <c r="AE37" s="775">
        <v>608600</v>
      </c>
      <c r="AF37" s="776">
        <v>20402143</v>
      </c>
      <c r="AG37" s="698">
        <f t="shared" si="2"/>
        <v>37182725</v>
      </c>
      <c r="AH37" s="529">
        <v>125827</v>
      </c>
      <c r="AI37" s="265">
        <v>49100</v>
      </c>
      <c r="AJ37" s="265">
        <v>60203.199999999997</v>
      </c>
      <c r="AK37" s="422">
        <v>47200</v>
      </c>
      <c r="AL37" s="109">
        <v>5</v>
      </c>
      <c r="AM37" s="16">
        <v>7</v>
      </c>
      <c r="AN37" s="721">
        <v>3</v>
      </c>
      <c r="AO37" s="5">
        <v>1965.5</v>
      </c>
      <c r="AP37" s="281">
        <v>1975</v>
      </c>
      <c r="AQ37" s="78" t="s">
        <v>283</v>
      </c>
      <c r="AR37" s="358">
        <v>0.51500000000000001</v>
      </c>
      <c r="AS37" s="358">
        <v>0.04</v>
      </c>
      <c r="AT37" s="516">
        <v>0.34899999999999998</v>
      </c>
      <c r="AU37" s="520">
        <v>9.6000000000000002E-2</v>
      </c>
      <c r="AV37" s="513">
        <v>8.5999999999999993E-2</v>
      </c>
      <c r="AW37" s="521">
        <v>0</v>
      </c>
      <c r="AX37" s="169">
        <v>0.65</v>
      </c>
    </row>
    <row r="38" spans="1:50" x14ac:dyDescent="0.25">
      <c r="A38" s="78">
        <v>540167</v>
      </c>
      <c r="B38" s="90" t="s">
        <v>99</v>
      </c>
      <c r="C38" s="90" t="s">
        <v>96</v>
      </c>
      <c r="D38" s="90" t="s">
        <v>6</v>
      </c>
      <c r="E38" s="79">
        <v>3</v>
      </c>
      <c r="F38" s="109">
        <v>46</v>
      </c>
      <c r="G38" s="102">
        <v>0.02</v>
      </c>
      <c r="H38" s="101">
        <v>0.3</v>
      </c>
      <c r="I38" s="101">
        <v>0.1</v>
      </c>
      <c r="J38" s="307">
        <v>3.9</v>
      </c>
      <c r="K38" s="47">
        <v>19</v>
      </c>
      <c r="L38" s="687">
        <v>2964273</v>
      </c>
      <c r="M38" s="5">
        <v>5</v>
      </c>
      <c r="N38" s="687">
        <v>663700</v>
      </c>
      <c r="O38" s="5">
        <v>0</v>
      </c>
      <c r="P38" s="698">
        <v>0</v>
      </c>
      <c r="Q38" s="699">
        <v>24</v>
      </c>
      <c r="R38" s="687">
        <v>3627973</v>
      </c>
      <c r="S38" s="47">
        <v>2816</v>
      </c>
      <c r="T38" s="336">
        <v>6.0000000000000001E-3</v>
      </c>
      <c r="U38" s="344">
        <f t="shared" si="0"/>
        <v>8.5227272727272721E-3</v>
      </c>
      <c r="V38" s="323">
        <v>24</v>
      </c>
      <c r="W38" s="117">
        <v>2</v>
      </c>
      <c r="X38" s="117">
        <v>3</v>
      </c>
      <c r="Y38" s="121">
        <v>13</v>
      </c>
      <c r="Z38" s="317">
        <v>0.27800000000000002</v>
      </c>
      <c r="AA38" s="15">
        <v>0.79200000000000004</v>
      </c>
      <c r="AB38" s="15">
        <v>0.81699999999999995</v>
      </c>
      <c r="AC38" s="15">
        <f t="shared" si="1"/>
        <v>0.18300000000000005</v>
      </c>
      <c r="AD38" s="764">
        <v>2964273</v>
      </c>
      <c r="AE38" s="775">
        <v>663700</v>
      </c>
      <c r="AF38" s="776">
        <v>0</v>
      </c>
      <c r="AG38" s="698">
        <f t="shared" si="2"/>
        <v>3627973</v>
      </c>
      <c r="AH38" s="529">
        <v>157603</v>
      </c>
      <c r="AI38" s="151">
        <v>130216.5</v>
      </c>
      <c r="AJ38" s="151">
        <v>164382.79999999999</v>
      </c>
      <c r="AK38" s="299">
        <v>203800</v>
      </c>
      <c r="AL38" s="109">
        <v>0</v>
      </c>
      <c r="AM38" s="16">
        <v>0</v>
      </c>
      <c r="AN38" s="721">
        <v>0</v>
      </c>
      <c r="AO38" s="5">
        <v>1997.3</v>
      </c>
      <c r="AP38" s="281">
        <v>2002</v>
      </c>
      <c r="AQ38" s="78" t="s">
        <v>285</v>
      </c>
      <c r="AR38" s="358">
        <v>0.16700000000000001</v>
      </c>
      <c r="AS38" s="358">
        <v>8.3000000000000004E-2</v>
      </c>
      <c r="AT38" s="516">
        <v>0.75</v>
      </c>
      <c r="AU38" s="520">
        <v>0</v>
      </c>
      <c r="AV38" s="513">
        <v>0</v>
      </c>
      <c r="AW38" s="521">
        <v>0</v>
      </c>
      <c r="AX38" s="169">
        <v>0.63</v>
      </c>
    </row>
    <row r="39" spans="1:50" x14ac:dyDescent="0.25">
      <c r="A39" s="78">
        <v>540222</v>
      </c>
      <c r="B39" s="90" t="s">
        <v>100</v>
      </c>
      <c r="C39" s="90" t="s">
        <v>96</v>
      </c>
      <c r="D39" s="90" t="s">
        <v>6</v>
      </c>
      <c r="E39" s="79">
        <v>3</v>
      </c>
      <c r="F39" s="109">
        <v>319</v>
      </c>
      <c r="G39" s="14">
        <v>0.23</v>
      </c>
      <c r="H39" s="101">
        <v>0</v>
      </c>
      <c r="I39" s="101">
        <v>0.1</v>
      </c>
      <c r="J39" s="307">
        <v>2.2000000000000002</v>
      </c>
      <c r="K39" s="47">
        <v>5</v>
      </c>
      <c r="L39" s="687">
        <v>371500</v>
      </c>
      <c r="M39" s="5">
        <v>0</v>
      </c>
      <c r="N39" s="687">
        <v>0</v>
      </c>
      <c r="O39" s="5">
        <v>2</v>
      </c>
      <c r="P39" s="698">
        <v>13507100</v>
      </c>
      <c r="Q39" s="699">
        <v>7</v>
      </c>
      <c r="R39" s="687">
        <v>13878600</v>
      </c>
      <c r="S39" s="47">
        <v>718</v>
      </c>
      <c r="T39" s="336">
        <v>2.8000000000000001E-2</v>
      </c>
      <c r="U39" s="344">
        <f t="shared" si="0"/>
        <v>9.7493036211699167E-3</v>
      </c>
      <c r="V39" s="323">
        <v>7</v>
      </c>
      <c r="W39" s="117">
        <v>0</v>
      </c>
      <c r="X39" s="117">
        <v>0</v>
      </c>
      <c r="Y39" s="121">
        <v>5</v>
      </c>
      <c r="Z39" s="317">
        <v>0</v>
      </c>
      <c r="AA39" s="15">
        <v>0.71399999999999997</v>
      </c>
      <c r="AB39" s="15">
        <v>2.7E-2</v>
      </c>
      <c r="AC39" s="135">
        <f t="shared" si="1"/>
        <v>0.97299999999999998</v>
      </c>
      <c r="AD39" s="764">
        <v>371500</v>
      </c>
      <c r="AE39" s="775">
        <v>0</v>
      </c>
      <c r="AF39" s="776">
        <v>13507100</v>
      </c>
      <c r="AG39" s="698">
        <f t="shared" si="2"/>
        <v>13878600</v>
      </c>
      <c r="AH39" s="529">
        <v>1983500</v>
      </c>
      <c r="AI39" s="151">
        <v>94000</v>
      </c>
      <c r="AJ39" s="148">
        <v>75480</v>
      </c>
      <c r="AK39" s="299">
        <v>65500</v>
      </c>
      <c r="AL39" s="109">
        <v>0</v>
      </c>
      <c r="AM39" s="16">
        <v>1</v>
      </c>
      <c r="AN39" s="721">
        <v>0</v>
      </c>
      <c r="AO39" s="5">
        <v>1984.7</v>
      </c>
      <c r="AP39" s="281">
        <v>1985</v>
      </c>
      <c r="AQ39" s="78" t="s">
        <v>284</v>
      </c>
      <c r="AR39" s="358">
        <v>0.14299999999999999</v>
      </c>
      <c r="AS39" s="358">
        <v>0</v>
      </c>
      <c r="AT39" s="516">
        <v>0.85699999999999998</v>
      </c>
      <c r="AU39" s="520">
        <v>0</v>
      </c>
      <c r="AV39" s="513">
        <v>0</v>
      </c>
      <c r="AW39" s="521">
        <v>0</v>
      </c>
      <c r="AX39" s="169">
        <v>1</v>
      </c>
    </row>
    <row r="40" spans="1:50" x14ac:dyDescent="0.25">
      <c r="A40" s="78">
        <v>540271</v>
      </c>
      <c r="B40" s="90" t="s">
        <v>101</v>
      </c>
      <c r="C40" s="90" t="s">
        <v>96</v>
      </c>
      <c r="D40" s="90" t="s">
        <v>6</v>
      </c>
      <c r="E40" s="79">
        <v>3</v>
      </c>
      <c r="F40" s="109">
        <v>88</v>
      </c>
      <c r="G40" s="102">
        <v>0.17</v>
      </c>
      <c r="H40" s="101">
        <v>0</v>
      </c>
      <c r="I40" s="101">
        <v>0.1</v>
      </c>
      <c r="J40" s="307">
        <v>0.9</v>
      </c>
      <c r="K40" s="47">
        <v>175</v>
      </c>
      <c r="L40" s="687">
        <v>34310900</v>
      </c>
      <c r="M40" s="5">
        <v>3</v>
      </c>
      <c r="N40" s="687">
        <v>438900</v>
      </c>
      <c r="O40" s="5">
        <v>3</v>
      </c>
      <c r="P40" s="698">
        <v>1406100</v>
      </c>
      <c r="Q40" s="699">
        <v>181</v>
      </c>
      <c r="R40" s="687">
        <v>36155900</v>
      </c>
      <c r="S40" s="47">
        <v>1046</v>
      </c>
      <c r="T40" s="336">
        <v>0.14899999999999999</v>
      </c>
      <c r="U40" s="344">
        <f t="shared" si="0"/>
        <v>0.17304015296367112</v>
      </c>
      <c r="V40" s="323">
        <v>181</v>
      </c>
      <c r="W40" s="117">
        <v>0</v>
      </c>
      <c r="X40" s="117">
        <v>58</v>
      </c>
      <c r="Y40" s="121">
        <v>33</v>
      </c>
      <c r="Z40" s="317">
        <v>0</v>
      </c>
      <c r="AA40" s="135">
        <v>0.96699999999999997</v>
      </c>
      <c r="AB40" s="135">
        <v>0.94899999999999995</v>
      </c>
      <c r="AC40" s="15">
        <f t="shared" si="1"/>
        <v>5.1000000000000045E-2</v>
      </c>
      <c r="AD40" s="764">
        <v>34310900</v>
      </c>
      <c r="AE40" s="775">
        <v>438900</v>
      </c>
      <c r="AF40" s="776">
        <v>1406100</v>
      </c>
      <c r="AG40" s="698">
        <f t="shared" si="2"/>
        <v>36155900</v>
      </c>
      <c r="AH40" s="529">
        <v>193172.4</v>
      </c>
      <c r="AI40" s="151">
        <v>179500</v>
      </c>
      <c r="AJ40" s="151">
        <v>189337.7</v>
      </c>
      <c r="AK40" s="299">
        <v>179500</v>
      </c>
      <c r="AL40" s="109">
        <v>1</v>
      </c>
      <c r="AM40" s="16">
        <v>2</v>
      </c>
      <c r="AN40" s="721">
        <v>0</v>
      </c>
      <c r="AO40" s="5">
        <v>1987.9</v>
      </c>
      <c r="AP40" s="281">
        <v>1993</v>
      </c>
      <c r="AQ40" s="78" t="s">
        <v>283</v>
      </c>
      <c r="AR40" s="358">
        <v>0.22700000000000001</v>
      </c>
      <c r="AS40" s="358">
        <v>0.21</v>
      </c>
      <c r="AT40" s="516">
        <v>0.56399999999999995</v>
      </c>
      <c r="AU40" s="520">
        <v>0</v>
      </c>
      <c r="AV40" s="513">
        <v>0</v>
      </c>
      <c r="AW40" s="521">
        <v>0</v>
      </c>
      <c r="AX40" s="169">
        <v>0.98</v>
      </c>
    </row>
    <row r="41" spans="1:50" x14ac:dyDescent="0.25">
      <c r="A41" s="142">
        <v>540164</v>
      </c>
      <c r="B41" s="143" t="s">
        <v>102</v>
      </c>
      <c r="C41" s="143" t="s">
        <v>96</v>
      </c>
      <c r="D41" s="143" t="s">
        <v>5</v>
      </c>
      <c r="E41" s="144">
        <v>3</v>
      </c>
      <c r="F41" s="111">
        <v>8874</v>
      </c>
      <c r="G41" s="100">
        <v>0.04</v>
      </c>
      <c r="H41" s="99">
        <v>120.6</v>
      </c>
      <c r="I41" s="99">
        <v>25.2</v>
      </c>
      <c r="J41" s="309">
        <v>269.8</v>
      </c>
      <c r="K41" s="48">
        <v>1761</v>
      </c>
      <c r="L41" s="690">
        <v>142720480</v>
      </c>
      <c r="M41" s="705">
        <v>119</v>
      </c>
      <c r="N41" s="690">
        <v>34148280</v>
      </c>
      <c r="O41" s="705">
        <v>22</v>
      </c>
      <c r="P41" s="706">
        <v>8563620</v>
      </c>
      <c r="Q41" s="697">
        <v>1902</v>
      </c>
      <c r="R41" s="690">
        <v>185432380</v>
      </c>
      <c r="S41" s="48">
        <v>20650</v>
      </c>
      <c r="T41" s="338">
        <v>8.2000000000000003E-2</v>
      </c>
      <c r="U41" s="342">
        <f t="shared" si="0"/>
        <v>9.2106537530266347E-2</v>
      </c>
      <c r="V41" s="326">
        <v>1902</v>
      </c>
      <c r="W41" s="119">
        <v>24</v>
      </c>
      <c r="X41" s="130">
        <v>264</v>
      </c>
      <c r="Y41" s="123">
        <v>591</v>
      </c>
      <c r="Z41" s="314">
        <v>0.34100000000000003</v>
      </c>
      <c r="AA41" s="134">
        <v>0.92600000000000005</v>
      </c>
      <c r="AB41" s="69">
        <v>0.76700000000000002</v>
      </c>
      <c r="AC41" s="69">
        <f t="shared" si="1"/>
        <v>0.23299999999999998</v>
      </c>
      <c r="AD41" s="770">
        <v>142720480</v>
      </c>
      <c r="AE41" s="783">
        <v>34148280</v>
      </c>
      <c r="AF41" s="767">
        <v>8563620</v>
      </c>
      <c r="AG41" s="690">
        <f t="shared" si="2"/>
        <v>185432380</v>
      </c>
      <c r="AH41" s="532">
        <v>97442.1</v>
      </c>
      <c r="AI41" s="150">
        <v>61700</v>
      </c>
      <c r="AJ41" s="145">
        <v>79843.3</v>
      </c>
      <c r="AK41" s="364">
        <v>58100</v>
      </c>
      <c r="AL41" s="160">
        <v>1</v>
      </c>
      <c r="AM41" s="729">
        <v>16</v>
      </c>
      <c r="AN41" s="723">
        <v>0</v>
      </c>
      <c r="AO41" s="21">
        <v>1978.9</v>
      </c>
      <c r="AP41" s="280">
        <v>1984</v>
      </c>
      <c r="AQ41" s="82" t="s">
        <v>287</v>
      </c>
      <c r="AR41" s="24">
        <v>0.43099999999999999</v>
      </c>
      <c r="AS41" s="24">
        <v>5.2999999999999999E-2</v>
      </c>
      <c r="AT41" s="56">
        <v>0.40400000000000003</v>
      </c>
      <c r="AU41" s="55">
        <v>0.112</v>
      </c>
      <c r="AV41" s="512">
        <v>0.107</v>
      </c>
      <c r="AW41" s="523">
        <v>1E-3</v>
      </c>
      <c r="AX41" s="171">
        <v>0.65</v>
      </c>
    </row>
    <row r="42" spans="1:50" x14ac:dyDescent="0.25">
      <c r="A42" s="78">
        <v>540168</v>
      </c>
      <c r="B42" s="90" t="s">
        <v>103</v>
      </c>
      <c r="C42" s="90" t="s">
        <v>96</v>
      </c>
      <c r="D42" s="90" t="s">
        <v>6</v>
      </c>
      <c r="E42" s="79">
        <v>3</v>
      </c>
      <c r="F42" s="109">
        <v>81</v>
      </c>
      <c r="G42" s="102">
        <v>0.06</v>
      </c>
      <c r="H42" s="101">
        <v>0</v>
      </c>
      <c r="I42" s="101">
        <v>0.1</v>
      </c>
      <c r="J42" s="307">
        <v>0.8</v>
      </c>
      <c r="K42" s="47">
        <v>65</v>
      </c>
      <c r="L42" s="687">
        <v>4950700</v>
      </c>
      <c r="M42" s="5">
        <v>2</v>
      </c>
      <c r="N42" s="687">
        <v>244300</v>
      </c>
      <c r="O42" s="5">
        <v>3</v>
      </c>
      <c r="P42" s="698">
        <v>1271050</v>
      </c>
      <c r="Q42" s="699">
        <v>70</v>
      </c>
      <c r="R42" s="687">
        <v>6466050</v>
      </c>
      <c r="S42" s="47">
        <v>416</v>
      </c>
      <c r="T42" s="336">
        <v>0.13200000000000001</v>
      </c>
      <c r="U42" s="344">
        <f t="shared" si="0"/>
        <v>0.16826923076923078</v>
      </c>
      <c r="V42" s="323">
        <v>70</v>
      </c>
      <c r="W42" s="117">
        <v>0</v>
      </c>
      <c r="X42" s="117">
        <v>25</v>
      </c>
      <c r="Y42" s="121">
        <v>5</v>
      </c>
      <c r="Z42" s="317">
        <v>0</v>
      </c>
      <c r="AA42" s="135">
        <v>0.92900000000000005</v>
      </c>
      <c r="AB42" s="15">
        <v>0.76600000000000001</v>
      </c>
      <c r="AC42" s="15">
        <f t="shared" si="1"/>
        <v>0.23399999999999999</v>
      </c>
      <c r="AD42" s="764">
        <v>4950700</v>
      </c>
      <c r="AE42" s="775">
        <v>244300</v>
      </c>
      <c r="AF42" s="776">
        <v>1271050</v>
      </c>
      <c r="AG42" s="698">
        <f t="shared" si="2"/>
        <v>6466050</v>
      </c>
      <c r="AH42" s="535">
        <v>92296.4</v>
      </c>
      <c r="AI42" s="151">
        <v>69500</v>
      </c>
      <c r="AJ42" s="148">
        <v>76144.600000000006</v>
      </c>
      <c r="AK42" s="299">
        <v>66000</v>
      </c>
      <c r="AL42" s="109">
        <v>3</v>
      </c>
      <c r="AM42" s="16">
        <v>1</v>
      </c>
      <c r="AN42" s="721">
        <v>0</v>
      </c>
      <c r="AO42" s="5">
        <v>1961.5</v>
      </c>
      <c r="AP42" s="281">
        <v>1961</v>
      </c>
      <c r="AQ42" s="78" t="s">
        <v>286</v>
      </c>
      <c r="AR42" s="358">
        <v>0.871</v>
      </c>
      <c r="AS42" s="358">
        <v>0</v>
      </c>
      <c r="AT42" s="516">
        <v>0.129</v>
      </c>
      <c r="AU42" s="520">
        <v>0</v>
      </c>
      <c r="AV42" s="513">
        <v>0</v>
      </c>
      <c r="AW42" s="521">
        <v>0</v>
      </c>
      <c r="AX42" s="169">
        <v>0.89</v>
      </c>
    </row>
    <row r="43" spans="1:50" x14ac:dyDescent="0.25">
      <c r="A43" s="84"/>
      <c r="B43" s="93"/>
      <c r="C43" s="93" t="s">
        <v>96</v>
      </c>
      <c r="D43" s="93" t="s">
        <v>2</v>
      </c>
      <c r="E43" s="81">
        <v>3</v>
      </c>
      <c r="F43" s="110"/>
      <c r="G43" s="75"/>
      <c r="H43" s="105">
        <v>120.9</v>
      </c>
      <c r="I43" s="105">
        <v>25.9</v>
      </c>
      <c r="J43" s="308">
        <v>285</v>
      </c>
      <c r="K43" s="45">
        <v>2488</v>
      </c>
      <c r="L43" s="688">
        <v>209293852</v>
      </c>
      <c r="M43" s="700">
        <v>150</v>
      </c>
      <c r="N43" s="688">
        <v>36914680</v>
      </c>
      <c r="O43" s="700">
        <v>44</v>
      </c>
      <c r="P43" s="704">
        <v>45901713</v>
      </c>
      <c r="Q43" s="710">
        <v>2682</v>
      </c>
      <c r="R43" s="711">
        <v>292110245</v>
      </c>
      <c r="S43" s="235">
        <v>27027</v>
      </c>
      <c r="T43" s="337">
        <v>9.0999999999999998E-2</v>
      </c>
      <c r="U43" s="343">
        <f t="shared" si="0"/>
        <v>9.9234099234099232E-2</v>
      </c>
      <c r="V43" s="324">
        <v>2682</v>
      </c>
      <c r="W43" s="118">
        <v>34</v>
      </c>
      <c r="X43" s="131">
        <v>423</v>
      </c>
      <c r="Y43" s="122">
        <v>751</v>
      </c>
      <c r="Z43" s="320">
        <v>0.28499999999999998</v>
      </c>
      <c r="AA43" s="136">
        <v>0.92800000000000005</v>
      </c>
      <c r="AB43" s="70">
        <v>0.71599999999999997</v>
      </c>
      <c r="AC43" s="70">
        <f t="shared" si="1"/>
        <v>0.28400000000000003</v>
      </c>
      <c r="AD43" s="757">
        <v>209293852</v>
      </c>
      <c r="AE43" s="777">
        <v>36914680</v>
      </c>
      <c r="AF43" s="769">
        <v>45901713</v>
      </c>
      <c r="AG43" s="701">
        <f t="shared" si="2"/>
        <v>292110245</v>
      </c>
      <c r="AH43" s="533">
        <v>108721.4</v>
      </c>
      <c r="AI43" s="152">
        <v>63000</v>
      </c>
      <c r="AJ43" s="152">
        <v>110258.6</v>
      </c>
      <c r="AK43" s="534">
        <v>91900</v>
      </c>
      <c r="AL43" s="164">
        <v>11</v>
      </c>
      <c r="AM43" s="249">
        <v>31</v>
      </c>
      <c r="AN43" s="722">
        <v>3</v>
      </c>
      <c r="AO43" s="6">
        <v>1975.6</v>
      </c>
      <c r="AP43" s="282">
        <v>1982</v>
      </c>
      <c r="AQ43" s="235"/>
      <c r="AR43" s="161">
        <v>0.46300000000000002</v>
      </c>
      <c r="AS43" s="161">
        <v>6.0999999999999999E-2</v>
      </c>
      <c r="AT43" s="179">
        <v>0.38500000000000001</v>
      </c>
      <c r="AU43" s="57">
        <v>9.1999999999999998E-2</v>
      </c>
      <c r="AV43" s="517">
        <v>8.5999999999999993E-2</v>
      </c>
      <c r="AW43" s="522">
        <v>1E-3</v>
      </c>
      <c r="AX43" s="170">
        <v>0.69</v>
      </c>
    </row>
    <row r="44" spans="1:50" x14ac:dyDescent="0.25">
      <c r="A44" s="85">
        <v>540029</v>
      </c>
      <c r="B44" s="94" t="s">
        <v>8</v>
      </c>
      <c r="C44" s="94" t="s">
        <v>10</v>
      </c>
      <c r="D44" s="94" t="s">
        <v>6</v>
      </c>
      <c r="E44" s="86" t="s">
        <v>11</v>
      </c>
      <c r="F44" s="112">
        <v>28</v>
      </c>
      <c r="G44" s="104">
        <v>0.03</v>
      </c>
      <c r="H44" s="103">
        <v>0.6</v>
      </c>
      <c r="I44" s="103">
        <v>0</v>
      </c>
      <c r="J44" s="312">
        <v>1.1000000000000001</v>
      </c>
      <c r="K44" s="51">
        <v>60</v>
      </c>
      <c r="L44" s="691">
        <v>2623080</v>
      </c>
      <c r="M44" s="8">
        <v>12</v>
      </c>
      <c r="N44" s="691">
        <v>3166451</v>
      </c>
      <c r="O44" s="8">
        <v>2</v>
      </c>
      <c r="P44" s="712">
        <v>2632740</v>
      </c>
      <c r="Q44" s="713">
        <v>74</v>
      </c>
      <c r="R44" s="691">
        <v>8422271</v>
      </c>
      <c r="S44" s="303">
        <v>714</v>
      </c>
      <c r="T44" s="339">
        <v>9.9439775910364139E-2</v>
      </c>
      <c r="U44" s="345">
        <f t="shared" si="0"/>
        <v>0.10364145658263306</v>
      </c>
      <c r="V44" s="328">
        <v>74</v>
      </c>
      <c r="W44" s="120">
        <v>2</v>
      </c>
      <c r="X44" s="120">
        <v>34</v>
      </c>
      <c r="Y44" s="124">
        <v>11</v>
      </c>
      <c r="Z44" s="321">
        <v>8.5999999999999993E-2</v>
      </c>
      <c r="AA44" s="133">
        <v>0.81100000000000005</v>
      </c>
      <c r="AB44" s="133">
        <v>0.311</v>
      </c>
      <c r="AC44" s="133">
        <f t="shared" si="1"/>
        <v>0.68900000000000006</v>
      </c>
      <c r="AD44" s="771">
        <v>2623080</v>
      </c>
      <c r="AE44" s="784">
        <v>3166451</v>
      </c>
      <c r="AF44" s="785">
        <v>2632740</v>
      </c>
      <c r="AG44" s="712">
        <f t="shared" si="2"/>
        <v>8422271</v>
      </c>
      <c r="AH44" s="536">
        <v>113378</v>
      </c>
      <c r="AI44" s="276">
        <v>36100</v>
      </c>
      <c r="AJ44" s="276">
        <v>42806.6</v>
      </c>
      <c r="AK44" s="277">
        <v>29900</v>
      </c>
      <c r="AL44" s="112">
        <v>4</v>
      </c>
      <c r="AM44" s="18">
        <v>2</v>
      </c>
      <c r="AN44" s="726">
        <v>0</v>
      </c>
      <c r="AO44" s="8">
        <v>1948.8</v>
      </c>
      <c r="AP44" s="283">
        <v>1943.5</v>
      </c>
      <c r="AQ44" s="51"/>
      <c r="AR44" s="25">
        <v>0.74299999999999999</v>
      </c>
      <c r="AS44" s="25">
        <v>0.17599999999999999</v>
      </c>
      <c r="AT44" s="59">
        <v>8.1000000000000003E-2</v>
      </c>
      <c r="AU44" s="58">
        <v>1.4E-2</v>
      </c>
      <c r="AV44" s="514">
        <v>4.1000000000000002E-2</v>
      </c>
      <c r="AW44" s="524">
        <v>4.1000000000000002E-2</v>
      </c>
      <c r="AX44" s="173">
        <v>0.5</v>
      </c>
    </row>
    <row r="45" spans="1:50" x14ac:dyDescent="0.25">
      <c r="A45" s="85">
        <v>540081</v>
      </c>
      <c r="B45" s="94" t="s">
        <v>91</v>
      </c>
      <c r="C45" s="94" t="s">
        <v>104</v>
      </c>
      <c r="D45" s="94" t="s">
        <v>6</v>
      </c>
      <c r="E45" s="86" t="s">
        <v>105</v>
      </c>
      <c r="F45" s="112">
        <v>190</v>
      </c>
      <c r="G45" s="104">
        <v>0.05</v>
      </c>
      <c r="H45" s="103">
        <v>1</v>
      </c>
      <c r="I45" s="103">
        <v>0.5</v>
      </c>
      <c r="J45" s="312">
        <v>7</v>
      </c>
      <c r="K45" s="51">
        <f>'[1]10 Occupancy Classes'!$AD$346</f>
        <v>676</v>
      </c>
      <c r="L45" s="691">
        <v>46176980</v>
      </c>
      <c r="M45" s="8">
        <v>47</v>
      </c>
      <c r="N45" s="691">
        <v>5674580</v>
      </c>
      <c r="O45" s="8">
        <v>9</v>
      </c>
      <c r="P45" s="712">
        <v>1945990</v>
      </c>
      <c r="Q45" s="713">
        <v>732</v>
      </c>
      <c r="R45" s="691">
        <v>53797550</v>
      </c>
      <c r="S45" s="303">
        <v>3487</v>
      </c>
      <c r="T45" s="339">
        <v>0.20562087754516778</v>
      </c>
      <c r="U45" s="345">
        <f t="shared" si="0"/>
        <v>0.20992256954402064</v>
      </c>
      <c r="V45" s="328">
        <v>732</v>
      </c>
      <c r="W45" s="120">
        <v>12</v>
      </c>
      <c r="X45" s="329">
        <v>157</v>
      </c>
      <c r="Y45" s="124">
        <v>102</v>
      </c>
      <c r="Z45" s="321">
        <v>0.02</v>
      </c>
      <c r="AA45" s="137">
        <v>0.92300000000000004</v>
      </c>
      <c r="AB45" s="133">
        <v>0.85799999999999998</v>
      </c>
      <c r="AC45" s="133">
        <f t="shared" si="1"/>
        <v>0.14200000000000002</v>
      </c>
      <c r="AD45" s="771">
        <v>46176980</v>
      </c>
      <c r="AE45" s="784">
        <v>5674580</v>
      </c>
      <c r="AF45" s="785">
        <v>1945990</v>
      </c>
      <c r="AG45" s="712">
        <f t="shared" si="2"/>
        <v>53797550</v>
      </c>
      <c r="AH45" s="537">
        <v>73431.899999999994</v>
      </c>
      <c r="AI45" s="278">
        <v>58500</v>
      </c>
      <c r="AJ45" s="276">
        <v>66315.600000000006</v>
      </c>
      <c r="AK45" s="538">
        <v>58400</v>
      </c>
      <c r="AL45" s="112">
        <v>1</v>
      </c>
      <c r="AM45" s="18">
        <v>6</v>
      </c>
      <c r="AN45" s="726">
        <v>0</v>
      </c>
      <c r="AO45" s="8">
        <v>1955.8</v>
      </c>
      <c r="AP45" s="283">
        <v>1951</v>
      </c>
      <c r="AQ45" s="51"/>
      <c r="AR45" s="25">
        <v>0.89600000000000002</v>
      </c>
      <c r="AS45" s="25">
        <v>6.3E-2</v>
      </c>
      <c r="AT45" s="59">
        <v>4.0000000000000001E-3</v>
      </c>
      <c r="AU45" s="58">
        <v>1E-3</v>
      </c>
      <c r="AV45" s="514">
        <v>0</v>
      </c>
      <c r="AW45" s="524">
        <v>0</v>
      </c>
      <c r="AX45" s="173">
        <v>0.78</v>
      </c>
    </row>
    <row r="46" spans="1:50" ht="15.75" thickBot="1" x14ac:dyDescent="0.3">
      <c r="A46" s="87">
        <v>540033</v>
      </c>
      <c r="B46" s="95" t="s">
        <v>9</v>
      </c>
      <c r="C46" s="95" t="s">
        <v>10</v>
      </c>
      <c r="D46" s="95" t="s">
        <v>6</v>
      </c>
      <c r="E46" s="88" t="s">
        <v>11</v>
      </c>
      <c r="F46" s="113">
        <v>23</v>
      </c>
      <c r="G46" s="114">
        <v>0.02</v>
      </c>
      <c r="H46" s="115">
        <v>0.1</v>
      </c>
      <c r="I46" s="115">
        <v>0</v>
      </c>
      <c r="J46" s="313">
        <v>2.2000000000000002</v>
      </c>
      <c r="K46" s="52">
        <v>63</v>
      </c>
      <c r="L46" s="692">
        <v>2064280</v>
      </c>
      <c r="M46" s="53">
        <v>8</v>
      </c>
      <c r="N46" s="692">
        <v>837000</v>
      </c>
      <c r="O46" s="53">
        <v>3</v>
      </c>
      <c r="P46" s="714">
        <v>796350</v>
      </c>
      <c r="Q46" s="52">
        <v>74</v>
      </c>
      <c r="R46" s="714">
        <v>3697630</v>
      </c>
      <c r="S46" s="331">
        <v>499</v>
      </c>
      <c r="T46" s="340">
        <v>0.13426853707414829</v>
      </c>
      <c r="U46" s="346">
        <f t="shared" si="0"/>
        <v>0.14829659318637275</v>
      </c>
      <c r="V46" s="332">
        <v>74</v>
      </c>
      <c r="W46" s="125">
        <v>14</v>
      </c>
      <c r="X46" s="125">
        <v>12</v>
      </c>
      <c r="Y46" s="126">
        <v>4</v>
      </c>
      <c r="Z46" s="322">
        <v>0.1</v>
      </c>
      <c r="AA46" s="156">
        <v>0.85099999999999998</v>
      </c>
      <c r="AB46" s="156">
        <v>0.55800000000000005</v>
      </c>
      <c r="AC46" s="156">
        <f t="shared" si="1"/>
        <v>0.44199999999999995</v>
      </c>
      <c r="AD46" s="772">
        <v>2064280</v>
      </c>
      <c r="AE46" s="786">
        <v>837000</v>
      </c>
      <c r="AF46" s="787">
        <v>796350</v>
      </c>
      <c r="AG46" s="714">
        <f t="shared" si="2"/>
        <v>3697630</v>
      </c>
      <c r="AH46" s="539">
        <v>49968</v>
      </c>
      <c r="AI46" s="297">
        <v>24750</v>
      </c>
      <c r="AJ46" s="297">
        <v>33361.5</v>
      </c>
      <c r="AK46" s="298">
        <v>25550</v>
      </c>
      <c r="AL46" s="113">
        <v>5</v>
      </c>
      <c r="AM46" s="54">
        <v>3</v>
      </c>
      <c r="AN46" s="727">
        <v>0</v>
      </c>
      <c r="AO46" s="53">
        <v>1951.6</v>
      </c>
      <c r="AP46" s="284">
        <v>1947.5</v>
      </c>
      <c r="AQ46" s="52"/>
      <c r="AR46" s="61">
        <v>0.73</v>
      </c>
      <c r="AS46" s="61">
        <v>0.16200000000000001</v>
      </c>
      <c r="AT46" s="62">
        <v>6.8000000000000005E-2</v>
      </c>
      <c r="AU46" s="60">
        <v>5.3999999999999999E-2</v>
      </c>
      <c r="AV46" s="525">
        <v>0</v>
      </c>
      <c r="AW46" s="526">
        <v>0</v>
      </c>
      <c r="AX46" s="174">
        <v>0.68</v>
      </c>
    </row>
    <row r="48" spans="1:50" x14ac:dyDescent="0.25">
      <c r="A48" s="685" t="s">
        <v>354</v>
      </c>
    </row>
    <row r="49" spans="1:30" x14ac:dyDescent="0.25">
      <c r="A49" s="685"/>
    </row>
    <row r="50" spans="1:30" x14ac:dyDescent="0.25">
      <c r="A50" s="259" t="s">
        <v>356</v>
      </c>
      <c r="B50"/>
      <c r="C50"/>
      <c r="D50"/>
      <c r="E50"/>
      <c r="F50" s="33"/>
      <c r="V50" s="2"/>
      <c r="W50" s="2"/>
      <c r="X50" s="2"/>
      <c r="Y50" s="2"/>
      <c r="Z50" s="2"/>
      <c r="AA50" s="2"/>
      <c r="AD50" s="2"/>
    </row>
    <row r="51" spans="1:30" s="33" customFormat="1" ht="12" x14ac:dyDescent="0.2">
      <c r="A51" s="260" t="s">
        <v>197</v>
      </c>
      <c r="K51" s="423"/>
      <c r="L51" s="423"/>
      <c r="M51" s="423"/>
      <c r="N51" s="423"/>
      <c r="O51" s="423"/>
      <c r="P51" s="423"/>
      <c r="Q51" s="71"/>
      <c r="R51" s="71"/>
      <c r="S51" s="190"/>
      <c r="U51" s="190"/>
      <c r="V51" s="146"/>
      <c r="W51" s="146"/>
      <c r="X51" s="146"/>
      <c r="Y51" s="146"/>
      <c r="Z51" s="146"/>
      <c r="AA51" s="146"/>
      <c r="AD51" s="146"/>
    </row>
  </sheetData>
  <autoFilter ref="A7:AX46" xr:uid="{00000000-0009-0000-0000-000000000000}"/>
  <sortState xmlns:xlrd2="http://schemas.microsoft.com/office/spreadsheetml/2017/richdata2" ref="A8:AX12">
    <sortCondition ref="A8"/>
  </sortState>
  <mergeCells count="21">
    <mergeCell ref="A6:E6"/>
    <mergeCell ref="F6:G6"/>
    <mergeCell ref="H6:J6"/>
    <mergeCell ref="Z6:AD6"/>
    <mergeCell ref="AU6:AW6"/>
    <mergeCell ref="S6:T6"/>
    <mergeCell ref="AQ5:AW5"/>
    <mergeCell ref="F5:J5"/>
    <mergeCell ref="Z5:AK5"/>
    <mergeCell ref="AL5:AP5"/>
    <mergeCell ref="AE6:AF6"/>
    <mergeCell ref="AH6:AK6"/>
    <mergeCell ref="AL6:AM6"/>
    <mergeCell ref="AN6:AP6"/>
    <mergeCell ref="U6:Y6"/>
    <mergeCell ref="K5:Y5"/>
    <mergeCell ref="K6:L6"/>
    <mergeCell ref="M6:N6"/>
    <mergeCell ref="O6:P6"/>
    <mergeCell ref="Q6:R6"/>
    <mergeCell ref="AQ6:AT6"/>
  </mergeCells>
  <hyperlinks>
    <hyperlink ref="A51" r:id="rId1" tooltip="https://data.wvgis.wvu.edu/pub/ra/state/cl/building_exposure/" xr:uid="{00000000-0004-0000-0000-000000000000}"/>
  </hyperlinks>
  <pageMargins left="0.7" right="0.7" top="0.75" bottom="0.75" header="0.3" footer="0.3"/>
  <pageSetup orientation="portrait" horizontalDpi="4294967295" verticalDpi="4294967295"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sheetPr>
  <dimension ref="A1:BM49"/>
  <sheetViews>
    <sheetView zoomScaleNormal="100" workbookViewId="0">
      <pane xSplit="5" ySplit="7" topLeftCell="F8" activePane="bottomRight" state="frozen"/>
      <selection pane="topRight" activeCell="F1" sqref="F1"/>
      <selection pane="bottomLeft" activeCell="A8" sqref="A8"/>
      <selection pane="bottomRight" activeCell="A2" sqref="A2"/>
    </sheetView>
  </sheetViews>
  <sheetFormatPr defaultRowHeight="15" x14ac:dyDescent="0.25"/>
  <cols>
    <col min="2" max="2" width="13.140625" bestFit="1" customWidth="1"/>
    <col min="3" max="3" width="16.28515625" bestFit="1" customWidth="1"/>
    <col min="4" max="4" width="11" customWidth="1"/>
    <col min="6" max="6" width="10.42578125" customWidth="1"/>
    <col min="7" max="7" width="9.85546875" customWidth="1"/>
    <col min="8" max="8" width="10.28515625" customWidth="1"/>
    <col min="9" max="9" width="10" customWidth="1"/>
    <col min="12" max="12" width="8.85546875" style="735"/>
    <col min="13" max="13" width="10.140625" style="735" bestFit="1" customWidth="1"/>
    <col min="22" max="22" width="11.28515625" customWidth="1"/>
    <col min="30" max="30" width="10.7109375" customWidth="1"/>
    <col min="38" max="38" width="11" customWidth="1"/>
    <col min="54" max="54" width="9.7109375" customWidth="1"/>
    <col min="55" max="55" width="10.7109375" customWidth="1"/>
    <col min="56" max="56" width="10" customWidth="1"/>
    <col min="57" max="58" width="10.140625" customWidth="1"/>
    <col min="59" max="59" width="10" customWidth="1"/>
    <col min="60" max="60" width="10.28515625" customWidth="1"/>
    <col min="61" max="61" width="10" customWidth="1"/>
    <col min="62" max="62" width="9.85546875" customWidth="1"/>
    <col min="63" max="63" width="9.5703125" customWidth="1"/>
    <col min="64" max="64" width="10" customWidth="1"/>
    <col min="65" max="65" width="9.7109375" customWidth="1"/>
  </cols>
  <sheetData>
    <row r="1" spans="1:65" x14ac:dyDescent="0.25">
      <c r="A1" s="261" t="s">
        <v>198</v>
      </c>
      <c r="B1" s="1"/>
      <c r="Z1" s="146"/>
      <c r="BB1" s="33"/>
      <c r="BC1" s="33"/>
      <c r="BD1" s="33"/>
      <c r="BE1" s="146"/>
      <c r="BF1" s="33"/>
      <c r="BG1" s="146"/>
      <c r="BH1" s="33"/>
      <c r="BI1" s="33"/>
      <c r="BJ1" s="146"/>
      <c r="BK1" s="33"/>
      <c r="BL1" s="33"/>
      <c r="BM1" s="146"/>
    </row>
    <row r="2" spans="1:65" x14ac:dyDescent="0.25">
      <c r="A2" s="731">
        <v>44635</v>
      </c>
      <c r="B2" s="33"/>
      <c r="C2" s="41" t="s">
        <v>58</v>
      </c>
      <c r="D2" s="33"/>
      <c r="E2" s="33"/>
      <c r="F2" s="42" t="s">
        <v>48</v>
      </c>
      <c r="G2" s="181" t="s">
        <v>48</v>
      </c>
      <c r="H2" s="181" t="s">
        <v>48</v>
      </c>
      <c r="I2" s="181" t="s">
        <v>48</v>
      </c>
      <c r="J2" s="181" t="s">
        <v>48</v>
      </c>
      <c r="K2" s="181" t="s">
        <v>48</v>
      </c>
      <c r="L2" s="736"/>
      <c r="M2" s="736"/>
      <c r="N2" s="42" t="s">
        <v>126</v>
      </c>
      <c r="O2" s="42" t="s">
        <v>127</v>
      </c>
      <c r="P2" s="182"/>
      <c r="Q2" s="182"/>
      <c r="R2" s="182"/>
      <c r="S2" s="182"/>
      <c r="T2" s="183" t="s">
        <v>128</v>
      </c>
      <c r="U2" s="183" t="s">
        <v>129</v>
      </c>
      <c r="V2" s="183" t="s">
        <v>130</v>
      </c>
      <c r="W2" s="181" t="s">
        <v>130</v>
      </c>
      <c r="X2" s="181" t="s">
        <v>131</v>
      </c>
      <c r="Y2" s="181" t="s">
        <v>132</v>
      </c>
      <c r="Z2" s="5"/>
      <c r="AA2" s="4"/>
      <c r="AB2" s="4"/>
      <c r="AC2" s="4"/>
      <c r="AD2" s="42" t="s">
        <v>133</v>
      </c>
      <c r="AE2" s="42" t="s">
        <v>57</v>
      </c>
      <c r="AF2" s="184" t="s">
        <v>134</v>
      </c>
      <c r="AG2" s="184" t="s">
        <v>199</v>
      </c>
      <c r="AH2" s="184" t="s">
        <v>39</v>
      </c>
      <c r="AI2" s="184" t="s">
        <v>199</v>
      </c>
      <c r="AJ2" s="42" t="s">
        <v>130</v>
      </c>
      <c r="AK2" s="185"/>
      <c r="AL2" s="42" t="s">
        <v>135</v>
      </c>
      <c r="AM2" s="185"/>
      <c r="AO2" s="185"/>
      <c r="AP2" s="185"/>
      <c r="AQ2" s="185"/>
      <c r="AR2" s="42" t="s">
        <v>136</v>
      </c>
      <c r="AS2" s="185"/>
      <c r="AT2" s="185"/>
      <c r="AU2" s="185"/>
      <c r="AV2" s="185"/>
      <c r="AW2" s="185"/>
      <c r="AX2" s="185"/>
      <c r="AY2" s="42" t="s">
        <v>137</v>
      </c>
      <c r="AZ2" s="185"/>
      <c r="BB2" s="185"/>
      <c r="BC2" s="185"/>
      <c r="BD2" s="42" t="s">
        <v>48</v>
      </c>
      <c r="BE2" s="42" t="s">
        <v>107</v>
      </c>
      <c r="BF2" s="42" t="s">
        <v>48</v>
      </c>
      <c r="BG2" s="42" t="s">
        <v>138</v>
      </c>
      <c r="BH2" s="42" t="s">
        <v>48</v>
      </c>
      <c r="BI2" s="42" t="s">
        <v>48</v>
      </c>
      <c r="BJ2" s="42" t="s">
        <v>139</v>
      </c>
      <c r="BK2" s="4"/>
      <c r="BL2" s="4"/>
      <c r="BM2" s="42" t="s">
        <v>40</v>
      </c>
    </row>
    <row r="3" spans="1:65" x14ac:dyDescent="0.25">
      <c r="A3" s="3"/>
      <c r="C3" s="44" t="s">
        <v>59</v>
      </c>
      <c r="U3" s="186" t="s">
        <v>59</v>
      </c>
      <c r="V3" s="186"/>
      <c r="X3" s="31">
        <v>17404.400000000001</v>
      </c>
      <c r="Y3" s="31">
        <v>5977.1</v>
      </c>
      <c r="Z3" s="146"/>
      <c r="AF3" s="162">
        <v>0.24199999999999999</v>
      </c>
      <c r="AG3" s="162">
        <v>0.16800000000000001</v>
      </c>
      <c r="BB3" s="33"/>
      <c r="BC3" s="33"/>
      <c r="BK3" s="33"/>
      <c r="BL3" s="33"/>
      <c r="BM3" s="146"/>
    </row>
    <row r="4" spans="1:65" ht="15.75" thickBot="1" x14ac:dyDescent="0.3">
      <c r="A4" s="2"/>
      <c r="B4" s="72"/>
      <c r="M4" s="737"/>
      <c r="N4" s="146"/>
      <c r="O4" s="146"/>
      <c r="P4" s="146"/>
      <c r="S4" s="153"/>
      <c r="X4" s="527"/>
      <c r="Y4" s="527"/>
      <c r="Z4" s="146"/>
      <c r="AA4" s="146"/>
      <c r="AB4" s="146"/>
      <c r="AC4" s="146"/>
      <c r="AF4" s="515"/>
      <c r="AG4" s="515"/>
      <c r="AL4" s="515"/>
      <c r="AO4" s="146"/>
      <c r="AP4" s="146"/>
      <c r="AQ4" s="146"/>
      <c r="AS4" s="187"/>
      <c r="AT4" s="187"/>
      <c r="AU4" s="146"/>
      <c r="AV4" s="146"/>
      <c r="AW4" s="146"/>
      <c r="AX4" s="146"/>
      <c r="AY4" s="527"/>
      <c r="AZ4" s="527"/>
      <c r="BB4" s="33"/>
      <c r="BC4" s="188"/>
      <c r="BD4" s="189"/>
      <c r="BE4" s="147"/>
      <c r="BF4" s="33"/>
      <c r="BG4" s="147"/>
      <c r="BH4" s="190"/>
      <c r="BI4" s="190"/>
      <c r="BJ4" s="147"/>
      <c r="BK4" s="190"/>
      <c r="BL4" s="190"/>
      <c r="BM4" s="147"/>
    </row>
    <row r="5" spans="1:65" ht="18" thickBot="1" x14ac:dyDescent="0.3">
      <c r="A5" s="2"/>
      <c r="F5" s="835" t="s">
        <v>140</v>
      </c>
      <c r="G5" s="836"/>
      <c r="H5" s="836"/>
      <c r="I5" s="836"/>
      <c r="J5" s="836"/>
      <c r="K5" s="837"/>
      <c r="L5" s="875" t="s">
        <v>141</v>
      </c>
      <c r="M5" s="875"/>
      <c r="N5" s="875"/>
      <c r="O5" s="875"/>
      <c r="P5" s="876"/>
      <c r="Q5" s="876"/>
      <c r="R5" s="876"/>
      <c r="S5" s="876"/>
      <c r="T5" s="876"/>
      <c r="U5" s="876"/>
      <c r="V5" s="876"/>
      <c r="W5" s="876"/>
      <c r="X5" s="876"/>
      <c r="Y5" s="876"/>
      <c r="Z5" s="876"/>
      <c r="AA5" s="876"/>
      <c r="AB5" s="876"/>
      <c r="AC5" s="876"/>
      <c r="AD5" s="876"/>
      <c r="AE5" s="876"/>
      <c r="AF5" s="876"/>
      <c r="AG5" s="876"/>
      <c r="AH5" s="876"/>
      <c r="AI5" s="876"/>
      <c r="AJ5" s="876"/>
      <c r="AK5" s="876"/>
      <c r="AL5" s="876"/>
      <c r="AM5" s="877"/>
      <c r="AO5" s="878" t="s">
        <v>142</v>
      </c>
      <c r="AP5" s="879"/>
      <c r="AQ5" s="879"/>
      <c r="AR5" s="879"/>
      <c r="AS5" s="879"/>
      <c r="AT5" s="879"/>
      <c r="AU5" s="879"/>
      <c r="AV5" s="879"/>
      <c r="AW5" s="879"/>
      <c r="AX5" s="879"/>
      <c r="AY5" s="879"/>
      <c r="AZ5" s="880"/>
      <c r="BB5" s="881" t="s">
        <v>143</v>
      </c>
      <c r="BC5" s="882"/>
      <c r="BD5" s="882"/>
      <c r="BE5" s="882"/>
      <c r="BF5" s="882"/>
      <c r="BG5" s="882"/>
      <c r="BH5" s="882"/>
      <c r="BI5" s="882"/>
      <c r="BJ5" s="882"/>
      <c r="BK5" s="882"/>
      <c r="BL5" s="882"/>
      <c r="BM5" s="883"/>
    </row>
    <row r="6" spans="1:65" ht="24.75" thickBot="1" x14ac:dyDescent="0.3">
      <c r="A6" s="861" t="s">
        <v>28</v>
      </c>
      <c r="B6" s="862"/>
      <c r="C6" s="862"/>
      <c r="D6" s="862"/>
      <c r="E6" s="862"/>
      <c r="F6" s="863" t="s">
        <v>144</v>
      </c>
      <c r="G6" s="864"/>
      <c r="H6" s="865" t="s">
        <v>145</v>
      </c>
      <c r="I6" s="864"/>
      <c r="J6" s="865" t="s">
        <v>108</v>
      </c>
      <c r="K6" s="866"/>
      <c r="L6" s="867" t="s">
        <v>146</v>
      </c>
      <c r="M6" s="868"/>
      <c r="N6" s="868"/>
      <c r="O6" s="869"/>
      <c r="P6" s="884" t="s">
        <v>147</v>
      </c>
      <c r="Q6" s="885"/>
      <c r="R6" s="885"/>
      <c r="S6" s="886"/>
      <c r="T6" s="895" t="s">
        <v>148</v>
      </c>
      <c r="U6" s="895"/>
      <c r="V6" s="895"/>
      <c r="W6" s="895"/>
      <c r="X6" s="895"/>
      <c r="Y6" s="896"/>
      <c r="Z6" s="191"/>
      <c r="AA6" s="897" t="s">
        <v>149</v>
      </c>
      <c r="AB6" s="898"/>
      <c r="AC6" s="898"/>
      <c r="AD6" s="898"/>
      <c r="AE6" s="898"/>
      <c r="AF6" s="898"/>
      <c r="AG6" s="898"/>
      <c r="AH6" s="898"/>
      <c r="AI6" s="898"/>
      <c r="AJ6" s="899"/>
      <c r="AK6" s="192"/>
      <c r="AL6" s="900" t="s">
        <v>150</v>
      </c>
      <c r="AM6" s="901"/>
      <c r="AO6" s="870" t="s">
        <v>151</v>
      </c>
      <c r="AP6" s="871"/>
      <c r="AQ6" s="871"/>
      <c r="AR6" s="871"/>
      <c r="AS6" s="871"/>
      <c r="AT6" s="871"/>
      <c r="AU6" s="872"/>
      <c r="AV6" s="870" t="s">
        <v>152</v>
      </c>
      <c r="AW6" s="871"/>
      <c r="AX6" s="871"/>
      <c r="AY6" s="871"/>
      <c r="AZ6" s="872"/>
      <c r="BB6" s="873" t="s">
        <v>111</v>
      </c>
      <c r="BC6" s="874"/>
      <c r="BD6" s="887" t="s">
        <v>112</v>
      </c>
      <c r="BE6" s="888"/>
      <c r="BF6" s="889" t="s">
        <v>113</v>
      </c>
      <c r="BG6" s="890"/>
      <c r="BH6" s="891"/>
      <c r="BI6" s="892" t="s">
        <v>114</v>
      </c>
      <c r="BJ6" s="893"/>
      <c r="BK6" s="893"/>
      <c r="BL6" s="894"/>
      <c r="BM6" s="193" t="s">
        <v>38</v>
      </c>
    </row>
    <row r="7" spans="1:65" ht="85.5" customHeight="1" thickBot="1" x14ac:dyDescent="0.3">
      <c r="A7" s="96" t="s">
        <v>0</v>
      </c>
      <c r="B7" s="97" t="s">
        <v>1</v>
      </c>
      <c r="C7" s="97" t="s">
        <v>2</v>
      </c>
      <c r="D7" s="97" t="s">
        <v>3</v>
      </c>
      <c r="E7" s="98" t="s">
        <v>4</v>
      </c>
      <c r="F7" s="194" t="s">
        <v>153</v>
      </c>
      <c r="G7" s="195" t="s">
        <v>154</v>
      </c>
      <c r="H7" s="196" t="s">
        <v>155</v>
      </c>
      <c r="I7" s="197" t="s">
        <v>156</v>
      </c>
      <c r="J7" s="196" t="s">
        <v>157</v>
      </c>
      <c r="K7" s="198" t="s">
        <v>158</v>
      </c>
      <c r="L7" s="758" t="s">
        <v>159</v>
      </c>
      <c r="M7" s="738" t="s">
        <v>160</v>
      </c>
      <c r="N7" s="199" t="s">
        <v>161</v>
      </c>
      <c r="O7" s="200" t="s">
        <v>162</v>
      </c>
      <c r="P7" s="201" t="s">
        <v>163</v>
      </c>
      <c r="Q7" s="202" t="s">
        <v>164</v>
      </c>
      <c r="R7" s="202" t="s">
        <v>165</v>
      </c>
      <c r="S7" s="203" t="s">
        <v>109</v>
      </c>
      <c r="T7" s="741" t="s">
        <v>166</v>
      </c>
      <c r="U7" s="742" t="s">
        <v>167</v>
      </c>
      <c r="V7" s="742" t="s">
        <v>168</v>
      </c>
      <c r="W7" s="743" t="s">
        <v>169</v>
      </c>
      <c r="X7" s="744" t="s">
        <v>170</v>
      </c>
      <c r="Y7" s="745" t="s">
        <v>171</v>
      </c>
      <c r="Z7" s="746" t="s">
        <v>172</v>
      </c>
      <c r="AA7" s="204" t="s">
        <v>173</v>
      </c>
      <c r="AB7" s="205" t="s">
        <v>174</v>
      </c>
      <c r="AC7" s="205" t="s">
        <v>175</v>
      </c>
      <c r="AD7" s="205" t="s">
        <v>176</v>
      </c>
      <c r="AE7" s="206" t="s">
        <v>177</v>
      </c>
      <c r="AF7" s="207" t="s">
        <v>178</v>
      </c>
      <c r="AG7" s="207" t="s">
        <v>179</v>
      </c>
      <c r="AH7" s="207" t="s">
        <v>180</v>
      </c>
      <c r="AI7" s="207" t="s">
        <v>181</v>
      </c>
      <c r="AJ7" s="208" t="s">
        <v>182</v>
      </c>
      <c r="AK7" s="209"/>
      <c r="AL7" s="210" t="s">
        <v>183</v>
      </c>
      <c r="AM7" s="211" t="s">
        <v>184</v>
      </c>
      <c r="AO7" s="212" t="s">
        <v>185</v>
      </c>
      <c r="AP7" s="213" t="s">
        <v>186</v>
      </c>
      <c r="AQ7" s="213" t="s">
        <v>187</v>
      </c>
      <c r="AR7" s="213" t="s">
        <v>188</v>
      </c>
      <c r="AS7" s="214" t="s">
        <v>189</v>
      </c>
      <c r="AT7" s="214" t="s">
        <v>190</v>
      </c>
      <c r="AU7" s="215" t="s">
        <v>191</v>
      </c>
      <c r="AV7" s="212" t="s">
        <v>192</v>
      </c>
      <c r="AW7" s="213" t="s">
        <v>193</v>
      </c>
      <c r="AX7" s="213" t="s">
        <v>194</v>
      </c>
      <c r="AY7" s="213" t="s">
        <v>195</v>
      </c>
      <c r="AZ7" s="215" t="s">
        <v>196</v>
      </c>
      <c r="BB7" s="216" t="s">
        <v>115</v>
      </c>
      <c r="BC7" s="217" t="s">
        <v>116</v>
      </c>
      <c r="BD7" s="218" t="s">
        <v>117</v>
      </c>
      <c r="BE7" s="219" t="s">
        <v>118</v>
      </c>
      <c r="BF7" s="216" t="s">
        <v>113</v>
      </c>
      <c r="BG7" s="220" t="s">
        <v>119</v>
      </c>
      <c r="BH7" s="221" t="s">
        <v>120</v>
      </c>
      <c r="BI7" s="218" t="s">
        <v>121</v>
      </c>
      <c r="BJ7" s="220" t="s">
        <v>122</v>
      </c>
      <c r="BK7" s="222" t="s">
        <v>123</v>
      </c>
      <c r="BL7" s="221" t="s">
        <v>124</v>
      </c>
      <c r="BM7" s="223" t="s">
        <v>125</v>
      </c>
    </row>
    <row r="8" spans="1:65" x14ac:dyDescent="0.25">
      <c r="A8" s="433">
        <v>540007</v>
      </c>
      <c r="B8" s="750" t="s">
        <v>71</v>
      </c>
      <c r="C8" s="750" t="s">
        <v>72</v>
      </c>
      <c r="D8" s="750" t="s">
        <v>5</v>
      </c>
      <c r="E8" s="158">
        <v>3</v>
      </c>
      <c r="F8" s="693">
        <v>3119</v>
      </c>
      <c r="G8" s="686">
        <v>124973934</v>
      </c>
      <c r="H8" s="157">
        <v>112</v>
      </c>
      <c r="I8" s="694">
        <v>17868304</v>
      </c>
      <c r="J8" s="695">
        <v>82</v>
      </c>
      <c r="K8" s="696">
        <v>37956075</v>
      </c>
      <c r="L8" s="792">
        <v>3313</v>
      </c>
      <c r="M8" s="793">
        <v>180798313</v>
      </c>
      <c r="N8" s="747">
        <v>17358296</v>
      </c>
      <c r="O8" s="748">
        <v>9.6000000000000002E-2</v>
      </c>
      <c r="P8" s="433">
        <v>2034</v>
      </c>
      <c r="Q8" s="157">
        <v>1250</v>
      </c>
      <c r="R8" s="157">
        <v>13</v>
      </c>
      <c r="S8" s="428">
        <v>7</v>
      </c>
      <c r="T8" s="286">
        <v>13579</v>
      </c>
      <c r="U8" s="287">
        <v>9021.6</v>
      </c>
      <c r="V8" s="287">
        <v>17245345.066892091</v>
      </c>
      <c r="W8" s="157">
        <v>1270</v>
      </c>
      <c r="X8" s="287">
        <v>11249.7</v>
      </c>
      <c r="Y8" s="541">
        <v>6731.4</v>
      </c>
      <c r="Z8" s="749">
        <v>3314</v>
      </c>
      <c r="AA8" s="433">
        <v>1871</v>
      </c>
      <c r="AB8" s="157">
        <v>369</v>
      </c>
      <c r="AC8" s="157">
        <v>696</v>
      </c>
      <c r="AD8" s="548">
        <v>368</v>
      </c>
      <c r="AE8" s="549">
        <v>0.11104405552202776</v>
      </c>
      <c r="AF8" s="176">
        <v>0.29299999999999998</v>
      </c>
      <c r="AG8" s="176">
        <v>0.20399999999999999</v>
      </c>
      <c r="AH8" s="177">
        <v>0.316</v>
      </c>
      <c r="AI8" s="177">
        <v>0.23799999999999999</v>
      </c>
      <c r="AJ8" s="158">
        <v>1433</v>
      </c>
      <c r="AK8" s="33"/>
      <c r="AL8" s="301">
        <v>667</v>
      </c>
      <c r="AM8" s="158">
        <v>17293</v>
      </c>
      <c r="AN8" s="33"/>
      <c r="AO8" s="433">
        <v>2450</v>
      </c>
      <c r="AP8" s="157">
        <v>627</v>
      </c>
      <c r="AQ8" s="157">
        <v>220</v>
      </c>
      <c r="AR8" s="157">
        <v>7</v>
      </c>
      <c r="AS8" s="287">
        <v>58984.5</v>
      </c>
      <c r="AT8" s="287">
        <v>28000</v>
      </c>
      <c r="AU8" s="158">
        <v>854</v>
      </c>
      <c r="AV8" s="433">
        <v>565</v>
      </c>
      <c r="AW8" s="157">
        <v>171</v>
      </c>
      <c r="AX8" s="428">
        <v>99</v>
      </c>
      <c r="AY8" s="548">
        <v>112</v>
      </c>
      <c r="AZ8" s="158">
        <v>66</v>
      </c>
      <c r="BB8" s="751">
        <v>18784</v>
      </c>
      <c r="BC8" s="752">
        <v>2.5</v>
      </c>
      <c r="BD8" s="751">
        <v>7905</v>
      </c>
      <c r="BE8" s="753">
        <v>0.42099999999999999</v>
      </c>
      <c r="BF8" s="751">
        <v>4490</v>
      </c>
      <c r="BG8" s="754">
        <v>0.56799999999999995</v>
      </c>
      <c r="BH8" s="752">
        <v>1796</v>
      </c>
      <c r="BI8" s="751">
        <v>939</v>
      </c>
      <c r="BJ8" s="754">
        <v>0.11899999999999999</v>
      </c>
      <c r="BK8" s="750">
        <v>143</v>
      </c>
      <c r="BL8" s="752">
        <v>94</v>
      </c>
      <c r="BM8" s="755">
        <v>0.65200000000000002</v>
      </c>
    </row>
    <row r="9" spans="1:65" x14ac:dyDescent="0.25">
      <c r="A9" s="47">
        <v>540230</v>
      </c>
      <c r="B9" s="4" t="s">
        <v>75</v>
      </c>
      <c r="C9" s="4" t="s">
        <v>72</v>
      </c>
      <c r="D9" s="4" t="s">
        <v>6</v>
      </c>
      <c r="E9" s="16">
        <v>3</v>
      </c>
      <c r="F9" s="47">
        <v>80</v>
      </c>
      <c r="G9" s="687">
        <v>5565770</v>
      </c>
      <c r="H9" s="5">
        <v>48</v>
      </c>
      <c r="I9" s="687">
        <v>6742800</v>
      </c>
      <c r="J9" s="5">
        <v>5</v>
      </c>
      <c r="K9" s="698">
        <v>952670</v>
      </c>
      <c r="L9" s="794">
        <v>133</v>
      </c>
      <c r="M9" s="795">
        <v>13261240</v>
      </c>
      <c r="N9" s="26">
        <v>1523074</v>
      </c>
      <c r="O9" s="14">
        <v>0.112</v>
      </c>
      <c r="P9" s="47">
        <v>40</v>
      </c>
      <c r="Q9" s="5">
        <v>93</v>
      </c>
      <c r="R9" s="5">
        <v>1</v>
      </c>
      <c r="S9" s="281">
        <v>0</v>
      </c>
      <c r="T9" s="290">
        <v>16155.2</v>
      </c>
      <c r="U9" s="32">
        <v>13375</v>
      </c>
      <c r="V9" s="26">
        <v>1518590.807324219</v>
      </c>
      <c r="W9" s="5">
        <v>94</v>
      </c>
      <c r="X9" s="26">
        <v>14644.9</v>
      </c>
      <c r="Y9" s="542">
        <v>11777.4</v>
      </c>
      <c r="Z9" s="285">
        <v>133</v>
      </c>
      <c r="AA9" s="47">
        <v>38</v>
      </c>
      <c r="AB9" s="5">
        <v>25</v>
      </c>
      <c r="AC9" s="5">
        <v>47</v>
      </c>
      <c r="AD9" s="5">
        <v>24</v>
      </c>
      <c r="AE9" s="37">
        <v>0.18045112781954886</v>
      </c>
      <c r="AF9" s="358">
        <v>0.29599999999999999</v>
      </c>
      <c r="AG9" s="358">
        <v>0.19700000000000001</v>
      </c>
      <c r="AH9" s="39">
        <v>0.32</v>
      </c>
      <c r="AI9" s="39">
        <v>0.22500000000000001</v>
      </c>
      <c r="AJ9" s="16">
        <v>96</v>
      </c>
      <c r="AK9" s="33"/>
      <c r="AL9" s="78">
        <v>144</v>
      </c>
      <c r="AM9" s="16">
        <v>1328</v>
      </c>
      <c r="AN9" s="33"/>
      <c r="AO9" s="47">
        <v>59</v>
      </c>
      <c r="AP9" s="5">
        <v>50</v>
      </c>
      <c r="AQ9" s="5">
        <v>25</v>
      </c>
      <c r="AR9" s="5">
        <v>0</v>
      </c>
      <c r="AS9" s="26">
        <v>75811.3</v>
      </c>
      <c r="AT9" s="26">
        <v>44000</v>
      </c>
      <c r="AU9" s="16">
        <v>75</v>
      </c>
      <c r="AV9" s="47">
        <v>61</v>
      </c>
      <c r="AW9" s="5">
        <v>10</v>
      </c>
      <c r="AX9" s="281">
        <v>4</v>
      </c>
      <c r="AY9" s="5">
        <v>7</v>
      </c>
      <c r="AZ9" s="16">
        <v>2</v>
      </c>
      <c r="BB9" s="229">
        <v>877</v>
      </c>
      <c r="BC9" s="230">
        <v>2.7</v>
      </c>
      <c r="BD9" s="229">
        <v>261.89999999999998</v>
      </c>
      <c r="BE9" s="231">
        <v>0.29899999999999999</v>
      </c>
      <c r="BF9" s="229">
        <v>216</v>
      </c>
      <c r="BG9" s="14">
        <v>0.82499999999999996</v>
      </c>
      <c r="BH9" s="230">
        <v>80</v>
      </c>
      <c r="BI9" s="229">
        <v>54</v>
      </c>
      <c r="BJ9" s="14">
        <v>0.20599999999999999</v>
      </c>
      <c r="BK9" s="4">
        <v>8</v>
      </c>
      <c r="BL9" s="230">
        <v>5</v>
      </c>
      <c r="BM9" s="180">
        <v>0.46300000000000002</v>
      </c>
    </row>
    <row r="10" spans="1:65" x14ac:dyDescent="0.25">
      <c r="A10" s="47">
        <v>540008</v>
      </c>
      <c r="B10" s="4" t="s">
        <v>73</v>
      </c>
      <c r="C10" s="4" t="s">
        <v>72</v>
      </c>
      <c r="D10" s="4" t="s">
        <v>6</v>
      </c>
      <c r="E10" s="16">
        <v>3</v>
      </c>
      <c r="F10" s="47">
        <v>246</v>
      </c>
      <c r="G10" s="687">
        <v>12559160</v>
      </c>
      <c r="H10" s="5">
        <v>41</v>
      </c>
      <c r="I10" s="687">
        <v>28546860</v>
      </c>
      <c r="J10" s="5">
        <v>12</v>
      </c>
      <c r="K10" s="698">
        <v>9912090</v>
      </c>
      <c r="L10" s="794">
        <v>299</v>
      </c>
      <c r="M10" s="795">
        <v>51018110</v>
      </c>
      <c r="N10" s="26">
        <v>3762763</v>
      </c>
      <c r="O10" s="12">
        <v>7.2999999999999995E-2</v>
      </c>
      <c r="P10" s="47">
        <v>99</v>
      </c>
      <c r="Q10" s="5">
        <v>193</v>
      </c>
      <c r="R10" s="5">
        <v>4</v>
      </c>
      <c r="S10" s="281">
        <v>2</v>
      </c>
      <c r="T10" s="290">
        <v>18863.8</v>
      </c>
      <c r="U10" s="32">
        <v>14610.3</v>
      </c>
      <c r="V10" s="26">
        <v>3753899.4620117191</v>
      </c>
      <c r="W10" s="5">
        <v>199</v>
      </c>
      <c r="X10" s="32">
        <v>17501.2</v>
      </c>
      <c r="Y10" s="547">
        <v>12829.5</v>
      </c>
      <c r="Z10" s="285">
        <v>299</v>
      </c>
      <c r="AA10" s="47">
        <v>88</v>
      </c>
      <c r="AB10" s="5">
        <v>32</v>
      </c>
      <c r="AC10" s="5">
        <v>114</v>
      </c>
      <c r="AD10" s="5">
        <v>64</v>
      </c>
      <c r="AE10" s="37">
        <v>0.21404682274247491</v>
      </c>
      <c r="AF10" s="358">
        <v>0.34799999999999998</v>
      </c>
      <c r="AG10" s="358">
        <v>0.28899999999999998</v>
      </c>
      <c r="AH10" s="39">
        <v>0.35599999999999998</v>
      </c>
      <c r="AI10" s="39">
        <v>0.29799999999999999</v>
      </c>
      <c r="AJ10" s="16">
        <v>210</v>
      </c>
      <c r="AK10" s="33"/>
      <c r="AL10" s="78">
        <v>4</v>
      </c>
      <c r="AM10" s="16">
        <v>3274</v>
      </c>
      <c r="AN10" s="33"/>
      <c r="AO10" s="47">
        <v>151</v>
      </c>
      <c r="AP10" s="5">
        <v>109</v>
      </c>
      <c r="AQ10" s="5">
        <v>38</v>
      </c>
      <c r="AR10" s="5">
        <v>0</v>
      </c>
      <c r="AS10" s="26">
        <v>236827.8</v>
      </c>
      <c r="AT10" s="26">
        <v>43300</v>
      </c>
      <c r="AU10" s="16">
        <v>147</v>
      </c>
      <c r="AV10" s="47">
        <v>101</v>
      </c>
      <c r="AW10" s="5">
        <v>19</v>
      </c>
      <c r="AX10" s="281">
        <v>27</v>
      </c>
      <c r="AY10" s="5">
        <v>11</v>
      </c>
      <c r="AZ10" s="16">
        <v>20</v>
      </c>
      <c r="BB10" s="229">
        <v>2896</v>
      </c>
      <c r="BC10" s="230">
        <v>2.4</v>
      </c>
      <c r="BD10" s="229">
        <v>604.79999999999995</v>
      </c>
      <c r="BE10" s="231">
        <v>0.20899999999999999</v>
      </c>
      <c r="BF10" s="229">
        <v>468</v>
      </c>
      <c r="BG10" s="14">
        <v>0.77400000000000002</v>
      </c>
      <c r="BH10" s="230">
        <v>195</v>
      </c>
      <c r="BI10" s="229">
        <v>89</v>
      </c>
      <c r="BJ10" s="12">
        <v>0.14699999999999999</v>
      </c>
      <c r="BK10" s="4">
        <v>15</v>
      </c>
      <c r="BL10" s="230">
        <v>10</v>
      </c>
      <c r="BM10" s="64">
        <v>0.56100000000000005</v>
      </c>
    </row>
    <row r="11" spans="1:65" x14ac:dyDescent="0.25">
      <c r="A11" s="47">
        <v>540238</v>
      </c>
      <c r="B11" s="4" t="s">
        <v>76</v>
      </c>
      <c r="C11" s="4" t="s">
        <v>72</v>
      </c>
      <c r="D11" s="4" t="s">
        <v>6</v>
      </c>
      <c r="E11" s="16">
        <v>3</v>
      </c>
      <c r="F11" s="47">
        <v>72</v>
      </c>
      <c r="G11" s="687">
        <v>3926300</v>
      </c>
      <c r="H11" s="5">
        <v>4</v>
      </c>
      <c r="I11" s="687">
        <v>285700</v>
      </c>
      <c r="J11" s="5">
        <v>4</v>
      </c>
      <c r="K11" s="698">
        <v>336119</v>
      </c>
      <c r="L11" s="794">
        <v>80</v>
      </c>
      <c r="M11" s="795">
        <v>4548119</v>
      </c>
      <c r="N11" s="26">
        <v>131757</v>
      </c>
      <c r="O11" s="12">
        <v>2.9000000000000001E-2</v>
      </c>
      <c r="P11" s="47">
        <v>66</v>
      </c>
      <c r="Q11" s="5">
        <v>14</v>
      </c>
      <c r="R11" s="5">
        <v>0</v>
      </c>
      <c r="S11" s="281">
        <v>0</v>
      </c>
      <c r="T11" s="291">
        <v>9224</v>
      </c>
      <c r="U11" s="26">
        <v>8554.4</v>
      </c>
      <c r="V11" s="26">
        <v>129135.664855957</v>
      </c>
      <c r="W11" s="5">
        <v>14</v>
      </c>
      <c r="X11" s="26">
        <v>7750.4</v>
      </c>
      <c r="Y11" s="542">
        <v>8387.6</v>
      </c>
      <c r="Z11" s="285">
        <v>80</v>
      </c>
      <c r="AA11" s="47">
        <v>63</v>
      </c>
      <c r="AB11" s="5">
        <v>6</v>
      </c>
      <c r="AC11" s="5">
        <v>11</v>
      </c>
      <c r="AD11" s="5">
        <v>0</v>
      </c>
      <c r="AE11" s="232">
        <v>0</v>
      </c>
      <c r="AF11" s="358">
        <v>0.187</v>
      </c>
      <c r="AG11" s="358">
        <v>0.184</v>
      </c>
      <c r="AH11" s="23">
        <v>0.187</v>
      </c>
      <c r="AI11" s="23">
        <v>0.184</v>
      </c>
      <c r="AJ11" s="16">
        <v>17</v>
      </c>
      <c r="AK11" s="33"/>
      <c r="AL11" s="78">
        <v>66</v>
      </c>
      <c r="AM11" s="16">
        <v>70</v>
      </c>
      <c r="AN11" s="33"/>
      <c r="AO11" s="47">
        <v>74</v>
      </c>
      <c r="AP11" s="5">
        <v>6</v>
      </c>
      <c r="AQ11" s="5">
        <v>0</v>
      </c>
      <c r="AR11" s="5">
        <v>0</v>
      </c>
      <c r="AS11" s="26">
        <v>41333.300000000003</v>
      </c>
      <c r="AT11" s="26">
        <v>37400</v>
      </c>
      <c r="AU11" s="16">
        <v>6</v>
      </c>
      <c r="AV11" s="47">
        <v>6</v>
      </c>
      <c r="AW11" s="5">
        <v>0</v>
      </c>
      <c r="AX11" s="281">
        <v>0</v>
      </c>
      <c r="AY11" s="5">
        <v>0</v>
      </c>
      <c r="AZ11" s="16">
        <v>0</v>
      </c>
      <c r="BA11" s="33"/>
      <c r="BB11" s="229">
        <v>233</v>
      </c>
      <c r="BC11" s="230">
        <v>2.6</v>
      </c>
      <c r="BD11" s="229">
        <v>200.2</v>
      </c>
      <c r="BE11" s="228">
        <v>0.85899999999999999</v>
      </c>
      <c r="BF11" s="229">
        <v>63</v>
      </c>
      <c r="BG11" s="12">
        <v>0.315</v>
      </c>
      <c r="BH11" s="230">
        <v>24</v>
      </c>
      <c r="BI11" s="229">
        <v>12</v>
      </c>
      <c r="BJ11" s="12">
        <v>0.06</v>
      </c>
      <c r="BK11" s="4">
        <v>2</v>
      </c>
      <c r="BL11" s="230">
        <v>2</v>
      </c>
      <c r="BM11" s="64">
        <v>0.75</v>
      </c>
    </row>
    <row r="12" spans="1:65" x14ac:dyDescent="0.25">
      <c r="A12" s="47">
        <v>540229</v>
      </c>
      <c r="B12" s="4" t="s">
        <v>74</v>
      </c>
      <c r="C12" s="4" t="s">
        <v>72</v>
      </c>
      <c r="D12" s="4" t="s">
        <v>6</v>
      </c>
      <c r="E12" s="16">
        <v>3</v>
      </c>
      <c r="F12" s="47">
        <v>100</v>
      </c>
      <c r="G12" s="687">
        <v>4084730</v>
      </c>
      <c r="H12" s="5">
        <v>16</v>
      </c>
      <c r="I12" s="687">
        <v>895300</v>
      </c>
      <c r="J12" s="5">
        <v>6</v>
      </c>
      <c r="K12" s="698">
        <v>4725370</v>
      </c>
      <c r="L12" s="794">
        <v>122</v>
      </c>
      <c r="M12" s="795">
        <v>9705400</v>
      </c>
      <c r="N12" s="26">
        <v>207767</v>
      </c>
      <c r="O12" s="12">
        <v>2.1000000000000001E-2</v>
      </c>
      <c r="P12" s="47">
        <v>102</v>
      </c>
      <c r="Q12" s="5">
        <v>19</v>
      </c>
      <c r="R12" s="5">
        <v>1</v>
      </c>
      <c r="S12" s="281">
        <v>0</v>
      </c>
      <c r="T12" s="291">
        <v>10156.299999999999</v>
      </c>
      <c r="U12" s="26">
        <v>7062.1</v>
      </c>
      <c r="V12" s="26">
        <v>203126.27178955081</v>
      </c>
      <c r="W12" s="5">
        <v>20</v>
      </c>
      <c r="X12" s="26">
        <v>6925.6</v>
      </c>
      <c r="Y12" s="542">
        <v>4137.3</v>
      </c>
      <c r="Z12" s="285">
        <v>122</v>
      </c>
      <c r="AA12" s="47">
        <v>94</v>
      </c>
      <c r="AB12" s="5">
        <v>11</v>
      </c>
      <c r="AC12" s="5">
        <v>17</v>
      </c>
      <c r="AD12" s="5">
        <v>0</v>
      </c>
      <c r="AE12" s="232">
        <v>0</v>
      </c>
      <c r="AF12" s="358">
        <v>0.109</v>
      </c>
      <c r="AG12" s="358">
        <v>0.108</v>
      </c>
      <c r="AH12" s="23">
        <v>0.11700000000000001</v>
      </c>
      <c r="AI12" s="23">
        <v>0.114</v>
      </c>
      <c r="AJ12" s="16">
        <v>28</v>
      </c>
      <c r="AK12" s="33"/>
      <c r="AL12" s="78">
        <v>5</v>
      </c>
      <c r="AM12" s="16">
        <v>104</v>
      </c>
      <c r="AN12" s="33"/>
      <c r="AO12" s="47">
        <v>114</v>
      </c>
      <c r="AP12" s="5">
        <v>7</v>
      </c>
      <c r="AQ12" s="5">
        <v>1</v>
      </c>
      <c r="AR12" s="5">
        <v>0</v>
      </c>
      <c r="AS12" s="26">
        <v>306067.5</v>
      </c>
      <c r="AT12" s="26">
        <v>41450</v>
      </c>
      <c r="AU12" s="16">
        <v>8</v>
      </c>
      <c r="AV12" s="47">
        <v>7</v>
      </c>
      <c r="AW12" s="5">
        <v>0</v>
      </c>
      <c r="AX12" s="281">
        <v>1</v>
      </c>
      <c r="AY12" s="5">
        <v>0</v>
      </c>
      <c r="AZ12" s="16">
        <v>0</v>
      </c>
      <c r="BA12" s="33"/>
      <c r="BB12" s="229">
        <v>446</v>
      </c>
      <c r="BC12" s="230">
        <v>2.1</v>
      </c>
      <c r="BD12" s="229">
        <v>216.3</v>
      </c>
      <c r="BE12" s="228">
        <v>0.48499999999999999</v>
      </c>
      <c r="BF12" s="229">
        <v>68</v>
      </c>
      <c r="BG12" s="12">
        <v>0.314</v>
      </c>
      <c r="BH12" s="230">
        <v>32</v>
      </c>
      <c r="BI12" s="229">
        <v>19</v>
      </c>
      <c r="BJ12" s="12">
        <v>8.7999999999999995E-2</v>
      </c>
      <c r="BK12" s="4">
        <v>4</v>
      </c>
      <c r="BL12" s="230">
        <v>3</v>
      </c>
      <c r="BM12" s="180">
        <v>0.49</v>
      </c>
    </row>
    <row r="13" spans="1:65" x14ac:dyDescent="0.25">
      <c r="A13" s="45"/>
      <c r="B13" s="10"/>
      <c r="C13" s="10" t="s">
        <v>72</v>
      </c>
      <c r="D13" s="10" t="s">
        <v>2</v>
      </c>
      <c r="E13" s="50">
        <v>3</v>
      </c>
      <c r="F13" s="732">
        <v>3617</v>
      </c>
      <c r="G13" s="688">
        <v>151109894</v>
      </c>
      <c r="H13" s="733">
        <v>221</v>
      </c>
      <c r="I13" s="688">
        <v>54338964</v>
      </c>
      <c r="J13" s="234">
        <v>109</v>
      </c>
      <c r="K13" s="701">
        <v>53882324</v>
      </c>
      <c r="L13" s="796">
        <v>3947</v>
      </c>
      <c r="M13" s="797">
        <v>259331182</v>
      </c>
      <c r="N13" s="36">
        <v>22983657</v>
      </c>
      <c r="O13" s="240">
        <v>8.8999999999999996E-2</v>
      </c>
      <c r="P13" s="235">
        <v>2341</v>
      </c>
      <c r="Q13" s="6">
        <v>1569</v>
      </c>
      <c r="R13" s="6">
        <v>19</v>
      </c>
      <c r="S13" s="282">
        <v>9</v>
      </c>
      <c r="T13" s="292">
        <v>14308.1</v>
      </c>
      <c r="U13" s="28">
        <v>9692.7999999999993</v>
      </c>
      <c r="V13" s="28">
        <v>22850097.272873528</v>
      </c>
      <c r="W13" s="6">
        <v>1597</v>
      </c>
      <c r="X13" s="28">
        <v>12039.6</v>
      </c>
      <c r="Y13" s="543">
        <v>7590.9</v>
      </c>
      <c r="Z13" s="367">
        <v>3948</v>
      </c>
      <c r="AA13" s="235">
        <v>2154</v>
      </c>
      <c r="AB13" s="6">
        <v>443</v>
      </c>
      <c r="AC13" s="6">
        <v>885</v>
      </c>
      <c r="AD13" s="234">
        <v>456</v>
      </c>
      <c r="AE13" s="40">
        <v>0.11550151975683891</v>
      </c>
      <c r="AF13" s="161">
        <v>0.29599999999999999</v>
      </c>
      <c r="AG13" s="161">
        <v>0.20699999999999999</v>
      </c>
      <c r="AH13" s="167">
        <v>0.316</v>
      </c>
      <c r="AI13" s="167">
        <v>0.23499999999999999</v>
      </c>
      <c r="AJ13" s="17">
        <v>1784</v>
      </c>
      <c r="AK13" s="33"/>
      <c r="AL13" s="302">
        <v>886</v>
      </c>
      <c r="AM13" s="17">
        <v>22069</v>
      </c>
      <c r="AN13" s="33"/>
      <c r="AO13" s="235">
        <v>2848</v>
      </c>
      <c r="AP13" s="6">
        <v>799</v>
      </c>
      <c r="AQ13" s="6">
        <v>284</v>
      </c>
      <c r="AR13" s="6">
        <v>7</v>
      </c>
      <c r="AS13" s="28">
        <v>85842.9</v>
      </c>
      <c r="AT13" s="28">
        <v>29300</v>
      </c>
      <c r="AU13" s="17">
        <v>1090</v>
      </c>
      <c r="AV13" s="235">
        <v>740</v>
      </c>
      <c r="AW13" s="6">
        <v>200</v>
      </c>
      <c r="AX13" s="282">
        <v>131</v>
      </c>
      <c r="AY13" s="234">
        <v>130</v>
      </c>
      <c r="AZ13" s="17">
        <v>88</v>
      </c>
      <c r="BA13" s="33"/>
      <c r="BB13" s="236">
        <v>23236</v>
      </c>
      <c r="BC13" s="237">
        <v>2.4990000000000001</v>
      </c>
      <c r="BD13" s="238">
        <v>9188.1999999999989</v>
      </c>
      <c r="BE13" s="239">
        <v>0.39500000000000002</v>
      </c>
      <c r="BF13" s="238">
        <v>5305</v>
      </c>
      <c r="BG13" s="240">
        <v>0.57699999999999996</v>
      </c>
      <c r="BH13" s="241">
        <v>2127</v>
      </c>
      <c r="BI13" s="238">
        <v>1113</v>
      </c>
      <c r="BJ13" s="240">
        <v>0.121</v>
      </c>
      <c r="BK13" s="154">
        <v>172</v>
      </c>
      <c r="BL13" s="237">
        <v>114</v>
      </c>
      <c r="BM13" s="242">
        <v>0.63900000000000001</v>
      </c>
    </row>
    <row r="14" spans="1:65" s="279" customFormat="1" x14ac:dyDescent="0.25">
      <c r="A14" s="348">
        <v>540023</v>
      </c>
      <c r="B14" s="349" t="s">
        <v>79</v>
      </c>
      <c r="C14" s="349" t="s">
        <v>78</v>
      </c>
      <c r="D14" s="349" t="s">
        <v>6</v>
      </c>
      <c r="E14" s="350">
        <v>3</v>
      </c>
      <c r="F14" s="47">
        <v>37</v>
      </c>
      <c r="G14" s="687">
        <v>1131436</v>
      </c>
      <c r="H14" s="5">
        <v>15</v>
      </c>
      <c r="I14" s="687">
        <v>2532700</v>
      </c>
      <c r="J14" s="5">
        <v>4</v>
      </c>
      <c r="K14" s="698">
        <v>19697440</v>
      </c>
      <c r="L14" s="794">
        <v>56</v>
      </c>
      <c r="M14" s="795">
        <v>23361576</v>
      </c>
      <c r="N14" s="352">
        <v>35027</v>
      </c>
      <c r="O14" s="353">
        <v>1E-3</v>
      </c>
      <c r="P14" s="348">
        <v>53</v>
      </c>
      <c r="Q14" s="354">
        <v>3</v>
      </c>
      <c r="R14" s="354">
        <v>0</v>
      </c>
      <c r="S14" s="355">
        <v>0</v>
      </c>
      <c r="T14" s="356">
        <v>11674.5</v>
      </c>
      <c r="U14" s="352">
        <v>2127.6</v>
      </c>
      <c r="V14" s="352">
        <v>35023.506713867188</v>
      </c>
      <c r="W14" s="354">
        <v>3</v>
      </c>
      <c r="X14" s="26">
        <v>8756.7999999999993</v>
      </c>
      <c r="Y14" s="542">
        <v>1728</v>
      </c>
      <c r="Z14" s="357">
        <v>56</v>
      </c>
      <c r="AA14" s="348">
        <v>53</v>
      </c>
      <c r="AB14" s="354">
        <v>1</v>
      </c>
      <c r="AC14" s="354">
        <v>2</v>
      </c>
      <c r="AD14" s="354">
        <v>0</v>
      </c>
      <c r="AE14" s="232">
        <v>0</v>
      </c>
      <c r="AF14" s="358">
        <v>7.3999999999999996E-2</v>
      </c>
      <c r="AG14" s="358">
        <v>5.7000000000000002E-2</v>
      </c>
      <c r="AH14" s="358">
        <v>9.9000000000000005E-2</v>
      </c>
      <c r="AI14" s="358">
        <v>0.10199999999999999</v>
      </c>
      <c r="AJ14" s="350">
        <v>3</v>
      </c>
      <c r="AK14" s="359"/>
      <c r="AL14" s="360">
        <v>118</v>
      </c>
      <c r="AM14" s="350">
        <v>31</v>
      </c>
      <c r="AN14" s="359"/>
      <c r="AO14" s="348">
        <v>54</v>
      </c>
      <c r="AP14" s="354">
        <v>2</v>
      </c>
      <c r="AQ14" s="354">
        <v>0</v>
      </c>
      <c r="AR14" s="354">
        <v>0</v>
      </c>
      <c r="AS14" s="352">
        <v>96700</v>
      </c>
      <c r="AT14" s="352">
        <v>96700</v>
      </c>
      <c r="AU14" s="350">
        <v>2</v>
      </c>
      <c r="AV14" s="348">
        <v>1</v>
      </c>
      <c r="AW14" s="354">
        <v>1</v>
      </c>
      <c r="AX14" s="355">
        <v>0</v>
      </c>
      <c r="AY14" s="5">
        <v>1</v>
      </c>
      <c r="AZ14" s="16">
        <v>0</v>
      </c>
      <c r="BA14" s="359"/>
      <c r="BB14" s="351">
        <v>653</v>
      </c>
      <c r="BC14" s="361">
        <v>2.5</v>
      </c>
      <c r="BD14" s="351">
        <v>77.5</v>
      </c>
      <c r="BE14" s="362">
        <v>0.11899999999999999</v>
      </c>
      <c r="BF14" s="351">
        <v>0</v>
      </c>
      <c r="BG14" s="353">
        <v>0</v>
      </c>
      <c r="BH14" s="361">
        <v>0</v>
      </c>
      <c r="BI14" s="351">
        <v>0</v>
      </c>
      <c r="BJ14" s="353">
        <v>0</v>
      </c>
      <c r="BK14" s="349">
        <v>0</v>
      </c>
      <c r="BL14" s="361">
        <v>0</v>
      </c>
      <c r="BM14" s="363">
        <v>0.378</v>
      </c>
    </row>
    <row r="15" spans="1:65" x14ac:dyDescent="0.25">
      <c r="A15" s="48">
        <v>540022</v>
      </c>
      <c r="B15" s="9" t="s">
        <v>77</v>
      </c>
      <c r="C15" s="9" t="s">
        <v>78</v>
      </c>
      <c r="D15" s="9" t="s">
        <v>5</v>
      </c>
      <c r="E15" s="49">
        <v>3</v>
      </c>
      <c r="F15" s="48">
        <v>943</v>
      </c>
      <c r="G15" s="689">
        <v>25827156</v>
      </c>
      <c r="H15" s="21">
        <v>22</v>
      </c>
      <c r="I15" s="689">
        <v>2765537</v>
      </c>
      <c r="J15" s="21">
        <v>19</v>
      </c>
      <c r="K15" s="703">
        <v>2776648</v>
      </c>
      <c r="L15" s="798">
        <v>984</v>
      </c>
      <c r="M15" s="799">
        <v>31369341</v>
      </c>
      <c r="N15" s="27">
        <v>2513433</v>
      </c>
      <c r="O15" s="11">
        <v>8.3000000000000004E-2</v>
      </c>
      <c r="P15" s="48">
        <v>737</v>
      </c>
      <c r="Q15" s="21">
        <v>234</v>
      </c>
      <c r="R15" s="21">
        <v>4</v>
      </c>
      <c r="S15" s="280">
        <v>0</v>
      </c>
      <c r="T15" s="293">
        <v>10478.1</v>
      </c>
      <c r="U15" s="27">
        <v>7369.2</v>
      </c>
      <c r="V15" s="27">
        <v>2493792.3223236082</v>
      </c>
      <c r="W15" s="21">
        <v>238</v>
      </c>
      <c r="X15" s="27">
        <v>8788.2000000000007</v>
      </c>
      <c r="Y15" s="544">
        <v>5845.8</v>
      </c>
      <c r="Z15" s="540">
        <v>984</v>
      </c>
      <c r="AA15" s="48">
        <v>701</v>
      </c>
      <c r="AB15" s="21">
        <v>59</v>
      </c>
      <c r="AC15" s="21">
        <v>154</v>
      </c>
      <c r="AD15" s="21">
        <v>61</v>
      </c>
      <c r="AE15" s="244">
        <v>6.1991869918699184E-2</v>
      </c>
      <c r="AF15" s="24">
        <v>0.30099999999999999</v>
      </c>
      <c r="AG15" s="24">
        <v>0.253</v>
      </c>
      <c r="AH15" s="38">
        <v>0.314</v>
      </c>
      <c r="AI15" s="38">
        <v>0.26300000000000001</v>
      </c>
      <c r="AJ15" s="49">
        <v>274</v>
      </c>
      <c r="AK15" s="33"/>
      <c r="AL15" s="142">
        <v>1</v>
      </c>
      <c r="AM15" s="49">
        <v>2691</v>
      </c>
      <c r="AN15" s="33"/>
      <c r="AO15" s="48">
        <v>805</v>
      </c>
      <c r="AP15" s="21">
        <v>122</v>
      </c>
      <c r="AQ15" s="21">
        <v>38</v>
      </c>
      <c r="AR15" s="21">
        <v>10</v>
      </c>
      <c r="AS15" s="27">
        <v>36173</v>
      </c>
      <c r="AT15" s="27">
        <v>21000</v>
      </c>
      <c r="AU15" s="49">
        <v>170</v>
      </c>
      <c r="AV15" s="48">
        <v>94</v>
      </c>
      <c r="AW15" s="21">
        <v>51</v>
      </c>
      <c r="AX15" s="280">
        <v>20</v>
      </c>
      <c r="AY15" s="19">
        <v>29</v>
      </c>
      <c r="AZ15" s="49">
        <v>23</v>
      </c>
      <c r="BA15" s="33"/>
      <c r="BB15" s="226">
        <v>8248</v>
      </c>
      <c r="BC15" s="227">
        <v>2.6</v>
      </c>
      <c r="BD15" s="226">
        <v>2272.4</v>
      </c>
      <c r="BE15" s="243">
        <v>0.27600000000000002</v>
      </c>
      <c r="BF15" s="226">
        <v>708</v>
      </c>
      <c r="BG15" s="11">
        <v>0.312</v>
      </c>
      <c r="BH15" s="227">
        <v>272</v>
      </c>
      <c r="BI15" s="226">
        <v>158</v>
      </c>
      <c r="BJ15" s="11">
        <v>7.0000000000000007E-2</v>
      </c>
      <c r="BK15" s="9">
        <v>24</v>
      </c>
      <c r="BL15" s="227">
        <v>16</v>
      </c>
      <c r="BM15" s="63">
        <v>0.71499999999999997</v>
      </c>
    </row>
    <row r="16" spans="1:65" x14ac:dyDescent="0.25">
      <c r="A16" s="45"/>
      <c r="B16" s="10"/>
      <c r="C16" s="10" t="s">
        <v>78</v>
      </c>
      <c r="D16" s="10" t="s">
        <v>2</v>
      </c>
      <c r="E16" s="50">
        <v>3</v>
      </c>
      <c r="F16" s="45">
        <v>980</v>
      </c>
      <c r="G16" s="688">
        <v>26958592</v>
      </c>
      <c r="H16" s="700">
        <v>37</v>
      </c>
      <c r="I16" s="688">
        <v>5298237</v>
      </c>
      <c r="J16" s="700">
        <v>23</v>
      </c>
      <c r="K16" s="704">
        <v>22474088</v>
      </c>
      <c r="L16" s="796">
        <v>1040</v>
      </c>
      <c r="M16" s="797">
        <v>54730917</v>
      </c>
      <c r="N16" s="28">
        <v>2548460</v>
      </c>
      <c r="O16" s="240">
        <v>4.7E-2</v>
      </c>
      <c r="P16" s="235">
        <v>790</v>
      </c>
      <c r="Q16" s="6">
        <v>237</v>
      </c>
      <c r="R16" s="6">
        <v>4</v>
      </c>
      <c r="S16" s="282">
        <v>0</v>
      </c>
      <c r="T16" s="292">
        <v>10493</v>
      </c>
      <c r="U16" s="28">
        <v>7352.9</v>
      </c>
      <c r="V16" s="28">
        <v>2528815.8290374749</v>
      </c>
      <c r="W16" s="6">
        <v>241</v>
      </c>
      <c r="X16" s="28">
        <v>8787.7999999999993</v>
      </c>
      <c r="Y16" s="543">
        <v>5826.3</v>
      </c>
      <c r="Z16" s="367">
        <v>1040</v>
      </c>
      <c r="AA16" s="235">
        <v>754</v>
      </c>
      <c r="AB16" s="6">
        <v>60</v>
      </c>
      <c r="AC16" s="6">
        <v>156</v>
      </c>
      <c r="AD16" s="6">
        <v>61</v>
      </c>
      <c r="AE16" s="245">
        <v>5.8653846153846154E-2</v>
      </c>
      <c r="AF16" s="161">
        <v>0.29799999999999999</v>
      </c>
      <c r="AG16" s="161">
        <v>0.249</v>
      </c>
      <c r="AH16" s="167">
        <v>0.311</v>
      </c>
      <c r="AI16" s="167">
        <v>0.26200000000000001</v>
      </c>
      <c r="AJ16" s="17">
        <v>277</v>
      </c>
      <c r="AK16" s="33"/>
      <c r="AL16" s="84">
        <v>119</v>
      </c>
      <c r="AM16" s="17">
        <v>2722</v>
      </c>
      <c r="AN16" s="33"/>
      <c r="AO16" s="235">
        <v>859</v>
      </c>
      <c r="AP16" s="6">
        <v>124</v>
      </c>
      <c r="AQ16" s="6">
        <v>38</v>
      </c>
      <c r="AR16" s="6">
        <v>10</v>
      </c>
      <c r="AS16" s="28">
        <v>36876.800000000003</v>
      </c>
      <c r="AT16" s="28">
        <v>21000</v>
      </c>
      <c r="AU16" s="17">
        <v>172</v>
      </c>
      <c r="AV16" s="235">
        <v>95</v>
      </c>
      <c r="AW16" s="6">
        <v>52</v>
      </c>
      <c r="AX16" s="282">
        <v>20</v>
      </c>
      <c r="AY16" s="234">
        <v>30</v>
      </c>
      <c r="AZ16" s="17">
        <v>23</v>
      </c>
      <c r="BA16" s="33"/>
      <c r="BB16" s="236">
        <v>8901</v>
      </c>
      <c r="BC16" s="237">
        <v>2.645</v>
      </c>
      <c r="BD16" s="236">
        <v>2349.9</v>
      </c>
      <c r="BE16" s="233">
        <v>0.26400000000000001</v>
      </c>
      <c r="BF16" s="236">
        <v>708</v>
      </c>
      <c r="BG16" s="240">
        <v>0.30099999999999999</v>
      </c>
      <c r="BH16" s="237">
        <v>272</v>
      </c>
      <c r="BI16" s="236">
        <v>158</v>
      </c>
      <c r="BJ16" s="240">
        <v>6.7000000000000004E-2</v>
      </c>
      <c r="BK16" s="154">
        <v>24</v>
      </c>
      <c r="BL16" s="237">
        <v>16</v>
      </c>
      <c r="BM16" s="242">
        <v>0.70199999999999996</v>
      </c>
    </row>
    <row r="17" spans="1:65" x14ac:dyDescent="0.25">
      <c r="A17" s="47">
        <v>540071</v>
      </c>
      <c r="B17" s="4" t="s">
        <v>82</v>
      </c>
      <c r="C17" s="4" t="s">
        <v>81</v>
      </c>
      <c r="D17" s="4" t="s">
        <v>6</v>
      </c>
      <c r="E17" s="16">
        <v>3</v>
      </c>
      <c r="F17" s="348">
        <v>138</v>
      </c>
      <c r="G17" s="709">
        <v>7582900</v>
      </c>
      <c r="H17" s="354">
        <v>14</v>
      </c>
      <c r="I17" s="709">
        <v>1570700</v>
      </c>
      <c r="J17" s="354">
        <v>8</v>
      </c>
      <c r="K17" s="707">
        <v>4804513</v>
      </c>
      <c r="L17" s="800">
        <v>160</v>
      </c>
      <c r="M17" s="795">
        <v>13958113</v>
      </c>
      <c r="N17" s="26">
        <v>1022214</v>
      </c>
      <c r="O17" s="12">
        <v>7.2999999999999995E-2</v>
      </c>
      <c r="P17" s="47">
        <v>61</v>
      </c>
      <c r="Q17" s="5">
        <v>97</v>
      </c>
      <c r="R17" s="5">
        <v>1</v>
      </c>
      <c r="S17" s="281">
        <v>1</v>
      </c>
      <c r="T17" s="291">
        <v>10273.4</v>
      </c>
      <c r="U17" s="26">
        <v>7295.4</v>
      </c>
      <c r="V17" s="26">
        <v>1017067.3923600001</v>
      </c>
      <c r="W17" s="5">
        <v>99</v>
      </c>
      <c r="X17" s="26">
        <v>9209.1</v>
      </c>
      <c r="Y17" s="542">
        <v>5817.8</v>
      </c>
      <c r="Z17" s="357">
        <v>160</v>
      </c>
      <c r="AA17" s="47">
        <v>55</v>
      </c>
      <c r="AB17" s="5">
        <v>37</v>
      </c>
      <c r="AC17" s="5">
        <v>64</v>
      </c>
      <c r="AD17" s="5">
        <v>4</v>
      </c>
      <c r="AE17" s="232">
        <v>2.5000000000000001E-2</v>
      </c>
      <c r="AF17" s="358">
        <v>0.152</v>
      </c>
      <c r="AG17" s="358">
        <v>0.125</v>
      </c>
      <c r="AH17" s="358">
        <v>0.161</v>
      </c>
      <c r="AI17" s="358">
        <v>0.13700000000000001</v>
      </c>
      <c r="AJ17" s="350">
        <v>105</v>
      </c>
      <c r="AK17" s="359"/>
      <c r="AL17" s="5">
        <v>32</v>
      </c>
      <c r="AM17" s="350">
        <v>415</v>
      </c>
      <c r="AN17" s="33"/>
      <c r="AO17" s="47">
        <v>123</v>
      </c>
      <c r="AP17" s="5">
        <v>35</v>
      </c>
      <c r="AQ17" s="5">
        <v>2</v>
      </c>
      <c r="AR17" s="5">
        <v>0</v>
      </c>
      <c r="AS17" s="26">
        <v>179039.9</v>
      </c>
      <c r="AT17" s="26">
        <v>42100</v>
      </c>
      <c r="AU17" s="16">
        <v>37</v>
      </c>
      <c r="AV17" s="47">
        <v>33</v>
      </c>
      <c r="AW17" s="5">
        <v>3</v>
      </c>
      <c r="AX17" s="281">
        <v>1</v>
      </c>
      <c r="AY17" s="5">
        <v>2</v>
      </c>
      <c r="AZ17" s="16">
        <v>0</v>
      </c>
      <c r="BA17" s="33"/>
      <c r="BB17" s="229">
        <v>1185</v>
      </c>
      <c r="BC17" s="230">
        <v>2.2000000000000002</v>
      </c>
      <c r="BD17" s="229">
        <v>349.8</v>
      </c>
      <c r="BE17" s="231">
        <v>0.29499999999999998</v>
      </c>
      <c r="BF17" s="229">
        <v>234</v>
      </c>
      <c r="BG17" s="14">
        <v>0.66900000000000004</v>
      </c>
      <c r="BH17" s="230">
        <v>106</v>
      </c>
      <c r="BI17" s="229">
        <v>47</v>
      </c>
      <c r="BJ17" s="12">
        <v>0.13400000000000001</v>
      </c>
      <c r="BK17" s="4">
        <v>9</v>
      </c>
      <c r="BL17" s="230">
        <v>6</v>
      </c>
      <c r="BM17" s="64">
        <v>0.68799999999999994</v>
      </c>
    </row>
    <row r="18" spans="1:65" x14ac:dyDescent="0.25">
      <c r="A18" s="47">
        <v>540072</v>
      </c>
      <c r="B18" s="4" t="s">
        <v>83</v>
      </c>
      <c r="C18" s="4" t="s">
        <v>81</v>
      </c>
      <c r="D18" s="4" t="s">
        <v>6</v>
      </c>
      <c r="E18" s="16">
        <v>3</v>
      </c>
      <c r="F18" s="348">
        <v>125</v>
      </c>
      <c r="G18" s="709">
        <v>5902014</v>
      </c>
      <c r="H18" s="354">
        <v>4</v>
      </c>
      <c r="I18" s="709">
        <v>680889</v>
      </c>
      <c r="J18" s="354">
        <v>2</v>
      </c>
      <c r="K18" s="707">
        <v>11007199</v>
      </c>
      <c r="L18" s="800">
        <v>131</v>
      </c>
      <c r="M18" s="795">
        <v>17590102</v>
      </c>
      <c r="N18" s="26">
        <v>341029</v>
      </c>
      <c r="O18" s="12">
        <v>1.9E-2</v>
      </c>
      <c r="P18" s="47">
        <v>80</v>
      </c>
      <c r="Q18" s="5">
        <v>51</v>
      </c>
      <c r="R18" s="5">
        <v>0</v>
      </c>
      <c r="S18" s="281">
        <v>0</v>
      </c>
      <c r="T18" s="291">
        <v>6617.3</v>
      </c>
      <c r="U18" s="26">
        <v>5194.1000000000004</v>
      </c>
      <c r="V18" s="26">
        <v>337482.313578</v>
      </c>
      <c r="W18" s="5">
        <v>51</v>
      </c>
      <c r="X18" s="26">
        <v>5683.8</v>
      </c>
      <c r="Y18" s="542">
        <v>4165.7</v>
      </c>
      <c r="Z18" s="285">
        <v>131</v>
      </c>
      <c r="AA18" s="47">
        <v>75</v>
      </c>
      <c r="AB18" s="5">
        <v>25</v>
      </c>
      <c r="AC18" s="5">
        <v>31</v>
      </c>
      <c r="AD18" s="5">
        <v>0</v>
      </c>
      <c r="AE18" s="232">
        <v>0</v>
      </c>
      <c r="AF18" s="358">
        <v>0.123</v>
      </c>
      <c r="AG18" s="358">
        <v>0.105</v>
      </c>
      <c r="AH18" s="23">
        <v>0.13200000000000001</v>
      </c>
      <c r="AI18" s="23">
        <v>0.109</v>
      </c>
      <c r="AJ18" s="16">
        <v>56</v>
      </c>
      <c r="AK18" s="33"/>
      <c r="AL18" s="5">
        <v>11</v>
      </c>
      <c r="AM18" s="16">
        <v>112</v>
      </c>
      <c r="AN18" s="33"/>
      <c r="AO18" s="47">
        <v>120</v>
      </c>
      <c r="AP18" s="5">
        <v>11</v>
      </c>
      <c r="AQ18" s="5">
        <v>0</v>
      </c>
      <c r="AR18" s="5">
        <v>0</v>
      </c>
      <c r="AS18" s="26">
        <v>71853.5</v>
      </c>
      <c r="AT18" s="26">
        <v>31400</v>
      </c>
      <c r="AU18" s="16">
        <v>11</v>
      </c>
      <c r="AV18" s="47">
        <v>6</v>
      </c>
      <c r="AW18" s="5">
        <v>1</v>
      </c>
      <c r="AX18" s="281">
        <v>4</v>
      </c>
      <c r="AY18" s="5">
        <v>0</v>
      </c>
      <c r="AZ18" s="16">
        <v>0</v>
      </c>
      <c r="BA18" s="33"/>
      <c r="BB18" s="229">
        <v>695</v>
      </c>
      <c r="BC18" s="230">
        <v>2.6</v>
      </c>
      <c r="BD18" s="229">
        <v>343.2</v>
      </c>
      <c r="BE18" s="228">
        <v>0.49399999999999999</v>
      </c>
      <c r="BF18" s="229">
        <v>185</v>
      </c>
      <c r="BG18" s="12">
        <v>0.53900000000000003</v>
      </c>
      <c r="BH18" s="230">
        <v>71</v>
      </c>
      <c r="BI18" s="229">
        <v>36</v>
      </c>
      <c r="BJ18" s="12">
        <v>0.105</v>
      </c>
      <c r="BK18" s="4">
        <v>6</v>
      </c>
      <c r="BL18" s="230">
        <v>4</v>
      </c>
      <c r="BM18" s="64">
        <v>0.624</v>
      </c>
    </row>
    <row r="19" spans="1:65" x14ac:dyDescent="0.25">
      <c r="A19" s="47">
        <v>540073</v>
      </c>
      <c r="B19" s="4" t="s">
        <v>84</v>
      </c>
      <c r="C19" s="4" t="s">
        <v>81</v>
      </c>
      <c r="D19" s="4" t="s">
        <v>6</v>
      </c>
      <c r="E19" s="16">
        <v>3</v>
      </c>
      <c r="F19" s="348">
        <v>1594</v>
      </c>
      <c r="G19" s="709">
        <v>133020965</v>
      </c>
      <c r="H19" s="354">
        <v>205</v>
      </c>
      <c r="I19" s="791">
        <v>349873597</v>
      </c>
      <c r="J19" s="354">
        <v>73</v>
      </c>
      <c r="K19" s="790">
        <v>175254381</v>
      </c>
      <c r="L19" s="800">
        <v>1872</v>
      </c>
      <c r="M19" s="795">
        <v>658148943</v>
      </c>
      <c r="N19" s="32">
        <v>23054174</v>
      </c>
      <c r="O19" s="12">
        <v>3.6999999999999998E-2</v>
      </c>
      <c r="P19" s="47">
        <v>1086</v>
      </c>
      <c r="Q19" s="5">
        <v>737</v>
      </c>
      <c r="R19" s="5">
        <v>18</v>
      </c>
      <c r="S19" s="281">
        <v>24</v>
      </c>
      <c r="T19" s="290">
        <v>29517</v>
      </c>
      <c r="U19" s="26">
        <v>6256</v>
      </c>
      <c r="V19" s="26">
        <v>22993742.925257999</v>
      </c>
      <c r="W19" s="5">
        <v>779</v>
      </c>
      <c r="X19" s="32">
        <v>25004.5</v>
      </c>
      <c r="Y19" s="542">
        <v>4918.7</v>
      </c>
      <c r="Z19" s="285">
        <v>1877</v>
      </c>
      <c r="AA19" s="47">
        <v>1021</v>
      </c>
      <c r="AB19" s="5">
        <v>370</v>
      </c>
      <c r="AC19" s="5">
        <v>440</v>
      </c>
      <c r="AD19" s="5">
        <v>34</v>
      </c>
      <c r="AE19" s="232">
        <v>1.8114011720831113E-2</v>
      </c>
      <c r="AF19" s="358">
        <v>0.14799999999999999</v>
      </c>
      <c r="AG19" s="358">
        <v>0.105</v>
      </c>
      <c r="AH19" s="23">
        <v>0.161</v>
      </c>
      <c r="AI19" s="23">
        <v>0.11700000000000001</v>
      </c>
      <c r="AJ19" s="16">
        <v>844</v>
      </c>
      <c r="AK19" s="33"/>
      <c r="AL19" s="5">
        <v>275</v>
      </c>
      <c r="AM19" s="16">
        <v>11031</v>
      </c>
      <c r="AN19" s="33"/>
      <c r="AO19" s="47">
        <v>1573</v>
      </c>
      <c r="AP19" s="5">
        <v>234</v>
      </c>
      <c r="AQ19" s="5">
        <v>55</v>
      </c>
      <c r="AR19" s="5">
        <v>3</v>
      </c>
      <c r="AS19" s="26">
        <v>351099.5</v>
      </c>
      <c r="AT19" s="26">
        <v>43550</v>
      </c>
      <c r="AU19" s="16">
        <v>292</v>
      </c>
      <c r="AV19" s="47">
        <v>246</v>
      </c>
      <c r="AW19" s="5">
        <v>32</v>
      </c>
      <c r="AX19" s="281">
        <v>12</v>
      </c>
      <c r="AY19" s="5">
        <v>12</v>
      </c>
      <c r="AZ19" s="16">
        <v>8</v>
      </c>
      <c r="BA19" s="33"/>
      <c r="BB19" s="229">
        <v>49384</v>
      </c>
      <c r="BC19" s="230">
        <v>2.1</v>
      </c>
      <c r="BD19" s="229">
        <v>3929.1</v>
      </c>
      <c r="BE19" s="231">
        <v>0.08</v>
      </c>
      <c r="BF19" s="229">
        <v>1729</v>
      </c>
      <c r="BG19" s="12">
        <v>0.44</v>
      </c>
      <c r="BH19" s="230">
        <v>823</v>
      </c>
      <c r="BI19" s="229">
        <v>333</v>
      </c>
      <c r="BJ19" s="12">
        <v>8.5000000000000006E-2</v>
      </c>
      <c r="BK19" s="4">
        <v>61</v>
      </c>
      <c r="BL19" s="230">
        <v>40</v>
      </c>
      <c r="BM19" s="64">
        <v>0.60099999999999998</v>
      </c>
    </row>
    <row r="20" spans="1:65" x14ac:dyDescent="0.25">
      <c r="A20" s="47">
        <v>540074</v>
      </c>
      <c r="B20" s="4" t="s">
        <v>85</v>
      </c>
      <c r="C20" s="4" t="s">
        <v>81</v>
      </c>
      <c r="D20" s="4" t="s">
        <v>6</v>
      </c>
      <c r="E20" s="16">
        <v>3</v>
      </c>
      <c r="F20" s="348">
        <v>277</v>
      </c>
      <c r="G20" s="709">
        <v>11675256</v>
      </c>
      <c r="H20" s="354">
        <v>11</v>
      </c>
      <c r="I20" s="709">
        <v>1340733</v>
      </c>
      <c r="J20" s="354">
        <v>8</v>
      </c>
      <c r="K20" s="707">
        <v>588113</v>
      </c>
      <c r="L20" s="800">
        <v>296</v>
      </c>
      <c r="M20" s="795">
        <v>13604102</v>
      </c>
      <c r="N20" s="26">
        <v>769990</v>
      </c>
      <c r="O20" s="12">
        <v>5.5E-2</v>
      </c>
      <c r="P20" s="47">
        <v>182</v>
      </c>
      <c r="Q20" s="5">
        <v>114</v>
      </c>
      <c r="R20" s="5">
        <v>0</v>
      </c>
      <c r="S20" s="281">
        <v>0</v>
      </c>
      <c r="T20" s="291">
        <v>6653.7</v>
      </c>
      <c r="U20" s="26">
        <v>4663</v>
      </c>
      <c r="V20" s="26">
        <v>758520.64747500001</v>
      </c>
      <c r="W20" s="5">
        <v>114</v>
      </c>
      <c r="X20" s="26">
        <v>5384.5</v>
      </c>
      <c r="Y20" s="542">
        <v>3498.6</v>
      </c>
      <c r="Z20" s="285">
        <v>296</v>
      </c>
      <c r="AA20" s="47">
        <v>164</v>
      </c>
      <c r="AB20" s="5">
        <v>58</v>
      </c>
      <c r="AC20" s="5">
        <v>72</v>
      </c>
      <c r="AD20" s="5">
        <v>2</v>
      </c>
      <c r="AE20" s="232">
        <v>6.7567567567567571E-3</v>
      </c>
      <c r="AF20" s="358">
        <v>0.127</v>
      </c>
      <c r="AG20" s="358">
        <v>0.10299999999999999</v>
      </c>
      <c r="AH20" s="23">
        <v>0.13700000000000001</v>
      </c>
      <c r="AI20" s="23">
        <v>0.108</v>
      </c>
      <c r="AJ20" s="16">
        <v>132</v>
      </c>
      <c r="AK20" s="33"/>
      <c r="AL20" s="5">
        <v>22</v>
      </c>
      <c r="AM20" s="16">
        <v>364</v>
      </c>
      <c r="AN20" s="33"/>
      <c r="AO20" s="47">
        <v>266</v>
      </c>
      <c r="AP20" s="5">
        <v>30</v>
      </c>
      <c r="AQ20" s="5">
        <v>0</v>
      </c>
      <c r="AR20" s="5">
        <v>0</v>
      </c>
      <c r="AS20" s="26">
        <v>57945.1</v>
      </c>
      <c r="AT20" s="26">
        <v>36950</v>
      </c>
      <c r="AU20" s="16">
        <v>30</v>
      </c>
      <c r="AV20" s="47">
        <v>26</v>
      </c>
      <c r="AW20" s="5">
        <v>3</v>
      </c>
      <c r="AX20" s="281">
        <v>1</v>
      </c>
      <c r="AY20" s="5">
        <v>2</v>
      </c>
      <c r="AZ20" s="16">
        <v>2</v>
      </c>
      <c r="BA20" s="33"/>
      <c r="BB20" s="229">
        <v>1820</v>
      </c>
      <c r="BC20" s="230">
        <v>2.2999999999999998</v>
      </c>
      <c r="BD20" s="229">
        <v>710.69999999999993</v>
      </c>
      <c r="BE20" s="228">
        <v>0.39</v>
      </c>
      <c r="BF20" s="229">
        <v>394</v>
      </c>
      <c r="BG20" s="12">
        <v>0.55400000000000005</v>
      </c>
      <c r="BH20" s="230">
        <v>171</v>
      </c>
      <c r="BI20" s="229">
        <v>85</v>
      </c>
      <c r="BJ20" s="12">
        <v>0.12</v>
      </c>
      <c r="BK20" s="4">
        <v>15</v>
      </c>
      <c r="BL20" s="230">
        <v>10</v>
      </c>
      <c r="BM20" s="64">
        <v>0.69299999999999995</v>
      </c>
    </row>
    <row r="21" spans="1:65" x14ac:dyDescent="0.25">
      <c r="A21" s="47">
        <v>540075</v>
      </c>
      <c r="B21" s="4" t="s">
        <v>86</v>
      </c>
      <c r="C21" s="4" t="s">
        <v>81</v>
      </c>
      <c r="D21" s="4" t="s">
        <v>6</v>
      </c>
      <c r="E21" s="16">
        <v>3</v>
      </c>
      <c r="F21" s="348">
        <v>212</v>
      </c>
      <c r="G21" s="709">
        <v>10448222</v>
      </c>
      <c r="H21" s="354">
        <v>64</v>
      </c>
      <c r="I21" s="709">
        <v>3643231</v>
      </c>
      <c r="J21" s="354">
        <v>21</v>
      </c>
      <c r="K21" s="707">
        <v>8988705</v>
      </c>
      <c r="L21" s="800">
        <v>297</v>
      </c>
      <c r="M21" s="795">
        <v>23080158</v>
      </c>
      <c r="N21" s="26">
        <v>4745755</v>
      </c>
      <c r="O21" s="14">
        <v>0.255</v>
      </c>
      <c r="P21" s="47">
        <v>42</v>
      </c>
      <c r="Q21" s="5">
        <v>261</v>
      </c>
      <c r="R21" s="5">
        <v>11</v>
      </c>
      <c r="S21" s="281">
        <v>2</v>
      </c>
      <c r="T21" s="290">
        <v>17292.8</v>
      </c>
      <c r="U21" s="32">
        <v>13015.7</v>
      </c>
      <c r="V21" s="26">
        <v>4738227.9071800001</v>
      </c>
      <c r="W21" s="5">
        <v>274</v>
      </c>
      <c r="X21" s="26">
        <v>16478.3</v>
      </c>
      <c r="Y21" s="542">
        <v>12285.8</v>
      </c>
      <c r="Z21" s="285">
        <v>297</v>
      </c>
      <c r="AA21" s="47">
        <v>31</v>
      </c>
      <c r="AB21" s="5">
        <v>13</v>
      </c>
      <c r="AC21" s="5">
        <v>221</v>
      </c>
      <c r="AD21" s="5">
        <v>51</v>
      </c>
      <c r="AE21" s="37">
        <v>0.17171717171717171</v>
      </c>
      <c r="AF21" s="358">
        <v>0.32800000000000001</v>
      </c>
      <c r="AG21" s="358">
        <v>0.29599999999999999</v>
      </c>
      <c r="AH21" s="39">
        <v>0.33200000000000002</v>
      </c>
      <c r="AI21" s="39">
        <v>0.29899999999999999</v>
      </c>
      <c r="AJ21" s="16">
        <v>285</v>
      </c>
      <c r="AK21" s="33"/>
      <c r="AL21" s="5">
        <v>184</v>
      </c>
      <c r="AM21" s="16">
        <v>8456</v>
      </c>
      <c r="AN21" s="33"/>
      <c r="AO21" s="47">
        <v>76</v>
      </c>
      <c r="AP21" s="5">
        <v>110</v>
      </c>
      <c r="AQ21" s="5">
        <v>115</v>
      </c>
      <c r="AR21" s="20">
        <v>15</v>
      </c>
      <c r="AS21" s="26">
        <v>60631</v>
      </c>
      <c r="AT21" s="26">
        <v>42975</v>
      </c>
      <c r="AU21" s="16">
        <v>240</v>
      </c>
      <c r="AV21" s="47">
        <v>202</v>
      </c>
      <c r="AW21" s="5">
        <v>30</v>
      </c>
      <c r="AX21" s="281">
        <v>5</v>
      </c>
      <c r="AY21" s="20">
        <v>24</v>
      </c>
      <c r="AZ21" s="16">
        <v>17</v>
      </c>
      <c r="BA21" s="33"/>
      <c r="BB21" s="229">
        <v>1050</v>
      </c>
      <c r="BC21" s="230">
        <v>2.5</v>
      </c>
      <c r="BD21" s="229">
        <v>582.5</v>
      </c>
      <c r="BE21" s="228">
        <v>0.55500000000000005</v>
      </c>
      <c r="BF21" s="229">
        <v>560</v>
      </c>
      <c r="BG21" s="14">
        <v>0.96099999999999997</v>
      </c>
      <c r="BH21" s="230">
        <v>224</v>
      </c>
      <c r="BI21" s="229">
        <v>118</v>
      </c>
      <c r="BJ21" s="14">
        <v>0.20300000000000001</v>
      </c>
      <c r="BK21" s="4">
        <v>18</v>
      </c>
      <c r="BL21" s="230">
        <v>12</v>
      </c>
      <c r="BM21" s="64">
        <v>0.71699999999999997</v>
      </c>
    </row>
    <row r="22" spans="1:65" x14ac:dyDescent="0.25">
      <c r="A22" s="47">
        <v>540076</v>
      </c>
      <c r="B22" s="4" t="s">
        <v>87</v>
      </c>
      <c r="C22" s="4" t="s">
        <v>81</v>
      </c>
      <c r="D22" s="4" t="s">
        <v>6</v>
      </c>
      <c r="E22" s="16">
        <v>3</v>
      </c>
      <c r="F22" s="348">
        <v>995</v>
      </c>
      <c r="G22" s="709">
        <v>56864312</v>
      </c>
      <c r="H22" s="354">
        <v>61</v>
      </c>
      <c r="I22" s="709">
        <v>11927974</v>
      </c>
      <c r="J22" s="354">
        <v>12</v>
      </c>
      <c r="K22" s="707">
        <v>46791243</v>
      </c>
      <c r="L22" s="801">
        <v>1068</v>
      </c>
      <c r="M22" s="802">
        <v>115583529</v>
      </c>
      <c r="N22" s="26">
        <v>2711870</v>
      </c>
      <c r="O22" s="12">
        <v>2.3E-2</v>
      </c>
      <c r="P22" s="47">
        <v>825</v>
      </c>
      <c r="Q22" s="5">
        <v>238</v>
      </c>
      <c r="R22" s="5">
        <v>3</v>
      </c>
      <c r="S22" s="281">
        <v>2</v>
      </c>
      <c r="T22" s="291">
        <v>10879.4</v>
      </c>
      <c r="U22" s="26">
        <v>6050.2</v>
      </c>
      <c r="V22" s="26">
        <v>2643699.4942839998</v>
      </c>
      <c r="W22" s="5">
        <v>243</v>
      </c>
      <c r="X22" s="26">
        <v>6989.4</v>
      </c>
      <c r="Y22" s="542">
        <v>1980.6</v>
      </c>
      <c r="Z22" s="285">
        <v>1068</v>
      </c>
      <c r="AA22" s="47">
        <v>760</v>
      </c>
      <c r="AB22" s="5">
        <v>169</v>
      </c>
      <c r="AC22" s="5">
        <v>125</v>
      </c>
      <c r="AD22" s="5">
        <v>14</v>
      </c>
      <c r="AE22" s="232">
        <v>1.3108614232209739E-2</v>
      </c>
      <c r="AF22" s="358">
        <v>0.11899999999999999</v>
      </c>
      <c r="AG22" s="358">
        <v>0.04</v>
      </c>
      <c r="AH22" s="23">
        <v>0.14799999999999999</v>
      </c>
      <c r="AI22" s="23">
        <v>7.3999999999999996E-2</v>
      </c>
      <c r="AJ22" s="16">
        <v>308</v>
      </c>
      <c r="AK22" s="33"/>
      <c r="AL22" s="5">
        <v>88</v>
      </c>
      <c r="AM22" s="16">
        <v>961</v>
      </c>
      <c r="AN22" s="33"/>
      <c r="AO22" s="47">
        <v>979</v>
      </c>
      <c r="AP22" s="5">
        <v>72</v>
      </c>
      <c r="AQ22" s="5">
        <v>16</v>
      </c>
      <c r="AR22" s="5">
        <v>1</v>
      </c>
      <c r="AS22" s="26">
        <v>79408.5</v>
      </c>
      <c r="AT22" s="26">
        <v>47000</v>
      </c>
      <c r="AU22" s="16">
        <v>89</v>
      </c>
      <c r="AV22" s="47">
        <v>80</v>
      </c>
      <c r="AW22" s="5">
        <v>9</v>
      </c>
      <c r="AX22" s="281">
        <v>0</v>
      </c>
      <c r="AY22" s="5">
        <v>5</v>
      </c>
      <c r="AZ22" s="16">
        <v>0</v>
      </c>
      <c r="BA22" s="33"/>
      <c r="BB22" s="229">
        <v>7571</v>
      </c>
      <c r="BC22" s="230">
        <v>2</v>
      </c>
      <c r="BD22" s="229">
        <v>2242</v>
      </c>
      <c r="BE22" s="231">
        <v>0.29599999999999999</v>
      </c>
      <c r="BF22" s="229">
        <v>844</v>
      </c>
      <c r="BG22" s="12">
        <v>0.376</v>
      </c>
      <c r="BH22" s="230">
        <v>422</v>
      </c>
      <c r="BI22" s="229">
        <v>164</v>
      </c>
      <c r="BJ22" s="12">
        <v>7.2999999999999995E-2</v>
      </c>
      <c r="BK22" s="4">
        <v>32</v>
      </c>
      <c r="BL22" s="230">
        <v>21</v>
      </c>
      <c r="BM22" s="64">
        <v>0.72199999999999998</v>
      </c>
    </row>
    <row r="23" spans="1:65" x14ac:dyDescent="0.25">
      <c r="A23" s="47">
        <v>540077</v>
      </c>
      <c r="B23" s="4" t="s">
        <v>88</v>
      </c>
      <c r="C23" s="4" t="s">
        <v>81</v>
      </c>
      <c r="D23" s="4" t="s">
        <v>6</v>
      </c>
      <c r="E23" s="16">
        <v>3</v>
      </c>
      <c r="F23" s="348">
        <v>88</v>
      </c>
      <c r="G23" s="709">
        <v>4802740</v>
      </c>
      <c r="H23" s="354">
        <v>3</v>
      </c>
      <c r="I23" s="709">
        <v>229400</v>
      </c>
      <c r="J23" s="354">
        <v>2</v>
      </c>
      <c r="K23" s="707">
        <v>10543035</v>
      </c>
      <c r="L23" s="800">
        <v>93</v>
      </c>
      <c r="M23" s="795">
        <v>15575175</v>
      </c>
      <c r="N23" s="26">
        <v>480320</v>
      </c>
      <c r="O23" s="12">
        <v>3.1E-2</v>
      </c>
      <c r="P23" s="47">
        <v>58</v>
      </c>
      <c r="Q23" s="5">
        <v>34</v>
      </c>
      <c r="R23" s="5">
        <v>1</v>
      </c>
      <c r="S23" s="281">
        <v>0</v>
      </c>
      <c r="T23" s="291">
        <v>13530.1</v>
      </c>
      <c r="U23" s="26">
        <v>7087.3</v>
      </c>
      <c r="V23" s="26">
        <v>473553.42669000011</v>
      </c>
      <c r="W23" s="5">
        <v>35</v>
      </c>
      <c r="X23" s="26">
        <v>10441.799999999999</v>
      </c>
      <c r="Y23" s="542">
        <v>5286.2</v>
      </c>
      <c r="Z23" s="285">
        <v>93</v>
      </c>
      <c r="AA23" s="47">
        <v>52</v>
      </c>
      <c r="AB23" s="5">
        <v>17</v>
      </c>
      <c r="AC23" s="5">
        <v>21</v>
      </c>
      <c r="AD23" s="5">
        <v>3</v>
      </c>
      <c r="AE23" s="232">
        <v>3.2258064516129031E-2</v>
      </c>
      <c r="AF23" s="358">
        <v>0.16600000000000001</v>
      </c>
      <c r="AG23" s="358">
        <v>0.13100000000000001</v>
      </c>
      <c r="AH23" s="23">
        <v>0.186</v>
      </c>
      <c r="AI23" s="23">
        <v>0.14299999999999999</v>
      </c>
      <c r="AJ23" s="16">
        <v>41</v>
      </c>
      <c r="AK23" s="33"/>
      <c r="AL23" s="5">
        <v>15</v>
      </c>
      <c r="AM23" s="16">
        <v>347</v>
      </c>
      <c r="AN23" s="33"/>
      <c r="AO23" s="47">
        <v>82</v>
      </c>
      <c r="AP23" s="5">
        <v>9</v>
      </c>
      <c r="AQ23" s="5">
        <v>2</v>
      </c>
      <c r="AR23" s="5">
        <v>0</v>
      </c>
      <c r="AS23" s="26">
        <v>59081.8</v>
      </c>
      <c r="AT23" s="26">
        <v>50500</v>
      </c>
      <c r="AU23" s="16">
        <v>11</v>
      </c>
      <c r="AV23" s="47">
        <v>8</v>
      </c>
      <c r="AW23" s="5">
        <v>0</v>
      </c>
      <c r="AX23" s="281">
        <v>0</v>
      </c>
      <c r="AY23" s="5">
        <v>0</v>
      </c>
      <c r="AZ23" s="16">
        <v>0</v>
      </c>
      <c r="BA23" s="33"/>
      <c r="BB23" s="229">
        <v>794</v>
      </c>
      <c r="BC23" s="230">
        <v>2.6</v>
      </c>
      <c r="BD23" s="229">
        <v>234</v>
      </c>
      <c r="BE23" s="231">
        <v>0.29499999999999998</v>
      </c>
      <c r="BF23" s="229">
        <v>130</v>
      </c>
      <c r="BG23" s="12">
        <v>0.55600000000000005</v>
      </c>
      <c r="BH23" s="230">
        <v>50</v>
      </c>
      <c r="BI23" s="229">
        <v>25</v>
      </c>
      <c r="BJ23" s="12">
        <v>0.107</v>
      </c>
      <c r="BK23" s="4">
        <v>4</v>
      </c>
      <c r="BL23" s="230">
        <v>3</v>
      </c>
      <c r="BM23" s="64">
        <v>0.85199999999999998</v>
      </c>
    </row>
    <row r="24" spans="1:65" x14ac:dyDescent="0.25">
      <c r="A24" s="47">
        <v>540078</v>
      </c>
      <c r="B24" s="4" t="s">
        <v>89</v>
      </c>
      <c r="C24" s="4" t="s">
        <v>81</v>
      </c>
      <c r="D24" s="4" t="s">
        <v>6</v>
      </c>
      <c r="E24" s="16">
        <v>3</v>
      </c>
      <c r="F24" s="348">
        <v>80</v>
      </c>
      <c r="G24" s="709">
        <v>4735047</v>
      </c>
      <c r="H24" s="354">
        <v>0</v>
      </c>
      <c r="I24" s="709">
        <v>0</v>
      </c>
      <c r="J24" s="354">
        <v>3</v>
      </c>
      <c r="K24" s="707">
        <v>790319</v>
      </c>
      <c r="L24" s="800">
        <v>83</v>
      </c>
      <c r="M24" s="795">
        <v>5525366</v>
      </c>
      <c r="N24" s="26">
        <v>981987</v>
      </c>
      <c r="O24" s="14">
        <v>0.17899999999999999</v>
      </c>
      <c r="P24" s="47">
        <v>22</v>
      </c>
      <c r="Q24" s="5">
        <v>60</v>
      </c>
      <c r="R24" s="5">
        <v>1</v>
      </c>
      <c r="S24" s="281">
        <v>0</v>
      </c>
      <c r="T24" s="290">
        <v>16073.6</v>
      </c>
      <c r="U24" s="32">
        <v>13926.4</v>
      </c>
      <c r="V24" s="26">
        <v>980491.91718000011</v>
      </c>
      <c r="W24" s="5">
        <v>61</v>
      </c>
      <c r="X24" s="26">
        <v>15107.5</v>
      </c>
      <c r="Y24" s="547">
        <v>12799.2</v>
      </c>
      <c r="Z24" s="285">
        <v>83</v>
      </c>
      <c r="AA24" s="47">
        <v>19</v>
      </c>
      <c r="AB24" s="5">
        <v>13</v>
      </c>
      <c r="AC24" s="5">
        <v>37</v>
      </c>
      <c r="AD24" s="5">
        <v>14</v>
      </c>
      <c r="AE24" s="37">
        <v>0.16867469879518071</v>
      </c>
      <c r="AF24" s="358">
        <v>0.30199999999999999</v>
      </c>
      <c r="AG24" s="358">
        <v>0.253</v>
      </c>
      <c r="AH24" s="39">
        <v>0.307</v>
      </c>
      <c r="AI24" s="39">
        <v>0.26600000000000001</v>
      </c>
      <c r="AJ24" s="16">
        <v>64</v>
      </c>
      <c r="AK24" s="33"/>
      <c r="AL24" s="5">
        <v>41</v>
      </c>
      <c r="AM24" s="16">
        <v>702</v>
      </c>
      <c r="AN24" s="33"/>
      <c r="AO24" s="47">
        <v>45</v>
      </c>
      <c r="AP24" s="5">
        <v>37</v>
      </c>
      <c r="AQ24" s="5">
        <v>1</v>
      </c>
      <c r="AR24" s="5">
        <v>0</v>
      </c>
      <c r="AS24" s="26">
        <v>79591.199999999997</v>
      </c>
      <c r="AT24" s="26">
        <v>44550</v>
      </c>
      <c r="AU24" s="16">
        <v>38</v>
      </c>
      <c r="AV24" s="47">
        <v>25</v>
      </c>
      <c r="AW24" s="5">
        <v>4</v>
      </c>
      <c r="AX24" s="281">
        <v>9</v>
      </c>
      <c r="AY24" s="5">
        <v>3</v>
      </c>
      <c r="AZ24" s="16">
        <v>11</v>
      </c>
      <c r="BA24" s="33"/>
      <c r="BB24" s="229">
        <v>768</v>
      </c>
      <c r="BC24" s="230">
        <v>2.2999999999999998</v>
      </c>
      <c r="BD24" s="229">
        <v>195.5</v>
      </c>
      <c r="BE24" s="231">
        <v>0.255</v>
      </c>
      <c r="BF24" s="229">
        <v>157</v>
      </c>
      <c r="BG24" s="14">
        <v>0.80300000000000005</v>
      </c>
      <c r="BH24" s="230">
        <v>68</v>
      </c>
      <c r="BI24" s="229">
        <v>32</v>
      </c>
      <c r="BJ24" s="14">
        <v>0.16400000000000001</v>
      </c>
      <c r="BK24" s="4">
        <v>6</v>
      </c>
      <c r="BL24" s="230">
        <v>4</v>
      </c>
      <c r="BM24" s="64">
        <v>0.67500000000000004</v>
      </c>
    </row>
    <row r="25" spans="1:65" x14ac:dyDescent="0.25">
      <c r="A25" s="47">
        <v>540279</v>
      </c>
      <c r="B25" s="4" t="s">
        <v>95</v>
      </c>
      <c r="C25" s="4" t="s">
        <v>81</v>
      </c>
      <c r="D25" s="4" t="s">
        <v>6</v>
      </c>
      <c r="E25" s="16">
        <v>3</v>
      </c>
      <c r="F25" s="348">
        <v>19</v>
      </c>
      <c r="G25" s="709">
        <v>533700</v>
      </c>
      <c r="H25" s="354">
        <v>1</v>
      </c>
      <c r="I25" s="709">
        <v>38700</v>
      </c>
      <c r="J25" s="354">
        <v>1</v>
      </c>
      <c r="K25" s="707">
        <v>117600</v>
      </c>
      <c r="L25" s="800">
        <v>21</v>
      </c>
      <c r="M25" s="795">
        <v>690000</v>
      </c>
      <c r="N25" s="26">
        <v>51527</v>
      </c>
      <c r="O25" s="12">
        <v>7.4999999999999997E-2</v>
      </c>
      <c r="P25" s="47">
        <v>12</v>
      </c>
      <c r="Q25" s="5">
        <v>9</v>
      </c>
      <c r="R25" s="5">
        <v>0</v>
      </c>
      <c r="S25" s="281">
        <v>0</v>
      </c>
      <c r="T25" s="291">
        <v>5519.9</v>
      </c>
      <c r="U25" s="26">
        <v>4641.5</v>
      </c>
      <c r="V25" s="26">
        <v>49679.046876</v>
      </c>
      <c r="W25" s="5">
        <v>9</v>
      </c>
      <c r="X25" s="26">
        <v>4293.8999999999996</v>
      </c>
      <c r="Y25" s="542">
        <v>3752.8</v>
      </c>
      <c r="Z25" s="285">
        <v>21</v>
      </c>
      <c r="AA25" s="47">
        <v>10</v>
      </c>
      <c r="AB25" s="5">
        <v>3</v>
      </c>
      <c r="AC25" s="5">
        <v>6</v>
      </c>
      <c r="AD25" s="5">
        <v>2</v>
      </c>
      <c r="AE25" s="232">
        <v>9.5238095238095233E-2</v>
      </c>
      <c r="AF25" s="358">
        <v>0.25900000000000001</v>
      </c>
      <c r="AG25" s="358">
        <v>0.17100000000000001</v>
      </c>
      <c r="AH25" s="39">
        <v>0.28100000000000003</v>
      </c>
      <c r="AI25" s="23">
        <v>0.193</v>
      </c>
      <c r="AJ25" s="16">
        <v>11</v>
      </c>
      <c r="AK25" s="33"/>
      <c r="AL25" s="5">
        <v>2</v>
      </c>
      <c r="AM25" s="16">
        <v>63</v>
      </c>
      <c r="AN25" s="33"/>
      <c r="AO25" s="47">
        <v>15</v>
      </c>
      <c r="AP25" s="5">
        <v>5</v>
      </c>
      <c r="AQ25" s="5">
        <v>1</v>
      </c>
      <c r="AR25" s="5">
        <v>0</v>
      </c>
      <c r="AS25" s="26">
        <v>17366.7</v>
      </c>
      <c r="AT25" s="26">
        <v>14100</v>
      </c>
      <c r="AU25" s="16">
        <v>6</v>
      </c>
      <c r="AV25" s="47">
        <v>5</v>
      </c>
      <c r="AW25" s="5">
        <v>1</v>
      </c>
      <c r="AX25" s="281">
        <v>0</v>
      </c>
      <c r="AY25" s="5">
        <v>1</v>
      </c>
      <c r="AZ25" s="16">
        <v>0</v>
      </c>
      <c r="BA25" s="33"/>
      <c r="BB25" s="229">
        <v>185</v>
      </c>
      <c r="BC25" s="230">
        <v>2.8</v>
      </c>
      <c r="BD25" s="229">
        <v>53.2</v>
      </c>
      <c r="BE25" s="231">
        <v>0.28799999999999998</v>
      </c>
      <c r="BF25" s="229">
        <v>37</v>
      </c>
      <c r="BG25" s="14">
        <v>0.69499999999999995</v>
      </c>
      <c r="BH25" s="230">
        <v>13</v>
      </c>
      <c r="BI25" s="229">
        <v>7</v>
      </c>
      <c r="BJ25" s="12">
        <v>0.13200000000000001</v>
      </c>
      <c r="BK25" s="4">
        <v>1</v>
      </c>
      <c r="BL25" s="230">
        <v>1</v>
      </c>
      <c r="BM25" s="64">
        <v>0.52600000000000002</v>
      </c>
    </row>
    <row r="26" spans="1:65" x14ac:dyDescent="0.25">
      <c r="A26" s="48">
        <v>540070</v>
      </c>
      <c r="B26" s="9" t="s">
        <v>80</v>
      </c>
      <c r="C26" s="9" t="s">
        <v>81</v>
      </c>
      <c r="D26" s="9" t="s">
        <v>5</v>
      </c>
      <c r="E26" s="49">
        <v>3</v>
      </c>
      <c r="F26" s="762">
        <v>8272</v>
      </c>
      <c r="G26" s="719">
        <v>457332617</v>
      </c>
      <c r="H26" s="734">
        <v>422</v>
      </c>
      <c r="I26" s="690">
        <v>95291974</v>
      </c>
      <c r="J26" s="734">
        <v>196</v>
      </c>
      <c r="K26" s="718">
        <v>104619156</v>
      </c>
      <c r="L26" s="803">
        <v>8890</v>
      </c>
      <c r="M26" s="804">
        <v>657243747</v>
      </c>
      <c r="N26" s="35">
        <v>66182907</v>
      </c>
      <c r="O26" s="266">
        <v>0.10199999999999999</v>
      </c>
      <c r="P26" s="48">
        <v>4603</v>
      </c>
      <c r="Q26" s="21">
        <v>4208</v>
      </c>
      <c r="R26" s="21">
        <v>114</v>
      </c>
      <c r="S26" s="280">
        <v>25</v>
      </c>
      <c r="T26" s="294">
        <v>15168.6</v>
      </c>
      <c r="U26" s="35">
        <v>10356.1</v>
      </c>
      <c r="V26" s="35">
        <v>65937977.068602003</v>
      </c>
      <c r="W26" s="19">
        <v>4347</v>
      </c>
      <c r="X26" s="27">
        <v>13592.7</v>
      </c>
      <c r="Y26" s="544">
        <v>8596.6</v>
      </c>
      <c r="Z26" s="365">
        <v>8890</v>
      </c>
      <c r="AA26" s="48">
        <v>4310</v>
      </c>
      <c r="AB26" s="21">
        <v>1130</v>
      </c>
      <c r="AC26" s="21">
        <v>2615</v>
      </c>
      <c r="AD26" s="19">
        <v>895</v>
      </c>
      <c r="AE26" s="225">
        <v>0.10066359239680576</v>
      </c>
      <c r="AF26" s="24">
        <v>0.27400000000000002</v>
      </c>
      <c r="AG26" s="24">
        <v>0.20399999999999999</v>
      </c>
      <c r="AH26" s="38">
        <v>0.28799999999999998</v>
      </c>
      <c r="AI26" s="38">
        <v>0.22</v>
      </c>
      <c r="AJ26" s="246">
        <v>4640</v>
      </c>
      <c r="AK26" s="33"/>
      <c r="AL26" s="21">
        <v>2419</v>
      </c>
      <c r="AM26" s="49">
        <v>49597</v>
      </c>
      <c r="AN26" s="33"/>
      <c r="AO26" s="48">
        <v>6359</v>
      </c>
      <c r="AP26" s="21">
        <v>1995</v>
      </c>
      <c r="AQ26" s="21">
        <v>513</v>
      </c>
      <c r="AR26" s="19">
        <v>84</v>
      </c>
      <c r="AS26" s="27">
        <v>67221.5</v>
      </c>
      <c r="AT26" s="27">
        <v>41700</v>
      </c>
      <c r="AU26" s="49">
        <v>2592</v>
      </c>
      <c r="AV26" s="48">
        <v>1894</v>
      </c>
      <c r="AW26" s="21">
        <v>545</v>
      </c>
      <c r="AX26" s="280">
        <v>134</v>
      </c>
      <c r="AY26" s="19">
        <v>347</v>
      </c>
      <c r="AZ26" s="49">
        <v>164</v>
      </c>
      <c r="BA26" s="33"/>
      <c r="BB26" s="226">
        <v>93222</v>
      </c>
      <c r="BC26" s="227">
        <v>2.4</v>
      </c>
      <c r="BD26" s="247">
        <v>21184.799999999999</v>
      </c>
      <c r="BE26" s="243">
        <v>0.22700000000000001</v>
      </c>
      <c r="BF26" s="247">
        <v>12732</v>
      </c>
      <c r="BG26" s="11">
        <v>0.60099999999999998</v>
      </c>
      <c r="BH26" s="248">
        <v>5305</v>
      </c>
      <c r="BI26" s="247">
        <v>2338</v>
      </c>
      <c r="BJ26" s="11">
        <v>0.11</v>
      </c>
      <c r="BK26" s="9">
        <v>371</v>
      </c>
      <c r="BL26" s="227">
        <v>244</v>
      </c>
      <c r="BM26" s="63">
        <v>0.73099999999999998</v>
      </c>
    </row>
    <row r="27" spans="1:65" x14ac:dyDescent="0.25">
      <c r="A27" s="47">
        <v>540079</v>
      </c>
      <c r="B27" s="4" t="s">
        <v>90</v>
      </c>
      <c r="C27" s="4" t="s">
        <v>81</v>
      </c>
      <c r="D27" s="4" t="s">
        <v>6</v>
      </c>
      <c r="E27" s="16">
        <v>3</v>
      </c>
      <c r="F27" s="348">
        <v>116</v>
      </c>
      <c r="G27" s="709">
        <v>6601647</v>
      </c>
      <c r="H27" s="354">
        <v>12</v>
      </c>
      <c r="I27" s="709">
        <v>1820888</v>
      </c>
      <c r="J27" s="354">
        <v>0</v>
      </c>
      <c r="K27" s="707">
        <v>0</v>
      </c>
      <c r="L27" s="800">
        <v>128</v>
      </c>
      <c r="M27" s="795">
        <v>8422535</v>
      </c>
      <c r="N27" s="26">
        <v>243944</v>
      </c>
      <c r="O27" s="12">
        <v>2.9000000000000001E-2</v>
      </c>
      <c r="P27" s="47">
        <v>91</v>
      </c>
      <c r="Q27" s="5">
        <v>37</v>
      </c>
      <c r="R27" s="5">
        <v>0</v>
      </c>
      <c r="S27" s="281">
        <v>0</v>
      </c>
      <c r="T27" s="291">
        <v>6461</v>
      </c>
      <c r="U27" s="26">
        <v>6210.2</v>
      </c>
      <c r="V27" s="26">
        <v>239056.10994800011</v>
      </c>
      <c r="W27" s="5">
        <v>37</v>
      </c>
      <c r="X27" s="26">
        <v>4783.2</v>
      </c>
      <c r="Y27" s="542">
        <v>3680.6</v>
      </c>
      <c r="Z27" s="285">
        <v>128</v>
      </c>
      <c r="AA27" s="47">
        <v>89</v>
      </c>
      <c r="AB27" s="5">
        <v>20</v>
      </c>
      <c r="AC27" s="5">
        <v>19</v>
      </c>
      <c r="AD27" s="5">
        <v>0</v>
      </c>
      <c r="AE27" s="232">
        <v>0</v>
      </c>
      <c r="AF27" s="358">
        <v>7.5999999999999998E-2</v>
      </c>
      <c r="AG27" s="358">
        <v>4.4999999999999998E-2</v>
      </c>
      <c r="AH27" s="23">
        <v>9.8000000000000004E-2</v>
      </c>
      <c r="AI27" s="23">
        <v>8.8999999999999996E-2</v>
      </c>
      <c r="AJ27" s="16">
        <v>39</v>
      </c>
      <c r="AK27" s="33"/>
      <c r="AL27" s="5">
        <v>7</v>
      </c>
      <c r="AM27" s="16">
        <v>71</v>
      </c>
      <c r="AN27" s="33"/>
      <c r="AO27" s="47">
        <v>126</v>
      </c>
      <c r="AP27" s="5">
        <v>2</v>
      </c>
      <c r="AQ27" s="5">
        <v>0</v>
      </c>
      <c r="AR27" s="5">
        <v>0</v>
      </c>
      <c r="AS27" s="26">
        <v>52500</v>
      </c>
      <c r="AT27" s="26">
        <v>52500</v>
      </c>
      <c r="AU27" s="16">
        <v>2</v>
      </c>
      <c r="AV27" s="47">
        <v>2</v>
      </c>
      <c r="AW27" s="5">
        <v>0</v>
      </c>
      <c r="AX27" s="281">
        <v>0</v>
      </c>
      <c r="AY27" s="5">
        <v>0</v>
      </c>
      <c r="AZ27" s="16">
        <v>0</v>
      </c>
      <c r="BA27" s="33"/>
      <c r="BB27" s="229">
        <v>1381</v>
      </c>
      <c r="BC27" s="230">
        <v>2.2000000000000002</v>
      </c>
      <c r="BD27" s="229">
        <v>319</v>
      </c>
      <c r="BE27" s="231">
        <v>0.23100000000000001</v>
      </c>
      <c r="BF27" s="229">
        <v>146</v>
      </c>
      <c r="BG27" s="12">
        <v>0.45800000000000002</v>
      </c>
      <c r="BH27" s="230">
        <v>66</v>
      </c>
      <c r="BI27" s="229">
        <v>32</v>
      </c>
      <c r="BJ27" s="12">
        <v>0.1</v>
      </c>
      <c r="BK27" s="4">
        <v>6</v>
      </c>
      <c r="BL27" s="230">
        <v>4</v>
      </c>
      <c r="BM27" s="64">
        <v>0.64700000000000002</v>
      </c>
    </row>
    <row r="28" spans="1:65" x14ac:dyDescent="0.25">
      <c r="A28" s="47">
        <v>540029</v>
      </c>
      <c r="B28" s="4" t="s">
        <v>8</v>
      </c>
      <c r="C28" s="4" t="s">
        <v>81</v>
      </c>
      <c r="D28" s="4" t="s">
        <v>7</v>
      </c>
      <c r="E28" s="16">
        <v>3</v>
      </c>
      <c r="F28" s="348">
        <v>47</v>
      </c>
      <c r="G28" s="709">
        <v>1540130</v>
      </c>
      <c r="H28" s="354">
        <v>11</v>
      </c>
      <c r="I28" s="709">
        <v>2166451</v>
      </c>
      <c r="J28" s="354">
        <v>1</v>
      </c>
      <c r="K28" s="707">
        <v>417800</v>
      </c>
      <c r="L28" s="800">
        <v>59</v>
      </c>
      <c r="M28" s="795">
        <v>4124381</v>
      </c>
      <c r="N28" s="26">
        <v>173052</v>
      </c>
      <c r="O28" s="12">
        <v>4.2000000000000003E-2</v>
      </c>
      <c r="P28" s="47">
        <v>37</v>
      </c>
      <c r="Q28" s="5">
        <v>22</v>
      </c>
      <c r="R28" s="5">
        <v>0</v>
      </c>
      <c r="S28" s="281">
        <v>0</v>
      </c>
      <c r="T28" s="291">
        <v>7709.7</v>
      </c>
      <c r="U28" s="26">
        <v>5731.6</v>
      </c>
      <c r="V28" s="26">
        <v>169613.02347600009</v>
      </c>
      <c r="W28" s="5">
        <v>22</v>
      </c>
      <c r="X28" s="26">
        <v>5582.3</v>
      </c>
      <c r="Y28" s="542">
        <v>3442.6</v>
      </c>
      <c r="Z28" s="285">
        <v>59</v>
      </c>
      <c r="AA28" s="47">
        <v>30</v>
      </c>
      <c r="AB28" s="5">
        <v>13</v>
      </c>
      <c r="AC28" s="5">
        <v>16</v>
      </c>
      <c r="AD28" s="5">
        <v>0</v>
      </c>
      <c r="AE28" s="232">
        <v>0</v>
      </c>
      <c r="AF28" s="358">
        <v>0.13</v>
      </c>
      <c r="AG28" s="358">
        <v>0.115</v>
      </c>
      <c r="AH28" s="23">
        <v>0.13900000000000001</v>
      </c>
      <c r="AI28" s="23">
        <v>0.125</v>
      </c>
      <c r="AJ28" s="16">
        <v>29</v>
      </c>
      <c r="AK28" s="33"/>
      <c r="AL28" s="5">
        <v>5</v>
      </c>
      <c r="AM28" s="16">
        <v>88</v>
      </c>
      <c r="AN28" s="33"/>
      <c r="AO28" s="47">
        <v>49</v>
      </c>
      <c r="AP28" s="5">
        <v>9</v>
      </c>
      <c r="AQ28" s="5">
        <v>1</v>
      </c>
      <c r="AR28" s="5">
        <v>0</v>
      </c>
      <c r="AS28" s="26">
        <v>50620</v>
      </c>
      <c r="AT28" s="26">
        <v>40750</v>
      </c>
      <c r="AU28" s="16">
        <v>10</v>
      </c>
      <c r="AV28" s="47">
        <v>9</v>
      </c>
      <c r="AW28" s="5">
        <v>1</v>
      </c>
      <c r="AX28" s="281">
        <v>0</v>
      </c>
      <c r="AY28" s="5">
        <v>0</v>
      </c>
      <c r="AZ28" s="16">
        <v>0</v>
      </c>
      <c r="BA28" s="33"/>
      <c r="BB28" s="229">
        <v>391</v>
      </c>
      <c r="BC28" s="230">
        <v>2</v>
      </c>
      <c r="BD28" s="229">
        <v>96</v>
      </c>
      <c r="BE28" s="231">
        <v>0.246</v>
      </c>
      <c r="BF28" s="229">
        <v>60</v>
      </c>
      <c r="BG28" s="14">
        <v>0.625</v>
      </c>
      <c r="BH28" s="230">
        <v>30</v>
      </c>
      <c r="BI28" s="229">
        <v>16</v>
      </c>
      <c r="BJ28" s="14">
        <v>0.16700000000000001</v>
      </c>
      <c r="BK28" s="4">
        <v>4</v>
      </c>
      <c r="BL28" s="230">
        <v>2</v>
      </c>
      <c r="BM28" s="180">
        <v>0.42599999999999999</v>
      </c>
    </row>
    <row r="29" spans="1:65" x14ac:dyDescent="0.25">
      <c r="A29" s="47">
        <v>540081</v>
      </c>
      <c r="B29" s="4" t="s">
        <v>91</v>
      </c>
      <c r="C29" s="4" t="s">
        <v>81</v>
      </c>
      <c r="D29" s="4" t="s">
        <v>7</v>
      </c>
      <c r="E29" s="16">
        <v>3</v>
      </c>
      <c r="F29" s="348">
        <v>585</v>
      </c>
      <c r="G29" s="709">
        <v>42041080</v>
      </c>
      <c r="H29" s="354">
        <v>42</v>
      </c>
      <c r="I29" s="709">
        <v>4999880</v>
      </c>
      <c r="J29" s="354">
        <v>7</v>
      </c>
      <c r="K29" s="707">
        <v>1532490</v>
      </c>
      <c r="L29" s="800">
        <v>634</v>
      </c>
      <c r="M29" s="795">
        <v>48573450</v>
      </c>
      <c r="N29" s="26">
        <v>3579200</v>
      </c>
      <c r="O29" s="12">
        <v>7.3999999999999996E-2</v>
      </c>
      <c r="P29" s="47">
        <v>329</v>
      </c>
      <c r="Q29" s="5">
        <v>305</v>
      </c>
      <c r="R29" s="5">
        <v>1</v>
      </c>
      <c r="S29" s="281">
        <v>0</v>
      </c>
      <c r="T29" s="291">
        <v>11613.8</v>
      </c>
      <c r="U29" s="26">
        <v>8236.7000000000007</v>
      </c>
      <c r="V29" s="26">
        <v>3553819.1663449998</v>
      </c>
      <c r="W29" s="5">
        <v>306</v>
      </c>
      <c r="X29" s="26">
        <v>9997.7999999999993</v>
      </c>
      <c r="Y29" s="542">
        <v>7122.2</v>
      </c>
      <c r="Z29" s="285">
        <v>634</v>
      </c>
      <c r="AA29" s="47">
        <v>308</v>
      </c>
      <c r="AB29" s="5">
        <v>131</v>
      </c>
      <c r="AC29" s="5">
        <v>188</v>
      </c>
      <c r="AD29" s="5">
        <v>8</v>
      </c>
      <c r="AE29" s="232">
        <v>1.2618296529968454E-2</v>
      </c>
      <c r="AF29" s="358">
        <v>0.14699999999999999</v>
      </c>
      <c r="AG29" s="358">
        <v>0.11799999999999999</v>
      </c>
      <c r="AH29" s="23">
        <v>0.161</v>
      </c>
      <c r="AI29" s="23">
        <v>0.13200000000000001</v>
      </c>
      <c r="AJ29" s="16">
        <v>327</v>
      </c>
      <c r="AK29" s="33"/>
      <c r="AL29" s="5">
        <v>130</v>
      </c>
      <c r="AM29" s="16">
        <v>1065</v>
      </c>
      <c r="AN29" s="33"/>
      <c r="AO29" s="47">
        <v>515</v>
      </c>
      <c r="AP29" s="5">
        <v>112</v>
      </c>
      <c r="AQ29" s="5">
        <v>8</v>
      </c>
      <c r="AR29" s="5">
        <v>0</v>
      </c>
      <c r="AS29" s="26">
        <v>70634.8</v>
      </c>
      <c r="AT29" s="26">
        <v>56250</v>
      </c>
      <c r="AU29" s="16">
        <v>120</v>
      </c>
      <c r="AV29" s="47">
        <v>99</v>
      </c>
      <c r="AW29" s="5">
        <v>10</v>
      </c>
      <c r="AX29" s="281">
        <v>2</v>
      </c>
      <c r="AY29" s="5">
        <v>6</v>
      </c>
      <c r="AZ29" s="16">
        <v>1</v>
      </c>
      <c r="BA29" s="33"/>
      <c r="BB29" s="229">
        <v>1381</v>
      </c>
      <c r="BC29" s="230">
        <v>2.2000000000000002</v>
      </c>
      <c r="BD29" s="229">
        <v>1500.4</v>
      </c>
      <c r="BE29" s="228">
        <v>1</v>
      </c>
      <c r="BF29" s="229">
        <v>909</v>
      </c>
      <c r="BG29" s="14">
        <v>0.60599999999999998</v>
      </c>
      <c r="BH29" s="230">
        <v>395</v>
      </c>
      <c r="BI29" s="229">
        <v>195</v>
      </c>
      <c r="BJ29" s="12">
        <v>0.13</v>
      </c>
      <c r="BK29" s="4">
        <v>34</v>
      </c>
      <c r="BL29" s="230">
        <v>23</v>
      </c>
      <c r="BM29" s="64">
        <v>0.78600000000000003</v>
      </c>
    </row>
    <row r="30" spans="1:65" x14ac:dyDescent="0.25">
      <c r="A30" s="47">
        <v>540082</v>
      </c>
      <c r="B30" s="4" t="s">
        <v>92</v>
      </c>
      <c r="C30" s="4" t="s">
        <v>81</v>
      </c>
      <c r="D30" s="4" t="s">
        <v>6</v>
      </c>
      <c r="E30" s="16">
        <v>3</v>
      </c>
      <c r="F30" s="348">
        <v>40</v>
      </c>
      <c r="G30" s="709">
        <v>2220100</v>
      </c>
      <c r="H30" s="354">
        <v>0</v>
      </c>
      <c r="I30" s="709">
        <v>0</v>
      </c>
      <c r="J30" s="354">
        <v>1</v>
      </c>
      <c r="K30" s="707">
        <v>280000</v>
      </c>
      <c r="L30" s="800">
        <v>41</v>
      </c>
      <c r="M30" s="795">
        <v>2500100</v>
      </c>
      <c r="N30" s="26">
        <v>472224</v>
      </c>
      <c r="O30" s="14">
        <v>0.19</v>
      </c>
      <c r="P30" s="47">
        <v>12</v>
      </c>
      <c r="Q30" s="5">
        <v>29</v>
      </c>
      <c r="R30" s="5">
        <v>0</v>
      </c>
      <c r="S30" s="281">
        <v>0</v>
      </c>
      <c r="T30" s="290">
        <v>16283.6</v>
      </c>
      <c r="U30" s="32">
        <v>14600</v>
      </c>
      <c r="V30" s="26">
        <v>472224.47771900002</v>
      </c>
      <c r="W30" s="5">
        <v>29</v>
      </c>
      <c r="X30" s="26">
        <v>16283.6</v>
      </c>
      <c r="Y30" s="547">
        <v>14600</v>
      </c>
      <c r="Z30" s="285">
        <v>41</v>
      </c>
      <c r="AA30" s="47">
        <v>12</v>
      </c>
      <c r="AB30" s="5">
        <v>3</v>
      </c>
      <c r="AC30" s="5">
        <v>12</v>
      </c>
      <c r="AD30" s="5">
        <v>14</v>
      </c>
      <c r="AE30" s="37">
        <v>0.34146341463414637</v>
      </c>
      <c r="AF30" s="358">
        <v>0.435</v>
      </c>
      <c r="AG30" s="358">
        <v>0.41</v>
      </c>
      <c r="AH30" s="39">
        <v>0.435</v>
      </c>
      <c r="AI30" s="39">
        <v>0.41</v>
      </c>
      <c r="AJ30" s="16">
        <v>29</v>
      </c>
      <c r="AK30" s="33"/>
      <c r="AL30" s="5">
        <v>21</v>
      </c>
      <c r="AM30" s="16">
        <v>417</v>
      </c>
      <c r="AN30" s="33"/>
      <c r="AO30" s="47">
        <v>24</v>
      </c>
      <c r="AP30" s="5">
        <v>10</v>
      </c>
      <c r="AQ30" s="5">
        <v>7</v>
      </c>
      <c r="AR30" s="5">
        <v>0</v>
      </c>
      <c r="AS30" s="26">
        <v>36929.4</v>
      </c>
      <c r="AT30" s="26">
        <v>25000</v>
      </c>
      <c r="AU30" s="16">
        <v>17</v>
      </c>
      <c r="AV30" s="47">
        <v>4</v>
      </c>
      <c r="AW30" s="5">
        <v>3</v>
      </c>
      <c r="AX30" s="281">
        <v>10</v>
      </c>
      <c r="AY30" s="5">
        <v>3</v>
      </c>
      <c r="AZ30" s="16">
        <v>7</v>
      </c>
      <c r="BA30" s="33"/>
      <c r="BB30" s="229">
        <v>444</v>
      </c>
      <c r="BC30" s="230">
        <v>2.5</v>
      </c>
      <c r="BD30" s="229">
        <v>100</v>
      </c>
      <c r="BE30" s="231">
        <v>0.22500000000000001</v>
      </c>
      <c r="BF30" s="229">
        <v>73</v>
      </c>
      <c r="BG30" s="14">
        <v>0.73</v>
      </c>
      <c r="BH30" s="230">
        <v>29</v>
      </c>
      <c r="BI30" s="229">
        <v>11</v>
      </c>
      <c r="BJ30" s="12">
        <v>0.11</v>
      </c>
      <c r="BK30" s="4">
        <v>2</v>
      </c>
      <c r="BL30" s="230">
        <v>2</v>
      </c>
      <c r="BM30" s="64">
        <v>0.57499999999999996</v>
      </c>
    </row>
    <row r="31" spans="1:65" x14ac:dyDescent="0.25">
      <c r="A31" s="47">
        <v>540033</v>
      </c>
      <c r="B31" s="4" t="s">
        <v>9</v>
      </c>
      <c r="C31" s="4" t="s">
        <v>81</v>
      </c>
      <c r="D31" s="4" t="s">
        <v>7</v>
      </c>
      <c r="E31" s="16">
        <v>3</v>
      </c>
      <c r="F31" s="348">
        <v>0</v>
      </c>
      <c r="G31" s="709">
        <v>0</v>
      </c>
      <c r="H31" s="354">
        <v>0</v>
      </c>
      <c r="I31" s="709">
        <v>0</v>
      </c>
      <c r="J31" s="354">
        <v>0</v>
      </c>
      <c r="K31" s="707">
        <v>0</v>
      </c>
      <c r="L31" s="800">
        <v>0</v>
      </c>
      <c r="M31" s="795">
        <v>0</v>
      </c>
      <c r="N31" s="26">
        <v>0</v>
      </c>
      <c r="O31" s="5" t="s">
        <v>110</v>
      </c>
      <c r="P31" s="47">
        <v>0</v>
      </c>
      <c r="Q31" s="5">
        <v>0</v>
      </c>
      <c r="R31" s="5">
        <v>0</v>
      </c>
      <c r="S31" s="281">
        <v>0</v>
      </c>
      <c r="T31" s="291">
        <v>0</v>
      </c>
      <c r="U31" s="26">
        <v>0</v>
      </c>
      <c r="V31" s="26">
        <v>0</v>
      </c>
      <c r="W31" s="5">
        <v>0</v>
      </c>
      <c r="X31" s="26">
        <v>0</v>
      </c>
      <c r="Y31" s="542">
        <v>0</v>
      </c>
      <c r="Z31" s="285">
        <v>0</v>
      </c>
      <c r="AA31" s="47">
        <v>0</v>
      </c>
      <c r="AB31" s="5">
        <v>0</v>
      </c>
      <c r="AC31" s="5">
        <v>0</v>
      </c>
      <c r="AD31" s="5">
        <v>0</v>
      </c>
      <c r="AE31" s="232" t="s">
        <v>110</v>
      </c>
      <c r="AF31" s="358">
        <v>0</v>
      </c>
      <c r="AG31" s="358">
        <v>0</v>
      </c>
      <c r="AH31" s="23">
        <v>0</v>
      </c>
      <c r="AI31" s="23">
        <v>0</v>
      </c>
      <c r="AJ31" s="16">
        <v>0</v>
      </c>
      <c r="AK31" s="33"/>
      <c r="AL31" s="5">
        <v>0</v>
      </c>
      <c r="AM31" s="16">
        <v>0</v>
      </c>
      <c r="AN31" s="33"/>
      <c r="AO31" s="47">
        <v>0</v>
      </c>
      <c r="AP31" s="5">
        <v>0</v>
      </c>
      <c r="AQ31" s="5">
        <v>0</v>
      </c>
      <c r="AR31" s="5">
        <v>0</v>
      </c>
      <c r="AS31" s="26">
        <v>0</v>
      </c>
      <c r="AT31" s="26">
        <v>0</v>
      </c>
      <c r="AU31" s="16">
        <v>0</v>
      </c>
      <c r="AV31" s="47">
        <v>0</v>
      </c>
      <c r="AW31" s="5">
        <v>0</v>
      </c>
      <c r="AX31" s="281">
        <v>0</v>
      </c>
      <c r="AY31" s="5">
        <v>0</v>
      </c>
      <c r="AZ31" s="16">
        <v>0</v>
      </c>
      <c r="BA31" s="33"/>
      <c r="BB31" s="229">
        <v>12</v>
      </c>
      <c r="BC31" s="230">
        <v>2.4</v>
      </c>
      <c r="BD31" s="229">
        <v>0</v>
      </c>
      <c r="BE31" s="231">
        <v>0</v>
      </c>
      <c r="BF31" s="229">
        <v>0</v>
      </c>
      <c r="BG31" s="5" t="s">
        <v>110</v>
      </c>
      <c r="BH31" s="230">
        <v>0</v>
      </c>
      <c r="BI31" s="229">
        <v>0</v>
      </c>
      <c r="BJ31" s="5" t="s">
        <v>110</v>
      </c>
      <c r="BK31" s="4">
        <v>0</v>
      </c>
      <c r="BL31" s="230">
        <v>0</v>
      </c>
      <c r="BM31" s="224" t="s">
        <v>110</v>
      </c>
    </row>
    <row r="32" spans="1:65" x14ac:dyDescent="0.25">
      <c r="A32" s="47">
        <v>540223</v>
      </c>
      <c r="B32" s="4" t="s">
        <v>94</v>
      </c>
      <c r="C32" s="4" t="s">
        <v>81</v>
      </c>
      <c r="D32" s="4" t="s">
        <v>6</v>
      </c>
      <c r="E32" s="16">
        <v>3</v>
      </c>
      <c r="F32" s="348">
        <v>351</v>
      </c>
      <c r="G32" s="709">
        <v>28663186</v>
      </c>
      <c r="H32" s="354">
        <v>32</v>
      </c>
      <c r="I32" s="791">
        <v>110362598</v>
      </c>
      <c r="J32" s="354">
        <v>6</v>
      </c>
      <c r="K32" s="707">
        <v>6777255</v>
      </c>
      <c r="L32" s="800">
        <v>389</v>
      </c>
      <c r="M32" s="795">
        <v>145803039</v>
      </c>
      <c r="N32" s="32">
        <v>5556008</v>
      </c>
      <c r="O32" s="14">
        <v>0.125</v>
      </c>
      <c r="P32" s="47">
        <v>132</v>
      </c>
      <c r="Q32" s="5">
        <v>240</v>
      </c>
      <c r="R32" s="5">
        <v>11</v>
      </c>
      <c r="S32" s="281">
        <v>3</v>
      </c>
      <c r="T32" s="290">
        <v>21859.9</v>
      </c>
      <c r="U32" s="32">
        <v>14272.4</v>
      </c>
      <c r="V32" s="26">
        <v>5552420.8569660001</v>
      </c>
      <c r="W32" s="5">
        <v>254</v>
      </c>
      <c r="X32" s="32">
        <v>21287.4</v>
      </c>
      <c r="Y32" s="547">
        <v>13909.5</v>
      </c>
      <c r="Z32" s="285">
        <v>389</v>
      </c>
      <c r="AA32" s="47">
        <v>129</v>
      </c>
      <c r="AB32" s="5">
        <v>67</v>
      </c>
      <c r="AC32" s="5">
        <v>167</v>
      </c>
      <c r="AD32" s="5">
        <v>23</v>
      </c>
      <c r="AE32" s="232">
        <v>5.9125964010282778E-2</v>
      </c>
      <c r="AF32" s="358">
        <v>0.23400000000000001</v>
      </c>
      <c r="AG32" s="358">
        <v>0.189</v>
      </c>
      <c r="AH32" s="23">
        <v>0.23699999999999999</v>
      </c>
      <c r="AI32" s="23">
        <v>0.19400000000000001</v>
      </c>
      <c r="AJ32" s="16">
        <v>257</v>
      </c>
      <c r="AK32" s="33"/>
      <c r="AL32" s="5">
        <v>167</v>
      </c>
      <c r="AM32" s="16">
        <v>6430</v>
      </c>
      <c r="AN32" s="33"/>
      <c r="AO32" s="47">
        <v>271</v>
      </c>
      <c r="AP32" s="5">
        <v>86</v>
      </c>
      <c r="AQ32" s="5">
        <v>22</v>
      </c>
      <c r="AR32" s="5">
        <v>7</v>
      </c>
      <c r="AS32" s="26">
        <v>106191.3</v>
      </c>
      <c r="AT32" s="26">
        <v>65000</v>
      </c>
      <c r="AU32" s="16">
        <v>115</v>
      </c>
      <c r="AV32" s="47">
        <v>95</v>
      </c>
      <c r="AW32" s="5">
        <v>19</v>
      </c>
      <c r="AX32" s="281">
        <v>1</v>
      </c>
      <c r="AY32" s="5">
        <v>11</v>
      </c>
      <c r="AZ32" s="16">
        <v>2</v>
      </c>
      <c r="BA32" s="33"/>
      <c r="BB32" s="229">
        <v>12902</v>
      </c>
      <c r="BC32" s="230">
        <v>2.2000000000000002</v>
      </c>
      <c r="BD32" s="229">
        <v>932.80000000000007</v>
      </c>
      <c r="BE32" s="231">
        <v>7.1999999999999995E-2</v>
      </c>
      <c r="BF32" s="229">
        <v>632</v>
      </c>
      <c r="BG32" s="14">
        <v>0.67800000000000005</v>
      </c>
      <c r="BH32" s="230">
        <v>287</v>
      </c>
      <c r="BI32" s="229">
        <v>117</v>
      </c>
      <c r="BJ32" s="12">
        <v>0.125</v>
      </c>
      <c r="BK32" s="4">
        <v>21</v>
      </c>
      <c r="BL32" s="230">
        <v>14</v>
      </c>
      <c r="BM32" s="64">
        <v>0.64400000000000002</v>
      </c>
    </row>
    <row r="33" spans="1:65" x14ac:dyDescent="0.25">
      <c r="A33" s="47">
        <v>540083</v>
      </c>
      <c r="B33" s="4" t="s">
        <v>93</v>
      </c>
      <c r="C33" s="4" t="s">
        <v>81</v>
      </c>
      <c r="D33" s="4" t="s">
        <v>6</v>
      </c>
      <c r="E33" s="16">
        <v>3</v>
      </c>
      <c r="F33" s="348">
        <v>639</v>
      </c>
      <c r="G33" s="709">
        <v>46684106</v>
      </c>
      <c r="H33" s="354">
        <v>37</v>
      </c>
      <c r="I33" s="709">
        <v>12652441</v>
      </c>
      <c r="J33" s="354">
        <v>7</v>
      </c>
      <c r="K33" s="707">
        <v>34088184</v>
      </c>
      <c r="L33" s="801">
        <v>683</v>
      </c>
      <c r="M33" s="802">
        <v>93424731</v>
      </c>
      <c r="N33" s="26">
        <v>3611173</v>
      </c>
      <c r="O33" s="12">
        <v>3.9E-2</v>
      </c>
      <c r="P33" s="47">
        <v>352</v>
      </c>
      <c r="Q33" s="5">
        <v>318</v>
      </c>
      <c r="R33" s="5">
        <v>9</v>
      </c>
      <c r="S33" s="281">
        <v>1</v>
      </c>
      <c r="T33" s="291">
        <v>10905.8</v>
      </c>
      <c r="U33" s="26">
        <v>5379.3</v>
      </c>
      <c r="V33" s="26">
        <v>3577107.542221</v>
      </c>
      <c r="W33" s="5">
        <v>328</v>
      </c>
      <c r="X33" s="26">
        <v>9235.7000000000007</v>
      </c>
      <c r="Y33" s="542">
        <v>4302.8999999999996</v>
      </c>
      <c r="Z33" s="285">
        <v>683</v>
      </c>
      <c r="AA33" s="47">
        <v>329</v>
      </c>
      <c r="AB33" s="5">
        <v>208</v>
      </c>
      <c r="AC33" s="5">
        <v>140</v>
      </c>
      <c r="AD33" s="5">
        <v>3</v>
      </c>
      <c r="AE33" s="232">
        <v>4.3923865300146414E-3</v>
      </c>
      <c r="AF33" s="358">
        <v>0.10299999999999999</v>
      </c>
      <c r="AG33" s="358">
        <v>6.5000000000000002E-2</v>
      </c>
      <c r="AH33" s="23">
        <v>0.114</v>
      </c>
      <c r="AI33" s="23">
        <v>7.8E-2</v>
      </c>
      <c r="AJ33" s="16">
        <v>351</v>
      </c>
      <c r="AK33" s="33"/>
      <c r="AL33" s="5">
        <v>110</v>
      </c>
      <c r="AM33" s="16">
        <v>1324</v>
      </c>
      <c r="AN33" s="33"/>
      <c r="AO33" s="47">
        <v>592</v>
      </c>
      <c r="AP33" s="5">
        <v>85</v>
      </c>
      <c r="AQ33" s="5">
        <v>3</v>
      </c>
      <c r="AR33" s="5">
        <v>0</v>
      </c>
      <c r="AS33" s="26">
        <v>125416.5</v>
      </c>
      <c r="AT33" s="26">
        <v>70250</v>
      </c>
      <c r="AU33" s="16">
        <v>88</v>
      </c>
      <c r="AV33" s="47">
        <v>72</v>
      </c>
      <c r="AW33" s="5">
        <v>3</v>
      </c>
      <c r="AX33" s="281">
        <v>0</v>
      </c>
      <c r="AY33" s="5">
        <v>3</v>
      </c>
      <c r="AZ33" s="16">
        <v>0</v>
      </c>
      <c r="BA33" s="33"/>
      <c r="BB33" s="229">
        <v>10600</v>
      </c>
      <c r="BC33" s="230">
        <v>2.2999999999999998</v>
      </c>
      <c r="BD33" s="229">
        <v>1580.1</v>
      </c>
      <c r="BE33" s="231">
        <v>0.14899999999999999</v>
      </c>
      <c r="BF33" s="229">
        <v>861</v>
      </c>
      <c r="BG33" s="12">
        <v>0.54500000000000004</v>
      </c>
      <c r="BH33" s="230">
        <v>374</v>
      </c>
      <c r="BI33" s="229">
        <v>157</v>
      </c>
      <c r="BJ33" s="12">
        <v>9.9000000000000005E-2</v>
      </c>
      <c r="BK33" s="4">
        <v>26</v>
      </c>
      <c r="BL33" s="230">
        <v>18</v>
      </c>
      <c r="BM33" s="64">
        <v>0.80300000000000005</v>
      </c>
    </row>
    <row r="34" spans="1:65" x14ac:dyDescent="0.25">
      <c r="A34" s="45"/>
      <c r="B34" s="10"/>
      <c r="C34" s="10" t="s">
        <v>81</v>
      </c>
      <c r="D34" s="10" t="s">
        <v>2</v>
      </c>
      <c r="E34" s="50">
        <v>3</v>
      </c>
      <c r="F34" s="732">
        <v>13578</v>
      </c>
      <c r="G34" s="715">
        <v>820648022</v>
      </c>
      <c r="H34" s="733">
        <v>919</v>
      </c>
      <c r="I34" s="715">
        <v>596599456</v>
      </c>
      <c r="J34" s="733">
        <v>348</v>
      </c>
      <c r="K34" s="716">
        <v>406599993</v>
      </c>
      <c r="L34" s="805">
        <v>14845</v>
      </c>
      <c r="M34" s="797">
        <v>1823847471</v>
      </c>
      <c r="N34" s="36">
        <v>113977374</v>
      </c>
      <c r="O34" s="240">
        <v>6.8000000000000005E-2</v>
      </c>
      <c r="P34" s="235">
        <v>7924</v>
      </c>
      <c r="Q34" s="6">
        <v>6760</v>
      </c>
      <c r="R34" s="6">
        <v>170</v>
      </c>
      <c r="S34" s="282">
        <v>58</v>
      </c>
      <c r="T34" s="295">
        <v>16241.4</v>
      </c>
      <c r="U34" s="28">
        <v>9251.7000000000007</v>
      </c>
      <c r="V34" s="36">
        <v>113494683.316158</v>
      </c>
      <c r="W34" s="234">
        <v>6988</v>
      </c>
      <c r="X34" s="28">
        <v>14202.8</v>
      </c>
      <c r="Y34" s="543">
        <v>7437</v>
      </c>
      <c r="Z34" s="367">
        <v>14851</v>
      </c>
      <c r="AA34" s="235">
        <v>7394</v>
      </c>
      <c r="AB34" s="6">
        <v>2277</v>
      </c>
      <c r="AC34" s="6">
        <v>4174</v>
      </c>
      <c r="AD34" s="234">
        <v>1067</v>
      </c>
      <c r="AE34" s="245">
        <v>7.1847013669113197E-2</v>
      </c>
      <c r="AF34" s="161">
        <v>0.23200000000000001</v>
      </c>
      <c r="AG34" s="161">
        <v>0.16300000000000001</v>
      </c>
      <c r="AH34" s="161">
        <v>0.247</v>
      </c>
      <c r="AI34" s="161">
        <v>0.17699999999999999</v>
      </c>
      <c r="AJ34" s="249">
        <v>7518</v>
      </c>
      <c r="AK34" s="33"/>
      <c r="AL34" s="6">
        <v>3529</v>
      </c>
      <c r="AM34" s="17">
        <v>81443</v>
      </c>
      <c r="AN34" s="33"/>
      <c r="AO34" s="235">
        <v>11215</v>
      </c>
      <c r="AP34" s="6">
        <v>2842</v>
      </c>
      <c r="AQ34" s="6">
        <v>746</v>
      </c>
      <c r="AR34" s="234">
        <v>110</v>
      </c>
      <c r="AS34" s="28">
        <v>93097.2</v>
      </c>
      <c r="AT34" s="28">
        <v>44500</v>
      </c>
      <c r="AU34" s="17">
        <v>3698</v>
      </c>
      <c r="AV34" s="235">
        <v>2806</v>
      </c>
      <c r="AW34" s="6">
        <v>664</v>
      </c>
      <c r="AX34" s="282">
        <v>179</v>
      </c>
      <c r="AY34" s="234">
        <v>419</v>
      </c>
      <c r="AZ34" s="17">
        <v>212</v>
      </c>
      <c r="BA34" s="33"/>
      <c r="BB34" s="236">
        <v>182404</v>
      </c>
      <c r="BC34" s="237">
        <v>2.3420000000000001</v>
      </c>
      <c r="BD34" s="238">
        <v>34353.100000000013</v>
      </c>
      <c r="BE34" s="233">
        <v>0.188</v>
      </c>
      <c r="BF34" s="238">
        <v>19683</v>
      </c>
      <c r="BG34" s="240">
        <v>0.57299999999999995</v>
      </c>
      <c r="BH34" s="241">
        <v>8434</v>
      </c>
      <c r="BI34" s="238">
        <v>3713</v>
      </c>
      <c r="BJ34" s="240">
        <v>0.108</v>
      </c>
      <c r="BK34" s="154">
        <v>616</v>
      </c>
      <c r="BL34" s="237">
        <v>408</v>
      </c>
      <c r="BM34" s="242">
        <v>0.71399999999999997</v>
      </c>
    </row>
    <row r="35" spans="1:65" x14ac:dyDescent="0.25">
      <c r="A35" s="47">
        <v>540165</v>
      </c>
      <c r="B35" s="4" t="s">
        <v>97</v>
      </c>
      <c r="C35" s="4" t="s">
        <v>96</v>
      </c>
      <c r="D35" s="4" t="s">
        <v>6</v>
      </c>
      <c r="E35" s="16">
        <v>3</v>
      </c>
      <c r="F35" s="47">
        <v>93</v>
      </c>
      <c r="G35" s="687">
        <v>3668117</v>
      </c>
      <c r="H35" s="5">
        <v>4</v>
      </c>
      <c r="I35" s="687">
        <v>136200</v>
      </c>
      <c r="J35" s="5">
        <v>3</v>
      </c>
      <c r="K35" s="698">
        <v>338200</v>
      </c>
      <c r="L35" s="794">
        <v>100</v>
      </c>
      <c r="M35" s="795">
        <v>4142517</v>
      </c>
      <c r="N35" s="26">
        <v>735506</v>
      </c>
      <c r="O35" s="14">
        <v>0.17399999999999999</v>
      </c>
      <c r="P35" s="47">
        <v>27</v>
      </c>
      <c r="Q35" s="5">
        <v>73</v>
      </c>
      <c r="R35" s="5">
        <v>0</v>
      </c>
      <c r="S35" s="281">
        <v>0</v>
      </c>
      <c r="T35" s="291">
        <v>10022.799999999999</v>
      </c>
      <c r="U35" s="26">
        <v>8362.9</v>
      </c>
      <c r="V35" s="26">
        <v>731664.50066406257</v>
      </c>
      <c r="W35" s="5">
        <v>73</v>
      </c>
      <c r="X35" s="26">
        <v>9080.2999999999993</v>
      </c>
      <c r="Y35" s="542">
        <v>7941.5</v>
      </c>
      <c r="Z35" s="285">
        <v>100</v>
      </c>
      <c r="AA35" s="47">
        <v>22</v>
      </c>
      <c r="AB35" s="5">
        <v>15</v>
      </c>
      <c r="AC35" s="5">
        <v>56</v>
      </c>
      <c r="AD35" s="5">
        <v>7</v>
      </c>
      <c r="AE35" s="232">
        <v>7.0000000000000007E-2</v>
      </c>
      <c r="AF35" s="358">
        <v>0.248</v>
      </c>
      <c r="AG35" s="358">
        <v>0.23699999999999999</v>
      </c>
      <c r="AH35" s="39">
        <v>0.25700000000000001</v>
      </c>
      <c r="AI35" s="39">
        <v>0.24199999999999999</v>
      </c>
      <c r="AJ35" s="16">
        <v>78</v>
      </c>
      <c r="AK35" s="33"/>
      <c r="AL35" s="5">
        <v>31</v>
      </c>
      <c r="AM35" s="16">
        <v>525</v>
      </c>
      <c r="AN35" s="33"/>
      <c r="AO35" s="47">
        <v>48</v>
      </c>
      <c r="AP35" s="5">
        <v>48</v>
      </c>
      <c r="AQ35" s="5">
        <v>4</v>
      </c>
      <c r="AR35" s="5">
        <v>0</v>
      </c>
      <c r="AS35" s="26">
        <v>38940.699999999997</v>
      </c>
      <c r="AT35" s="26">
        <v>35100</v>
      </c>
      <c r="AU35" s="16">
        <v>52</v>
      </c>
      <c r="AV35" s="47">
        <v>36</v>
      </c>
      <c r="AW35" s="5">
        <v>14</v>
      </c>
      <c r="AX35" s="281">
        <v>1</v>
      </c>
      <c r="AY35" s="5">
        <v>9</v>
      </c>
      <c r="AZ35" s="16">
        <v>3</v>
      </c>
      <c r="BA35" s="33"/>
      <c r="BB35" s="229">
        <v>750</v>
      </c>
      <c r="BC35" s="230">
        <v>2.8</v>
      </c>
      <c r="BD35" s="229">
        <v>268.8</v>
      </c>
      <c r="BE35" s="228">
        <v>0.35799999999999998</v>
      </c>
      <c r="BF35" s="229">
        <v>211</v>
      </c>
      <c r="BG35" s="14">
        <v>0.78500000000000003</v>
      </c>
      <c r="BH35" s="230">
        <v>75</v>
      </c>
      <c r="BI35" s="229">
        <v>34</v>
      </c>
      <c r="BJ35" s="12">
        <v>0.126</v>
      </c>
      <c r="BK35" s="4">
        <v>5</v>
      </c>
      <c r="BL35" s="230">
        <v>4</v>
      </c>
      <c r="BM35" s="64">
        <v>0.71</v>
      </c>
    </row>
    <row r="36" spans="1:65" x14ac:dyDescent="0.25">
      <c r="A36" s="47">
        <v>540166</v>
      </c>
      <c r="B36" s="4" t="s">
        <v>98</v>
      </c>
      <c r="C36" s="4" t="s">
        <v>96</v>
      </c>
      <c r="D36" s="4" t="s">
        <v>6</v>
      </c>
      <c r="E36" s="16">
        <v>3</v>
      </c>
      <c r="F36" s="47">
        <v>279</v>
      </c>
      <c r="G36" s="687">
        <v>16171982</v>
      </c>
      <c r="H36" s="5">
        <v>12</v>
      </c>
      <c r="I36" s="687">
        <v>608600</v>
      </c>
      <c r="J36" s="5">
        <v>9</v>
      </c>
      <c r="K36" s="698">
        <v>20402143</v>
      </c>
      <c r="L36" s="794">
        <v>300</v>
      </c>
      <c r="M36" s="795">
        <v>37182725</v>
      </c>
      <c r="N36" s="26">
        <v>944941</v>
      </c>
      <c r="O36" s="12">
        <v>2.5000000000000001E-2</v>
      </c>
      <c r="P36" s="47">
        <v>212</v>
      </c>
      <c r="Q36" s="5">
        <v>88</v>
      </c>
      <c r="R36" s="5">
        <v>0</v>
      </c>
      <c r="S36" s="281">
        <v>1</v>
      </c>
      <c r="T36" s="291">
        <v>10469</v>
      </c>
      <c r="U36" s="26">
        <v>6910.6</v>
      </c>
      <c r="V36" s="26">
        <v>931744.0814233399</v>
      </c>
      <c r="W36" s="5">
        <v>89</v>
      </c>
      <c r="X36" s="26">
        <v>8146</v>
      </c>
      <c r="Y36" s="542">
        <v>4817.3</v>
      </c>
      <c r="Z36" s="285">
        <v>300</v>
      </c>
      <c r="AA36" s="47">
        <v>193</v>
      </c>
      <c r="AB36" s="5">
        <v>48</v>
      </c>
      <c r="AC36" s="5">
        <v>54</v>
      </c>
      <c r="AD36" s="5">
        <v>6</v>
      </c>
      <c r="AE36" s="232">
        <v>0.02</v>
      </c>
      <c r="AF36" s="358">
        <v>0.14399999999999999</v>
      </c>
      <c r="AG36" s="358">
        <v>0.10299999999999999</v>
      </c>
      <c r="AH36" s="23">
        <v>0.155</v>
      </c>
      <c r="AI36" s="23">
        <v>0.114</v>
      </c>
      <c r="AJ36" s="16">
        <v>108</v>
      </c>
      <c r="AK36" s="33"/>
      <c r="AL36" s="5">
        <v>34</v>
      </c>
      <c r="AM36" s="16">
        <v>459</v>
      </c>
      <c r="AN36" s="33"/>
      <c r="AO36" s="47">
        <v>268</v>
      </c>
      <c r="AP36" s="5">
        <v>29</v>
      </c>
      <c r="AQ36" s="5">
        <v>4</v>
      </c>
      <c r="AR36" s="5">
        <v>0</v>
      </c>
      <c r="AS36" s="26">
        <v>69833.3</v>
      </c>
      <c r="AT36" s="26">
        <v>47200</v>
      </c>
      <c r="AU36" s="16">
        <v>33</v>
      </c>
      <c r="AV36" s="47">
        <v>25</v>
      </c>
      <c r="AW36" s="5">
        <v>5</v>
      </c>
      <c r="AX36" s="281">
        <v>2</v>
      </c>
      <c r="AY36" s="5">
        <v>3</v>
      </c>
      <c r="AZ36" s="16">
        <v>1</v>
      </c>
      <c r="BA36" s="33"/>
      <c r="BB36" s="229">
        <v>1273</v>
      </c>
      <c r="BC36" s="230">
        <v>2.5</v>
      </c>
      <c r="BD36" s="229">
        <v>685</v>
      </c>
      <c r="BE36" s="228">
        <v>0.53800000000000003</v>
      </c>
      <c r="BF36" s="229">
        <v>318</v>
      </c>
      <c r="BG36" s="12">
        <v>0.46400000000000002</v>
      </c>
      <c r="BH36" s="230">
        <v>127</v>
      </c>
      <c r="BI36" s="229">
        <v>63</v>
      </c>
      <c r="BJ36" s="12">
        <v>9.1999999999999998E-2</v>
      </c>
      <c r="BK36" s="4">
        <v>10</v>
      </c>
      <c r="BL36" s="230">
        <v>7</v>
      </c>
      <c r="BM36" s="64">
        <v>0.65200000000000002</v>
      </c>
    </row>
    <row r="37" spans="1:65" x14ac:dyDescent="0.25">
      <c r="A37" s="47">
        <v>540222</v>
      </c>
      <c r="B37" s="4" t="s">
        <v>100</v>
      </c>
      <c r="C37" s="4" t="s">
        <v>96</v>
      </c>
      <c r="D37" s="4" t="s">
        <v>6</v>
      </c>
      <c r="E37" s="16">
        <v>3</v>
      </c>
      <c r="F37" s="47">
        <v>5</v>
      </c>
      <c r="G37" s="687">
        <v>371500</v>
      </c>
      <c r="H37" s="5">
        <v>0</v>
      </c>
      <c r="I37" s="687">
        <v>0</v>
      </c>
      <c r="J37" s="5">
        <v>2</v>
      </c>
      <c r="K37" s="698">
        <v>13507100</v>
      </c>
      <c r="L37" s="794">
        <v>7</v>
      </c>
      <c r="M37" s="795">
        <v>13878600</v>
      </c>
      <c r="N37" s="26">
        <v>0</v>
      </c>
      <c r="O37" s="12">
        <v>0</v>
      </c>
      <c r="P37" s="47">
        <v>7</v>
      </c>
      <c r="Q37" s="5">
        <v>0</v>
      </c>
      <c r="R37" s="5">
        <v>0</v>
      </c>
      <c r="S37" s="281">
        <v>0</v>
      </c>
      <c r="T37" s="291">
        <v>0</v>
      </c>
      <c r="U37" s="26">
        <v>0</v>
      </c>
      <c r="V37" s="26">
        <v>0</v>
      </c>
      <c r="W37" s="5">
        <v>0</v>
      </c>
      <c r="X37" s="26">
        <v>0</v>
      </c>
      <c r="Y37" s="542">
        <v>0</v>
      </c>
      <c r="Z37" s="285">
        <v>7</v>
      </c>
      <c r="AA37" s="47">
        <v>7</v>
      </c>
      <c r="AB37" s="5">
        <v>0</v>
      </c>
      <c r="AC37" s="5">
        <v>0</v>
      </c>
      <c r="AD37" s="5">
        <v>0</v>
      </c>
      <c r="AE37" s="232">
        <v>0</v>
      </c>
      <c r="AF37" s="358">
        <v>0</v>
      </c>
      <c r="AG37" s="358">
        <v>0</v>
      </c>
      <c r="AH37" s="23">
        <v>0</v>
      </c>
      <c r="AI37" s="23">
        <v>0</v>
      </c>
      <c r="AJ37" s="16">
        <v>0</v>
      </c>
      <c r="AK37" s="33"/>
      <c r="AL37" s="5">
        <v>0</v>
      </c>
      <c r="AM37" s="16">
        <v>0</v>
      </c>
      <c r="AN37" s="33"/>
      <c r="AO37" s="47">
        <v>7</v>
      </c>
      <c r="AP37" s="5">
        <v>0</v>
      </c>
      <c r="AQ37" s="5">
        <v>0</v>
      </c>
      <c r="AR37" s="5">
        <v>0</v>
      </c>
      <c r="AS37" s="26">
        <v>0</v>
      </c>
      <c r="AT37" s="26">
        <v>0</v>
      </c>
      <c r="AU37" s="16">
        <v>0</v>
      </c>
      <c r="AV37" s="47">
        <v>0</v>
      </c>
      <c r="AW37" s="5">
        <v>0</v>
      </c>
      <c r="AX37" s="281">
        <v>0</v>
      </c>
      <c r="AY37" s="5">
        <v>0</v>
      </c>
      <c r="AZ37" s="16">
        <v>0</v>
      </c>
      <c r="BA37" s="33"/>
      <c r="BB37" s="229">
        <v>1559</v>
      </c>
      <c r="BC37" s="230">
        <v>2.4</v>
      </c>
      <c r="BD37" s="229">
        <v>12</v>
      </c>
      <c r="BE37" s="231">
        <v>8.0000000000000002E-3</v>
      </c>
      <c r="BF37" s="229">
        <v>0</v>
      </c>
      <c r="BG37" s="12">
        <v>0</v>
      </c>
      <c r="BH37" s="230">
        <v>0</v>
      </c>
      <c r="BI37" s="229">
        <v>0</v>
      </c>
      <c r="BJ37" s="12">
        <v>0</v>
      </c>
      <c r="BK37" s="4">
        <v>0</v>
      </c>
      <c r="BL37" s="230">
        <v>0</v>
      </c>
      <c r="BM37" s="64">
        <v>1</v>
      </c>
    </row>
    <row r="38" spans="1:65" x14ac:dyDescent="0.25">
      <c r="A38" s="47">
        <v>540167</v>
      </c>
      <c r="B38" s="4" t="s">
        <v>99</v>
      </c>
      <c r="C38" s="4" t="s">
        <v>96</v>
      </c>
      <c r="D38" s="4" t="s">
        <v>6</v>
      </c>
      <c r="E38" s="16">
        <v>3</v>
      </c>
      <c r="F38" s="47">
        <v>19</v>
      </c>
      <c r="G38" s="687">
        <v>2964273</v>
      </c>
      <c r="H38" s="5">
        <v>5</v>
      </c>
      <c r="I38" s="687">
        <v>663700</v>
      </c>
      <c r="J38" s="5">
        <v>0</v>
      </c>
      <c r="K38" s="698">
        <v>0</v>
      </c>
      <c r="L38" s="794">
        <v>24</v>
      </c>
      <c r="M38" s="795">
        <v>3627973</v>
      </c>
      <c r="N38" s="26">
        <v>16432</v>
      </c>
      <c r="O38" s="12">
        <v>4.0000000000000001E-3</v>
      </c>
      <c r="P38" s="47">
        <v>23</v>
      </c>
      <c r="Q38" s="5">
        <v>1</v>
      </c>
      <c r="R38" s="5">
        <v>0</v>
      </c>
      <c r="S38" s="281">
        <v>0</v>
      </c>
      <c r="T38" s="290">
        <v>15664.3</v>
      </c>
      <c r="U38" s="32">
        <v>15664.3</v>
      </c>
      <c r="V38" s="26">
        <v>15664.318572998051</v>
      </c>
      <c r="W38" s="5">
        <v>1</v>
      </c>
      <c r="X38" s="26">
        <v>8216.2999999999993</v>
      </c>
      <c r="Y38" s="542">
        <v>8216.2999999999993</v>
      </c>
      <c r="Z38" s="285">
        <v>24</v>
      </c>
      <c r="AA38" s="47">
        <v>23</v>
      </c>
      <c r="AB38" s="5">
        <v>1</v>
      </c>
      <c r="AC38" s="5">
        <v>0</v>
      </c>
      <c r="AD38" s="5">
        <v>0</v>
      </c>
      <c r="AE38" s="232">
        <v>0</v>
      </c>
      <c r="AF38" s="358">
        <v>3.5999999999999997E-2</v>
      </c>
      <c r="AG38" s="358">
        <v>3.5999999999999997E-2</v>
      </c>
      <c r="AH38" s="23">
        <v>6.4000000000000001E-2</v>
      </c>
      <c r="AI38" s="23">
        <v>6.4000000000000001E-2</v>
      </c>
      <c r="AJ38" s="16">
        <v>1</v>
      </c>
      <c r="AK38" s="33"/>
      <c r="AL38" s="5">
        <v>1</v>
      </c>
      <c r="AM38" s="16">
        <v>19</v>
      </c>
      <c r="AN38" s="33"/>
      <c r="AO38" s="47">
        <v>23</v>
      </c>
      <c r="AP38" s="5">
        <v>1</v>
      </c>
      <c r="AQ38" s="5">
        <v>0</v>
      </c>
      <c r="AR38" s="5">
        <v>0</v>
      </c>
      <c r="AS38" s="26">
        <v>246400</v>
      </c>
      <c r="AT38" s="26">
        <v>246400</v>
      </c>
      <c r="AU38" s="16">
        <v>1</v>
      </c>
      <c r="AV38" s="47">
        <v>0</v>
      </c>
      <c r="AW38" s="5">
        <v>0</v>
      </c>
      <c r="AX38" s="281">
        <v>0</v>
      </c>
      <c r="AY38" s="5">
        <v>0</v>
      </c>
      <c r="AZ38" s="16">
        <v>0</v>
      </c>
      <c r="BA38" s="33"/>
      <c r="BB38" s="229">
        <v>6450</v>
      </c>
      <c r="BC38" s="230">
        <v>2.6</v>
      </c>
      <c r="BD38" s="229">
        <v>57.2</v>
      </c>
      <c r="BE38" s="231">
        <v>8.9999999999999993E-3</v>
      </c>
      <c r="BF38" s="229">
        <v>3</v>
      </c>
      <c r="BG38" s="12">
        <v>5.1999999999999998E-2</v>
      </c>
      <c r="BH38" s="230">
        <v>1</v>
      </c>
      <c r="BI38" s="229">
        <v>1</v>
      </c>
      <c r="BJ38" s="12">
        <v>1.7000000000000001E-2</v>
      </c>
      <c r="BK38" s="4">
        <v>1</v>
      </c>
      <c r="BL38" s="230">
        <v>1</v>
      </c>
      <c r="BM38" s="64">
        <v>0.63200000000000001</v>
      </c>
    </row>
    <row r="39" spans="1:65" x14ac:dyDescent="0.25">
      <c r="A39" s="47">
        <v>540081</v>
      </c>
      <c r="B39" s="4" t="s">
        <v>91</v>
      </c>
      <c r="C39" s="4" t="s">
        <v>96</v>
      </c>
      <c r="D39" s="4" t="s">
        <v>7</v>
      </c>
      <c r="E39" s="16">
        <v>3</v>
      </c>
      <c r="F39" s="47">
        <v>91</v>
      </c>
      <c r="G39" s="687">
        <v>4135900</v>
      </c>
      <c r="H39" s="5">
        <v>5</v>
      </c>
      <c r="I39" s="687">
        <v>674700</v>
      </c>
      <c r="J39" s="5">
        <v>2</v>
      </c>
      <c r="K39" s="698">
        <v>413500</v>
      </c>
      <c r="L39" s="794">
        <v>98</v>
      </c>
      <c r="M39" s="795">
        <v>5224100</v>
      </c>
      <c r="N39" s="26">
        <v>389299</v>
      </c>
      <c r="O39" s="12">
        <v>7.2999999999999995E-2</v>
      </c>
      <c r="P39" s="47">
        <v>61</v>
      </c>
      <c r="Q39" s="5">
        <v>38</v>
      </c>
      <c r="R39" s="5">
        <v>0</v>
      </c>
      <c r="S39" s="281">
        <v>0</v>
      </c>
      <c r="T39" s="291">
        <v>10121.700000000001</v>
      </c>
      <c r="U39" s="26">
        <v>5500.9</v>
      </c>
      <c r="V39" s="26">
        <v>384626.03414005041</v>
      </c>
      <c r="W39" s="5">
        <v>38</v>
      </c>
      <c r="X39" s="26">
        <v>8651.1</v>
      </c>
      <c r="Y39" s="542">
        <v>4733.1000000000004</v>
      </c>
      <c r="Z39" s="285">
        <v>98</v>
      </c>
      <c r="AA39" s="47">
        <v>54</v>
      </c>
      <c r="AB39" s="5">
        <v>16</v>
      </c>
      <c r="AC39" s="5">
        <v>29</v>
      </c>
      <c r="AD39" s="5">
        <v>0</v>
      </c>
      <c r="AE39" s="232">
        <v>0</v>
      </c>
      <c r="AF39" s="358">
        <v>0.17699999999999999</v>
      </c>
      <c r="AG39" s="358">
        <v>0.14499999999999999</v>
      </c>
      <c r="AH39" s="23">
        <v>0.17699999999999999</v>
      </c>
      <c r="AI39" s="23">
        <v>0.14499999999999999</v>
      </c>
      <c r="AJ39" s="16">
        <v>45</v>
      </c>
      <c r="AK39" s="33"/>
      <c r="AL39" s="5">
        <v>11</v>
      </c>
      <c r="AM39" s="16">
        <v>182</v>
      </c>
      <c r="AN39" s="33"/>
      <c r="AO39" s="47">
        <v>81</v>
      </c>
      <c r="AP39" s="5">
        <v>16</v>
      </c>
      <c r="AQ39" s="5">
        <v>2</v>
      </c>
      <c r="AR39" s="5">
        <v>0</v>
      </c>
      <c r="AS39" s="26">
        <v>68677.8</v>
      </c>
      <c r="AT39" s="26">
        <v>41400</v>
      </c>
      <c r="AU39" s="16">
        <v>18</v>
      </c>
      <c r="AV39" s="47">
        <v>16</v>
      </c>
      <c r="AW39" s="5">
        <v>1</v>
      </c>
      <c r="AX39" s="281">
        <v>0</v>
      </c>
      <c r="AY39" s="5">
        <v>1</v>
      </c>
      <c r="AZ39" s="16">
        <v>0</v>
      </c>
      <c r="BA39" s="33"/>
      <c r="BB39" s="229">
        <v>1111</v>
      </c>
      <c r="BC39" s="230">
        <v>2.2999999999999998</v>
      </c>
      <c r="BD39" s="229">
        <v>246.1</v>
      </c>
      <c r="BE39" s="231">
        <v>0.222</v>
      </c>
      <c r="BF39" s="229">
        <v>102</v>
      </c>
      <c r="BG39" s="12">
        <v>0.41399999999999998</v>
      </c>
      <c r="BH39" s="230">
        <v>44</v>
      </c>
      <c r="BI39" s="229">
        <v>19</v>
      </c>
      <c r="BJ39" s="12">
        <v>7.6999999999999999E-2</v>
      </c>
      <c r="BK39" s="4">
        <v>4</v>
      </c>
      <c r="BL39" s="230">
        <v>3</v>
      </c>
      <c r="BM39" s="64">
        <v>0.70299999999999996</v>
      </c>
    </row>
    <row r="40" spans="1:65" x14ac:dyDescent="0.25">
      <c r="A40" s="47">
        <v>540168</v>
      </c>
      <c r="B40" s="4" t="s">
        <v>103</v>
      </c>
      <c r="C40" s="4" t="s">
        <v>96</v>
      </c>
      <c r="D40" s="4" t="s">
        <v>6</v>
      </c>
      <c r="E40" s="16">
        <v>3</v>
      </c>
      <c r="F40" s="47">
        <v>65</v>
      </c>
      <c r="G40" s="687">
        <v>4950700</v>
      </c>
      <c r="H40" s="5">
        <v>2</v>
      </c>
      <c r="I40" s="687">
        <v>244300</v>
      </c>
      <c r="J40" s="5">
        <v>3</v>
      </c>
      <c r="K40" s="698">
        <v>1271050</v>
      </c>
      <c r="L40" s="794">
        <v>70</v>
      </c>
      <c r="M40" s="795">
        <v>6466050</v>
      </c>
      <c r="N40" s="26">
        <v>468754</v>
      </c>
      <c r="O40" s="12">
        <v>7.2999999999999995E-2</v>
      </c>
      <c r="P40" s="47">
        <v>36</v>
      </c>
      <c r="Q40" s="5">
        <v>34</v>
      </c>
      <c r="R40" s="5">
        <v>0</v>
      </c>
      <c r="S40" s="281">
        <v>0</v>
      </c>
      <c r="T40" s="291">
        <v>13651.2</v>
      </c>
      <c r="U40" s="32">
        <v>10709.9</v>
      </c>
      <c r="V40" s="26">
        <v>464141.57598876947</v>
      </c>
      <c r="W40" s="5">
        <v>34</v>
      </c>
      <c r="X40" s="26">
        <v>10653.5</v>
      </c>
      <c r="Y40" s="542">
        <v>6622.9</v>
      </c>
      <c r="Z40" s="285">
        <v>70</v>
      </c>
      <c r="AA40" s="47">
        <v>31</v>
      </c>
      <c r="AB40" s="5">
        <v>17</v>
      </c>
      <c r="AC40" s="5">
        <v>22</v>
      </c>
      <c r="AD40" s="5">
        <v>0</v>
      </c>
      <c r="AE40" s="232">
        <v>0</v>
      </c>
      <c r="AF40" s="358">
        <v>0.15</v>
      </c>
      <c r="AG40" s="358">
        <v>9.7000000000000003E-2</v>
      </c>
      <c r="AH40" s="23">
        <v>0.16900000000000001</v>
      </c>
      <c r="AI40" s="23">
        <v>0.14099999999999999</v>
      </c>
      <c r="AJ40" s="16">
        <v>39</v>
      </c>
      <c r="AK40" s="33"/>
      <c r="AL40" s="5">
        <v>17</v>
      </c>
      <c r="AM40" s="16">
        <v>165</v>
      </c>
      <c r="AN40" s="33"/>
      <c r="AO40" s="47">
        <v>59</v>
      </c>
      <c r="AP40" s="5">
        <v>11</v>
      </c>
      <c r="AQ40" s="5">
        <v>0</v>
      </c>
      <c r="AR40" s="5">
        <v>0</v>
      </c>
      <c r="AS40" s="26">
        <v>74336.399999999994</v>
      </c>
      <c r="AT40" s="26">
        <v>73500</v>
      </c>
      <c r="AU40" s="16">
        <v>11</v>
      </c>
      <c r="AV40" s="47">
        <v>11</v>
      </c>
      <c r="AW40" s="5">
        <v>0</v>
      </c>
      <c r="AX40" s="281">
        <v>0</v>
      </c>
      <c r="AY40" s="5">
        <v>0</v>
      </c>
      <c r="AZ40" s="16">
        <v>0</v>
      </c>
      <c r="BA40" s="33"/>
      <c r="BB40" s="229">
        <v>987</v>
      </c>
      <c r="BC40" s="230">
        <v>2.4</v>
      </c>
      <c r="BD40" s="229">
        <v>165.6</v>
      </c>
      <c r="BE40" s="231">
        <v>0.16800000000000001</v>
      </c>
      <c r="BF40" s="229">
        <v>104</v>
      </c>
      <c r="BG40" s="14">
        <v>0.628</v>
      </c>
      <c r="BH40" s="230">
        <v>43</v>
      </c>
      <c r="BI40" s="229">
        <v>21</v>
      </c>
      <c r="BJ40" s="12">
        <v>0.127</v>
      </c>
      <c r="BK40" s="4">
        <v>4</v>
      </c>
      <c r="BL40" s="230">
        <v>3</v>
      </c>
      <c r="BM40" s="64">
        <v>0.89200000000000002</v>
      </c>
    </row>
    <row r="41" spans="1:65" x14ac:dyDescent="0.25">
      <c r="A41" s="48">
        <v>540164</v>
      </c>
      <c r="B41" s="9" t="s">
        <v>102</v>
      </c>
      <c r="C41" s="9" t="s">
        <v>96</v>
      </c>
      <c r="D41" s="9" t="s">
        <v>5</v>
      </c>
      <c r="E41" s="49">
        <v>3</v>
      </c>
      <c r="F41" s="48">
        <v>1761</v>
      </c>
      <c r="G41" s="690">
        <v>142720480</v>
      </c>
      <c r="H41" s="705">
        <v>119</v>
      </c>
      <c r="I41" s="690">
        <v>34148280</v>
      </c>
      <c r="J41" s="705">
        <v>22</v>
      </c>
      <c r="K41" s="706">
        <v>8563620</v>
      </c>
      <c r="L41" s="806">
        <v>1902</v>
      </c>
      <c r="M41" s="804">
        <v>185432380</v>
      </c>
      <c r="N41" s="35">
        <v>6714502</v>
      </c>
      <c r="O41" s="11">
        <v>3.5999999999999997E-2</v>
      </c>
      <c r="P41" s="48">
        <v>1472</v>
      </c>
      <c r="Q41" s="21">
        <v>409</v>
      </c>
      <c r="R41" s="21">
        <v>19</v>
      </c>
      <c r="S41" s="280">
        <v>3</v>
      </c>
      <c r="T41" s="294">
        <v>15479.9</v>
      </c>
      <c r="U41" s="27">
        <v>8619.7999999999993</v>
      </c>
      <c r="V41" s="27">
        <v>6671843.1951035475</v>
      </c>
      <c r="W41" s="21">
        <v>431</v>
      </c>
      <c r="X41" s="27">
        <v>12813.9</v>
      </c>
      <c r="Y41" s="544">
        <v>6407.8</v>
      </c>
      <c r="Z41" s="365">
        <v>1902</v>
      </c>
      <c r="AA41" s="48">
        <v>1430</v>
      </c>
      <c r="AB41" s="21">
        <v>192</v>
      </c>
      <c r="AC41" s="21">
        <v>222</v>
      </c>
      <c r="AD41" s="21">
        <v>59</v>
      </c>
      <c r="AE41" s="244">
        <v>3.1019978969505785E-2</v>
      </c>
      <c r="AF41" s="24">
        <v>0.191</v>
      </c>
      <c r="AG41" s="24">
        <v>0.112</v>
      </c>
      <c r="AH41" s="24">
        <v>0.21099999999999999</v>
      </c>
      <c r="AI41" s="24">
        <v>0.13200000000000001</v>
      </c>
      <c r="AJ41" s="49">
        <v>473</v>
      </c>
      <c r="AK41" s="33"/>
      <c r="AL41" s="21">
        <v>224</v>
      </c>
      <c r="AM41" s="49">
        <v>3652</v>
      </c>
      <c r="AN41" s="33"/>
      <c r="AO41" s="48">
        <v>1702</v>
      </c>
      <c r="AP41" s="21">
        <v>158</v>
      </c>
      <c r="AQ41" s="21">
        <v>42</v>
      </c>
      <c r="AR41" s="21">
        <v>1</v>
      </c>
      <c r="AS41" s="27">
        <v>84284.5</v>
      </c>
      <c r="AT41" s="27">
        <v>54500</v>
      </c>
      <c r="AU41" s="49">
        <v>201</v>
      </c>
      <c r="AV41" s="48">
        <v>103</v>
      </c>
      <c r="AW41" s="21">
        <v>74</v>
      </c>
      <c r="AX41" s="280">
        <v>17</v>
      </c>
      <c r="AY41" s="19">
        <v>49</v>
      </c>
      <c r="AZ41" s="49">
        <v>22</v>
      </c>
      <c r="BA41" s="33"/>
      <c r="BB41" s="226">
        <v>42182</v>
      </c>
      <c r="BC41" s="227">
        <v>2.6</v>
      </c>
      <c r="BD41" s="226">
        <v>4620.2</v>
      </c>
      <c r="BE41" s="243">
        <v>0.11</v>
      </c>
      <c r="BF41" s="226">
        <v>1537</v>
      </c>
      <c r="BG41" s="11">
        <v>0.33300000000000002</v>
      </c>
      <c r="BH41" s="227">
        <v>591</v>
      </c>
      <c r="BI41" s="226">
        <v>244</v>
      </c>
      <c r="BJ41" s="11">
        <v>5.2999999999999999E-2</v>
      </c>
      <c r="BK41" s="9">
        <v>36</v>
      </c>
      <c r="BL41" s="227">
        <v>24</v>
      </c>
      <c r="BM41" s="63">
        <v>0.65200000000000002</v>
      </c>
    </row>
    <row r="42" spans="1:65" x14ac:dyDescent="0.25">
      <c r="A42" s="47">
        <v>540271</v>
      </c>
      <c r="B42" s="4" t="s">
        <v>101</v>
      </c>
      <c r="C42" s="4" t="s">
        <v>96</v>
      </c>
      <c r="D42" s="4" t="s">
        <v>6</v>
      </c>
      <c r="E42" s="16">
        <v>3</v>
      </c>
      <c r="F42" s="47">
        <v>175</v>
      </c>
      <c r="G42" s="687">
        <v>34310900</v>
      </c>
      <c r="H42" s="5">
        <v>3</v>
      </c>
      <c r="I42" s="687">
        <v>438900</v>
      </c>
      <c r="J42" s="5">
        <v>3</v>
      </c>
      <c r="K42" s="698">
        <v>1406100</v>
      </c>
      <c r="L42" s="794">
        <v>181</v>
      </c>
      <c r="M42" s="795">
        <v>36155900</v>
      </c>
      <c r="N42" s="26">
        <v>743338</v>
      </c>
      <c r="O42" s="12">
        <v>2.1000000000000001E-2</v>
      </c>
      <c r="P42" s="47">
        <v>143</v>
      </c>
      <c r="Q42" s="5">
        <v>36</v>
      </c>
      <c r="R42" s="5">
        <v>1</v>
      </c>
      <c r="S42" s="281">
        <v>1</v>
      </c>
      <c r="T42" s="290">
        <v>19523.5</v>
      </c>
      <c r="U42" s="32">
        <v>14091.6</v>
      </c>
      <c r="V42" s="26">
        <v>741891.97015380859</v>
      </c>
      <c r="W42" s="5">
        <v>38</v>
      </c>
      <c r="X42" s="32">
        <v>18130.2</v>
      </c>
      <c r="Y42" s="547">
        <v>12591.9</v>
      </c>
      <c r="Z42" s="285">
        <v>181</v>
      </c>
      <c r="AA42" s="47">
        <v>144</v>
      </c>
      <c r="AB42" s="5">
        <v>20</v>
      </c>
      <c r="AC42" s="5">
        <v>17</v>
      </c>
      <c r="AD42" s="5">
        <v>0</v>
      </c>
      <c r="AE42" s="232">
        <v>0</v>
      </c>
      <c r="AF42" s="358">
        <v>0.09</v>
      </c>
      <c r="AG42" s="358">
        <v>8.5000000000000006E-2</v>
      </c>
      <c r="AH42" s="23">
        <v>9.9000000000000005E-2</v>
      </c>
      <c r="AI42" s="23">
        <v>8.7999999999999995E-2</v>
      </c>
      <c r="AJ42" s="16">
        <v>37</v>
      </c>
      <c r="AK42" s="33"/>
      <c r="AL42" s="5">
        <v>25</v>
      </c>
      <c r="AM42" s="16">
        <v>129</v>
      </c>
      <c r="AN42" s="33"/>
      <c r="AO42" s="47">
        <v>175</v>
      </c>
      <c r="AP42" s="5">
        <v>6</v>
      </c>
      <c r="AQ42" s="5">
        <v>0</v>
      </c>
      <c r="AR42" s="5">
        <v>0</v>
      </c>
      <c r="AS42" s="26">
        <v>300950</v>
      </c>
      <c r="AT42" s="26">
        <v>182900</v>
      </c>
      <c r="AU42" s="16">
        <v>6</v>
      </c>
      <c r="AV42" s="47">
        <v>3</v>
      </c>
      <c r="AW42" s="5">
        <v>3</v>
      </c>
      <c r="AX42" s="281">
        <v>0</v>
      </c>
      <c r="AY42" s="5">
        <v>2</v>
      </c>
      <c r="AZ42" s="16">
        <v>0</v>
      </c>
      <c r="BA42" s="33"/>
      <c r="BB42" s="229">
        <v>2332</v>
      </c>
      <c r="BC42" s="230">
        <v>2.5</v>
      </c>
      <c r="BD42" s="229">
        <v>445</v>
      </c>
      <c r="BE42" s="231">
        <v>0.191</v>
      </c>
      <c r="BF42" s="229">
        <v>203</v>
      </c>
      <c r="BG42" s="12">
        <v>0.45600000000000002</v>
      </c>
      <c r="BH42" s="230">
        <v>81</v>
      </c>
      <c r="BI42" s="229">
        <v>35</v>
      </c>
      <c r="BJ42" s="12">
        <v>7.9000000000000001E-2</v>
      </c>
      <c r="BK42" s="4">
        <v>6</v>
      </c>
      <c r="BL42" s="230">
        <v>4</v>
      </c>
      <c r="BM42" s="64">
        <v>0.97699999999999998</v>
      </c>
    </row>
    <row r="43" spans="1:65" x14ac:dyDescent="0.25">
      <c r="A43" s="45"/>
      <c r="B43" s="10"/>
      <c r="C43" s="10" t="s">
        <v>96</v>
      </c>
      <c r="D43" s="10" t="s">
        <v>2</v>
      </c>
      <c r="E43" s="50">
        <v>3</v>
      </c>
      <c r="F43" s="45">
        <v>2488</v>
      </c>
      <c r="G43" s="715">
        <v>209293852</v>
      </c>
      <c r="H43" s="700">
        <v>150</v>
      </c>
      <c r="I43" s="688">
        <v>36914680</v>
      </c>
      <c r="J43" s="700">
        <v>44</v>
      </c>
      <c r="K43" s="704">
        <v>45901713</v>
      </c>
      <c r="L43" s="807">
        <v>2682</v>
      </c>
      <c r="M43" s="808">
        <v>292110245</v>
      </c>
      <c r="N43" s="36">
        <v>10012772</v>
      </c>
      <c r="O43" s="240">
        <v>3.4000000000000002E-2</v>
      </c>
      <c r="P43" s="235">
        <v>1981</v>
      </c>
      <c r="Q43" s="6">
        <v>679</v>
      </c>
      <c r="R43" s="6">
        <v>20</v>
      </c>
      <c r="S43" s="282">
        <v>5</v>
      </c>
      <c r="T43" s="292">
        <v>14121.6</v>
      </c>
      <c r="U43" s="28">
        <v>8619.7999999999993</v>
      </c>
      <c r="V43" s="28">
        <v>9941575.6760465764</v>
      </c>
      <c r="W43" s="6">
        <v>704</v>
      </c>
      <c r="X43" s="28">
        <v>11738.3</v>
      </c>
      <c r="Y43" s="543">
        <v>6451.3</v>
      </c>
      <c r="Z43" s="367">
        <v>2682</v>
      </c>
      <c r="AA43" s="235">
        <v>1904</v>
      </c>
      <c r="AB43" s="6">
        <v>309</v>
      </c>
      <c r="AC43" s="6">
        <v>400</v>
      </c>
      <c r="AD43" s="6">
        <v>72</v>
      </c>
      <c r="AE43" s="245">
        <v>2.6845637583892617E-2</v>
      </c>
      <c r="AF43" s="161">
        <v>0.182</v>
      </c>
      <c r="AG43" s="161">
        <v>0.115</v>
      </c>
      <c r="AH43" s="161">
        <v>0.19800000000000001</v>
      </c>
      <c r="AI43" s="161">
        <v>0.13</v>
      </c>
      <c r="AJ43" s="17">
        <v>781</v>
      </c>
      <c r="AK43" s="33"/>
      <c r="AL43" s="6">
        <v>343</v>
      </c>
      <c r="AM43" s="17">
        <v>5131</v>
      </c>
      <c r="AN43" s="33"/>
      <c r="AO43" s="235">
        <v>2363</v>
      </c>
      <c r="AP43" s="6">
        <v>269</v>
      </c>
      <c r="AQ43" s="6">
        <v>52</v>
      </c>
      <c r="AR43" s="6">
        <v>1</v>
      </c>
      <c r="AS43" s="28">
        <v>78809.3</v>
      </c>
      <c r="AT43" s="28">
        <v>48600</v>
      </c>
      <c r="AU43" s="17">
        <v>322</v>
      </c>
      <c r="AV43" s="235">
        <v>194</v>
      </c>
      <c r="AW43" s="6">
        <v>97</v>
      </c>
      <c r="AX43" s="282">
        <v>20</v>
      </c>
      <c r="AY43" s="234">
        <v>64</v>
      </c>
      <c r="AZ43" s="17">
        <v>26</v>
      </c>
      <c r="BA43" s="33"/>
      <c r="BB43" s="236">
        <v>56644</v>
      </c>
      <c r="BC43" s="237">
        <v>2.6059999999999999</v>
      </c>
      <c r="BD43" s="236">
        <v>6499.9000000000005</v>
      </c>
      <c r="BE43" s="233">
        <v>0.115</v>
      </c>
      <c r="BF43" s="236">
        <v>2478</v>
      </c>
      <c r="BG43" s="240">
        <v>0.38100000000000001</v>
      </c>
      <c r="BH43" s="237">
        <v>962</v>
      </c>
      <c r="BI43" s="236">
        <v>417</v>
      </c>
      <c r="BJ43" s="240">
        <v>6.4000000000000001E-2</v>
      </c>
      <c r="BK43" s="154">
        <v>66</v>
      </c>
      <c r="BL43" s="237">
        <v>46</v>
      </c>
      <c r="BM43" s="242">
        <v>0.68600000000000005</v>
      </c>
    </row>
    <row r="44" spans="1:65" x14ac:dyDescent="0.25">
      <c r="A44" s="51">
        <v>540029</v>
      </c>
      <c r="B44" s="7" t="s">
        <v>8</v>
      </c>
      <c r="C44" s="7" t="s">
        <v>10</v>
      </c>
      <c r="D44" s="7" t="s">
        <v>6</v>
      </c>
      <c r="E44" s="18" t="s">
        <v>11</v>
      </c>
      <c r="F44" s="51">
        <v>60</v>
      </c>
      <c r="G44" s="691">
        <v>2623080</v>
      </c>
      <c r="H44" s="8">
        <v>12</v>
      </c>
      <c r="I44" s="691">
        <v>3166451</v>
      </c>
      <c r="J44" s="8">
        <v>2</v>
      </c>
      <c r="K44" s="712">
        <v>2632740</v>
      </c>
      <c r="L44" s="303">
        <v>74</v>
      </c>
      <c r="M44" s="809">
        <v>8422271</v>
      </c>
      <c r="N44" s="29">
        <v>209577</v>
      </c>
      <c r="O44" s="13">
        <v>2.5000000000000001E-2</v>
      </c>
      <c r="P44" s="51">
        <v>50</v>
      </c>
      <c r="Q44" s="8">
        <v>24</v>
      </c>
      <c r="R44" s="8">
        <v>0</v>
      </c>
      <c r="S44" s="283">
        <v>0</v>
      </c>
      <c r="T44" s="296">
        <v>8582.4</v>
      </c>
      <c r="U44" s="29">
        <v>6003.7</v>
      </c>
      <c r="V44" s="29">
        <v>205978.52439000001</v>
      </c>
      <c r="W44" s="8">
        <v>24</v>
      </c>
      <c r="X44" s="29">
        <v>6164.1</v>
      </c>
      <c r="Y44" s="545">
        <v>3950.6</v>
      </c>
      <c r="Z44" s="366">
        <v>74</v>
      </c>
      <c r="AA44" s="51">
        <v>42</v>
      </c>
      <c r="AB44" s="8">
        <v>14</v>
      </c>
      <c r="AC44" s="8">
        <v>18</v>
      </c>
      <c r="AD44" s="8">
        <v>0</v>
      </c>
      <c r="AE44" s="251">
        <v>0</v>
      </c>
      <c r="AF44" s="25">
        <v>0.13</v>
      </c>
      <c r="AG44" s="25">
        <v>0.12</v>
      </c>
      <c r="AH44" s="25">
        <v>0.13800000000000001</v>
      </c>
      <c r="AI44" s="25">
        <v>0.126</v>
      </c>
      <c r="AJ44" s="18">
        <v>32</v>
      </c>
      <c r="AK44" s="33"/>
      <c r="AL44" s="85">
        <v>7</v>
      </c>
      <c r="AM44" s="18">
        <v>114</v>
      </c>
      <c r="AN44" s="33"/>
      <c r="AO44" s="51">
        <v>62</v>
      </c>
      <c r="AP44" s="8">
        <v>11</v>
      </c>
      <c r="AQ44" s="8">
        <v>1</v>
      </c>
      <c r="AR44" s="8">
        <v>0</v>
      </c>
      <c r="AS44" s="29">
        <v>58758.3</v>
      </c>
      <c r="AT44" s="29">
        <v>47650</v>
      </c>
      <c r="AU44" s="18">
        <v>12</v>
      </c>
      <c r="AV44" s="51">
        <v>10</v>
      </c>
      <c r="AW44" s="8">
        <v>2</v>
      </c>
      <c r="AX44" s="283">
        <v>0</v>
      </c>
      <c r="AY44" s="8">
        <v>0</v>
      </c>
      <c r="AZ44" s="18">
        <v>0</v>
      </c>
      <c r="BA44" s="33"/>
      <c r="BB44" s="252">
        <v>1664</v>
      </c>
      <c r="BC44" s="253">
        <v>2</v>
      </c>
      <c r="BD44" s="252">
        <v>124</v>
      </c>
      <c r="BE44" s="250">
        <v>7.4999999999999997E-2</v>
      </c>
      <c r="BF44" s="252">
        <v>62</v>
      </c>
      <c r="BG44" s="13">
        <v>0.5</v>
      </c>
      <c r="BH44" s="253">
        <v>31</v>
      </c>
      <c r="BI44" s="252">
        <v>17</v>
      </c>
      <c r="BJ44" s="13">
        <v>0.13700000000000001</v>
      </c>
      <c r="BK44" s="7">
        <v>5</v>
      </c>
      <c r="BL44" s="253">
        <v>3</v>
      </c>
      <c r="BM44" s="65">
        <v>0.5</v>
      </c>
    </row>
    <row r="45" spans="1:65" x14ac:dyDescent="0.25">
      <c r="A45" s="51">
        <v>540081</v>
      </c>
      <c r="B45" s="7" t="s">
        <v>91</v>
      </c>
      <c r="C45" s="7" t="s">
        <v>104</v>
      </c>
      <c r="D45" s="7" t="s">
        <v>6</v>
      </c>
      <c r="E45" s="18" t="s">
        <v>105</v>
      </c>
      <c r="F45" s="51">
        <f>'[1]10 Occupancy Classes'!$AD$346</f>
        <v>676</v>
      </c>
      <c r="G45" s="691">
        <v>46176980</v>
      </c>
      <c r="H45" s="8">
        <v>47</v>
      </c>
      <c r="I45" s="691">
        <v>5674580</v>
      </c>
      <c r="J45" s="8">
        <v>9</v>
      </c>
      <c r="K45" s="712">
        <v>1945990</v>
      </c>
      <c r="L45" s="303">
        <v>732</v>
      </c>
      <c r="M45" s="809">
        <v>53797550</v>
      </c>
      <c r="N45" s="29">
        <v>3968499</v>
      </c>
      <c r="O45" s="13">
        <v>7.3999999999999996E-2</v>
      </c>
      <c r="P45" s="51">
        <v>390</v>
      </c>
      <c r="Q45" s="8">
        <v>343</v>
      </c>
      <c r="R45" s="8">
        <v>1</v>
      </c>
      <c r="S45" s="283">
        <v>0</v>
      </c>
      <c r="T45" s="296">
        <v>11449</v>
      </c>
      <c r="U45" s="29">
        <v>7960.3</v>
      </c>
      <c r="V45" s="29">
        <v>3938445.2004900002</v>
      </c>
      <c r="W45" s="8">
        <v>344</v>
      </c>
      <c r="X45" s="29">
        <v>9847.4</v>
      </c>
      <c r="Y45" s="545">
        <v>6782.4</v>
      </c>
      <c r="Z45" s="366">
        <v>732</v>
      </c>
      <c r="AA45" s="51">
        <v>362</v>
      </c>
      <c r="AB45" s="8">
        <v>147</v>
      </c>
      <c r="AC45" s="8">
        <v>217</v>
      </c>
      <c r="AD45" s="8">
        <v>8</v>
      </c>
      <c r="AE45" s="251">
        <v>1.092896174863388E-2</v>
      </c>
      <c r="AF45" s="25">
        <v>0.151</v>
      </c>
      <c r="AG45" s="25">
        <v>0.12</v>
      </c>
      <c r="AH45" s="25">
        <v>0.16300000000000001</v>
      </c>
      <c r="AI45" s="25">
        <v>0.13400000000000001</v>
      </c>
      <c r="AJ45" s="18">
        <v>372</v>
      </c>
      <c r="AK45" s="33"/>
      <c r="AL45" s="85">
        <v>141</v>
      </c>
      <c r="AM45" s="18">
        <v>1247</v>
      </c>
      <c r="AN45" s="33"/>
      <c r="AO45" s="51">
        <v>596</v>
      </c>
      <c r="AP45" s="8">
        <v>128</v>
      </c>
      <c r="AQ45" s="8">
        <v>10</v>
      </c>
      <c r="AR45" s="8">
        <v>0</v>
      </c>
      <c r="AS45" s="29">
        <v>70379.5</v>
      </c>
      <c r="AT45" s="29">
        <v>55800</v>
      </c>
      <c r="AU45" s="18">
        <v>138</v>
      </c>
      <c r="AV45" s="51">
        <v>115</v>
      </c>
      <c r="AW45" s="8">
        <v>11</v>
      </c>
      <c r="AX45" s="283">
        <v>2</v>
      </c>
      <c r="AY45" s="8">
        <v>7</v>
      </c>
      <c r="AZ45" s="18">
        <v>1</v>
      </c>
      <c r="BA45" s="33"/>
      <c r="BB45" s="252">
        <v>2492</v>
      </c>
      <c r="BC45" s="253">
        <v>2.2000000000000002</v>
      </c>
      <c r="BD45" s="252">
        <v>1746.5</v>
      </c>
      <c r="BE45" s="254">
        <v>0.70099999999999996</v>
      </c>
      <c r="BF45" s="252">
        <v>1011</v>
      </c>
      <c r="BG45" s="13">
        <v>0.57899999999999996</v>
      </c>
      <c r="BH45" s="253">
        <v>439</v>
      </c>
      <c r="BI45" s="252">
        <v>214</v>
      </c>
      <c r="BJ45" s="13">
        <v>0.123</v>
      </c>
      <c r="BK45" s="7">
        <v>38</v>
      </c>
      <c r="BL45" s="253">
        <v>26</v>
      </c>
      <c r="BM45" s="65">
        <v>0.77500000000000002</v>
      </c>
    </row>
    <row r="46" spans="1:65" ht="15.75" thickBot="1" x14ac:dyDescent="0.3">
      <c r="A46" s="52">
        <v>540033</v>
      </c>
      <c r="B46" s="68" t="s">
        <v>9</v>
      </c>
      <c r="C46" s="68" t="s">
        <v>10</v>
      </c>
      <c r="D46" s="68" t="s">
        <v>6</v>
      </c>
      <c r="E46" s="54" t="s">
        <v>11</v>
      </c>
      <c r="F46" s="52">
        <v>63</v>
      </c>
      <c r="G46" s="692">
        <v>2064280</v>
      </c>
      <c r="H46" s="53">
        <v>8</v>
      </c>
      <c r="I46" s="692">
        <v>837000</v>
      </c>
      <c r="J46" s="53">
        <v>3</v>
      </c>
      <c r="K46" s="714">
        <v>796350</v>
      </c>
      <c r="L46" s="331">
        <v>74</v>
      </c>
      <c r="M46" s="810">
        <v>3697630</v>
      </c>
      <c r="N46" s="67">
        <v>269557</v>
      </c>
      <c r="O46" s="255">
        <v>7.2999999999999995E-2</v>
      </c>
      <c r="P46" s="52">
        <v>42</v>
      </c>
      <c r="Q46" s="53">
        <v>32</v>
      </c>
      <c r="R46" s="53">
        <v>0</v>
      </c>
      <c r="S46" s="284">
        <v>0</v>
      </c>
      <c r="T46" s="264">
        <v>8251.7999999999993</v>
      </c>
      <c r="U46" s="67">
        <v>5500.4</v>
      </c>
      <c r="V46" s="67">
        <v>264058.41013799998</v>
      </c>
      <c r="W46" s="53">
        <v>32</v>
      </c>
      <c r="X46" s="67">
        <v>6126.3</v>
      </c>
      <c r="Y46" s="546">
        <v>2192.4</v>
      </c>
      <c r="Z46" s="368">
        <v>74</v>
      </c>
      <c r="AA46" s="52">
        <v>33</v>
      </c>
      <c r="AB46" s="53">
        <v>14</v>
      </c>
      <c r="AC46" s="53">
        <v>24</v>
      </c>
      <c r="AD46" s="53">
        <v>3</v>
      </c>
      <c r="AE46" s="256">
        <v>4.0540540540540543E-2</v>
      </c>
      <c r="AF46" s="61">
        <v>0.17599999999999999</v>
      </c>
      <c r="AG46" s="61">
        <v>0.122</v>
      </c>
      <c r="AH46" s="61">
        <v>0.188</v>
      </c>
      <c r="AI46" s="61">
        <v>0.13400000000000001</v>
      </c>
      <c r="AJ46" s="54">
        <v>41</v>
      </c>
      <c r="AK46" s="33"/>
      <c r="AL46" s="87">
        <v>12</v>
      </c>
      <c r="AM46" s="54">
        <v>252</v>
      </c>
      <c r="AN46" s="33"/>
      <c r="AO46" s="52">
        <v>54</v>
      </c>
      <c r="AP46" s="53">
        <v>20</v>
      </c>
      <c r="AQ46" s="53">
        <v>0</v>
      </c>
      <c r="AR46" s="53">
        <v>0</v>
      </c>
      <c r="AS46" s="67">
        <v>49020.5</v>
      </c>
      <c r="AT46" s="67">
        <v>14730</v>
      </c>
      <c r="AU46" s="54">
        <v>20</v>
      </c>
      <c r="AV46" s="52">
        <v>12</v>
      </c>
      <c r="AW46" s="53">
        <v>4</v>
      </c>
      <c r="AX46" s="284">
        <v>2</v>
      </c>
      <c r="AY46" s="53">
        <v>2</v>
      </c>
      <c r="AZ46" s="54">
        <v>2</v>
      </c>
      <c r="BA46" s="33"/>
      <c r="BB46" s="257">
        <v>927</v>
      </c>
      <c r="BC46" s="258">
        <v>2.6</v>
      </c>
      <c r="BD46" s="257">
        <v>184.6</v>
      </c>
      <c r="BE46" s="255">
        <v>0.19900000000000001</v>
      </c>
      <c r="BF46" s="257">
        <v>56</v>
      </c>
      <c r="BG46" s="46">
        <v>0.30299999999999999</v>
      </c>
      <c r="BH46" s="258">
        <v>23</v>
      </c>
      <c r="BI46" s="257">
        <v>12</v>
      </c>
      <c r="BJ46" s="46">
        <v>6.5000000000000002E-2</v>
      </c>
      <c r="BK46" s="68">
        <v>2</v>
      </c>
      <c r="BL46" s="258">
        <v>2</v>
      </c>
      <c r="BM46" s="66">
        <v>0.68300000000000005</v>
      </c>
    </row>
    <row r="48" spans="1:65" x14ac:dyDescent="0.25">
      <c r="A48" s="259" t="s">
        <v>355</v>
      </c>
      <c r="F48" s="33"/>
      <c r="L48" s="739"/>
      <c r="M48" s="739"/>
      <c r="N48" s="2"/>
      <c r="O48" s="2"/>
    </row>
    <row r="49" spans="1:15" s="33" customFormat="1" ht="12" x14ac:dyDescent="0.2">
      <c r="A49" s="260" t="s">
        <v>197</v>
      </c>
      <c r="L49" s="740"/>
      <c r="M49" s="740"/>
      <c r="N49" s="146"/>
      <c r="O49" s="146"/>
    </row>
  </sheetData>
  <autoFilter ref="A7:BM46" xr:uid="{00000000-0009-0000-0000-000001000000}"/>
  <mergeCells count="19">
    <mergeCell ref="AO6:AU6"/>
    <mergeCell ref="AV6:AZ6"/>
    <mergeCell ref="BB6:BC6"/>
    <mergeCell ref="F5:K5"/>
    <mergeCell ref="L5:AM5"/>
    <mergeCell ref="AO5:AZ5"/>
    <mergeCell ref="BB5:BM5"/>
    <mergeCell ref="P6:S6"/>
    <mergeCell ref="BD6:BE6"/>
    <mergeCell ref="BF6:BH6"/>
    <mergeCell ref="BI6:BL6"/>
    <mergeCell ref="T6:Y6"/>
    <mergeCell ref="AA6:AJ6"/>
    <mergeCell ref="AL6:AM6"/>
    <mergeCell ref="A6:E6"/>
    <mergeCell ref="F6:G6"/>
    <mergeCell ref="H6:I6"/>
    <mergeCell ref="J6:K6"/>
    <mergeCell ref="L6:O6"/>
  </mergeCells>
  <hyperlinks>
    <hyperlink ref="A49" r:id="rId1" tooltip="https://data.wvgis.wvu.edu/pub/ra/state/cl/building_exposure/" xr:uid="{00000000-0004-0000-0100-000000000000}"/>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44"/>
  <sheetViews>
    <sheetView workbookViewId="0">
      <pane xSplit="3" topLeftCell="D1" activePane="topRight" state="frozen"/>
      <selection pane="topRight"/>
    </sheetView>
  </sheetViews>
  <sheetFormatPr defaultRowHeight="15" x14ac:dyDescent="0.25"/>
  <cols>
    <col min="1" max="1" width="9.140625" style="557"/>
    <col min="2" max="2" width="14.7109375" style="557" bestFit="1" customWidth="1"/>
    <col min="3" max="3" width="14.140625" style="557" customWidth="1"/>
    <col min="4" max="5" width="9.140625" style="557"/>
    <col min="6" max="6" width="13" style="557" customWidth="1"/>
    <col min="7" max="7" width="9.140625" style="557" customWidth="1"/>
    <col min="8" max="8" width="18.140625" style="557" customWidth="1"/>
    <col min="9" max="9" width="13.5703125" style="557" customWidth="1"/>
    <col min="10" max="10" width="18.42578125" customWidth="1"/>
    <col min="11" max="11" width="12.28515625" bestFit="1" customWidth="1"/>
    <col min="12" max="12" width="9.5703125" customWidth="1"/>
    <col min="13" max="13" width="10.7109375" style="155" customWidth="1"/>
    <col min="14" max="14" width="12.5703125" bestFit="1" customWidth="1"/>
    <col min="15" max="15" width="11.5703125" customWidth="1"/>
    <col min="16" max="16" width="8.7109375" customWidth="1"/>
    <col min="17" max="17" width="10.28515625" customWidth="1"/>
    <col min="19" max="19" width="13.140625" style="625" customWidth="1"/>
    <col min="21" max="21" width="9.7109375" customWidth="1"/>
    <col min="22" max="22" width="10.5703125" customWidth="1"/>
    <col min="23" max="23" width="8.7109375" bestFit="1" customWidth="1"/>
    <col min="24" max="24" width="8.42578125" customWidth="1"/>
  </cols>
  <sheetData>
    <row r="1" spans="1:25" x14ac:dyDescent="0.25">
      <c r="A1" s="659" t="s">
        <v>319</v>
      </c>
    </row>
    <row r="2" spans="1:25" x14ac:dyDescent="0.25">
      <c r="A2" s="658">
        <v>44621</v>
      </c>
    </row>
    <row r="3" spans="1:25" ht="16.5" thickBot="1" x14ac:dyDescent="0.3">
      <c r="F3" s="911" t="s">
        <v>291</v>
      </c>
      <c r="G3" s="911"/>
      <c r="H3" s="911"/>
      <c r="I3" s="911"/>
      <c r="J3" s="911"/>
      <c r="K3" s="911"/>
      <c r="L3" s="911"/>
      <c r="M3" s="911"/>
      <c r="N3" s="911"/>
      <c r="O3" s="911"/>
      <c r="P3" s="911"/>
      <c r="Q3" s="911"/>
      <c r="R3" s="911"/>
      <c r="S3" s="911"/>
      <c r="T3" s="911"/>
      <c r="U3" s="911"/>
      <c r="V3" s="911"/>
      <c r="W3" s="911"/>
      <c r="X3" s="911"/>
      <c r="Y3" s="911"/>
    </row>
    <row r="4" spans="1:25" s="116" customFormat="1" ht="27" customHeight="1" thickBot="1" x14ac:dyDescent="0.3">
      <c r="A4" s="861" t="s">
        <v>28</v>
      </c>
      <c r="B4" s="862"/>
      <c r="C4" s="862"/>
      <c r="D4" s="862"/>
      <c r="E4" s="862"/>
      <c r="F4" s="908" t="s">
        <v>301</v>
      </c>
      <c r="G4" s="909"/>
      <c r="H4" s="909"/>
      <c r="I4" s="910"/>
      <c r="J4" s="912" t="s">
        <v>292</v>
      </c>
      <c r="K4" s="913"/>
      <c r="L4" s="913"/>
      <c r="M4" s="913"/>
      <c r="N4" s="913"/>
      <c r="O4" s="913"/>
      <c r="P4" s="914"/>
      <c r="Q4" s="915" t="s">
        <v>306</v>
      </c>
      <c r="R4" s="915"/>
      <c r="S4" s="916"/>
      <c r="T4" s="917" t="s">
        <v>310</v>
      </c>
      <c r="U4" s="917"/>
      <c r="V4" s="917"/>
      <c r="W4" s="917"/>
      <c r="X4" s="917"/>
      <c r="Y4" s="918"/>
    </row>
    <row r="5" spans="1:25" s="558" customFormat="1" ht="45.75" customHeight="1" thickBot="1" x14ac:dyDescent="0.3">
      <c r="A5" s="267" t="s">
        <v>0</v>
      </c>
      <c r="B5" s="268" t="s">
        <v>1</v>
      </c>
      <c r="C5" s="268" t="s">
        <v>2</v>
      </c>
      <c r="D5" s="268" t="s">
        <v>3</v>
      </c>
      <c r="E5" s="601" t="s">
        <v>4</v>
      </c>
      <c r="F5" s="610" t="s">
        <v>302</v>
      </c>
      <c r="G5" s="611" t="s">
        <v>303</v>
      </c>
      <c r="H5" s="611" t="s">
        <v>304</v>
      </c>
      <c r="I5" s="612" t="s">
        <v>305</v>
      </c>
      <c r="J5" s="609" t="s">
        <v>293</v>
      </c>
      <c r="K5" s="578" t="s">
        <v>294</v>
      </c>
      <c r="L5" s="578" t="s">
        <v>295</v>
      </c>
      <c r="M5" s="618" t="s">
        <v>296</v>
      </c>
      <c r="N5" s="579" t="s">
        <v>297</v>
      </c>
      <c r="O5" s="579" t="s">
        <v>298</v>
      </c>
      <c r="P5" s="580" t="s">
        <v>299</v>
      </c>
      <c r="Q5" s="613" t="s">
        <v>307</v>
      </c>
      <c r="R5" s="614" t="s">
        <v>308</v>
      </c>
      <c r="S5" s="626" t="s">
        <v>309</v>
      </c>
      <c r="T5" s="654" t="s">
        <v>311</v>
      </c>
      <c r="U5" s="655" t="s">
        <v>312</v>
      </c>
      <c r="V5" s="656" t="s">
        <v>313</v>
      </c>
      <c r="W5" s="655" t="s">
        <v>314</v>
      </c>
      <c r="X5" s="656" t="s">
        <v>315</v>
      </c>
      <c r="Y5" s="657" t="s">
        <v>316</v>
      </c>
    </row>
    <row r="6" spans="1:25" s="557" customFormat="1" ht="15" customHeight="1" x14ac:dyDescent="0.25">
      <c r="A6" s="82">
        <v>540007</v>
      </c>
      <c r="B6" s="583" t="s">
        <v>71</v>
      </c>
      <c r="C6" s="583" t="s">
        <v>72</v>
      </c>
      <c r="D6" s="583" t="s">
        <v>5</v>
      </c>
      <c r="E6" s="584">
        <v>3</v>
      </c>
      <c r="F6" s="602">
        <v>-0.43773889700000002</v>
      </c>
      <c r="G6" s="569">
        <v>3.7209302325581395</v>
      </c>
      <c r="H6" s="565">
        <v>17</v>
      </c>
      <c r="I6" s="599">
        <v>0.69789999999999996</v>
      </c>
      <c r="J6" s="642">
        <v>13</v>
      </c>
      <c r="K6" s="643">
        <v>42097</v>
      </c>
      <c r="L6" s="630">
        <v>293</v>
      </c>
      <c r="M6" s="644">
        <v>1753256</v>
      </c>
      <c r="N6" s="630">
        <v>2</v>
      </c>
      <c r="O6" s="630">
        <v>74</v>
      </c>
      <c r="P6" s="77">
        <v>114</v>
      </c>
      <c r="Q6" s="636">
        <v>281</v>
      </c>
      <c r="R6" s="630">
        <v>169</v>
      </c>
      <c r="S6" s="631">
        <v>0.91</v>
      </c>
      <c r="T6" s="642" t="s">
        <v>317</v>
      </c>
      <c r="U6" s="630">
        <v>0</v>
      </c>
      <c r="V6" s="630">
        <v>4</v>
      </c>
      <c r="W6" s="630">
        <v>1</v>
      </c>
      <c r="X6" s="630">
        <v>0</v>
      </c>
      <c r="Y6" s="649">
        <v>35263</v>
      </c>
    </row>
    <row r="7" spans="1:25" x14ac:dyDescent="0.25">
      <c r="A7" s="78">
        <v>540230</v>
      </c>
      <c r="B7" s="585" t="s">
        <v>75</v>
      </c>
      <c r="C7" s="585" t="s">
        <v>72</v>
      </c>
      <c r="D7" s="585" t="s">
        <v>6</v>
      </c>
      <c r="E7" s="586">
        <v>3</v>
      </c>
      <c r="F7" s="603">
        <v>-0.43773889700000002</v>
      </c>
      <c r="G7" s="570">
        <v>16.666666666666664</v>
      </c>
      <c r="H7" s="566">
        <v>17</v>
      </c>
      <c r="I7" s="604">
        <v>0.69789999999999996</v>
      </c>
      <c r="J7" s="78">
        <v>13</v>
      </c>
      <c r="K7" s="615">
        <v>42097</v>
      </c>
      <c r="L7" s="568">
        <v>76</v>
      </c>
      <c r="M7" s="620">
        <v>737285</v>
      </c>
      <c r="N7" s="568">
        <v>7</v>
      </c>
      <c r="O7" s="568">
        <v>32</v>
      </c>
      <c r="P7" s="79">
        <v>8</v>
      </c>
      <c r="Q7" s="637">
        <v>20</v>
      </c>
      <c r="R7" s="568">
        <v>8</v>
      </c>
      <c r="S7" s="632">
        <v>0.91</v>
      </c>
      <c r="T7" s="78" t="s">
        <v>317</v>
      </c>
      <c r="U7" s="568">
        <v>0</v>
      </c>
      <c r="V7" s="568">
        <v>4</v>
      </c>
      <c r="W7" s="568">
        <v>1</v>
      </c>
      <c r="X7" s="568">
        <v>0</v>
      </c>
      <c r="Y7" s="650">
        <v>43396</v>
      </c>
    </row>
    <row r="8" spans="1:25" x14ac:dyDescent="0.25">
      <c r="A8" s="78">
        <v>540008</v>
      </c>
      <c r="B8" s="585" t="s">
        <v>73</v>
      </c>
      <c r="C8" s="585" t="s">
        <v>72</v>
      </c>
      <c r="D8" s="585" t="s">
        <v>6</v>
      </c>
      <c r="E8" s="586">
        <v>3</v>
      </c>
      <c r="F8" s="603">
        <v>-0.43773889700000002</v>
      </c>
      <c r="G8" s="570">
        <v>0</v>
      </c>
      <c r="H8" s="566">
        <v>17</v>
      </c>
      <c r="I8" s="604">
        <v>0.69789999999999996</v>
      </c>
      <c r="J8" s="78">
        <v>13</v>
      </c>
      <c r="K8" s="615">
        <v>42097</v>
      </c>
      <c r="L8" s="568">
        <v>84</v>
      </c>
      <c r="M8" s="620">
        <v>547362</v>
      </c>
      <c r="N8" s="568">
        <v>0</v>
      </c>
      <c r="O8" s="568">
        <v>34</v>
      </c>
      <c r="P8" s="79">
        <v>11</v>
      </c>
      <c r="Q8" s="637">
        <v>29</v>
      </c>
      <c r="R8" s="568">
        <v>14</v>
      </c>
      <c r="S8" s="632">
        <v>0.91</v>
      </c>
      <c r="T8" s="78" t="s">
        <v>317</v>
      </c>
      <c r="U8" s="568">
        <v>0</v>
      </c>
      <c r="V8" s="568">
        <v>4</v>
      </c>
      <c r="W8" s="568">
        <v>1</v>
      </c>
      <c r="X8" s="568">
        <v>0</v>
      </c>
      <c r="Y8" s="650">
        <v>43027</v>
      </c>
    </row>
    <row r="9" spans="1:25" x14ac:dyDescent="0.25">
      <c r="A9" s="78">
        <v>540238</v>
      </c>
      <c r="B9" s="585" t="s">
        <v>76</v>
      </c>
      <c r="C9" s="585" t="s">
        <v>72</v>
      </c>
      <c r="D9" s="585" t="s">
        <v>6</v>
      </c>
      <c r="E9" s="586">
        <v>3</v>
      </c>
      <c r="F9" s="603">
        <v>-0.43773889700000002</v>
      </c>
      <c r="G9" s="570">
        <v>0</v>
      </c>
      <c r="H9" s="566">
        <v>17</v>
      </c>
      <c r="I9" s="604">
        <v>0.69789999999999996</v>
      </c>
      <c r="J9" s="78">
        <v>13</v>
      </c>
      <c r="K9" s="615">
        <v>42097</v>
      </c>
      <c r="L9" s="568">
        <v>15</v>
      </c>
      <c r="M9" s="620">
        <v>83575</v>
      </c>
      <c r="N9" s="568">
        <v>0</v>
      </c>
      <c r="O9" s="568">
        <v>6</v>
      </c>
      <c r="P9" s="79">
        <v>2</v>
      </c>
      <c r="Q9" s="637">
        <v>18</v>
      </c>
      <c r="R9" s="568">
        <v>17</v>
      </c>
      <c r="S9" s="632">
        <v>0.91</v>
      </c>
      <c r="T9" s="78" t="s">
        <v>317</v>
      </c>
      <c r="U9" s="568">
        <v>0</v>
      </c>
      <c r="V9" s="568">
        <v>4</v>
      </c>
      <c r="W9" s="568">
        <v>0</v>
      </c>
      <c r="X9" s="568">
        <v>0</v>
      </c>
      <c r="Y9" s="650">
        <v>33548</v>
      </c>
    </row>
    <row r="10" spans="1:25" x14ac:dyDescent="0.25">
      <c r="A10" s="78">
        <v>540229</v>
      </c>
      <c r="B10" s="585" t="s">
        <v>74</v>
      </c>
      <c r="C10" s="585" t="s">
        <v>72</v>
      </c>
      <c r="D10" s="585" t="s">
        <v>6</v>
      </c>
      <c r="E10" s="586">
        <v>3</v>
      </c>
      <c r="F10" s="603">
        <v>-0.43773889700000002</v>
      </c>
      <c r="G10" s="570">
        <v>0</v>
      </c>
      <c r="H10" s="566">
        <v>17</v>
      </c>
      <c r="I10" s="604">
        <v>0.69789999999999996</v>
      </c>
      <c r="J10" s="78">
        <v>13</v>
      </c>
      <c r="K10" s="615">
        <v>42097</v>
      </c>
      <c r="L10" s="568">
        <v>9</v>
      </c>
      <c r="M10" s="620">
        <v>75060</v>
      </c>
      <c r="N10" s="568">
        <v>0</v>
      </c>
      <c r="O10" s="568">
        <v>2</v>
      </c>
      <c r="P10" s="79">
        <v>1</v>
      </c>
      <c r="Q10" s="637">
        <v>8</v>
      </c>
      <c r="R10" s="568">
        <v>6</v>
      </c>
      <c r="S10" s="632">
        <v>0.91</v>
      </c>
      <c r="T10" s="78" t="s">
        <v>317</v>
      </c>
      <c r="U10" s="568">
        <v>0</v>
      </c>
      <c r="V10" s="568">
        <v>4</v>
      </c>
      <c r="W10" s="568">
        <v>1</v>
      </c>
      <c r="X10" s="568">
        <v>2</v>
      </c>
      <c r="Y10" s="650">
        <v>33549</v>
      </c>
    </row>
    <row r="11" spans="1:25" x14ac:dyDescent="0.25">
      <c r="A11" s="80"/>
      <c r="B11" s="587"/>
      <c r="C11" s="587" t="s">
        <v>72</v>
      </c>
      <c r="D11" s="587" t="s">
        <v>2</v>
      </c>
      <c r="E11" s="588">
        <v>3</v>
      </c>
      <c r="F11" s="589"/>
      <c r="G11" s="590"/>
      <c r="H11" s="571"/>
      <c r="I11" s="591"/>
      <c r="J11" s="110"/>
      <c r="K11" s="75"/>
      <c r="L11" s="75"/>
      <c r="M11" s="621"/>
      <c r="N11" s="75"/>
      <c r="O11" s="75"/>
      <c r="P11" s="561"/>
      <c r="Q11" s="576"/>
      <c r="R11" s="75"/>
      <c r="S11" s="627"/>
      <c r="T11" s="110"/>
      <c r="U11" s="647"/>
      <c r="V11" s="647"/>
      <c r="W11" s="647"/>
      <c r="X11" s="647"/>
      <c r="Y11" s="648"/>
    </row>
    <row r="12" spans="1:25" x14ac:dyDescent="0.25">
      <c r="A12" s="360">
        <v>540023</v>
      </c>
      <c r="B12" s="592" t="s">
        <v>79</v>
      </c>
      <c r="C12" s="592" t="s">
        <v>78</v>
      </c>
      <c r="D12" s="592" t="s">
        <v>6</v>
      </c>
      <c r="E12" s="593">
        <v>3</v>
      </c>
      <c r="F12" s="603">
        <v>-0.14945271600000001</v>
      </c>
      <c r="G12" s="570">
        <v>0</v>
      </c>
      <c r="H12" s="566">
        <v>12.8</v>
      </c>
      <c r="I12" s="604">
        <v>0.69789999999999996</v>
      </c>
      <c r="J12" s="78">
        <v>14</v>
      </c>
      <c r="K12" s="615">
        <v>42543</v>
      </c>
      <c r="L12" s="568">
        <v>10</v>
      </c>
      <c r="M12" s="620">
        <v>168268</v>
      </c>
      <c r="N12" s="568">
        <v>0</v>
      </c>
      <c r="O12" s="568">
        <v>0</v>
      </c>
      <c r="P12" s="79">
        <v>3</v>
      </c>
      <c r="Q12" s="637">
        <v>9</v>
      </c>
      <c r="R12" s="568">
        <v>0</v>
      </c>
      <c r="S12" s="632">
        <v>0.88</v>
      </c>
      <c r="T12" s="78" t="s">
        <v>317</v>
      </c>
      <c r="U12" s="568">
        <v>0</v>
      </c>
      <c r="V12" s="568">
        <v>0</v>
      </c>
      <c r="W12" s="568">
        <v>0</v>
      </c>
      <c r="X12" s="568">
        <v>2</v>
      </c>
      <c r="Y12" s="650">
        <v>43397</v>
      </c>
    </row>
    <row r="13" spans="1:25" x14ac:dyDescent="0.25">
      <c r="A13" s="82">
        <v>540022</v>
      </c>
      <c r="B13" s="583" t="s">
        <v>77</v>
      </c>
      <c r="C13" s="583" t="s">
        <v>78</v>
      </c>
      <c r="D13" s="583" t="s">
        <v>5</v>
      </c>
      <c r="E13" s="584">
        <v>3</v>
      </c>
      <c r="F13" s="602">
        <v>-0.14945271600000001</v>
      </c>
      <c r="G13" s="569">
        <v>3.0188679245283021</v>
      </c>
      <c r="H13" s="565">
        <v>13</v>
      </c>
      <c r="I13" s="599">
        <v>0.69789999999999996</v>
      </c>
      <c r="J13" s="142">
        <v>14</v>
      </c>
      <c r="K13" s="616">
        <v>42543</v>
      </c>
      <c r="L13" s="567">
        <v>59</v>
      </c>
      <c r="M13" s="619">
        <v>1429447</v>
      </c>
      <c r="N13" s="567">
        <v>9</v>
      </c>
      <c r="O13" s="567">
        <v>11</v>
      </c>
      <c r="P13" s="144">
        <v>47</v>
      </c>
      <c r="Q13" s="638">
        <v>162</v>
      </c>
      <c r="R13" s="567">
        <v>37</v>
      </c>
      <c r="S13" s="633">
        <v>0.88</v>
      </c>
      <c r="T13" s="142" t="s">
        <v>317</v>
      </c>
      <c r="U13" s="567">
        <v>0</v>
      </c>
      <c r="V13" s="567">
        <v>0</v>
      </c>
      <c r="W13" s="567">
        <v>0</v>
      </c>
      <c r="X13" s="567">
        <v>8</v>
      </c>
      <c r="Y13" s="651">
        <v>43313</v>
      </c>
    </row>
    <row r="14" spans="1:25" x14ac:dyDescent="0.25">
      <c r="A14" s="80"/>
      <c r="B14" s="587"/>
      <c r="C14" s="587" t="s">
        <v>78</v>
      </c>
      <c r="D14" s="587" t="s">
        <v>2</v>
      </c>
      <c r="E14" s="588">
        <v>3</v>
      </c>
      <c r="F14" s="589"/>
      <c r="G14" s="590"/>
      <c r="H14" s="590"/>
      <c r="I14" s="591"/>
      <c r="J14" s="110"/>
      <c r="K14" s="75"/>
      <c r="L14" s="75"/>
      <c r="M14" s="621"/>
      <c r="N14" s="75"/>
      <c r="O14" s="75"/>
      <c r="P14" s="561"/>
      <c r="Q14" s="576"/>
      <c r="R14" s="75"/>
      <c r="S14" s="627"/>
      <c r="T14" s="110"/>
      <c r="U14" s="647"/>
      <c r="V14" s="647"/>
      <c r="W14" s="647"/>
      <c r="X14" s="647"/>
      <c r="Y14" s="648"/>
    </row>
    <row r="15" spans="1:25" x14ac:dyDescent="0.25">
      <c r="A15" s="78">
        <v>540071</v>
      </c>
      <c r="B15" s="585" t="s">
        <v>82</v>
      </c>
      <c r="C15" s="585" t="s">
        <v>81</v>
      </c>
      <c r="D15" s="585" t="s">
        <v>6</v>
      </c>
      <c r="E15" s="586">
        <v>3</v>
      </c>
      <c r="F15" s="603">
        <v>-0.91478383900000004</v>
      </c>
      <c r="G15" s="570">
        <v>-9.0909090909090917</v>
      </c>
      <c r="H15" s="566">
        <v>105</v>
      </c>
      <c r="I15" s="600">
        <v>0.47560000000000002</v>
      </c>
      <c r="J15" s="78">
        <v>16</v>
      </c>
      <c r="K15" s="615">
        <v>42543</v>
      </c>
      <c r="L15" s="568">
        <v>11</v>
      </c>
      <c r="M15" s="620">
        <v>122507</v>
      </c>
      <c r="N15" s="568">
        <v>0</v>
      </c>
      <c r="O15" s="568">
        <v>0</v>
      </c>
      <c r="P15" s="79">
        <v>14</v>
      </c>
      <c r="Q15" s="637">
        <v>20</v>
      </c>
      <c r="R15" s="568">
        <v>11</v>
      </c>
      <c r="S15" s="632">
        <v>0.83</v>
      </c>
      <c r="T15" s="78" t="s">
        <v>317</v>
      </c>
      <c r="U15" s="568">
        <v>0</v>
      </c>
      <c r="V15" s="568">
        <v>169</v>
      </c>
      <c r="W15" s="568">
        <v>1</v>
      </c>
      <c r="X15" s="568">
        <v>8</v>
      </c>
      <c r="Y15" s="650">
        <v>40288</v>
      </c>
    </row>
    <row r="16" spans="1:25" x14ac:dyDescent="0.25">
      <c r="A16" s="78">
        <v>540072</v>
      </c>
      <c r="B16" s="585" t="s">
        <v>83</v>
      </c>
      <c r="C16" s="585" t="s">
        <v>81</v>
      </c>
      <c r="D16" s="585" t="s">
        <v>6</v>
      </c>
      <c r="E16" s="586">
        <v>3</v>
      </c>
      <c r="F16" s="603">
        <v>-0.91478383900000004</v>
      </c>
      <c r="G16" s="570">
        <v>0</v>
      </c>
      <c r="H16" s="566">
        <v>105</v>
      </c>
      <c r="I16" s="600">
        <v>0.47560000000000002</v>
      </c>
      <c r="J16" s="78">
        <v>16</v>
      </c>
      <c r="K16" s="615">
        <v>42543</v>
      </c>
      <c r="L16" s="568">
        <v>3</v>
      </c>
      <c r="M16" s="620">
        <v>2763</v>
      </c>
      <c r="N16" s="568">
        <v>0</v>
      </c>
      <c r="O16" s="568">
        <v>0</v>
      </c>
      <c r="P16" s="79">
        <v>3</v>
      </c>
      <c r="Q16" s="637">
        <v>9</v>
      </c>
      <c r="R16" s="568">
        <v>7</v>
      </c>
      <c r="S16" s="632">
        <v>0.83</v>
      </c>
      <c r="T16" s="78" t="s">
        <v>317</v>
      </c>
      <c r="U16" s="568">
        <v>0</v>
      </c>
      <c r="V16" s="568">
        <v>169</v>
      </c>
      <c r="W16" s="568">
        <v>1</v>
      </c>
      <c r="X16" s="568">
        <v>8</v>
      </c>
      <c r="Y16" s="650">
        <v>40288</v>
      </c>
    </row>
    <row r="17" spans="1:25" x14ac:dyDescent="0.25">
      <c r="A17" s="78">
        <v>540073</v>
      </c>
      <c r="B17" s="585" t="s">
        <v>84</v>
      </c>
      <c r="C17" s="585" t="s">
        <v>81</v>
      </c>
      <c r="D17" s="585" t="s">
        <v>6</v>
      </c>
      <c r="E17" s="586">
        <v>3</v>
      </c>
      <c r="F17" s="603">
        <v>-0.91478383900000004</v>
      </c>
      <c r="G17" s="570">
        <v>7.4859224908910242</v>
      </c>
      <c r="H17" s="566">
        <v>105</v>
      </c>
      <c r="I17" s="600">
        <v>0.47560000000000002</v>
      </c>
      <c r="J17" s="78">
        <v>16</v>
      </c>
      <c r="K17" s="615">
        <v>42543</v>
      </c>
      <c r="L17" s="568">
        <v>339</v>
      </c>
      <c r="M17" s="620">
        <v>1781585</v>
      </c>
      <c r="N17" s="568">
        <v>16</v>
      </c>
      <c r="O17" s="568">
        <v>58</v>
      </c>
      <c r="P17" s="79">
        <v>153</v>
      </c>
      <c r="Q17" s="637">
        <v>343</v>
      </c>
      <c r="R17" s="568">
        <v>191</v>
      </c>
      <c r="S17" s="632">
        <v>0.83</v>
      </c>
      <c r="T17" s="78">
        <v>9</v>
      </c>
      <c r="U17" s="568">
        <v>1</v>
      </c>
      <c r="V17" s="568">
        <v>169</v>
      </c>
      <c r="W17" s="568">
        <v>0</v>
      </c>
      <c r="X17" s="568">
        <v>8</v>
      </c>
      <c r="Y17" s="650">
        <v>42940</v>
      </c>
    </row>
    <row r="18" spans="1:25" x14ac:dyDescent="0.25">
      <c r="A18" s="78">
        <v>540074</v>
      </c>
      <c r="B18" s="585" t="s">
        <v>85</v>
      </c>
      <c r="C18" s="585" t="s">
        <v>81</v>
      </c>
      <c r="D18" s="585" t="s">
        <v>6</v>
      </c>
      <c r="E18" s="586">
        <v>3</v>
      </c>
      <c r="F18" s="603">
        <v>-0.91478383900000004</v>
      </c>
      <c r="G18" s="570">
        <v>-3.125</v>
      </c>
      <c r="H18" s="566">
        <v>105</v>
      </c>
      <c r="I18" s="600">
        <v>0.47560000000000002</v>
      </c>
      <c r="J18" s="78">
        <v>16</v>
      </c>
      <c r="K18" s="615">
        <v>42543</v>
      </c>
      <c r="L18" s="568">
        <v>9</v>
      </c>
      <c r="M18" s="620">
        <v>32648</v>
      </c>
      <c r="N18" s="568">
        <v>2</v>
      </c>
      <c r="O18" s="568">
        <v>2</v>
      </c>
      <c r="P18" s="79">
        <v>7</v>
      </c>
      <c r="Q18" s="637">
        <v>23</v>
      </c>
      <c r="R18" s="568">
        <v>13</v>
      </c>
      <c r="S18" s="632">
        <v>0.83</v>
      </c>
      <c r="T18" s="78" t="s">
        <v>317</v>
      </c>
      <c r="U18" s="568">
        <v>0</v>
      </c>
      <c r="V18" s="568">
        <v>169</v>
      </c>
      <c r="W18" s="568">
        <v>1</v>
      </c>
      <c r="X18" s="568">
        <v>8</v>
      </c>
      <c r="Y18" s="650">
        <v>40289</v>
      </c>
    </row>
    <row r="19" spans="1:25" x14ac:dyDescent="0.25">
      <c r="A19" s="78">
        <v>540075</v>
      </c>
      <c r="B19" s="585" t="s">
        <v>86</v>
      </c>
      <c r="C19" s="585" t="s">
        <v>81</v>
      </c>
      <c r="D19" s="585" t="s">
        <v>6</v>
      </c>
      <c r="E19" s="586">
        <v>3</v>
      </c>
      <c r="F19" s="603">
        <v>-0.91478383900000004</v>
      </c>
      <c r="G19" s="570">
        <v>0</v>
      </c>
      <c r="H19" s="566">
        <v>105</v>
      </c>
      <c r="I19" s="600">
        <v>0.47560000000000002</v>
      </c>
      <c r="J19" s="78">
        <v>16</v>
      </c>
      <c r="K19" s="615">
        <v>42543</v>
      </c>
      <c r="L19" s="568">
        <v>119</v>
      </c>
      <c r="M19" s="620">
        <v>6556124</v>
      </c>
      <c r="N19" s="568">
        <v>2</v>
      </c>
      <c r="O19" s="568">
        <v>15</v>
      </c>
      <c r="P19" s="79">
        <v>5</v>
      </c>
      <c r="Q19" s="637">
        <v>94</v>
      </c>
      <c r="R19" s="568">
        <v>38</v>
      </c>
      <c r="S19" s="632">
        <v>0.83</v>
      </c>
      <c r="T19" s="78" t="s">
        <v>317</v>
      </c>
      <c r="U19" s="568">
        <v>0</v>
      </c>
      <c r="V19" s="568">
        <v>169</v>
      </c>
      <c r="W19" s="568">
        <v>1</v>
      </c>
      <c r="X19" s="568">
        <v>8</v>
      </c>
      <c r="Y19" s="650">
        <v>43382</v>
      </c>
    </row>
    <row r="20" spans="1:25" x14ac:dyDescent="0.25">
      <c r="A20" s="78">
        <v>540076</v>
      </c>
      <c r="B20" s="585" t="s">
        <v>87</v>
      </c>
      <c r="C20" s="585" t="s">
        <v>81</v>
      </c>
      <c r="D20" s="585" t="s">
        <v>6</v>
      </c>
      <c r="E20" s="586">
        <v>3</v>
      </c>
      <c r="F20" s="603">
        <v>-0.91478383900000004</v>
      </c>
      <c r="G20" s="570">
        <v>0.46189376443418012</v>
      </c>
      <c r="H20" s="566">
        <v>105</v>
      </c>
      <c r="I20" s="600">
        <v>0.47560000000000002</v>
      </c>
      <c r="J20" s="78">
        <v>16</v>
      </c>
      <c r="K20" s="615">
        <v>42543</v>
      </c>
      <c r="L20" s="568">
        <v>53</v>
      </c>
      <c r="M20" s="620">
        <v>134126</v>
      </c>
      <c r="N20" s="568">
        <v>4</v>
      </c>
      <c r="O20" s="568">
        <v>12</v>
      </c>
      <c r="P20" s="79">
        <v>81</v>
      </c>
      <c r="Q20" s="637">
        <v>228</v>
      </c>
      <c r="R20" s="568">
        <v>192</v>
      </c>
      <c r="S20" s="632">
        <v>0.83</v>
      </c>
      <c r="T20" s="78" t="s">
        <v>317</v>
      </c>
      <c r="U20" s="568">
        <v>0</v>
      </c>
      <c r="V20" s="568">
        <v>169</v>
      </c>
      <c r="W20" s="568">
        <v>0</v>
      </c>
      <c r="X20" s="568">
        <v>2</v>
      </c>
      <c r="Y20" s="650">
        <v>40689</v>
      </c>
    </row>
    <row r="21" spans="1:25" x14ac:dyDescent="0.25">
      <c r="A21" s="78">
        <v>540077</v>
      </c>
      <c r="B21" s="585" t="s">
        <v>88</v>
      </c>
      <c r="C21" s="585" t="s">
        <v>81</v>
      </c>
      <c r="D21" s="585" t="s">
        <v>6</v>
      </c>
      <c r="E21" s="586">
        <v>3</v>
      </c>
      <c r="F21" s="603">
        <v>-0.91478383900000004</v>
      </c>
      <c r="G21" s="570">
        <v>0</v>
      </c>
      <c r="H21" s="566">
        <v>105</v>
      </c>
      <c r="I21" s="600">
        <v>0.47560000000000002</v>
      </c>
      <c r="J21" s="78">
        <v>16</v>
      </c>
      <c r="K21" s="615">
        <v>42543</v>
      </c>
      <c r="L21" s="568">
        <v>0</v>
      </c>
      <c r="M21" s="620">
        <v>0</v>
      </c>
      <c r="N21" s="568">
        <v>0</v>
      </c>
      <c r="O21" s="568">
        <v>0</v>
      </c>
      <c r="P21" s="79">
        <v>5</v>
      </c>
      <c r="Q21" s="637">
        <v>15</v>
      </c>
      <c r="R21" s="568">
        <v>7</v>
      </c>
      <c r="S21" s="632">
        <v>0.83</v>
      </c>
      <c r="T21" s="78" t="s">
        <v>317</v>
      </c>
      <c r="U21" s="568">
        <v>0</v>
      </c>
      <c r="V21" s="568">
        <v>169</v>
      </c>
      <c r="W21" s="568">
        <v>1</v>
      </c>
      <c r="X21" s="568">
        <v>2</v>
      </c>
      <c r="Y21" s="650">
        <v>43413</v>
      </c>
    </row>
    <row r="22" spans="1:25" x14ac:dyDescent="0.25">
      <c r="A22" s="78">
        <v>540078</v>
      </c>
      <c r="B22" s="585" t="s">
        <v>89</v>
      </c>
      <c r="C22" s="585" t="s">
        <v>81</v>
      </c>
      <c r="D22" s="585" t="s">
        <v>6</v>
      </c>
      <c r="E22" s="586">
        <v>3</v>
      </c>
      <c r="F22" s="603">
        <v>-0.91478383900000004</v>
      </c>
      <c r="G22" s="570">
        <v>0</v>
      </c>
      <c r="H22" s="566">
        <v>105</v>
      </c>
      <c r="I22" s="600">
        <v>0.47560000000000002</v>
      </c>
      <c r="J22" s="78">
        <v>16</v>
      </c>
      <c r="K22" s="615">
        <v>42543</v>
      </c>
      <c r="L22" s="568">
        <v>1</v>
      </c>
      <c r="M22" s="620">
        <v>1076</v>
      </c>
      <c r="N22" s="568">
        <v>0</v>
      </c>
      <c r="O22" s="568">
        <v>0</v>
      </c>
      <c r="P22" s="79">
        <v>3</v>
      </c>
      <c r="Q22" s="637">
        <v>5</v>
      </c>
      <c r="R22" s="568">
        <v>2</v>
      </c>
      <c r="S22" s="632">
        <v>0.83</v>
      </c>
      <c r="T22" s="78" t="s">
        <v>317</v>
      </c>
      <c r="U22" s="568">
        <v>0</v>
      </c>
      <c r="V22" s="568">
        <v>169</v>
      </c>
      <c r="W22" s="568">
        <v>1</v>
      </c>
      <c r="X22" s="568">
        <v>2</v>
      </c>
      <c r="Y22" s="650">
        <v>40288</v>
      </c>
    </row>
    <row r="23" spans="1:25" x14ac:dyDescent="0.25">
      <c r="A23" s="78">
        <v>540279</v>
      </c>
      <c r="B23" s="585" t="s">
        <v>95</v>
      </c>
      <c r="C23" s="585" t="s">
        <v>81</v>
      </c>
      <c r="D23" s="585" t="s">
        <v>6</v>
      </c>
      <c r="E23" s="586">
        <v>3</v>
      </c>
      <c r="F23" s="603">
        <v>-0.91478383900000004</v>
      </c>
      <c r="G23" s="570">
        <v>0</v>
      </c>
      <c r="H23" s="566">
        <v>105</v>
      </c>
      <c r="I23" s="600">
        <v>0.47560000000000002</v>
      </c>
      <c r="J23" s="78">
        <v>16</v>
      </c>
      <c r="K23" s="615">
        <v>42543</v>
      </c>
      <c r="L23" s="568" t="s">
        <v>318</v>
      </c>
      <c r="M23" s="620" t="s">
        <v>318</v>
      </c>
      <c r="N23" s="568">
        <v>0</v>
      </c>
      <c r="O23" s="568">
        <v>0</v>
      </c>
      <c r="P23" s="79">
        <v>2</v>
      </c>
      <c r="Q23" s="637" t="s">
        <v>318</v>
      </c>
      <c r="R23" s="568">
        <v>0</v>
      </c>
      <c r="S23" s="632">
        <v>0.83</v>
      </c>
      <c r="T23" s="78" t="s">
        <v>317</v>
      </c>
      <c r="U23" s="568">
        <v>0</v>
      </c>
      <c r="V23" s="568">
        <v>169</v>
      </c>
      <c r="W23" s="568">
        <v>1</v>
      </c>
      <c r="X23" s="568">
        <v>2</v>
      </c>
      <c r="Y23" s="650">
        <v>43413</v>
      </c>
    </row>
    <row r="24" spans="1:25" x14ac:dyDescent="0.25">
      <c r="A24" s="82">
        <v>540070</v>
      </c>
      <c r="B24" s="583" t="s">
        <v>80</v>
      </c>
      <c r="C24" s="583" t="s">
        <v>81</v>
      </c>
      <c r="D24" s="583" t="s">
        <v>5</v>
      </c>
      <c r="E24" s="584">
        <v>3</v>
      </c>
      <c r="F24" s="602">
        <v>-0.91478383900000004</v>
      </c>
      <c r="G24" s="569">
        <v>-1.6194331983805668</v>
      </c>
      <c r="H24" s="565">
        <v>105</v>
      </c>
      <c r="I24" s="599">
        <v>0.5</v>
      </c>
      <c r="J24" s="142">
        <v>16</v>
      </c>
      <c r="K24" s="616">
        <v>42543</v>
      </c>
      <c r="L24" s="567">
        <v>1512</v>
      </c>
      <c r="M24" s="619">
        <v>27187478</v>
      </c>
      <c r="N24" s="567">
        <v>105</v>
      </c>
      <c r="O24" s="567">
        <v>505</v>
      </c>
      <c r="P24" s="144">
        <v>420</v>
      </c>
      <c r="Q24" s="638">
        <v>1609</v>
      </c>
      <c r="R24" s="567">
        <v>709</v>
      </c>
      <c r="S24" s="633">
        <v>0.83</v>
      </c>
      <c r="T24" s="142">
        <v>9</v>
      </c>
      <c r="U24" s="567">
        <v>1</v>
      </c>
      <c r="V24" s="567">
        <v>169</v>
      </c>
      <c r="W24" s="567">
        <v>1</v>
      </c>
      <c r="X24" s="567">
        <v>8</v>
      </c>
      <c r="Y24" s="651">
        <v>43125</v>
      </c>
    </row>
    <row r="25" spans="1:25" x14ac:dyDescent="0.25">
      <c r="A25" s="78">
        <v>540079</v>
      </c>
      <c r="B25" s="585" t="s">
        <v>90</v>
      </c>
      <c r="C25" s="585" t="s">
        <v>81</v>
      </c>
      <c r="D25" s="585" t="s">
        <v>6</v>
      </c>
      <c r="E25" s="586">
        <v>3</v>
      </c>
      <c r="F25" s="603">
        <v>-0.91478383900000004</v>
      </c>
      <c r="G25" s="570">
        <v>-29.251700680272108</v>
      </c>
      <c r="H25" s="566">
        <v>105</v>
      </c>
      <c r="I25" s="600">
        <v>0.47560000000000002</v>
      </c>
      <c r="J25" s="78">
        <v>16</v>
      </c>
      <c r="K25" s="615">
        <v>42543</v>
      </c>
      <c r="L25" s="568">
        <v>8</v>
      </c>
      <c r="M25" s="620">
        <v>18614</v>
      </c>
      <c r="N25" s="568">
        <v>0</v>
      </c>
      <c r="O25" s="568">
        <v>2</v>
      </c>
      <c r="P25" s="79">
        <v>0</v>
      </c>
      <c r="Q25" s="637">
        <v>4</v>
      </c>
      <c r="R25" s="568">
        <v>2</v>
      </c>
      <c r="S25" s="632">
        <v>0.83</v>
      </c>
      <c r="T25" s="78" t="s">
        <v>317</v>
      </c>
      <c r="U25" s="568">
        <v>0</v>
      </c>
      <c r="V25" s="568">
        <v>169</v>
      </c>
      <c r="W25" s="568">
        <v>1</v>
      </c>
      <c r="X25" s="568">
        <v>8</v>
      </c>
      <c r="Y25" s="650">
        <v>40289</v>
      </c>
    </row>
    <row r="26" spans="1:25" x14ac:dyDescent="0.25">
      <c r="A26" s="78">
        <v>540029</v>
      </c>
      <c r="B26" s="585" t="s">
        <v>8</v>
      </c>
      <c r="C26" s="585" t="s">
        <v>81</v>
      </c>
      <c r="D26" s="585" t="s">
        <v>7</v>
      </c>
      <c r="E26" s="586">
        <v>3</v>
      </c>
      <c r="F26" s="905" t="s">
        <v>320</v>
      </c>
      <c r="G26" s="906"/>
      <c r="H26" s="906"/>
      <c r="I26" s="907"/>
      <c r="J26" s="902"/>
      <c r="K26" s="903"/>
      <c r="L26" s="903"/>
      <c r="M26" s="903"/>
      <c r="N26" s="903"/>
      <c r="O26" s="903"/>
      <c r="P26" s="904"/>
      <c r="Q26" s="902"/>
      <c r="R26" s="903"/>
      <c r="S26" s="904"/>
      <c r="T26" s="902"/>
      <c r="U26" s="903"/>
      <c r="V26" s="903"/>
      <c r="W26" s="903"/>
      <c r="X26" s="903"/>
      <c r="Y26" s="904"/>
    </row>
    <row r="27" spans="1:25" x14ac:dyDescent="0.25">
      <c r="A27" s="78">
        <v>540081</v>
      </c>
      <c r="B27" s="585" t="s">
        <v>91</v>
      </c>
      <c r="C27" s="585" t="s">
        <v>81</v>
      </c>
      <c r="D27" s="585" t="s">
        <v>7</v>
      </c>
      <c r="E27" s="586">
        <v>3</v>
      </c>
      <c r="F27" s="905" t="s">
        <v>320</v>
      </c>
      <c r="G27" s="906"/>
      <c r="H27" s="906"/>
      <c r="I27" s="907"/>
      <c r="J27" s="902"/>
      <c r="K27" s="903"/>
      <c r="L27" s="903"/>
      <c r="M27" s="903"/>
      <c r="N27" s="903"/>
      <c r="O27" s="903"/>
      <c r="P27" s="904"/>
      <c r="Q27" s="902"/>
      <c r="R27" s="903"/>
      <c r="S27" s="904"/>
      <c r="T27" s="902"/>
      <c r="U27" s="903"/>
      <c r="V27" s="903"/>
      <c r="W27" s="903"/>
      <c r="X27" s="903"/>
      <c r="Y27" s="904"/>
    </row>
    <row r="28" spans="1:25" x14ac:dyDescent="0.25">
      <c r="A28" s="78">
        <v>540082</v>
      </c>
      <c r="B28" s="585" t="s">
        <v>92</v>
      </c>
      <c r="C28" s="585" t="s">
        <v>81</v>
      </c>
      <c r="D28" s="585" t="s">
        <v>6</v>
      </c>
      <c r="E28" s="586">
        <v>3</v>
      </c>
      <c r="F28" s="603">
        <v>-0.91478383900000004</v>
      </c>
      <c r="G28" s="570">
        <v>0</v>
      </c>
      <c r="H28" s="566">
        <v>105</v>
      </c>
      <c r="I28" s="600">
        <v>0.47560000000000002</v>
      </c>
      <c r="J28" s="78">
        <v>16</v>
      </c>
      <c r="K28" s="615">
        <v>42543</v>
      </c>
      <c r="L28" s="568">
        <v>21</v>
      </c>
      <c r="M28" s="620">
        <v>147149</v>
      </c>
      <c r="N28" s="568">
        <v>0</v>
      </c>
      <c r="O28" s="568">
        <v>13</v>
      </c>
      <c r="P28" s="79">
        <v>1</v>
      </c>
      <c r="Q28" s="637">
        <v>8</v>
      </c>
      <c r="R28" s="568">
        <v>3</v>
      </c>
      <c r="S28" s="632">
        <v>0.83</v>
      </c>
      <c r="T28" s="78" t="s">
        <v>317</v>
      </c>
      <c r="U28" s="568">
        <v>0</v>
      </c>
      <c r="V28" s="568">
        <v>169</v>
      </c>
      <c r="W28" s="568">
        <v>1</v>
      </c>
      <c r="X28" s="568">
        <v>8</v>
      </c>
      <c r="Y28" s="650">
        <v>40396</v>
      </c>
    </row>
    <row r="29" spans="1:25" x14ac:dyDescent="0.25">
      <c r="A29" s="78">
        <v>540033</v>
      </c>
      <c r="B29" s="585" t="s">
        <v>9</v>
      </c>
      <c r="C29" s="585" t="s">
        <v>81</v>
      </c>
      <c r="D29" s="585" t="s">
        <v>7</v>
      </c>
      <c r="E29" s="586">
        <v>3</v>
      </c>
      <c r="F29" s="603"/>
      <c r="G29" s="444"/>
      <c r="H29" s="566"/>
      <c r="I29" s="600"/>
      <c r="J29" s="560"/>
      <c r="K29" s="445"/>
      <c r="L29" s="445"/>
      <c r="M29" s="622"/>
      <c r="N29" s="445"/>
      <c r="O29" s="445"/>
      <c r="P29" s="458"/>
      <c r="Q29" s="559"/>
      <c r="R29" s="445"/>
      <c r="S29" s="628"/>
      <c r="T29" s="560"/>
      <c r="U29" s="4"/>
      <c r="V29" s="4"/>
      <c r="W29" s="4"/>
      <c r="X29" s="4"/>
      <c r="Y29" s="230"/>
    </row>
    <row r="30" spans="1:25" x14ac:dyDescent="0.25">
      <c r="A30" s="78">
        <v>540223</v>
      </c>
      <c r="B30" s="585" t="s">
        <v>94</v>
      </c>
      <c r="C30" s="585" t="s">
        <v>81</v>
      </c>
      <c r="D30" s="585" t="s">
        <v>6</v>
      </c>
      <c r="E30" s="586">
        <v>3</v>
      </c>
      <c r="F30" s="603">
        <v>-0.91478383900000004</v>
      </c>
      <c r="G30" s="570">
        <v>1.6990291262135921</v>
      </c>
      <c r="H30" s="566">
        <v>105</v>
      </c>
      <c r="I30" s="600">
        <v>0.47560000000000002</v>
      </c>
      <c r="J30" s="78">
        <v>16</v>
      </c>
      <c r="K30" s="615">
        <v>42543</v>
      </c>
      <c r="L30" s="568">
        <v>47</v>
      </c>
      <c r="M30" s="620">
        <v>1346989</v>
      </c>
      <c r="N30" s="568">
        <v>6</v>
      </c>
      <c r="O30" s="568">
        <v>20</v>
      </c>
      <c r="P30" s="79">
        <v>20</v>
      </c>
      <c r="Q30" s="637">
        <v>81</v>
      </c>
      <c r="R30" s="568">
        <v>63</v>
      </c>
      <c r="S30" s="632">
        <v>0.83</v>
      </c>
      <c r="T30" s="78" t="s">
        <v>317</v>
      </c>
      <c r="U30" s="568">
        <v>0</v>
      </c>
      <c r="V30" s="568">
        <v>169</v>
      </c>
      <c r="W30" s="568">
        <v>1</v>
      </c>
      <c r="X30" s="568">
        <v>10</v>
      </c>
      <c r="Y30" s="650">
        <v>42338</v>
      </c>
    </row>
    <row r="31" spans="1:25" x14ac:dyDescent="0.25">
      <c r="A31" s="78">
        <v>540083</v>
      </c>
      <c r="B31" s="585" t="s">
        <v>93</v>
      </c>
      <c r="C31" s="585" t="s">
        <v>81</v>
      </c>
      <c r="D31" s="585" t="s">
        <v>6</v>
      </c>
      <c r="E31" s="586">
        <v>3</v>
      </c>
      <c r="F31" s="603">
        <v>-0.91478383900000004</v>
      </c>
      <c r="G31" s="570">
        <v>0.1349527665317139</v>
      </c>
      <c r="H31" s="566">
        <v>105</v>
      </c>
      <c r="I31" s="600">
        <v>0.47560000000000002</v>
      </c>
      <c r="J31" s="78">
        <v>16</v>
      </c>
      <c r="K31" s="615">
        <v>42543</v>
      </c>
      <c r="L31" s="568">
        <v>48</v>
      </c>
      <c r="M31" s="620">
        <v>370199</v>
      </c>
      <c r="N31" s="568">
        <v>5</v>
      </c>
      <c r="O31" s="568">
        <v>5</v>
      </c>
      <c r="P31" s="79">
        <v>28</v>
      </c>
      <c r="Q31" s="637">
        <v>63</v>
      </c>
      <c r="R31" s="568">
        <v>36</v>
      </c>
      <c r="S31" s="632">
        <v>0.83</v>
      </c>
      <c r="T31" s="78" t="s">
        <v>317</v>
      </c>
      <c r="U31" s="568">
        <v>0</v>
      </c>
      <c r="V31" s="568">
        <v>169</v>
      </c>
      <c r="W31" s="568">
        <v>1</v>
      </c>
      <c r="X31" s="568">
        <v>6</v>
      </c>
      <c r="Y31" s="650">
        <v>42452</v>
      </c>
    </row>
    <row r="32" spans="1:25" x14ac:dyDescent="0.25">
      <c r="A32" s="80"/>
      <c r="B32" s="587"/>
      <c r="C32" s="587" t="s">
        <v>81</v>
      </c>
      <c r="D32" s="587" t="s">
        <v>2</v>
      </c>
      <c r="E32" s="588">
        <v>3</v>
      </c>
      <c r="F32" s="594"/>
      <c r="G32" s="595"/>
      <c r="H32" s="595"/>
      <c r="I32" s="596"/>
      <c r="J32" s="562"/>
      <c r="K32" s="563"/>
      <c r="L32" s="563"/>
      <c r="M32" s="623"/>
      <c r="N32" s="563"/>
      <c r="O32" s="563"/>
      <c r="P32" s="564"/>
      <c r="Q32" s="577"/>
      <c r="R32" s="563"/>
      <c r="S32" s="629"/>
      <c r="T32" s="562"/>
      <c r="U32" s="154"/>
      <c r="V32" s="154"/>
      <c r="W32" s="154"/>
      <c r="X32" s="154"/>
      <c r="Y32" s="237"/>
    </row>
    <row r="33" spans="1:25" x14ac:dyDescent="0.25">
      <c r="A33" s="78">
        <v>540165</v>
      </c>
      <c r="B33" s="585" t="s">
        <v>97</v>
      </c>
      <c r="C33" s="585" t="s">
        <v>96</v>
      </c>
      <c r="D33" s="585" t="s">
        <v>6</v>
      </c>
      <c r="E33" s="586">
        <v>3</v>
      </c>
      <c r="F33" s="603">
        <v>0.40393937000000002</v>
      </c>
      <c r="G33" s="570">
        <v>0</v>
      </c>
      <c r="H33" s="566">
        <v>107</v>
      </c>
      <c r="I33" s="600">
        <v>3.7199999999999997E-2</v>
      </c>
      <c r="J33" s="78">
        <v>12</v>
      </c>
      <c r="K33" s="615">
        <v>42066</v>
      </c>
      <c r="L33" s="568">
        <v>1</v>
      </c>
      <c r="M33" s="620">
        <v>14398</v>
      </c>
      <c r="N33" s="568">
        <v>0</v>
      </c>
      <c r="O33" s="568">
        <v>0</v>
      </c>
      <c r="P33" s="79">
        <v>3</v>
      </c>
      <c r="Q33" s="637">
        <v>10</v>
      </c>
      <c r="R33" s="568">
        <v>9</v>
      </c>
      <c r="S33" s="632">
        <v>0.86</v>
      </c>
      <c r="T33" s="78" t="s">
        <v>317</v>
      </c>
      <c r="U33" s="568">
        <v>0</v>
      </c>
      <c r="V33" s="568">
        <v>10</v>
      </c>
      <c r="W33" s="568">
        <v>1</v>
      </c>
      <c r="X33" s="568">
        <v>4</v>
      </c>
      <c r="Y33" s="650">
        <v>33723</v>
      </c>
    </row>
    <row r="34" spans="1:25" x14ac:dyDescent="0.25">
      <c r="A34" s="78">
        <v>540166</v>
      </c>
      <c r="B34" s="585" t="s">
        <v>98</v>
      </c>
      <c r="C34" s="585" t="s">
        <v>96</v>
      </c>
      <c r="D34" s="585" t="s">
        <v>6</v>
      </c>
      <c r="E34" s="586">
        <v>3</v>
      </c>
      <c r="F34" s="603">
        <v>0.40393937000000002</v>
      </c>
      <c r="G34" s="570">
        <v>0.8771929824561403</v>
      </c>
      <c r="H34" s="566">
        <v>107</v>
      </c>
      <c r="I34" s="600">
        <v>3.7199999999999997E-2</v>
      </c>
      <c r="J34" s="78">
        <v>12</v>
      </c>
      <c r="K34" s="615">
        <v>42066</v>
      </c>
      <c r="L34" s="568">
        <v>1</v>
      </c>
      <c r="M34" s="620">
        <v>1049</v>
      </c>
      <c r="N34" s="568">
        <v>0</v>
      </c>
      <c r="O34" s="568">
        <v>0</v>
      </c>
      <c r="P34" s="79">
        <v>38</v>
      </c>
      <c r="Q34" s="637">
        <v>39</v>
      </c>
      <c r="R34" s="568">
        <v>12</v>
      </c>
      <c r="S34" s="632">
        <v>0.86</v>
      </c>
      <c r="T34" s="78" t="s">
        <v>317</v>
      </c>
      <c r="U34" s="568">
        <v>0</v>
      </c>
      <c r="V34" s="568">
        <v>10</v>
      </c>
      <c r="W34" s="568">
        <v>1</v>
      </c>
      <c r="X34" s="568">
        <v>0</v>
      </c>
      <c r="Y34" s="650">
        <v>40854</v>
      </c>
    </row>
    <row r="35" spans="1:25" x14ac:dyDescent="0.25">
      <c r="A35" s="78">
        <v>540222</v>
      </c>
      <c r="B35" s="585" t="s">
        <v>100</v>
      </c>
      <c r="C35" s="585" t="s">
        <v>96</v>
      </c>
      <c r="D35" s="585" t="s">
        <v>6</v>
      </c>
      <c r="E35" s="586">
        <v>3</v>
      </c>
      <c r="F35" s="603">
        <v>0.40393937000000002</v>
      </c>
      <c r="G35" s="570">
        <v>-14.220183486238533</v>
      </c>
      <c r="H35" s="566">
        <v>107</v>
      </c>
      <c r="I35" s="600">
        <v>3.7199999999999997E-2</v>
      </c>
      <c r="J35" s="78">
        <v>12</v>
      </c>
      <c r="K35" s="615">
        <v>42066</v>
      </c>
      <c r="L35" s="568">
        <v>2</v>
      </c>
      <c r="M35" s="620">
        <v>5243</v>
      </c>
      <c r="N35" s="568">
        <v>0</v>
      </c>
      <c r="O35" s="568">
        <v>0</v>
      </c>
      <c r="P35" s="79">
        <v>22</v>
      </c>
      <c r="Q35" s="637">
        <v>0</v>
      </c>
      <c r="R35" s="568">
        <v>0</v>
      </c>
      <c r="S35" s="632">
        <v>0.86</v>
      </c>
      <c r="T35" s="78" t="s">
        <v>317</v>
      </c>
      <c r="U35" s="568">
        <v>0</v>
      </c>
      <c r="V35" s="568">
        <v>10</v>
      </c>
      <c r="W35" s="568">
        <v>1</v>
      </c>
      <c r="X35" s="568">
        <v>0</v>
      </c>
      <c r="Y35" s="650">
        <v>34653</v>
      </c>
    </row>
    <row r="36" spans="1:25" x14ac:dyDescent="0.25">
      <c r="A36" s="78">
        <v>540167</v>
      </c>
      <c r="B36" s="585" t="s">
        <v>99</v>
      </c>
      <c r="C36" s="585" t="s">
        <v>96</v>
      </c>
      <c r="D36" s="585" t="s">
        <v>6</v>
      </c>
      <c r="E36" s="586">
        <v>3</v>
      </c>
      <c r="F36" s="603">
        <v>0.40393937000000002</v>
      </c>
      <c r="G36" s="570">
        <v>-3.804347826086957</v>
      </c>
      <c r="H36" s="566">
        <v>107</v>
      </c>
      <c r="I36" s="600">
        <v>3.7199999999999997E-2</v>
      </c>
      <c r="J36" s="78">
        <v>12</v>
      </c>
      <c r="K36" s="615">
        <v>42066</v>
      </c>
      <c r="L36" s="568">
        <v>16</v>
      </c>
      <c r="M36" s="620">
        <v>323812</v>
      </c>
      <c r="N36" s="568">
        <v>7</v>
      </c>
      <c r="O36" s="568">
        <v>7</v>
      </c>
      <c r="P36" s="79">
        <v>24</v>
      </c>
      <c r="Q36" s="637">
        <v>11</v>
      </c>
      <c r="R36" s="568">
        <v>0</v>
      </c>
      <c r="S36" s="632">
        <v>0.86</v>
      </c>
      <c r="T36" s="78" t="s">
        <v>317</v>
      </c>
      <c r="U36" s="568">
        <v>0</v>
      </c>
      <c r="V36" s="568">
        <v>10</v>
      </c>
      <c r="W36" s="568">
        <v>1</v>
      </c>
      <c r="X36" s="568">
        <v>0</v>
      </c>
      <c r="Y36" s="650">
        <v>40372</v>
      </c>
    </row>
    <row r="37" spans="1:25" x14ac:dyDescent="0.25">
      <c r="A37" s="78">
        <v>540081</v>
      </c>
      <c r="B37" s="585" t="s">
        <v>91</v>
      </c>
      <c r="C37" s="585" t="s">
        <v>96</v>
      </c>
      <c r="D37" s="585" t="s">
        <v>7</v>
      </c>
      <c r="E37" s="586">
        <v>3</v>
      </c>
      <c r="F37" s="905" t="s">
        <v>320</v>
      </c>
      <c r="G37" s="906"/>
      <c r="H37" s="906"/>
      <c r="I37" s="907"/>
      <c r="J37" s="902"/>
      <c r="K37" s="903"/>
      <c r="L37" s="903"/>
      <c r="M37" s="903"/>
      <c r="N37" s="903"/>
      <c r="O37" s="903"/>
      <c r="P37" s="904"/>
      <c r="Q37" s="902"/>
      <c r="R37" s="903"/>
      <c r="S37" s="904"/>
      <c r="T37" s="902"/>
      <c r="U37" s="903"/>
      <c r="V37" s="903"/>
      <c r="W37" s="903"/>
      <c r="X37" s="903"/>
      <c r="Y37" s="904"/>
    </row>
    <row r="38" spans="1:25" x14ac:dyDescent="0.25">
      <c r="A38" s="78">
        <v>540168</v>
      </c>
      <c r="B38" s="585" t="s">
        <v>103</v>
      </c>
      <c r="C38" s="585" t="s">
        <v>96</v>
      </c>
      <c r="D38" s="585" t="s">
        <v>6</v>
      </c>
      <c r="E38" s="586">
        <v>3</v>
      </c>
      <c r="F38" s="603">
        <v>0.40393937000000002</v>
      </c>
      <c r="G38" s="570">
        <v>0</v>
      </c>
      <c r="H38" s="566">
        <v>107</v>
      </c>
      <c r="I38" s="600">
        <v>3.7199999999999997E-2</v>
      </c>
      <c r="J38" s="78">
        <v>12</v>
      </c>
      <c r="K38" s="615">
        <v>42066</v>
      </c>
      <c r="L38" s="568">
        <v>17</v>
      </c>
      <c r="M38" s="620">
        <v>28751</v>
      </c>
      <c r="N38" s="568">
        <v>0</v>
      </c>
      <c r="O38" s="568">
        <v>2</v>
      </c>
      <c r="P38" s="79">
        <v>19</v>
      </c>
      <c r="Q38" s="637">
        <v>22</v>
      </c>
      <c r="R38" s="568">
        <v>12</v>
      </c>
      <c r="S38" s="632">
        <v>0.86</v>
      </c>
      <c r="T38" s="78" t="s">
        <v>317</v>
      </c>
      <c r="U38" s="568">
        <v>0</v>
      </c>
      <c r="V38" s="568">
        <v>10</v>
      </c>
      <c r="W38" s="568">
        <v>1</v>
      </c>
      <c r="X38" s="568">
        <v>2</v>
      </c>
      <c r="Y38" s="650">
        <v>33721</v>
      </c>
    </row>
    <row r="39" spans="1:25" x14ac:dyDescent="0.25">
      <c r="A39" s="82">
        <v>540164</v>
      </c>
      <c r="B39" s="583" t="s">
        <v>102</v>
      </c>
      <c r="C39" s="583" t="s">
        <v>96</v>
      </c>
      <c r="D39" s="583" t="s">
        <v>5</v>
      </c>
      <c r="E39" s="584">
        <v>3</v>
      </c>
      <c r="F39" s="602">
        <v>0.40393937000000002</v>
      </c>
      <c r="G39" s="569">
        <v>3.1283710895361381</v>
      </c>
      <c r="H39" s="565">
        <v>107</v>
      </c>
      <c r="I39" s="599">
        <v>3.7199999999999997E-2</v>
      </c>
      <c r="J39" s="142"/>
      <c r="K39" s="567">
        <v>12</v>
      </c>
      <c r="L39" s="616">
        <v>42066</v>
      </c>
      <c r="M39" s="567">
        <v>213</v>
      </c>
      <c r="N39" s="619">
        <v>2467210</v>
      </c>
      <c r="O39" s="567">
        <v>32</v>
      </c>
      <c r="P39" s="144">
        <v>102</v>
      </c>
      <c r="Q39" s="639">
        <v>287</v>
      </c>
      <c r="R39" s="567">
        <v>82</v>
      </c>
      <c r="S39" s="633">
        <v>0.86</v>
      </c>
      <c r="T39" s="142">
        <v>9</v>
      </c>
      <c r="U39" s="567">
        <v>1</v>
      </c>
      <c r="V39" s="567">
        <v>10</v>
      </c>
      <c r="W39" s="567">
        <v>1</v>
      </c>
      <c r="X39" s="567">
        <v>0</v>
      </c>
      <c r="Y39" s="651">
        <v>41962</v>
      </c>
    </row>
    <row r="40" spans="1:25" x14ac:dyDescent="0.25">
      <c r="A40" s="78">
        <v>540271</v>
      </c>
      <c r="B40" s="585" t="s">
        <v>101</v>
      </c>
      <c r="C40" s="585" t="s">
        <v>96</v>
      </c>
      <c r="D40" s="585" t="s">
        <v>6</v>
      </c>
      <c r="E40" s="586">
        <v>3</v>
      </c>
      <c r="F40" s="603">
        <v>0.40393937000000002</v>
      </c>
      <c r="G40" s="570">
        <v>-7.8341013824884786</v>
      </c>
      <c r="H40" s="566">
        <v>107</v>
      </c>
      <c r="I40" s="600">
        <v>3.7199999999999997E-2</v>
      </c>
      <c r="J40" s="78">
        <v>12</v>
      </c>
      <c r="K40" s="615">
        <v>42066</v>
      </c>
      <c r="L40" s="568">
        <v>4</v>
      </c>
      <c r="M40" s="620">
        <v>14742</v>
      </c>
      <c r="N40" s="568">
        <v>0</v>
      </c>
      <c r="O40" s="568">
        <v>0</v>
      </c>
      <c r="P40" s="79">
        <v>34</v>
      </c>
      <c r="Q40" s="637">
        <v>44</v>
      </c>
      <c r="R40" s="568">
        <v>2</v>
      </c>
      <c r="S40" s="632">
        <v>0.86</v>
      </c>
      <c r="T40" s="78" t="s">
        <v>317</v>
      </c>
      <c r="U40" s="568">
        <v>0</v>
      </c>
      <c r="V40" s="568">
        <v>10</v>
      </c>
      <c r="W40" s="568">
        <v>0</v>
      </c>
      <c r="X40" s="568">
        <v>8</v>
      </c>
      <c r="Y40" s="650">
        <v>40374</v>
      </c>
    </row>
    <row r="41" spans="1:25" x14ac:dyDescent="0.25">
      <c r="A41" s="80"/>
      <c r="B41" s="587"/>
      <c r="C41" s="587" t="s">
        <v>96</v>
      </c>
      <c r="D41" s="587" t="s">
        <v>2</v>
      </c>
      <c r="E41" s="588">
        <v>3</v>
      </c>
      <c r="F41" s="594"/>
      <c r="G41" s="595"/>
      <c r="H41" s="595"/>
      <c r="I41" s="596"/>
      <c r="J41" s="562"/>
      <c r="K41" s="563"/>
      <c r="L41" s="563"/>
      <c r="M41" s="623"/>
      <c r="N41" s="563"/>
      <c r="O41" s="563"/>
      <c r="P41" s="564"/>
      <c r="Q41" s="577"/>
      <c r="R41" s="563"/>
      <c r="S41" s="629"/>
      <c r="T41" s="562"/>
      <c r="U41" s="154"/>
      <c r="V41" s="154"/>
      <c r="W41" s="154"/>
      <c r="X41" s="154"/>
      <c r="Y41" s="237"/>
    </row>
    <row r="42" spans="1:25" x14ac:dyDescent="0.25">
      <c r="A42" s="85">
        <v>540029</v>
      </c>
      <c r="B42" s="572" t="s">
        <v>8</v>
      </c>
      <c r="C42" s="572" t="s">
        <v>10</v>
      </c>
      <c r="D42" s="572" t="s">
        <v>6</v>
      </c>
      <c r="E42" s="597" t="s">
        <v>11</v>
      </c>
      <c r="F42" s="605">
        <v>-0.35464779699999999</v>
      </c>
      <c r="G42" s="581">
        <v>-34.871794871794869</v>
      </c>
      <c r="H42" s="573">
        <v>83</v>
      </c>
      <c r="I42" s="606">
        <v>0.62365000000000004</v>
      </c>
      <c r="J42" s="85">
        <v>13.5</v>
      </c>
      <c r="K42" s="617">
        <v>42543</v>
      </c>
      <c r="L42" s="573">
        <v>2</v>
      </c>
      <c r="M42" s="624">
        <v>400</v>
      </c>
      <c r="N42" s="573">
        <v>0</v>
      </c>
      <c r="O42" s="573">
        <v>0</v>
      </c>
      <c r="P42" s="86">
        <v>4</v>
      </c>
      <c r="Q42" s="640">
        <v>4</v>
      </c>
      <c r="R42" s="573">
        <v>1</v>
      </c>
      <c r="S42" s="634">
        <v>0.87</v>
      </c>
      <c r="T42" s="85" t="s">
        <v>317</v>
      </c>
      <c r="U42" s="573">
        <v>0</v>
      </c>
      <c r="V42" s="573">
        <v>102.5</v>
      </c>
      <c r="W42" s="573">
        <v>1</v>
      </c>
      <c r="X42" s="573">
        <v>0</v>
      </c>
      <c r="Y42" s="652">
        <v>42142</v>
      </c>
    </row>
    <row r="43" spans="1:25" x14ac:dyDescent="0.25">
      <c r="A43" s="85">
        <v>540081</v>
      </c>
      <c r="B43" s="572" t="s">
        <v>91</v>
      </c>
      <c r="C43" s="572" t="s">
        <v>104</v>
      </c>
      <c r="D43" s="572" t="s">
        <v>6</v>
      </c>
      <c r="E43" s="597" t="s">
        <v>105</v>
      </c>
      <c r="F43" s="605">
        <v>-0.10216889380000001</v>
      </c>
      <c r="G43" s="581">
        <v>-11.68032786885246</v>
      </c>
      <c r="H43" s="573">
        <v>124</v>
      </c>
      <c r="I43" s="606">
        <v>0.25640000000000002</v>
      </c>
      <c r="J43" s="85">
        <v>14</v>
      </c>
      <c r="K43" s="617">
        <v>42543</v>
      </c>
      <c r="L43" s="573">
        <v>44</v>
      </c>
      <c r="M43" s="624">
        <v>161664</v>
      </c>
      <c r="N43" s="573">
        <v>2</v>
      </c>
      <c r="O43" s="573">
        <v>11</v>
      </c>
      <c r="P43" s="86">
        <v>49</v>
      </c>
      <c r="Q43" s="640">
        <v>119</v>
      </c>
      <c r="R43" s="573">
        <v>88</v>
      </c>
      <c r="S43" s="634">
        <v>0.84499999999999997</v>
      </c>
      <c r="T43" s="85" t="s">
        <v>317</v>
      </c>
      <c r="U43" s="573">
        <v>0</v>
      </c>
      <c r="V43" s="573">
        <v>89.5</v>
      </c>
      <c r="W43" s="573">
        <v>1</v>
      </c>
      <c r="X43" s="573">
        <v>4</v>
      </c>
      <c r="Y43" s="652">
        <v>40297</v>
      </c>
    </row>
    <row r="44" spans="1:25" ht="15.75" thickBot="1" x14ac:dyDescent="0.3">
      <c r="A44" s="87">
        <v>540033</v>
      </c>
      <c r="B44" s="574" t="s">
        <v>9</v>
      </c>
      <c r="C44" s="574" t="s">
        <v>10</v>
      </c>
      <c r="D44" s="574" t="s">
        <v>6</v>
      </c>
      <c r="E44" s="598" t="s">
        <v>11</v>
      </c>
      <c r="F44" s="607">
        <v>-0.85845514599999995</v>
      </c>
      <c r="G44" s="582">
        <v>0</v>
      </c>
      <c r="H44" s="575">
        <v>36</v>
      </c>
      <c r="I44" s="608">
        <v>0.77170000000000005</v>
      </c>
      <c r="J44" s="87">
        <v>11</v>
      </c>
      <c r="K44" s="645">
        <v>42543</v>
      </c>
      <c r="L44" s="575">
        <v>3</v>
      </c>
      <c r="M44" s="646">
        <v>2349</v>
      </c>
      <c r="N44" s="575">
        <v>0</v>
      </c>
      <c r="O44" s="575">
        <v>0</v>
      </c>
      <c r="P44" s="88">
        <v>4</v>
      </c>
      <c r="Q44" s="641">
        <v>8</v>
      </c>
      <c r="R44" s="575">
        <v>2</v>
      </c>
      <c r="S44" s="635">
        <v>0.91</v>
      </c>
      <c r="T44" s="87" t="s">
        <v>317</v>
      </c>
      <c r="U44" s="575">
        <v>0</v>
      </c>
      <c r="V44" s="575">
        <v>36</v>
      </c>
      <c r="W44" s="575">
        <v>1</v>
      </c>
      <c r="X44" s="575">
        <v>0</v>
      </c>
      <c r="Y44" s="653">
        <v>42143</v>
      </c>
    </row>
  </sheetData>
  <mergeCells count="18">
    <mergeCell ref="F4:I4"/>
    <mergeCell ref="A4:E4"/>
    <mergeCell ref="F3:Y3"/>
    <mergeCell ref="J4:P4"/>
    <mergeCell ref="Q4:S4"/>
    <mergeCell ref="T4:Y4"/>
    <mergeCell ref="T26:Y26"/>
    <mergeCell ref="T27:Y27"/>
    <mergeCell ref="T37:Y37"/>
    <mergeCell ref="F26:I26"/>
    <mergeCell ref="J26:P26"/>
    <mergeCell ref="F27:I27"/>
    <mergeCell ref="F37:I37"/>
    <mergeCell ref="J27:P27"/>
    <mergeCell ref="Q26:S26"/>
    <mergeCell ref="Q27:S27"/>
    <mergeCell ref="Q37:S37"/>
    <mergeCell ref="J37:P37"/>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20"/>
  <sheetViews>
    <sheetView workbookViewId="0">
      <selection activeCell="G66" sqref="G66"/>
    </sheetView>
  </sheetViews>
  <sheetFormatPr defaultRowHeight="15" x14ac:dyDescent="0.25"/>
  <cols>
    <col min="1" max="1" width="42.5703125" style="3" customWidth="1"/>
    <col min="2" max="2" width="85.140625" style="398" customWidth="1"/>
    <col min="3" max="3" width="16.7109375" customWidth="1"/>
  </cols>
  <sheetData>
    <row r="1" spans="1:3" x14ac:dyDescent="0.25">
      <c r="A1" s="940" t="s">
        <v>263</v>
      </c>
      <c r="B1" s="941"/>
      <c r="C1" s="941"/>
    </row>
    <row r="2" spans="1:3" x14ac:dyDescent="0.25">
      <c r="A2" s="384"/>
      <c r="B2" s="384"/>
    </row>
    <row r="3" spans="1:3" x14ac:dyDescent="0.25">
      <c r="A3" s="921" t="s">
        <v>226</v>
      </c>
      <c r="B3" s="922" t="s">
        <v>227</v>
      </c>
      <c r="C3" s="922" t="s">
        <v>288</v>
      </c>
    </row>
    <row r="5" spans="1:3" x14ac:dyDescent="0.25">
      <c r="A5" s="434" t="s">
        <v>28</v>
      </c>
      <c r="B5" s="434"/>
      <c r="C5" s="434"/>
    </row>
    <row r="6" spans="1:3" ht="15.75" customHeight="1" x14ac:dyDescent="0.25">
      <c r="A6" s="387" t="s">
        <v>0</v>
      </c>
      <c r="B6" s="435" t="s">
        <v>213</v>
      </c>
      <c r="C6" s="435"/>
    </row>
    <row r="7" spans="1:3" x14ac:dyDescent="0.25">
      <c r="A7" s="386" t="s">
        <v>1</v>
      </c>
      <c r="B7" s="435" t="s">
        <v>214</v>
      </c>
      <c r="C7" s="435"/>
    </row>
    <row r="8" spans="1:3" x14ac:dyDescent="0.25">
      <c r="A8" s="386" t="s">
        <v>2</v>
      </c>
      <c r="B8" s="435" t="s">
        <v>215</v>
      </c>
      <c r="C8" s="435"/>
    </row>
    <row r="9" spans="1:3" ht="17.25" customHeight="1" x14ac:dyDescent="0.25">
      <c r="A9" s="386" t="s">
        <v>3</v>
      </c>
      <c r="B9" s="435" t="s">
        <v>205</v>
      </c>
      <c r="C9" s="435"/>
    </row>
    <row r="10" spans="1:3" ht="16.5" customHeight="1" x14ac:dyDescent="0.25">
      <c r="A10" s="386" t="s">
        <v>4</v>
      </c>
      <c r="B10" s="435" t="s">
        <v>216</v>
      </c>
      <c r="C10" s="435"/>
    </row>
    <row r="11" spans="1:3" ht="18" customHeight="1" x14ac:dyDescent="0.25">
      <c r="A11" s="385"/>
      <c r="B11" s="385"/>
    </row>
    <row r="12" spans="1:3" ht="45.75" customHeight="1" x14ac:dyDescent="0.25">
      <c r="A12" s="945" t="s">
        <v>16</v>
      </c>
      <c r="B12" s="946"/>
      <c r="C12" s="946"/>
    </row>
    <row r="13" spans="1:3" ht="16.5" customHeight="1" x14ac:dyDescent="0.25">
      <c r="A13" s="947" t="s">
        <v>21</v>
      </c>
      <c r="B13" s="948"/>
      <c r="C13" s="948"/>
    </row>
    <row r="14" spans="1:3" ht="17.25" customHeight="1" x14ac:dyDescent="0.25">
      <c r="A14" s="391" t="s">
        <v>265</v>
      </c>
      <c r="B14" s="444" t="s">
        <v>266</v>
      </c>
      <c r="C14" s="444"/>
    </row>
    <row r="15" spans="1:3" ht="17.25" customHeight="1" x14ac:dyDescent="0.25">
      <c r="A15" s="391" t="s">
        <v>17</v>
      </c>
      <c r="B15" s="444" t="s">
        <v>267</v>
      </c>
      <c r="C15" s="444"/>
    </row>
    <row r="16" spans="1:3" ht="15.75" customHeight="1" x14ac:dyDescent="0.25">
      <c r="A16" s="391" t="s">
        <v>23</v>
      </c>
      <c r="B16" s="444"/>
      <c r="C16" s="444"/>
    </row>
    <row r="17" spans="1:3" ht="15.75" customHeight="1" x14ac:dyDescent="0.25">
      <c r="A17" s="391" t="s">
        <v>29</v>
      </c>
      <c r="B17" s="444"/>
      <c r="C17" s="444"/>
    </row>
    <row r="18" spans="1:3" ht="15" customHeight="1" x14ac:dyDescent="0.25">
      <c r="A18" s="391" t="s">
        <v>22</v>
      </c>
      <c r="B18" s="444"/>
      <c r="C18" s="444"/>
    </row>
    <row r="19" spans="1:3" x14ac:dyDescent="0.25">
      <c r="C19" s="445"/>
    </row>
    <row r="20" spans="1:3" ht="18.75" customHeight="1" thickBot="1" x14ac:dyDescent="0.3">
      <c r="A20" s="921" t="s">
        <v>26</v>
      </c>
      <c r="B20" s="922"/>
      <c r="C20" s="922"/>
    </row>
    <row r="21" spans="1:3" ht="17.25" customHeight="1" x14ac:dyDescent="0.25">
      <c r="A21" s="942" t="s">
        <v>144</v>
      </c>
      <c r="B21" s="943"/>
      <c r="C21" s="944"/>
    </row>
    <row r="22" spans="1:3" ht="16.5" customHeight="1" x14ac:dyDescent="0.25">
      <c r="A22" s="370" t="s">
        <v>153</v>
      </c>
      <c r="B22" s="938" t="s">
        <v>217</v>
      </c>
      <c r="C22" s="499"/>
    </row>
    <row r="23" spans="1:3" ht="12.75" customHeight="1" x14ac:dyDescent="0.25">
      <c r="A23" s="370" t="s">
        <v>154</v>
      </c>
      <c r="B23" s="939"/>
      <c r="C23" s="499"/>
    </row>
    <row r="24" spans="1:3" ht="13.5" customHeight="1" x14ac:dyDescent="0.25">
      <c r="A24" s="933" t="s">
        <v>145</v>
      </c>
      <c r="B24" s="934"/>
      <c r="C24" s="935"/>
    </row>
    <row r="25" spans="1:3" ht="15.75" customHeight="1" x14ac:dyDescent="0.25">
      <c r="A25" s="370" t="s">
        <v>155</v>
      </c>
      <c r="B25" s="936" t="s">
        <v>218</v>
      </c>
      <c r="C25" s="407"/>
    </row>
    <row r="26" spans="1:3" ht="15" customHeight="1" x14ac:dyDescent="0.25">
      <c r="A26" s="370" t="s">
        <v>156</v>
      </c>
      <c r="B26" s="937"/>
      <c r="C26" s="407"/>
    </row>
    <row r="27" spans="1:3" x14ac:dyDescent="0.25">
      <c r="A27" s="933" t="s">
        <v>108</v>
      </c>
      <c r="B27" s="934"/>
      <c r="C27" s="935"/>
    </row>
    <row r="28" spans="1:3" ht="16.5" customHeight="1" x14ac:dyDescent="0.25">
      <c r="A28" s="370" t="s">
        <v>157</v>
      </c>
      <c r="B28" s="938" t="s">
        <v>219</v>
      </c>
      <c r="C28" s="499"/>
    </row>
    <row r="29" spans="1:3" ht="13.5" customHeight="1" x14ac:dyDescent="0.25">
      <c r="A29" s="370" t="s">
        <v>158</v>
      </c>
      <c r="B29" s="939"/>
      <c r="C29" s="499"/>
    </row>
    <row r="30" spans="1:3" x14ac:dyDescent="0.25">
      <c r="A30" s="933" t="s">
        <v>228</v>
      </c>
      <c r="B30" s="934"/>
      <c r="C30" s="935"/>
    </row>
    <row r="31" spans="1:3" ht="13.5" customHeight="1" x14ac:dyDescent="0.25">
      <c r="A31" s="370" t="s">
        <v>223</v>
      </c>
      <c r="B31" s="938" t="s">
        <v>225</v>
      </c>
      <c r="C31" s="499"/>
    </row>
    <row r="32" spans="1:3" ht="12" customHeight="1" x14ac:dyDescent="0.25">
      <c r="A32" s="370" t="s">
        <v>224</v>
      </c>
      <c r="B32" s="939"/>
      <c r="C32" s="499"/>
    </row>
    <row r="33" spans="1:8" ht="16.5" customHeight="1" x14ac:dyDescent="0.25">
      <c r="A33" s="927" t="s">
        <v>207</v>
      </c>
      <c r="B33" s="928"/>
      <c r="C33" s="929"/>
    </row>
    <row r="34" spans="1:8" ht="12.75" customHeight="1" x14ac:dyDescent="0.25">
      <c r="A34" s="500" t="s">
        <v>206</v>
      </c>
      <c r="B34" s="446"/>
      <c r="C34" s="501"/>
    </row>
    <row r="35" spans="1:8" ht="15" customHeight="1" x14ac:dyDescent="0.25">
      <c r="A35" s="500" t="s">
        <v>210</v>
      </c>
      <c r="B35" s="446"/>
      <c r="C35" s="501"/>
    </row>
    <row r="36" spans="1:8" ht="16.5" customHeight="1" x14ac:dyDescent="0.25">
      <c r="A36" s="930" t="s">
        <v>208</v>
      </c>
      <c r="B36" s="931"/>
      <c r="C36" s="932"/>
    </row>
    <row r="37" spans="1:8" ht="18.75" customHeight="1" x14ac:dyDescent="0.25">
      <c r="A37" s="502" t="s">
        <v>222</v>
      </c>
      <c r="B37" s="925"/>
      <c r="C37" s="926"/>
    </row>
    <row r="38" spans="1:8" x14ac:dyDescent="0.25">
      <c r="A38" s="503" t="s">
        <v>13</v>
      </c>
      <c r="B38" s="435" t="s">
        <v>204</v>
      </c>
      <c r="C38" s="476"/>
    </row>
    <row r="39" spans="1:8" ht="54" customHeight="1" x14ac:dyDescent="0.25">
      <c r="A39" s="504" t="s">
        <v>12</v>
      </c>
      <c r="B39" s="447" t="s">
        <v>201</v>
      </c>
      <c r="C39" s="505"/>
    </row>
    <row r="40" spans="1:8" ht="90" customHeight="1" x14ac:dyDescent="0.25">
      <c r="A40" s="506" t="s">
        <v>202</v>
      </c>
      <c r="B40" s="448" t="s">
        <v>203</v>
      </c>
      <c r="C40" s="507"/>
    </row>
    <row r="41" spans="1:8" ht="36" customHeight="1" x14ac:dyDescent="0.25">
      <c r="A41" s="508" t="s">
        <v>200</v>
      </c>
      <c r="B41" s="436"/>
      <c r="C41" s="407"/>
    </row>
    <row r="42" spans="1:8" ht="83.25" customHeight="1" thickBot="1" x14ac:dyDescent="0.3">
      <c r="A42" s="509" t="s">
        <v>211</v>
      </c>
      <c r="B42" s="510" t="s">
        <v>212</v>
      </c>
      <c r="C42" s="511"/>
    </row>
    <row r="43" spans="1:8" ht="15.75" customHeight="1" x14ac:dyDescent="0.25"/>
    <row r="44" spans="1:8" x14ac:dyDescent="0.25">
      <c r="A44" s="449" t="s">
        <v>264</v>
      </c>
      <c r="B44" s="450"/>
      <c r="C44" s="450"/>
    </row>
    <row r="45" spans="1:8" ht="15.75" thickBot="1" x14ac:dyDescent="0.3">
      <c r="A45" s="923" t="s">
        <v>144</v>
      </c>
      <c r="B45" s="924"/>
      <c r="C45" s="924"/>
    </row>
    <row r="46" spans="1:8" s="388" customFormat="1" x14ac:dyDescent="0.25">
      <c r="A46" s="489" t="s">
        <v>229</v>
      </c>
      <c r="B46" s="490" t="s">
        <v>230</v>
      </c>
      <c r="C46" s="491"/>
      <c r="G46"/>
      <c r="H46"/>
    </row>
    <row r="47" spans="1:8" x14ac:dyDescent="0.25">
      <c r="A47" s="492" t="s">
        <v>232</v>
      </c>
      <c r="B47" s="451" t="s">
        <v>231</v>
      </c>
      <c r="C47" s="493"/>
    </row>
    <row r="48" spans="1:8" ht="16.5" customHeight="1" x14ac:dyDescent="0.25">
      <c r="A48" s="952" t="s">
        <v>233</v>
      </c>
      <c r="B48" s="953"/>
      <c r="C48" s="954"/>
    </row>
    <row r="49" spans="1:9" ht="19.5" customHeight="1" x14ac:dyDescent="0.25">
      <c r="A49" s="494" t="s">
        <v>234</v>
      </c>
      <c r="B49" s="451" t="s">
        <v>235</v>
      </c>
      <c r="C49" s="493"/>
    </row>
    <row r="50" spans="1:9" ht="17.25" customHeight="1" x14ac:dyDescent="0.25">
      <c r="A50" s="495" t="s">
        <v>237</v>
      </c>
      <c r="B50" s="451" t="s">
        <v>236</v>
      </c>
      <c r="C50" s="493"/>
    </row>
    <row r="51" spans="1:9" ht="22.5" customHeight="1" x14ac:dyDescent="0.25">
      <c r="A51" s="495" t="s">
        <v>238</v>
      </c>
      <c r="B51" s="961" t="s">
        <v>239</v>
      </c>
      <c r="C51" s="496"/>
    </row>
    <row r="52" spans="1:9" ht="19.5" customHeight="1" thickBot="1" x14ac:dyDescent="0.3">
      <c r="A52" s="497" t="s">
        <v>240</v>
      </c>
      <c r="B52" s="962"/>
      <c r="C52" s="498"/>
    </row>
    <row r="54" spans="1:9" x14ac:dyDescent="0.25">
      <c r="A54" s="955" t="s">
        <v>24</v>
      </c>
      <c r="B54" s="956"/>
      <c r="C54" s="956"/>
      <c r="D54" s="438"/>
      <c r="E54" s="438"/>
      <c r="F54" s="438"/>
      <c r="G54" s="438"/>
      <c r="H54" s="949"/>
      <c r="I54" s="949"/>
    </row>
    <row r="55" spans="1:9" ht="15.75" customHeight="1" thickBot="1" x14ac:dyDescent="0.3">
      <c r="A55" s="957" t="s">
        <v>62</v>
      </c>
      <c r="B55" s="958"/>
      <c r="C55" s="958"/>
    </row>
    <row r="56" spans="1:9" x14ac:dyDescent="0.25">
      <c r="A56" s="488" t="s">
        <v>14</v>
      </c>
      <c r="B56" s="959" t="s">
        <v>245</v>
      </c>
      <c r="C56" s="960"/>
    </row>
    <row r="57" spans="1:9" ht="35.25" customHeight="1" x14ac:dyDescent="0.25">
      <c r="A57" s="950" t="s">
        <v>244</v>
      </c>
      <c r="B57" s="555" t="s">
        <v>247</v>
      </c>
      <c r="C57" s="556"/>
    </row>
    <row r="58" spans="1:9" ht="30" customHeight="1" thickBot="1" x14ac:dyDescent="0.3">
      <c r="A58" s="951"/>
      <c r="B58" s="553" t="s">
        <v>246</v>
      </c>
      <c r="C58" s="554" t="s">
        <v>290</v>
      </c>
    </row>
    <row r="59" spans="1:9" x14ac:dyDescent="0.25">
      <c r="A59"/>
    </row>
    <row r="60" spans="1:9" ht="15.75" customHeight="1" x14ac:dyDescent="0.25">
      <c r="A60" s="970" t="s">
        <v>248</v>
      </c>
      <c r="B60" s="971"/>
      <c r="C60" s="971"/>
    </row>
    <row r="61" spans="1:9" ht="15.75" thickBot="1" x14ac:dyDescent="0.3">
      <c r="A61" s="972" t="s">
        <v>66</v>
      </c>
      <c r="B61" s="973"/>
      <c r="C61" s="973"/>
    </row>
    <row r="62" spans="1:9" ht="30" x14ac:dyDescent="0.25">
      <c r="A62" s="482" t="s">
        <v>272</v>
      </c>
      <c r="B62" s="552" t="s">
        <v>289</v>
      </c>
      <c r="C62" s="550"/>
    </row>
    <row r="63" spans="1:9" ht="66" customHeight="1" x14ac:dyDescent="0.25">
      <c r="A63" s="551" t="s">
        <v>249</v>
      </c>
      <c r="B63" s="452" t="s">
        <v>252</v>
      </c>
      <c r="C63" s="484"/>
    </row>
    <row r="64" spans="1:9" ht="106.5" customHeight="1" x14ac:dyDescent="0.25">
      <c r="A64" s="483" t="s">
        <v>250</v>
      </c>
      <c r="B64" s="452" t="s">
        <v>253</v>
      </c>
      <c r="C64" s="484"/>
    </row>
    <row r="65" spans="1:3" ht="76.5" customHeight="1" thickBot="1" x14ac:dyDescent="0.3">
      <c r="A65" s="485" t="s">
        <v>251</v>
      </c>
      <c r="B65" s="486" t="s">
        <v>254</v>
      </c>
      <c r="C65" s="487"/>
    </row>
    <row r="67" spans="1:3" x14ac:dyDescent="0.25">
      <c r="A67" s="974" t="s">
        <v>255</v>
      </c>
      <c r="B67" s="975"/>
      <c r="C67" s="975"/>
    </row>
    <row r="68" spans="1:3" ht="15.75" thickBot="1" x14ac:dyDescent="0.3">
      <c r="A68" s="976" t="s">
        <v>67</v>
      </c>
      <c r="B68" s="977"/>
      <c r="C68" s="977"/>
    </row>
    <row r="69" spans="1:3" ht="15.75" thickBot="1" x14ac:dyDescent="0.3">
      <c r="A69" s="479" t="s">
        <v>38</v>
      </c>
      <c r="B69" s="480" t="s">
        <v>256</v>
      </c>
      <c r="C69" s="481"/>
    </row>
    <row r="71" spans="1:3" ht="15.75" thickBot="1" x14ac:dyDescent="0.3">
      <c r="A71" s="978" t="s">
        <v>220</v>
      </c>
      <c r="B71" s="979"/>
      <c r="C71" s="979"/>
    </row>
    <row r="72" spans="1:3" x14ac:dyDescent="0.25">
      <c r="A72" s="401"/>
      <c r="B72" s="439"/>
      <c r="C72" s="473"/>
    </row>
    <row r="73" spans="1:3" x14ac:dyDescent="0.25">
      <c r="A73" s="474" t="s">
        <v>28</v>
      </c>
      <c r="B73" s="434"/>
      <c r="C73" s="475"/>
    </row>
    <row r="74" spans="1:3" x14ac:dyDescent="0.25">
      <c r="A74" s="440" t="s">
        <v>0</v>
      </c>
      <c r="B74" s="435" t="s">
        <v>213</v>
      </c>
      <c r="C74" s="476"/>
    </row>
    <row r="75" spans="1:3" x14ac:dyDescent="0.25">
      <c r="A75" s="369" t="s">
        <v>1</v>
      </c>
      <c r="B75" s="435" t="s">
        <v>214</v>
      </c>
      <c r="C75" s="476"/>
    </row>
    <row r="76" spans="1:3" x14ac:dyDescent="0.25">
      <c r="A76" s="369" t="s">
        <v>2</v>
      </c>
      <c r="B76" s="435" t="s">
        <v>215</v>
      </c>
      <c r="C76" s="476"/>
    </row>
    <row r="77" spans="1:3" x14ac:dyDescent="0.25">
      <c r="A77" s="369" t="s">
        <v>3</v>
      </c>
      <c r="B77" s="435" t="s">
        <v>205</v>
      </c>
      <c r="C77" s="476"/>
    </row>
    <row r="78" spans="1:3" ht="15.75" thickBot="1" x14ac:dyDescent="0.3">
      <c r="A78" s="399" t="s">
        <v>4</v>
      </c>
      <c r="B78" s="477" t="s">
        <v>216</v>
      </c>
      <c r="C78" s="478"/>
    </row>
    <row r="79" spans="1:3" ht="15.75" thickBot="1" x14ac:dyDescent="0.3">
      <c r="A79" s="472"/>
      <c r="B79" s="437"/>
      <c r="C79" s="437"/>
    </row>
    <row r="80" spans="1:3" x14ac:dyDescent="0.25">
      <c r="A80" s="921" t="s">
        <v>268</v>
      </c>
      <c r="B80" s="922"/>
      <c r="C80" s="922"/>
    </row>
    <row r="81" spans="1:3" ht="15.75" thickBot="1" x14ac:dyDescent="0.3">
      <c r="A81" s="930" t="s">
        <v>144</v>
      </c>
      <c r="B81" s="931"/>
      <c r="C81" s="931"/>
    </row>
    <row r="82" spans="1:3" ht="15" customHeight="1" x14ac:dyDescent="0.25">
      <c r="A82" s="468" t="s">
        <v>153</v>
      </c>
      <c r="B82" s="919" t="s">
        <v>217</v>
      </c>
      <c r="C82" s="469"/>
    </row>
    <row r="83" spans="1:3" ht="15.75" thickBot="1" x14ac:dyDescent="0.3">
      <c r="A83" s="400" t="s">
        <v>154</v>
      </c>
      <c r="B83" s="920"/>
      <c r="C83" s="470"/>
    </row>
    <row r="84" spans="1:3" ht="15.75" thickBot="1" x14ac:dyDescent="0.3">
      <c r="A84" s="984" t="s">
        <v>145</v>
      </c>
      <c r="B84" s="984"/>
      <c r="C84" s="984"/>
    </row>
    <row r="85" spans="1:3" x14ac:dyDescent="0.25">
      <c r="A85" s="468" t="s">
        <v>155</v>
      </c>
      <c r="B85" s="985" t="s">
        <v>218</v>
      </c>
      <c r="C85" s="471"/>
    </row>
    <row r="86" spans="1:3" ht="15.75" thickBot="1" x14ac:dyDescent="0.3">
      <c r="A86" s="400" t="s">
        <v>156</v>
      </c>
      <c r="B86" s="986"/>
      <c r="C86" s="409"/>
    </row>
    <row r="87" spans="1:3" ht="15.75" thickBot="1" x14ac:dyDescent="0.3">
      <c r="A87" s="984" t="s">
        <v>108</v>
      </c>
      <c r="B87" s="984"/>
      <c r="C87" s="984"/>
    </row>
    <row r="88" spans="1:3" x14ac:dyDescent="0.25">
      <c r="A88" s="468" t="s">
        <v>157</v>
      </c>
      <c r="B88" s="919" t="s">
        <v>219</v>
      </c>
      <c r="C88" s="469"/>
    </row>
    <row r="89" spans="1:3" ht="15.75" thickBot="1" x14ac:dyDescent="0.3">
      <c r="A89" s="400" t="s">
        <v>158</v>
      </c>
      <c r="B89" s="920"/>
      <c r="C89" s="470"/>
    </row>
    <row r="90" spans="1:3" x14ac:dyDescent="0.25">
      <c r="A90" s="442"/>
      <c r="B90" s="443"/>
      <c r="C90" s="441"/>
    </row>
    <row r="91" spans="1:3" x14ac:dyDescent="0.25">
      <c r="A91" s="980" t="s">
        <v>141</v>
      </c>
      <c r="B91" s="981"/>
      <c r="C91" s="981"/>
    </row>
    <row r="92" spans="1:3" ht="15.75" thickBot="1" x14ac:dyDescent="0.3">
      <c r="A92" s="982" t="s">
        <v>146</v>
      </c>
      <c r="B92" s="983"/>
      <c r="C92" s="983"/>
    </row>
    <row r="93" spans="1:3" x14ac:dyDescent="0.25">
      <c r="A93" s="467" t="s">
        <v>159</v>
      </c>
      <c r="B93" s="466" t="s">
        <v>269</v>
      </c>
      <c r="C93" s="463"/>
    </row>
    <row r="94" spans="1:3" x14ac:dyDescent="0.25">
      <c r="A94" s="402" t="s">
        <v>160</v>
      </c>
      <c r="B94" s="453" t="s">
        <v>270</v>
      </c>
      <c r="C94" s="458"/>
    </row>
    <row r="95" spans="1:3" x14ac:dyDescent="0.25">
      <c r="A95" s="402" t="s">
        <v>161</v>
      </c>
      <c r="B95" s="453"/>
      <c r="C95" s="458"/>
    </row>
    <row r="96" spans="1:3" ht="15.75" thickBot="1" x14ac:dyDescent="0.3">
      <c r="A96" s="403" t="s">
        <v>162</v>
      </c>
      <c r="B96" s="454"/>
      <c r="C96" s="459"/>
    </row>
    <row r="97" spans="1:3" ht="15.75" thickBot="1" x14ac:dyDescent="0.3">
      <c r="A97" s="963" t="s">
        <v>147</v>
      </c>
      <c r="B97" s="964"/>
      <c r="C97" s="964"/>
    </row>
    <row r="98" spans="1:3" x14ac:dyDescent="0.25">
      <c r="A98" s="465" t="s">
        <v>163</v>
      </c>
      <c r="B98" s="466"/>
      <c r="C98" s="463"/>
    </row>
    <row r="99" spans="1:3" x14ac:dyDescent="0.25">
      <c r="A99" s="404" t="s">
        <v>164</v>
      </c>
      <c r="B99" s="453"/>
      <c r="C99" s="458"/>
    </row>
    <row r="100" spans="1:3" x14ac:dyDescent="0.25">
      <c r="A100" s="404" t="s">
        <v>165</v>
      </c>
      <c r="B100" s="453"/>
      <c r="C100" s="458"/>
    </row>
    <row r="101" spans="1:3" ht="15.75" thickBot="1" x14ac:dyDescent="0.3">
      <c r="A101" s="405" t="s">
        <v>109</v>
      </c>
      <c r="B101" s="454"/>
      <c r="C101" s="459"/>
    </row>
    <row r="102" spans="1:3" ht="15.75" thickBot="1" x14ac:dyDescent="0.3">
      <c r="A102" s="965" t="s">
        <v>148</v>
      </c>
      <c r="B102" s="966"/>
      <c r="C102" s="966"/>
    </row>
    <row r="103" spans="1:3" ht="30" x14ac:dyDescent="0.25">
      <c r="A103" s="461" t="s">
        <v>166</v>
      </c>
      <c r="B103" s="462"/>
      <c r="C103" s="463"/>
    </row>
    <row r="104" spans="1:3" ht="30" x14ac:dyDescent="0.25">
      <c r="A104" s="406" t="s">
        <v>167</v>
      </c>
      <c r="B104" s="436"/>
      <c r="C104" s="458"/>
    </row>
    <row r="105" spans="1:3" x14ac:dyDescent="0.25">
      <c r="A105" s="406" t="s">
        <v>168</v>
      </c>
      <c r="B105" s="436"/>
      <c r="C105" s="458"/>
    </row>
    <row r="106" spans="1:3" x14ac:dyDescent="0.25">
      <c r="A106" s="406" t="s">
        <v>169</v>
      </c>
      <c r="B106" s="436"/>
      <c r="C106" s="458"/>
    </row>
    <row r="107" spans="1:3" x14ac:dyDescent="0.25">
      <c r="A107" s="406" t="s">
        <v>170</v>
      </c>
      <c r="B107" s="436"/>
      <c r="C107" s="458"/>
    </row>
    <row r="108" spans="1:3" ht="15.75" thickBot="1" x14ac:dyDescent="0.3">
      <c r="A108" s="408" t="s">
        <v>171</v>
      </c>
      <c r="B108" s="464"/>
      <c r="C108" s="459"/>
    </row>
    <row r="109" spans="1:3" ht="15.75" thickBot="1" x14ac:dyDescent="0.3">
      <c r="A109" s="410" t="s">
        <v>172</v>
      </c>
      <c r="B109" s="455"/>
      <c r="C109" s="460"/>
    </row>
    <row r="110" spans="1:3" x14ac:dyDescent="0.25">
      <c r="A110" s="967" t="s">
        <v>149</v>
      </c>
      <c r="B110" s="968"/>
      <c r="C110" s="969"/>
    </row>
    <row r="111" spans="1:3" x14ac:dyDescent="0.25">
      <c r="A111" s="406" t="s">
        <v>173</v>
      </c>
      <c r="B111" s="456"/>
      <c r="C111" s="458"/>
    </row>
    <row r="112" spans="1:3" x14ac:dyDescent="0.25">
      <c r="A112" s="406" t="s">
        <v>174</v>
      </c>
      <c r="B112" s="456"/>
      <c r="C112" s="458"/>
    </row>
    <row r="113" spans="1:3" x14ac:dyDescent="0.25">
      <c r="A113" s="406" t="s">
        <v>175</v>
      </c>
      <c r="B113" s="456"/>
      <c r="C113" s="458"/>
    </row>
    <row r="114" spans="1:3" x14ac:dyDescent="0.25">
      <c r="A114" s="406" t="s">
        <v>176</v>
      </c>
      <c r="B114" s="456"/>
      <c r="C114" s="458"/>
    </row>
    <row r="115" spans="1:3" x14ac:dyDescent="0.25">
      <c r="A115" s="411" t="s">
        <v>177</v>
      </c>
      <c r="B115" s="456"/>
      <c r="C115" s="458"/>
    </row>
    <row r="116" spans="1:3" x14ac:dyDescent="0.25">
      <c r="A116" s="406" t="s">
        <v>178</v>
      </c>
      <c r="B116" s="456"/>
      <c r="C116" s="458"/>
    </row>
    <row r="117" spans="1:3" x14ac:dyDescent="0.25">
      <c r="A117" s="406" t="s">
        <v>179</v>
      </c>
      <c r="B117" s="456"/>
      <c r="C117" s="458"/>
    </row>
    <row r="118" spans="1:3" ht="30" x14ac:dyDescent="0.25">
      <c r="A118" s="406" t="s">
        <v>180</v>
      </c>
      <c r="B118" s="456"/>
      <c r="C118" s="458"/>
    </row>
    <row r="119" spans="1:3" ht="30" x14ac:dyDescent="0.25">
      <c r="A119" s="406" t="s">
        <v>181</v>
      </c>
      <c r="B119" s="456"/>
      <c r="C119" s="458"/>
    </row>
    <row r="120" spans="1:3" ht="15.75" thickBot="1" x14ac:dyDescent="0.3">
      <c r="A120" s="408" t="s">
        <v>182</v>
      </c>
      <c r="B120" s="457"/>
      <c r="C120" s="459"/>
    </row>
  </sheetData>
  <mergeCells count="41">
    <mergeCell ref="A97:C97"/>
    <mergeCell ref="A102:C102"/>
    <mergeCell ref="A110:C110"/>
    <mergeCell ref="A60:C60"/>
    <mergeCell ref="A61:C61"/>
    <mergeCell ref="A67:C67"/>
    <mergeCell ref="A68:C68"/>
    <mergeCell ref="A71:C71"/>
    <mergeCell ref="A91:C91"/>
    <mergeCell ref="A92:C92"/>
    <mergeCell ref="A80:C80"/>
    <mergeCell ref="A81:C81"/>
    <mergeCell ref="A84:C84"/>
    <mergeCell ref="A87:C87"/>
    <mergeCell ref="B82:B83"/>
    <mergeCell ref="B85:B86"/>
    <mergeCell ref="H54:I54"/>
    <mergeCell ref="A57:A58"/>
    <mergeCell ref="A48:C48"/>
    <mergeCell ref="A54:C54"/>
    <mergeCell ref="A55:C55"/>
    <mergeCell ref="B56:C56"/>
    <mergeCell ref="B51:B52"/>
    <mergeCell ref="A1:C1"/>
    <mergeCell ref="A21:C21"/>
    <mergeCell ref="A20:C20"/>
    <mergeCell ref="B22:B23"/>
    <mergeCell ref="A12:C12"/>
    <mergeCell ref="A13:C13"/>
    <mergeCell ref="B88:B89"/>
    <mergeCell ref="A3:C3"/>
    <mergeCell ref="A45:C45"/>
    <mergeCell ref="B37:C37"/>
    <mergeCell ref="A33:C33"/>
    <mergeCell ref="A36:C36"/>
    <mergeCell ref="A24:C24"/>
    <mergeCell ref="A27:C27"/>
    <mergeCell ref="B25:B26"/>
    <mergeCell ref="B28:B29"/>
    <mergeCell ref="B31:B32"/>
    <mergeCell ref="A30:C30"/>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C31"/>
  <sheetViews>
    <sheetView workbookViewId="0">
      <selection activeCell="F10" sqref="F10"/>
    </sheetView>
  </sheetViews>
  <sheetFormatPr defaultRowHeight="15" x14ac:dyDescent="0.25"/>
  <cols>
    <col min="1" max="1" width="28.85546875" style="664" customWidth="1"/>
    <col min="2" max="2" width="43.42578125" style="664" customWidth="1"/>
    <col min="3" max="3" width="36.85546875" style="664" customWidth="1"/>
  </cols>
  <sheetData>
    <row r="2" spans="1:3" ht="19.5" customHeight="1" thickBot="1" x14ac:dyDescent="0.3">
      <c r="A2" s="660" t="s">
        <v>300</v>
      </c>
      <c r="B2" s="661" t="s">
        <v>321</v>
      </c>
      <c r="C2" s="661" t="s">
        <v>322</v>
      </c>
    </row>
    <row r="3" spans="1:3" ht="16.5" thickTop="1" thickBot="1" x14ac:dyDescent="0.3">
      <c r="A3"/>
      <c r="B3"/>
      <c r="C3"/>
    </row>
    <row r="4" spans="1:3" ht="24" customHeight="1" thickBot="1" x14ac:dyDescent="0.3">
      <c r="A4" s="987" t="s">
        <v>301</v>
      </c>
      <c r="B4" s="988"/>
      <c r="C4" s="989"/>
    </row>
    <row r="5" spans="1:3" ht="19.5" customHeight="1" x14ac:dyDescent="0.25">
      <c r="A5" s="669" t="s">
        <v>302</v>
      </c>
      <c r="B5" s="670" t="s">
        <v>323</v>
      </c>
      <c r="C5" s="671" t="s">
        <v>324</v>
      </c>
    </row>
    <row r="6" spans="1:3" ht="28.5" customHeight="1" x14ac:dyDescent="0.25">
      <c r="A6" s="672" t="s">
        <v>303</v>
      </c>
      <c r="B6" s="666" t="s">
        <v>325</v>
      </c>
      <c r="C6" s="673" t="s">
        <v>326</v>
      </c>
    </row>
    <row r="7" spans="1:3" ht="33" customHeight="1" x14ac:dyDescent="0.25">
      <c r="A7" s="672" t="s">
        <v>304</v>
      </c>
      <c r="B7" s="667" t="s">
        <v>327</v>
      </c>
      <c r="C7" s="673" t="s">
        <v>328</v>
      </c>
    </row>
    <row r="8" spans="1:3" ht="65.25" customHeight="1" thickBot="1" x14ac:dyDescent="0.3">
      <c r="A8" s="674" t="s">
        <v>305</v>
      </c>
      <c r="B8" s="675" t="s">
        <v>329</v>
      </c>
      <c r="C8" s="676" t="s">
        <v>330</v>
      </c>
    </row>
    <row r="9" spans="1:3" ht="17.25" customHeight="1" thickBot="1" x14ac:dyDescent="0.3">
      <c r="A9"/>
      <c r="B9"/>
      <c r="C9"/>
    </row>
    <row r="10" spans="1:3" ht="26.25" customHeight="1" thickBot="1" x14ac:dyDescent="0.3">
      <c r="A10" s="990" t="s">
        <v>292</v>
      </c>
      <c r="B10" s="991"/>
      <c r="C10" s="992"/>
    </row>
    <row r="11" spans="1:3" ht="65.25" customHeight="1" x14ac:dyDescent="0.25">
      <c r="A11" s="677" t="s">
        <v>293</v>
      </c>
      <c r="B11" s="670" t="s">
        <v>331</v>
      </c>
      <c r="C11" s="671" t="s">
        <v>332</v>
      </c>
    </row>
    <row r="12" spans="1:3" ht="36" customHeight="1" x14ac:dyDescent="0.25">
      <c r="A12" s="678" t="s">
        <v>294</v>
      </c>
      <c r="B12" s="666" t="s">
        <v>333</v>
      </c>
      <c r="C12" s="673" t="s">
        <v>332</v>
      </c>
    </row>
    <row r="13" spans="1:3" ht="30.75" customHeight="1" x14ac:dyDescent="0.25">
      <c r="A13" s="678" t="s">
        <v>295</v>
      </c>
      <c r="B13" s="667" t="s">
        <v>334</v>
      </c>
      <c r="C13" s="673" t="s">
        <v>324</v>
      </c>
    </row>
    <row r="14" spans="1:3" ht="33.75" customHeight="1" x14ac:dyDescent="0.25">
      <c r="A14" s="679" t="s">
        <v>296</v>
      </c>
      <c r="B14" s="667" t="s">
        <v>335</v>
      </c>
      <c r="C14" s="673" t="s">
        <v>324</v>
      </c>
    </row>
    <row r="15" spans="1:3" ht="36" customHeight="1" x14ac:dyDescent="0.25">
      <c r="A15" s="679" t="s">
        <v>297</v>
      </c>
      <c r="B15" s="666" t="s">
        <v>336</v>
      </c>
      <c r="C15" s="673" t="s">
        <v>324</v>
      </c>
    </row>
    <row r="16" spans="1:3" ht="33" customHeight="1" x14ac:dyDescent="0.25">
      <c r="A16" s="679" t="s">
        <v>298</v>
      </c>
      <c r="B16" s="666" t="s">
        <v>337</v>
      </c>
      <c r="C16" s="673" t="s">
        <v>324</v>
      </c>
    </row>
    <row r="17" spans="1:3" ht="30" customHeight="1" thickBot="1" x14ac:dyDescent="0.3">
      <c r="A17" s="680" t="s">
        <v>299</v>
      </c>
      <c r="B17" s="681" t="s">
        <v>338</v>
      </c>
      <c r="C17" s="676" t="s">
        <v>324</v>
      </c>
    </row>
    <row r="18" spans="1:3" ht="18" customHeight="1" thickBot="1" x14ac:dyDescent="0.3">
      <c r="A18"/>
      <c r="B18"/>
      <c r="C18"/>
    </row>
    <row r="19" spans="1:3" ht="24" customHeight="1" thickBot="1" x14ac:dyDescent="0.3">
      <c r="A19" s="993" t="s">
        <v>306</v>
      </c>
      <c r="B19" s="994"/>
      <c r="C19" s="995"/>
    </row>
    <row r="20" spans="1:3" ht="24" customHeight="1" x14ac:dyDescent="0.25">
      <c r="A20" s="682" t="s">
        <v>307</v>
      </c>
      <c r="B20" s="670" t="s">
        <v>339</v>
      </c>
      <c r="C20" s="671" t="s">
        <v>324</v>
      </c>
    </row>
    <row r="21" spans="1:3" ht="33.75" customHeight="1" x14ac:dyDescent="0.25">
      <c r="A21" s="683" t="s">
        <v>308</v>
      </c>
      <c r="B21" s="666" t="s">
        <v>340</v>
      </c>
      <c r="C21" s="673" t="s">
        <v>341</v>
      </c>
    </row>
    <row r="22" spans="1:3" ht="62.25" customHeight="1" thickBot="1" x14ac:dyDescent="0.3">
      <c r="A22" s="684" t="s">
        <v>309</v>
      </c>
      <c r="B22" s="675" t="s">
        <v>342</v>
      </c>
      <c r="C22" s="676" t="s">
        <v>343</v>
      </c>
    </row>
    <row r="23" spans="1:3" ht="18.75" customHeight="1" thickBot="1" x14ac:dyDescent="0.3">
      <c r="A23"/>
      <c r="B23"/>
      <c r="C23"/>
    </row>
    <row r="24" spans="1:3" ht="25.5" customHeight="1" thickBot="1" x14ac:dyDescent="0.3">
      <c r="A24" s="996" t="s">
        <v>310</v>
      </c>
      <c r="B24" s="997"/>
      <c r="C24" s="998"/>
    </row>
    <row r="25" spans="1:3" ht="30" x14ac:dyDescent="0.25">
      <c r="A25" s="668" t="s">
        <v>311</v>
      </c>
      <c r="B25" s="665" t="s">
        <v>344</v>
      </c>
      <c r="C25" s="665" t="s">
        <v>324</v>
      </c>
    </row>
    <row r="26" spans="1:3" ht="40.5" customHeight="1" x14ac:dyDescent="0.25">
      <c r="A26" s="663" t="s">
        <v>312</v>
      </c>
      <c r="B26" s="665" t="s">
        <v>345</v>
      </c>
      <c r="C26" s="665" t="s">
        <v>324</v>
      </c>
    </row>
    <row r="27" spans="1:3" ht="36" customHeight="1" x14ac:dyDescent="0.25">
      <c r="A27" s="662" t="s">
        <v>313</v>
      </c>
      <c r="B27" s="665" t="s">
        <v>346</v>
      </c>
      <c r="C27" s="665" t="s">
        <v>347</v>
      </c>
    </row>
    <row r="28" spans="1:3" ht="49.5" customHeight="1" x14ac:dyDescent="0.25">
      <c r="A28" s="663" t="s">
        <v>314</v>
      </c>
      <c r="B28" s="665" t="s">
        <v>348</v>
      </c>
      <c r="C28" s="665" t="s">
        <v>324</v>
      </c>
    </row>
    <row r="29" spans="1:3" ht="45" customHeight="1" x14ac:dyDescent="0.25">
      <c r="A29" s="662" t="s">
        <v>315</v>
      </c>
      <c r="B29" s="665" t="s">
        <v>349</v>
      </c>
      <c r="C29" s="665" t="s">
        <v>350</v>
      </c>
    </row>
    <row r="30" spans="1:3" ht="48" customHeight="1" x14ac:dyDescent="0.25">
      <c r="A30" s="663" t="s">
        <v>316</v>
      </c>
      <c r="B30" s="665" t="s">
        <v>351</v>
      </c>
      <c r="C30" s="665" t="s">
        <v>324</v>
      </c>
    </row>
    <row r="31" spans="1:3" ht="43.5" customHeight="1" x14ac:dyDescent="0.25"/>
  </sheetData>
  <mergeCells count="4">
    <mergeCell ref="A4:C4"/>
    <mergeCell ref="A10:C10"/>
    <mergeCell ref="A19:C19"/>
    <mergeCell ref="A24:C2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R3 Risk EXPOSURE</vt:lpstr>
      <vt:lpstr>R3 FLOOD LOSS MODEL</vt:lpstr>
      <vt:lpstr>R3 CEP Risk Matrix</vt:lpstr>
      <vt:lpstr>Risk &amp; Loss metadata</vt:lpstr>
      <vt:lpstr>CEP metadata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Behrang Bidadian</dc:creator>
  <cp:lastModifiedBy>Behrang Bidadian </cp:lastModifiedBy>
  <dcterms:created xsi:type="dcterms:W3CDTF">2021-08-25T20:46:16Z</dcterms:created>
  <dcterms:modified xsi:type="dcterms:W3CDTF">2022-07-25T20:29:33Z</dcterms:modified>
</cp:coreProperties>
</file>