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userFiles\Behrang\Building_Inventory\Exposure_Reports\R3\"/>
    </mc:Choice>
  </mc:AlternateContent>
  <xr:revisionPtr revIDLastSave="0" documentId="13_ncr:1_{EE7E40CF-748E-4BE4-B987-430FBF7B1A31}" xr6:coauthVersionLast="44" xr6:coauthVersionMax="44" xr10:uidLastSave="{00000000-0000-0000-0000-000000000000}"/>
  <bookViews>
    <workbookView xWindow="-28920" yWindow="-120" windowWidth="29040" windowHeight="15840"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3 Bldg Year " sheetId="14" r:id="rId7"/>
    <sheet name="R3 FIRM Status" sheetId="15"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_xlnm._FilterDatabase" localSheetId="6" hidden="1">'R3 Bldg Year '!$B$2:$J$41</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<sst xmlns="http://schemas.openxmlformats.org/spreadsheetml/2006/main" count="3557" uniqueCount="1206">
  <si>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</si>
  <si>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</si>
  <si>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</si>
  <si>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</si>
  <si>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</si>
  <si>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</si>
  <si>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</si>
  <si>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</si>
  <si>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</si>
  <si>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</si>
  <si>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</si>
  <si>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</si>
  <si>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</si>
  <si>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</si>
  <si>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</si>
  <si>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</si>
  <si>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</si>
  <si>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</si>
  <si>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</si>
  <si>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</si>
  <si>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</si>
  <si>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</si>
  <si>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</si>
  <si>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</si>
  <si>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</si>
  <si>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</si>
  <si>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</si>
  <si>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</si>
  <si>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</si>
  <si>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</si>
  <si>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</si>
  <si>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</si>
  <si>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</si>
  <si>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</si>
  <si>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</si>
  <si>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</si>
  <si>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</si>
  <si>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</si>
  <si>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</si>
  <si>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</si>
  <si>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</si>
  <si>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</si>
  <si>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</si>
  <si>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</si>
  <si>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</si>
  <si>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</si>
  <si>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</si>
  <si>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</si>
  <si>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</si>
  <si>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</si>
  <si>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</si>
  <si>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</si>
  <si>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</si>
  <si>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</si>
  <si>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</si>
  <si>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</si>
  <si>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</si>
  <si>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</si>
  <si>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</si>
  <si>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</si>
  <si>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</si>
  <si>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</si>
  <si>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</si>
  <si>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</si>
  <si>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</si>
  <si>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</si>
  <si>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</si>
  <si>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</si>
  <si>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</si>
  <si>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</si>
  <si>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</si>
  <si>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</si>
  <si>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</si>
  <si>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</si>
  <si>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</si>
  <si>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</si>
  <si>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</si>
  <si>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</si>
  <si>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</si>
  <si>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</si>
  <si>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</si>
  <si>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</si>
  <si>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</si>
  <si>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</si>
  <si>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</si>
  <si>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</si>
  <si>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</si>
  <si>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</si>
  <si>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</si>
  <si>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</si>
  <si>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</si>
  <si>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</si>
  <si>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</si>
  <si>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</si>
  <si>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</si>
  <si>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</si>
  <si>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</si>
  <si>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</si>
  <si>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</si>
  <si>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</si>
  <si>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</si>
  <si>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</si>
  <si>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</si>
  <si>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</si>
  <si>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</si>
  <si>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</si>
  <si>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</si>
  <si>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</si>
  <si>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</si>
  <si>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</si>
  <si>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</si>
  <si>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</si>
  <si>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</si>
  <si>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</si>
  <si>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</si>
  <si>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</si>
  <si>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</si>
  <si>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</si>
  <si>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</si>
  <si>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</si>
  <si>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</si>
  <si>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</si>
  <si>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</si>
  <si>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</si>
  <si>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</si>
  <si>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</si>
  <si>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</si>
  <si>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</si>
  <si>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</si>
  <si>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</si>
  <si>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</si>
  <si>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</si>
  <si>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</si>
  <si>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</si>
  <si>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</si>
  <si>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</si>
  <si>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</si>
  <si>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</si>
  <si>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</si>
  <si>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</si>
  <si>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</si>
  <si>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</si>
  <si>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</si>
  <si>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</si>
  <si>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</si>
  <si>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</si>
  <si>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</si>
  <si>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</si>
  <si>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</si>
  <si>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</si>
  <si>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</si>
  <si>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</si>
  <si>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</si>
  <si>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</si>
  <si>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</si>
  <si>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</si>
  <si>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</si>
  <si>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</si>
  <si>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</si>
  <si>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</si>
  <si>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</si>
  <si>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</si>
  <si>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</si>
  <si>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</si>
  <si>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</si>
  <si>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</si>
  <si>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</si>
  <si>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</si>
  <si>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</si>
  <si>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</si>
  <si>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</si>
  <si>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</si>
  <si>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</si>
  <si>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</si>
  <si>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</si>
  <si>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</si>
  <si>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</si>
  <si>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</si>
  <si>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</si>
  <si>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</si>
  <si>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</si>
  <si>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</si>
  <si>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</si>
  <si>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</si>
  <si>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</si>
  <si>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</si>
  <si>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</si>
  <si>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</si>
  <si>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</si>
  <si>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</si>
  <si>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</si>
  <si>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</si>
  <si>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</si>
  <si>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</si>
  <si>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</si>
  <si>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</si>
  <si>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</si>
  <si>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</si>
  <si>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</si>
  <si>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</si>
  <si>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</si>
  <si>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</si>
  <si>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</si>
  <si>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</si>
  <si>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</si>
  <si>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</si>
  <si>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</si>
  <si>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</si>
  <si>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</si>
  <si>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</si>
  <si>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</si>
  <si>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</si>
  <si>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</si>
  <si>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</si>
  <si>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</si>
  <si>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</si>
  <si>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</si>
  <si>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</si>
  <si>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</si>
  <si>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</si>
  <si>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</si>
  <si>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</si>
  <si>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</si>
  <si>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</si>
  <si>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</si>
  <si>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</si>
  <si>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</si>
  <si>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</si>
  <si>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</si>
  <si>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</si>
  <si>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</si>
  <si>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</si>
  <si>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</si>
  <si>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</si>
  <si>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</si>
  <si>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</si>
  <si>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</si>
  <si>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</si>
  <si>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</si>
  <si>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</si>
  <si>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</si>
  <si>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</si>
  <si>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</si>
  <si>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</si>
  <si>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</si>
  <si>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</si>
  <si>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</si>
  <si>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</si>
  <si>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</si>
  <si>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</si>
  <si>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</si>
  <si>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</si>
  <si>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</si>
  <si>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</si>
  <si>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</si>
  <si>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</si>
  <si>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</si>
  <si>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</si>
  <si>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</si>
  <si>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</si>
  <si>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</si>
  <si>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</si>
  <si>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</si>
  <si>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</si>
  <si>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</si>
  <si>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</si>
  <si>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</si>
  <si>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</si>
  <si>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</si>
  <si>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</si>
  <si>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</si>
  <si>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</si>
  <si>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</si>
  <si>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</si>
  <si>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</si>
  <si>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</si>
  <si>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</si>
  <si>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</si>
  <si>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</si>
  <si>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</si>
  <si>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</si>
  <si>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</si>
  <si>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</si>
  <si>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</si>
  <si>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</si>
  <si>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</si>
  <si>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</si>
  <si>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</si>
  <si>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</si>
  <si>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</si>
  <si>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</si>
  <si>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</si>
  <si>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</si>
  <si>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</si>
  <si>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</si>
  <si>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</si>
  <si>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</si>
  <si>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</si>
  <si>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</si>
  <si>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</si>
  <si>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</si>
  <si>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</si>
  <si>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</si>
  <si>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</si>
  <si>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</si>
  <si>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</si>
  <si>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</si>
  <si>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</si>
  <si>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</si>
  <si>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</si>
  <si>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</si>
  <si>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</si>
  <si>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</si>
  <si>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</si>
  <si>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</si>
  <si>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</si>
  <si>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</si>
  <si>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</si>
  <si>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</si>
  <si>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</si>
  <si>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</si>
  <si>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</si>
  <si>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</si>
  <si>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</si>
  <si>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</si>
  <si>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</si>
  <si>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</si>
  <si>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</si>
  <si>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</si>
  <si>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</si>
  <si>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</si>
  <si>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</si>
  <si>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</si>
  <si>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</si>
  <si>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</si>
  <si>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</si>
  <si>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</si>
  <si>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</si>
  <si>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</si>
  <si>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</si>
  <si>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</si>
  <si>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</si>
  <si>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</si>
  <si>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</si>
  <si>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</si>
  <si>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</si>
  <si>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</si>
  <si>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</si>
  <si>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</si>
  <si>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</si>
  <si>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</si>
  <si>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</si>
  <si>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</si>
  <si>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</si>
  <si>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</si>
  <si>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</si>
  <si>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</si>
  <si>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</si>
  <si>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</si>
  <si>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</si>
  <si>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</si>
  <si>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</si>
  <si>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</si>
  <si>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</si>
  <si>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</si>
  <si>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</si>
  <si>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</si>
  <si>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</si>
  <si>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</si>
  <si>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</si>
  <si>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</si>
  <si>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</si>
  <si>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</si>
  <si>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</si>
  <si>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</si>
  <si>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</si>
  <si>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</si>
  <si>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</si>
  <si>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</si>
  <si>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</si>
  <si>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</si>
  <si>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</si>
  <si>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</si>
  <si>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</si>
  <si>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</si>
  <si>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</si>
  <si>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</si>
  <si>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</si>
  <si>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</si>
  <si>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</si>
  <si>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</si>
  <si>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</si>
  <si>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</si>
  <si>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</si>
  <si>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</si>
  <si>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</si>
  <si>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</si>
  <si>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</si>
  <si>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</si>
  <si>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</si>
  <si>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</si>
  <si>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</si>
  <si>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</si>
  <si>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</si>
  <si>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</si>
  <si>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</si>
  <si>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</si>
  <si>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</si>
  <si>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</si>
  <si>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</si>
  <si>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</si>
  <si>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</si>
  <si>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</si>
  <si>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</si>
  <si>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</si>
  <si>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</si>
  <si>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</si>
  <si>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</si>
  <si>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</si>
  <si>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</si>
  <si>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</si>
  <si>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</si>
  <si>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</si>
  <si>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</si>
  <si>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</si>
  <si>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</si>
  <si>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</si>
  <si>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</si>
  <si>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</si>
  <si>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</si>
  <si>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</si>
  <si>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</si>
  <si>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</si>
  <si>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</si>
  <si>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</si>
  <si>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</si>
  <si>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</si>
  <si>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</si>
  <si>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</si>
  <si>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</si>
  <si>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</si>
  <si>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</si>
  <si>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</si>
  <si>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</si>
  <si>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</si>
  <si>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</si>
  <si>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</si>
  <si>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</si>
  <si>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</si>
  <si>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</si>
  <si>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</si>
  <si>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</si>
  <si>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</si>
  <si>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</si>
  <si>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</si>
  <si>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</si>
  <si>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</si>
  <si>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</si>
  <si>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</si>
  <si>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</si>
  <si>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</si>
  <si>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</si>
  <si>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</si>
  <si>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</si>
  <si>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</si>
  <si>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</si>
  <si>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</si>
  <si>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</si>
  <si>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</si>
  <si>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</si>
  <si>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</si>
  <si>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</si>
  <si>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</si>
  <si>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</si>
  <si>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</si>
  <si>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</si>
  <si>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</si>
  <si>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</si>
  <si>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</si>
  <si>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</si>
  <si>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</si>
  <si>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</si>
  <si>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</si>
  <si>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</si>
  <si>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</si>
  <si>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</si>
  <si>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</si>
  <si>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</si>
  <si>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</si>
  <si>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</si>
  <si>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</si>
  <si>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</si>
  <si>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</si>
  <si>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</si>
  <si>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</si>
  <si>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</si>
  <si>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</si>
  <si>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</si>
  <si>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</si>
  <si>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</si>
  <si>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</si>
  <si>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</si>
  <si>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</si>
  <si>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</si>
  <si>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</si>
  <si>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</si>
  <si>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</si>
  <si>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</si>
  <si>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</si>
  <si>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</si>
  <si>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</si>
  <si>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</si>
  <si>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</si>
  <si>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</si>
  <si>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</si>
  <si>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</si>
  <si>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</si>
  <si>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</si>
  <si>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</si>
  <si>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</si>
  <si>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</si>
  <si>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</si>
  <si>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</si>
  <si>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</si>
  <si>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</si>
  <si>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</si>
  <si>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</si>
  <si>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</si>
  <si>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</si>
  <si>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</si>
  <si>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</si>
  <si>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</si>
  <si>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</si>
  <si>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</si>
  <si>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</si>
  <si>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</si>
  <si>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</si>
  <si>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</si>
  <si>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</si>
  <si>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</si>
  <si>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</si>
  <si>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</si>
  <si>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</si>
  <si>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</si>
  <si>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</si>
  <si>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</si>
  <si>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</si>
  <si>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</si>
  <si>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</si>
  <si>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</si>
  <si>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</si>
  <si>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</si>
  <si>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</si>
  <si>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</si>
  <si>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</si>
  <si>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</si>
  <si>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</si>
  <si>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</si>
  <si>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</si>
  <si>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</si>
  <si>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</si>
  <si>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</si>
  <si>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</si>
  <si>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</si>
  <si>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</si>
  <si>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</si>
  <si>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</si>
  <si>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</si>
  <si>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</si>
  <si>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</si>
  <si>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</si>
  <si>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</si>
  <si>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</si>
  <si>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</si>
  <si>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</si>
  <si>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</si>
  <si>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</si>
  <si>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</si>
  <si>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</si>
  <si>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</si>
  <si>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</si>
  <si>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</si>
  <si>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</si>
  <si>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</si>
  <si>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</si>
  <si>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</si>
  <si>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</si>
  <si>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</si>
  <si>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</si>
  <si>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</si>
  <si>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</si>
  <si>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</si>
  <si>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</si>
  <si>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</si>
  <si>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</si>
  <si>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</si>
  <si>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</si>
  <si>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</si>
  <si>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</si>
  <si>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</si>
  <si>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</si>
  <si>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</si>
  <si>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</si>
  <si>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</si>
  <si>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</si>
  <si>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</si>
  <si>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</si>
  <si>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</si>
  <si>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</si>
  <si>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</si>
  <si>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</si>
  <si>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</si>
  <si>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</si>
  <si>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</si>
  <si>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</si>
  <si>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</si>
  <si>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</si>
  <si>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</si>
  <si>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</si>
  <si>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</si>
  <si>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</si>
  <si>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</si>
  <si>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</si>
  <si>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</si>
  <si>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</si>
  <si>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</si>
  <si>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</si>
  <si>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</si>
  <si>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</si>
  <si>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</si>
  <si>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</si>
  <si>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</si>
  <si>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</si>
  <si>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</si>
  <si>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</si>
  <si>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</si>
  <si>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</si>
  <si>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</si>
  <si>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</si>
  <si>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</si>
  <si>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</si>
  <si>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</si>
  <si>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</si>
  <si>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</si>
  <si>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</si>
  <si>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</si>
  <si>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</si>
  <si>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</si>
  <si>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</si>
  <si>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</si>
  <si>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</si>
  <si>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</si>
  <si>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</si>
  <si>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</si>
  <si>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</si>
  <si>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</si>
  <si>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</si>
  <si>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</si>
  <si>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</si>
  <si>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</si>
  <si>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</si>
  <si>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</si>
  <si>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</si>
  <si>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</si>
  <si>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</si>
  <si>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</si>
  <si>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</si>
  <si>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</si>
  <si>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</si>
  <si>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</si>
  <si>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</si>
  <si>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</si>
  <si>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</si>
  <si>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</si>
  <si>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</si>
  <si>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</si>
  <si>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</si>
  <si>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</si>
  <si>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</si>
  <si>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</si>
  <si>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</si>
  <si>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</si>
  <si>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</si>
  <si>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</si>
  <si>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</si>
  <si>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</si>
  <si>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</si>
  <si>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</si>
  <si>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</si>
  <si>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</si>
  <si>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</si>
  <si>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</si>
  <si>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</si>
  <si>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</si>
  <si>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</si>
  <si>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</si>
  <si>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</si>
  <si>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</si>
  <si>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</si>
  <si>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</si>
  <si>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</si>
  <si>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</si>
  <si>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</si>
  <si>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</si>
  <si>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</si>
  <si>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</si>
  <si>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</si>
  <si>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</si>
  <si>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</si>
  <si>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</si>
  <si>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</si>
  <si>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</si>
  <si>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</si>
  <si>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</si>
  <si>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</si>
  <si>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</si>
  <si>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</si>
  <si>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</si>
  <si>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</si>
  <si>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</si>
  <si>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</si>
  <si>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</si>
  <si>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</si>
  <si>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</si>
  <si>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</si>
  <si>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</si>
  <si>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</si>
  <si>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</si>
  <si>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</si>
  <si>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</si>
  <si>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</si>
  <si>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</si>
  <si>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</si>
  <si>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</si>
  <si>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</si>
  <si>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</si>
  <si>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</si>
  <si>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</si>
  <si>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</si>
  <si>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</si>
  <si>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</si>
  <si>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</si>
  <si>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</si>
  <si>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</si>
  <si>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</si>
  <si>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</si>
  <si>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</si>
  <si>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</si>
  <si>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</si>
  <si>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</si>
  <si>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</si>
  <si>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</si>
  <si>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</si>
  <si>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</si>
  <si>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</si>
  <si>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</si>
  <si>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</si>
  <si>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</si>
  <si>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</si>
  <si>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</si>
  <si>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</si>
  <si>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</si>
  <si>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</si>
  <si>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</si>
  <si>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</si>
  <si>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</si>
  <si>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</si>
  <si>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</si>
  <si>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</si>
  <si>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</si>
  <si>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</si>
  <si>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</si>
  <si>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</si>
  <si>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</si>
  <si>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</si>
  <si>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</si>
  <si>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</si>
  <si>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</si>
  <si>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</si>
  <si>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</si>
  <si>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</si>
  <si>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</si>
  <si>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</si>
  <si>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</si>
  <si>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</si>
  <si>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</si>
  <si>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</si>
  <si>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</si>
  <si>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</si>
  <si>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</si>
  <si>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</si>
  <si>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</si>
  <si>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</si>
  <si>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</si>
  <si>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</si>
  <si>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</si>
  <si>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</si>
  <si>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</si>
  <si>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</si>
  <si>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</si>
  <si>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</si>
  <si>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</si>
  <si>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</si>
  <si>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</si>
  <si>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</si>
  <si>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</si>
  <si>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</si>
  <si>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</si>
  <si>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</si>
  <si>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</si>
  <si>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</si>
  <si>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</si>
  <si>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</si>
  <si>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</si>
  <si>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</si>
  <si>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</si>
  <si>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</si>
  <si>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</si>
  <si>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</si>
  <si>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</si>
  <si>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</si>
  <si>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</si>
  <si>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</si>
  <si>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</si>
  <si>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</si>
  <si>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</si>
  <si>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</si>
  <si>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</si>
  <si>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</si>
  <si>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</si>
  <si>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</si>
  <si>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</si>
  <si>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</si>
  <si>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</si>
  <si>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</si>
  <si>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</si>
  <si>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</si>
  <si>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</si>
  <si>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</si>
  <si>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</si>
  <si>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</si>
  <si>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</si>
  <si>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</si>
  <si>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</si>
  <si>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</si>
  <si>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</si>
  <si>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</si>
  <si>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</si>
  <si>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</si>
  <si>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</si>
  <si>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</si>
  <si>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</si>
  <si>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</si>
  <si>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</si>
  <si>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</si>
  <si>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</si>
  <si>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</si>
  <si>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</si>
  <si>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</si>
  <si>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</si>
  <si>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</si>
  <si>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</si>
  <si>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</si>
  <si>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</si>
  <si>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</si>
  <si>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</si>
  <si>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</si>
  <si>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</si>
  <si>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</si>
  <si>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</si>
  <si>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</si>
  <si>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</si>
  <si>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</si>
  <si>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</si>
  <si>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</si>
  <si>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</si>
  <si>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</si>
  <si>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</si>
  <si>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</si>
  <si>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</si>
  <si>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</si>
  <si>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</si>
  <si>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</si>
  <si>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</si>
  <si>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</si>
  <si>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</si>
  <si>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</si>
  <si>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</si>
  <si>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</si>
  <si>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</si>
  <si>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</si>
  <si>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</si>
  <si>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</si>
  <si>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</si>
  <si>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</si>
  <si>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</si>
  <si>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</si>
  <si>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</si>
  <si>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</si>
  <si>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</si>
  <si>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</si>
  <si>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</si>
  <si>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</si>
  <si>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</si>
  <si>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</si>
  <si>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</si>
  <si>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</si>
  <si>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</si>
  <si>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</si>
  <si>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</si>
  <si>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</si>
  <si>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</si>
  <si>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</si>
  <si>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</si>
  <si>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</si>
  <si>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</si>
  <si>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</si>
  <si>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</si>
  <si>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</si>
  <si>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</si>
  <si>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</si>
  <si>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</si>
  <si>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</si>
  <si>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</si>
  <si>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</si>
  <si>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</si>
  <si>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</si>
  <si>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</si>
  <si>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</si>
  <si>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</si>
  <si>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</si>
  <si>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</si>
  <si>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</si>
  <si>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</si>
  <si>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</si>
  <si>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</si>
  <si>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</si>
  <si>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</si>
  <si>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</si>
  <si>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</si>
  <si>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</si>
  <si>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</si>
  <si>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</si>
  <si>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</si>
  <si>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</si>
  <si>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</si>
  <si>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</si>
  <si>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</si>
  <si>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</si>
  <si>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</si>
  <si>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</si>
  <si>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</si>
  <si>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</si>
  <si>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</si>
  <si>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</si>
  <si>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</si>
  <si>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</si>
  <si>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</si>
  <si>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</si>
  <si>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</si>
  <si>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</si>
  <si>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</si>
  <si>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</si>
  <si>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</si>
  <si>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</si>
  <si>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</si>
  <si>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</si>
  <si>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</si>
  <si>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</si>
  <si>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</si>
  <si>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</si>
  <si>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</si>
  <si>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</si>
  <si>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</si>
  <si>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</si>
  <si>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</si>
  <si>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</si>
  <si>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</si>
  <si>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</si>
  <si>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</si>
  <si>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</si>
  <si>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</si>
  <si>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</si>
  <si>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</si>
  <si>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</si>
  <si>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</si>
  <si>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</si>
  <si>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</si>
  <si>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</si>
  <si>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</si>
  <si>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</si>
  <si>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</si>
  <si>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</si>
  <si>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</si>
  <si>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</si>
  <si>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</si>
  <si>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</si>
  <si>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</si>
  <si>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</si>
  <si>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</si>
  <si>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</si>
  <si>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</si>
  <si>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</si>
  <si>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</si>
  <si>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</si>
  <si>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</si>
  <si>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</si>
  <si>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</si>
  <si>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</si>
  <si>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</si>
  <si>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</si>
  <si>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</si>
  <si>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</si>
  <si>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</si>
  <si>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</si>
  <si>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</si>
  <si>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</si>
  <si>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</si>
  <si>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</si>
  <si>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</si>
  <si>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</si>
  <si>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</si>
  <si>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</si>
  <si>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</si>
  <si>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</si>
  <si>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</si>
  <si>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</si>
  <si>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</si>
  <si>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</si>
  <si>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</si>
  <si>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</si>
  <si>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</si>
  <si>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</si>
  <si>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</si>
  <si>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</si>
  <si>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</si>
  <si>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</si>
  <si>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</si>
  <si>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</si>
  <si>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</si>
  <si>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</si>
  <si>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</si>
  <si>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</si>
  <si>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</si>
  <si>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</si>
  <si>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</si>
  <si>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</si>
  <si>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</si>
  <si>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</si>
  <si>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</si>
  <si>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</si>
  <si>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</si>
  <si>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</si>
  <si>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</si>
  <si>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</si>
  <si>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</si>
  <si>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</si>
  <si>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</si>
  <si>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</si>
  <si>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</si>
  <si>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</si>
  <si>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</si>
  <si>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</si>
  <si>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</si>
  <si>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</si>
  <si>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</si>
  <si>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</si>
  <si>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</si>
  <si>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</si>
  <si>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</si>
  <si>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</si>
  <si>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</si>
  <si>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</si>
  <si>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</si>
  <si>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</si>
  <si>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</si>
  <si>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</si>
  <si>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</si>
  <si>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</si>
  <si>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</si>
  <si>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</si>
  <si>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</si>
  <si>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</si>
  <si>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</si>
  <si>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</si>
  <si>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</si>
  <si>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</si>
  <si>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</si>
  <si>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</si>
  <si>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</si>
  <si>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</si>
  <si>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</si>
  <si>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</si>
  <si>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</si>
  <si>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</si>
  <si>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</si>
  <si>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</si>
  <si>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</si>
  <si>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</si>
  <si>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</si>
  <si>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</si>
  <si>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</si>
  <si>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</si>
  <si>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</si>
  <si>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</si>
  <si>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</si>
  <si>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</si>
  <si>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</si>
  <si>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</si>
  <si>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</si>
  <si>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</si>
  <si>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</si>
  <si>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</si>
  <si>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</si>
  <si>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</si>
  <si>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</si>
  <si>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</si>
  <si>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</si>
  <si>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</si>
  <si>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</si>
  <si>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</si>
  <si>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</si>
  <si>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</si>
  <si>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</si>
  <si>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</si>
  <si>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</si>
  <si>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</si>
  <si>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</si>
  <si>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</si>
  <si>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</si>
  <si>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</si>
  <si>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</si>
  <si>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</si>
  <si>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</si>
  <si>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</si>
  <si>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</si>
  <si>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</si>
  <si>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</si>
  <si>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</si>
  <si>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</si>
  <si>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</si>
  <si>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</si>
  <si>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</si>
  <si>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</si>
  <si>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</si>
  <si>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</si>
  <si>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</si>
  <si>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</si>
  <si>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</si>
  <si>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</si>
  <si>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</si>
  <si>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</si>
  <si>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</si>
  <si>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</si>
  <si>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</si>
  <si>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</si>
  <si>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</si>
  <si>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</si>
  <si>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</si>
  <si>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</si>
  <si>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</si>
  <si>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</si>
  <si>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</si>
  <si>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</si>
  <si>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</si>
  <si>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</si>
  <si>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</si>
  <si>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</si>
  <si>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</si>
  <si>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</si>
  <si>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</si>
  <si>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</si>
  <si>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</si>
  <si>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</si>
  <si>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</si>
  <si>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</si>
  <si>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</si>
  <si>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</si>
  <si>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</si>
  <si>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</si>
  <si>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</si>
  <si>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</si>
  <si>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</si>
  <si>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</si>
  <si>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</si>
  <si>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</si>
  <si>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</si>
  <si>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</si>
  <si>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</si>
  <si>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</si>
  <si>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</si>
  <si>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</si>
  <si>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</si>
  <si>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</si>
  <si>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</si>
  <si>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</si>
  <si>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</si>
  <si>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</si>
  <si>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</si>
  <si>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</si>
  <si>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</si>
  <si>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</si>
  <si>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</si>
  <si>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State Statistics</t>
  </si>
  <si>
    <t>* Unincorporated</t>
  </si>
  <si>
    <t>** Split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</si>
</sst>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213">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4" fillId="0" borderId="0" xfId="0" applyFont="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164" fontId="4" fillId="5" borderId="12" xfId="0" applyNumberFormat="1" applyFont="1" applyFill="1" applyBorder="1" applyAlignment="1">
      <alignment horizontal="center" vertical="center"/>
    </xf>
    <xf numFmtId="164" fontId="4" fillId="5" borderId="13" xfId="0" applyNumberFormat="1" applyFont="1" applyFill="1" applyBorder="1" applyAlignment="1">
      <alignment horizontal="center" vertical="center"/>
    </xf>
    <xf numFmtId="164" fontId="4" fillId="5" borderId="8" xfId="0" applyNumberFormat="1"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164" fontId="4" fillId="0" borderId="12" xfId="0" applyNumberFormat="1" applyFont="1" applyFill="1" applyBorder="1" applyAlignment="1">
      <alignment horizontal="center" vertical="center"/>
    </xf>
    <xf numFmtId="164" fontId="4" fillId="0" borderId="13"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0" fontId="5" fillId="15" borderId="12" xfId="0" applyFont="1" applyFill="1" applyBorder="1" applyAlignment="1">
      <alignment vertical="center"/>
    </xf>
    <xf numFmtId="0" fontId="5" fillId="15" borderId="13" xfId="0" applyFont="1" applyFill="1" applyBorder="1" applyAlignment="1">
      <alignment vertical="center"/>
    </xf>
    <xf numFmtId="0" fontId="5" fillId="15" borderId="12" xfId="0" applyFont="1" applyFill="1" applyBorder="1" applyAlignment="1">
      <alignment horizontal="center" vertical="center"/>
    </xf>
    <xf numFmtId="0" fontId="5" fillId="15" borderId="13" xfId="0" applyFont="1" applyFill="1" applyBorder="1" applyAlignment="1">
      <alignment horizontal="center" vertical="center"/>
    </xf>
    <xf numFmtId="164" fontId="5" fillId="15" borderId="12" xfId="0" applyNumberFormat="1" applyFont="1" applyFill="1" applyBorder="1" applyAlignment="1">
      <alignment horizontal="center" vertical="center"/>
    </xf>
    <xf numFmtId="164" fontId="5" fillId="15" borderId="13" xfId="0" applyNumberFormat="1" applyFont="1" applyFill="1" applyBorder="1" applyAlignment="1">
      <alignment horizontal="center" vertical="center"/>
    </xf>
    <xf numFmtId="164" fontId="5" fillId="15" borderId="8" xfId="0" applyNumberFormat="1"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5" fillId="15" borderId="18" xfId="0" applyFont="1" applyFill="1" applyBorder="1" applyAlignment="1">
      <alignment vertical="center"/>
    </xf>
    <xf numFmtId="0" fontId="5" fillId="15" borderId="19" xfId="0" applyFont="1" applyFill="1" applyBorder="1" applyAlignment="1">
      <alignment vertical="center"/>
    </xf>
    <xf numFmtId="0" fontId="5" fillId="15" borderId="18" xfId="0" applyFont="1" applyFill="1" applyBorder="1" applyAlignment="1">
      <alignment horizontal="center" vertical="center"/>
    </xf>
    <xf numFmtId="0" fontId="5" fillId="15" borderId="19" xfId="0" applyFont="1" applyFill="1" applyBorder="1" applyAlignment="1">
      <alignment horizontal="center" vertical="center"/>
    </xf>
    <xf numFmtId="164" fontId="5" fillId="15" borderId="18" xfId="0" applyNumberFormat="1" applyFont="1" applyFill="1" applyBorder="1" applyAlignment="1">
      <alignment horizontal="center" vertical="center"/>
    </xf>
    <xf numFmtId="164" fontId="5" fillId="15" borderId="19" xfId="0" applyNumberFormat="1" applyFont="1" applyFill="1" applyBorder="1" applyAlignment="1">
      <alignment horizontal="center" vertical="center"/>
    </xf>
    <xf numFmtId="164" fontId="5" fillId="15" borderId="3" xfId="0" applyNumberFormat="1" applyFont="1" applyFill="1" applyBorder="1" applyAlignment="1">
      <alignment horizontal="center" vertical="center"/>
    </xf>
    <xf numFmtId="0" fontId="6" fillId="16" borderId="20" xfId="0" applyFont="1" applyFill="1" applyBorder="1" applyAlignment="1">
      <alignment vertical="center"/>
    </xf>
    <xf numFmtId="0" fontId="6" fillId="16" borderId="21" xfId="0" applyFont="1" applyFill="1" applyBorder="1" applyAlignment="1">
      <alignment vertical="center"/>
    </xf>
    <xf numFmtId="0" fontId="6" fillId="16" borderId="20" xfId="0" applyFont="1" applyFill="1" applyBorder="1" applyAlignment="1">
      <alignment horizontal="center" vertical="center"/>
    </xf>
    <xf numFmtId="0" fontId="6" fillId="16" borderId="21" xfId="0" applyFont="1" applyFill="1" applyBorder="1" applyAlignment="1">
      <alignment horizontal="center" vertical="center"/>
    </xf>
    <xf numFmtId="164" fontId="6" fillId="16" borderId="20" xfId="0" applyNumberFormat="1" applyFont="1" applyFill="1" applyBorder="1" applyAlignment="1">
      <alignment horizontal="center" vertical="center"/>
    </xf>
    <xf numFmtId="164" fontId="6" fillId="16" borderId="21" xfId="0" applyNumberFormat="1" applyFont="1" applyFill="1" applyBorder="1" applyAlignment="1">
      <alignment horizontal="center" vertical="center"/>
    </xf>
    <xf numFmtId="164" fontId="6" fillId="16" borderId="22" xfId="0" applyNumberFormat="1" applyFont="1" applyFill="1" applyBorder="1" applyAlignment="1">
      <alignment horizontal="center" vertical="center"/>
    </xf>
    <xf numFmtId="0" fontId="4" fillId="9" borderId="23"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7" fillId="9" borderId="25" xfId="0" applyFont="1" applyFill="1" applyBorder="1" applyAlignment="1">
      <alignment horizontal="center" vertical="center" wrapText="1"/>
    </xf>
    <xf numFmtId="9" fontId="7" fillId="9" borderId="24" xfId="1" applyFont="1" applyFill="1" applyBorder="1" applyAlignment="1">
      <alignment horizontal="center" vertical="center" wrapText="1"/>
    </xf>
    <xf numFmtId="0" fontId="4" fillId="0" borderId="0" xfId="0" applyFont="1" applyAlignment="1">
      <alignment horizontal="right"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right" vertical="center"/>
    </xf>
    <xf numFmtId="9" fontId="4" fillId="5" borderId="1" xfId="1" applyFont="1" applyFill="1" applyBorder="1" applyAlignment="1">
      <alignment horizontal="center" vertical="center"/>
    </xf>
    <xf numFmtId="9" fontId="4" fillId="5" borderId="13" xfId="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9" fontId="4" fillId="0" borderId="1" xfId="1" applyFont="1" applyFill="1" applyBorder="1" applyAlignment="1">
      <alignment horizontal="center" vertical="center"/>
    </xf>
    <xf numFmtId="9" fontId="4" fillId="0" borderId="13" xfId="1" applyFont="1" applyFill="1" applyBorder="1" applyAlignment="1">
      <alignment horizontal="center" vertical="center"/>
    </xf>
    <xf numFmtId="0" fontId="5" fillId="15" borderId="1" xfId="0" applyFont="1" applyFill="1" applyBorder="1" applyAlignment="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right" vertical="center"/>
    </xf>
    <xf numFmtId="9" fontId="5" fillId="15" borderId="1" xfId="1" applyFont="1" applyFill="1" applyBorder="1" applyAlignment="1">
      <alignment horizontal="center" vertical="center"/>
    </xf>
    <xf numFmtId="9" fontId="5" fillId="15" borderId="13" xfId="1" applyFont="1" applyFill="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9" fontId="4" fillId="0" borderId="1" xfId="1" applyFont="1" applyBorder="1" applyAlignment="1">
      <alignment horizontal="center" vertical="center"/>
    </xf>
    <xf numFmtId="9" fontId="4" fillId="0" borderId="13" xfId="1" applyFont="1" applyBorder="1" applyAlignment="1">
      <alignment horizontal="center" vertical="center"/>
    </xf>
    <xf numFmtId="0" fontId="5" fillId="15" borderId="14" xfId="0" applyFont="1" applyFill="1" applyBorder="1" applyAlignment="1">
      <alignment horizontal="center" vertical="center"/>
    </xf>
    <xf numFmtId="0" fontId="5" fillId="15" borderId="15" xfId="0" applyFont="1" applyFill="1" applyBorder="1" applyAlignment="1">
      <alignment vertical="center"/>
    </xf>
    <xf numFmtId="0" fontId="5" fillId="15" borderId="15" xfId="0" applyFont="1" applyFill="1" applyBorder="1" applyAlignment="1">
      <alignment horizontal="center" vertical="center"/>
    </xf>
    <xf numFmtId="0" fontId="5" fillId="15" borderId="15" xfId="0" applyFont="1" applyFill="1" applyBorder="1" applyAlignment="1">
      <alignment horizontal="right" vertical="center"/>
    </xf>
    <xf numFmtId="9" fontId="5" fillId="15" borderId="15" xfId="1" applyFont="1" applyFill="1" applyBorder="1" applyAlignment="1">
      <alignment horizontal="center" vertical="center"/>
    </xf>
    <xf numFmtId="9" fontId="5" fillId="15" borderId="16" xfId="1" applyFont="1" applyFill="1" applyBorder="1" applyAlignment="1">
      <alignment horizontal="center" vertical="center"/>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13" topLeftCell="F14" activePane="bottomRight" state="frozen"/>
      <selection pane="topRight" activeCell="F1" sqref="F1"/>
      <selection pane="bottomLeft" activeCell="A14" sqref="A14"/>
      <selection pane="bottomRight" activeCell="AI337" sqref="AI337"/>
    </sheetView>
  </sheetViews>
  <sheetFormatPr defaultColWidth="9.140625" defaultRowHeight="15" x14ac:dyDescent="0.25"/>
  <cols>
    <col min="1" max="1" width="9.140625" style="2"/>
    <col min="2" max="2" width="19" style="1" bestFit="1" customWidth="1"/>
    <col min="3" max="4" width="9.140625" style="1"/>
    <col min="5" max="11" width="9.140625" style="2"/>
    <col min="12" max="17" width="9.140625" style="5"/>
    <col min="18" max="18" width="2.85546875" customWidth="1"/>
    <col min="19" max="21" width="9.140625" style="2"/>
    <col min="22" max="22" width="2.140625" customWidth="1"/>
    <col min="23" max="24" width="9.140625" style="2"/>
    <col min="25" max="28" width="9.140625" style="4"/>
    <col min="29" max="30" width="9.140625" style="5"/>
    <col min="31" max="32" width="9.140625" style="4"/>
    <col min="33" max="33" width="3" customWidth="1"/>
    <col min="34" max="41" width="9.140625" style="2"/>
    <col min="42" max="16384" width="9.140625" style="1"/>
  </cols>
  <sheetData>
    <row r="1" spans="1:41" x14ac:dyDescent="0.25">
      <c r="A1" s="48" t="s">
        <v>522</v>
      </c>
      <c r="W1" s="2" t="s">
        <v>521</v>
      </c>
      <c r="Z1" s="47" t="s">
        <v>26</v>
      </c>
      <c r="AA1" s="46" t="s">
        <v>520</v>
      </c>
      <c r="AB1" s="4" t="s">
        <v>519</v>
      </c>
      <c r="AC1" s="45" t="s">
        <v>518</v>
      </c>
      <c r="AD1" s="44"/>
    </row>
    <row r="2" spans="1:41" x14ac:dyDescent="0.25">
      <c r="A2" s="43">
        <v>44433</v>
      </c>
    </row>
    <row r="3" spans="1:41" x14ac:dyDescent="0.25">
      <c r="A3" s="42"/>
    </row>
    <row r="4" spans="1:41" customFormat="1" ht="28.5" customHeight="1" x14ac:dyDescent="0.25">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108" x14ac:dyDescent="0.25">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25">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25">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x14ac:dyDescent="0.2">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x14ac:dyDescent="0.2">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x14ac:dyDescent="0.2">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x14ac:dyDescent="0.2">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x14ac:dyDescent="0.2">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x14ac:dyDescent="0.25">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25">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25">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25">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25">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x14ac:dyDescent="0.2">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x14ac:dyDescent="0.2">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x14ac:dyDescent="0.25">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25">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25">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25">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25">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25">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25">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25">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25">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25">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25">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25">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x14ac:dyDescent="0.2">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x14ac:dyDescent="0.2">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x14ac:dyDescent="0.2">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x14ac:dyDescent="0.2">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x14ac:dyDescent="0.2">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x14ac:dyDescent="0.2">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x14ac:dyDescent="0.2">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x14ac:dyDescent="0.2">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x14ac:dyDescent="0.2">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x14ac:dyDescent="0.2">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x14ac:dyDescent="0.2">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x14ac:dyDescent="0.2">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x14ac:dyDescent="0.2">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x14ac:dyDescent="0.2">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x14ac:dyDescent="0.2">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x14ac:dyDescent="0.2">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x14ac:dyDescent="0.2">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x14ac:dyDescent="0.25">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25">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25">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25">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25">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25">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25">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25">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25">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25">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25">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25">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25">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25">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25">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25">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25">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25">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25">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25">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x14ac:dyDescent="0.2">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x14ac:dyDescent="0.2">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x14ac:dyDescent="0.2">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x14ac:dyDescent="0.2">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x14ac:dyDescent="0.2">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x14ac:dyDescent="0.2">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x14ac:dyDescent="0.2">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x14ac:dyDescent="0.2">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x14ac:dyDescent="0.25">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25">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25">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25">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25">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25">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25">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25">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25">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25">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25">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25">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25">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25">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25">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25">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25">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25">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x14ac:dyDescent="0.25">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25">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x14ac:dyDescent="0.25">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x14ac:dyDescent="0.25">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x14ac:dyDescent="0.25">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x14ac:dyDescent="0.25">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25">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x14ac:dyDescent="0.25">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25">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3"/>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5" x14ac:dyDescent="0.25"/>
  <cols>
    <col min="1" max="1" width="53" customWidth="1"/>
    <col min="2" max="2" width="100.7109375" style="49" customWidth="1"/>
    <col min="3" max="3" width="60.85546875" customWidth="1"/>
  </cols>
  <sheetData>
    <row r="1" spans="1:2" s="1" customFormat="1" ht="12" x14ac:dyDescent="0.2">
      <c r="B1" s="27"/>
    </row>
    <row r="2" spans="1:2" x14ac:dyDescent="0.25">
      <c r="A2" s="77" t="s">
        <v>560</v>
      </c>
      <c r="B2" s="76" t="s">
        <v>534</v>
      </c>
    </row>
    <row r="3" spans="1:2" x14ac:dyDescent="0.25">
      <c r="A3" s="75" t="s">
        <v>516</v>
      </c>
      <c r="B3" s="74" t="s">
        <v>559</v>
      </c>
    </row>
    <row r="4" spans="1:2" ht="25.5" x14ac:dyDescent="0.25">
      <c r="A4" s="75" t="s">
        <v>515</v>
      </c>
      <c r="B4" s="74" t="s">
        <v>558</v>
      </c>
    </row>
    <row r="5" spans="1:2" x14ac:dyDescent="0.25">
      <c r="A5" s="75" t="s">
        <v>26</v>
      </c>
      <c r="B5" s="74" t="s">
        <v>557</v>
      </c>
    </row>
    <row r="6" spans="1:2" x14ac:dyDescent="0.25">
      <c r="A6" s="75" t="s">
        <v>514</v>
      </c>
      <c r="B6" s="74" t="s">
        <v>556</v>
      </c>
    </row>
    <row r="7" spans="1:2" x14ac:dyDescent="0.25">
      <c r="A7" s="75" t="s">
        <v>513</v>
      </c>
      <c r="B7" s="74" t="s">
        <v>555</v>
      </c>
    </row>
    <row r="8" spans="1:2" x14ac:dyDescent="0.25">
      <c r="A8" s="73"/>
    </row>
    <row r="9" spans="1:2" x14ac:dyDescent="0.25">
      <c r="A9" s="72" t="s">
        <v>554</v>
      </c>
      <c r="B9" s="71" t="s">
        <v>534</v>
      </c>
    </row>
    <row r="10" spans="1:2" ht="24.75" x14ac:dyDescent="0.25">
      <c r="A10" s="70" t="s">
        <v>512</v>
      </c>
      <c r="B10" s="62" t="s">
        <v>553</v>
      </c>
    </row>
    <row r="11" spans="1:2" ht="42" customHeight="1" x14ac:dyDescent="0.25">
      <c r="A11" s="69" t="s">
        <v>511</v>
      </c>
      <c r="B11" s="62" t="s">
        <v>552</v>
      </c>
    </row>
    <row r="12" spans="1:2" ht="60.75" x14ac:dyDescent="0.25">
      <c r="A12" s="68" t="s">
        <v>510</v>
      </c>
      <c r="B12" s="62" t="s">
        <v>551</v>
      </c>
    </row>
    <row r="13" spans="1:2" ht="48.75" x14ac:dyDescent="0.25">
      <c r="A13" s="67" t="s">
        <v>509</v>
      </c>
      <c r="B13" s="62" t="s">
        <v>550</v>
      </c>
    </row>
    <row r="14" spans="1:2" x14ac:dyDescent="0.25">
      <c r="A14" s="65" t="s">
        <v>508</v>
      </c>
      <c r="B14" s="62" t="s">
        <v>549</v>
      </c>
    </row>
    <row r="15" spans="1:2" x14ac:dyDescent="0.25">
      <c r="A15" s="65" t="s">
        <v>548</v>
      </c>
      <c r="B15" s="62" t="s">
        <v>547</v>
      </c>
    </row>
    <row r="16" spans="1:2" x14ac:dyDescent="0.25">
      <c r="A16" s="66" t="s">
        <v>506</v>
      </c>
      <c r="B16" s="62" t="s">
        <v>546</v>
      </c>
    </row>
    <row r="17" spans="1:2" x14ac:dyDescent="0.25">
      <c r="A17" s="65" t="s">
        <v>505</v>
      </c>
      <c r="B17" s="62" t="s">
        <v>545</v>
      </c>
    </row>
    <row r="18" spans="1:2" x14ac:dyDescent="0.25">
      <c r="A18" s="64" t="s">
        <v>504</v>
      </c>
      <c r="B18" s="62" t="s">
        <v>544</v>
      </c>
    </row>
    <row r="19" spans="1:2" x14ac:dyDescent="0.25">
      <c r="A19" s="63" t="s">
        <v>503</v>
      </c>
      <c r="B19" s="62" t="s">
        <v>543</v>
      </c>
    </row>
    <row r="20" spans="1:2" x14ac:dyDescent="0.25">
      <c r="A20" s="63" t="s">
        <v>502</v>
      </c>
      <c r="B20" s="62" t="s">
        <v>542</v>
      </c>
    </row>
    <row r="21" spans="1:2" ht="20.25" customHeight="1" x14ac:dyDescent="0.25">
      <c r="A21" s="63" t="s">
        <v>501</v>
      </c>
      <c r="B21" s="62" t="s">
        <v>541</v>
      </c>
    </row>
    <row r="22" spans="1:2" x14ac:dyDescent="0.25">
      <c r="A22" s="61"/>
    </row>
    <row r="23" spans="1:2" x14ac:dyDescent="0.25">
      <c r="A23" s="60" t="s">
        <v>540</v>
      </c>
      <c r="B23" s="59" t="s">
        <v>534</v>
      </c>
    </row>
    <row r="24" spans="1:2" ht="36.75" x14ac:dyDescent="0.25">
      <c r="A24" s="58" t="s">
        <v>539</v>
      </c>
      <c r="B24" s="57" t="s">
        <v>538</v>
      </c>
    </row>
    <row r="25" spans="1:2" x14ac:dyDescent="0.25">
      <c r="A25" s="58" t="s">
        <v>499</v>
      </c>
      <c r="B25" s="57" t="s">
        <v>537</v>
      </c>
    </row>
    <row r="26" spans="1:2" x14ac:dyDescent="0.25">
      <c r="A26" s="58" t="s">
        <v>498</v>
      </c>
      <c r="B26" s="57" t="s">
        <v>536</v>
      </c>
    </row>
    <row r="27" spans="1:2" x14ac:dyDescent="0.25">
      <c r="A27" s="56"/>
      <c r="B27" s="27"/>
    </row>
    <row r="28" spans="1:2" x14ac:dyDescent="0.25">
      <c r="A28" s="55" t="s">
        <v>535</v>
      </c>
      <c r="B28" s="54" t="s">
        <v>534</v>
      </c>
    </row>
    <row r="29" spans="1:2" ht="24.75" x14ac:dyDescent="0.25">
      <c r="A29" s="53" t="s">
        <v>497</v>
      </c>
      <c r="B29" s="52" t="s">
        <v>533</v>
      </c>
    </row>
    <row r="30" spans="1:2" ht="24.75" x14ac:dyDescent="0.25">
      <c r="A30" s="53" t="s">
        <v>496</v>
      </c>
      <c r="B30" s="52" t="s">
        <v>532</v>
      </c>
    </row>
    <row r="31" spans="1:2" x14ac:dyDescent="0.25">
      <c r="A31" s="50" t="s">
        <v>495</v>
      </c>
      <c r="B31" s="50" t="s">
        <v>531</v>
      </c>
    </row>
    <row r="32" spans="1:2" x14ac:dyDescent="0.25">
      <c r="A32" s="50" t="s">
        <v>494</v>
      </c>
      <c r="B32" s="50" t="s">
        <v>530</v>
      </c>
    </row>
    <row r="33" spans="1:2" x14ac:dyDescent="0.25">
      <c r="A33" s="50" t="s">
        <v>493</v>
      </c>
      <c r="B33" s="50" t="s">
        <v>529</v>
      </c>
    </row>
    <row r="34" spans="1:2" x14ac:dyDescent="0.25">
      <c r="A34" s="50" t="s">
        <v>492</v>
      </c>
      <c r="B34" s="50" t="s">
        <v>528</v>
      </c>
    </row>
    <row r="35" spans="1:2" x14ac:dyDescent="0.25">
      <c r="A35" s="51" t="s">
        <v>491</v>
      </c>
      <c r="B35" s="51" t="s">
        <v>527</v>
      </c>
    </row>
    <row r="36" spans="1:2" x14ac:dyDescent="0.25">
      <c r="A36" s="51" t="s">
        <v>490</v>
      </c>
      <c r="B36" s="51" t="s">
        <v>526</v>
      </c>
    </row>
    <row r="37" spans="1:2" x14ac:dyDescent="0.25">
      <c r="A37" s="50" t="s">
        <v>489</v>
      </c>
      <c r="B37" s="50" t="s">
        <v>525</v>
      </c>
    </row>
    <row r="38" spans="1:2" x14ac:dyDescent="0.25">
      <c r="A38" s="50" t="s">
        <v>488</v>
      </c>
      <c r="B38" s="50" t="s">
        <v>524</v>
      </c>
    </row>
    <row r="40" spans="1:2" x14ac:dyDescent="0.25">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A95" sqref="A95:XFD95"/>
    </sheetView>
  </sheetViews>
  <sheetFormatPr defaultRowHeight="15" x14ac:dyDescent="0.25"/>
  <cols>
    <col min="1" max="1" width="9.140625" style="78"/>
    <col min="2" max="2" width="28.5703125" style="79" customWidth="1"/>
    <col min="3" max="3" width="18.85546875" style="79" customWidth="1"/>
    <col min="4" max="4" width="14.85546875" style="79" customWidth="1"/>
    <col min="5" max="5" width="6.28515625" style="78" customWidth="1"/>
    <col min="6" max="6" width="14.140625" style="81" customWidth="1"/>
    <col min="7" max="7" width="12.5703125" style="81" customWidth="1"/>
    <col min="8" max="8" width="12.42578125" style="82" customWidth="1"/>
    <col min="9" max="9" width="12.5703125" style="81" customWidth="1"/>
    <col min="10" max="10" width="11.85546875" style="80" customWidth="1"/>
    <col min="11" max="11" width="24.140625" style="79" customWidth="1"/>
    <col min="12" max="12" width="16.5703125" style="78" customWidth="1"/>
  </cols>
  <sheetData>
    <row r="1" spans="1:12" x14ac:dyDescent="0.25">
      <c r="A1" s="114" t="s">
        <v>924</v>
      </c>
    </row>
    <row r="2" spans="1:12" x14ac:dyDescent="0.25">
      <c r="A2" s="81" t="s">
        <v>923</v>
      </c>
      <c r="G2" s="86" t="s">
        <v>922</v>
      </c>
      <c r="H2" s="85"/>
      <c r="I2" s="86"/>
      <c r="K2" s="78" t="s">
        <v>921</v>
      </c>
    </row>
    <row r="3" spans="1:12" ht="32.25" customHeight="1" x14ac:dyDescent="0.25">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25">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25">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25">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25">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25">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25">
      <c r="A9" s="90">
        <v>540006</v>
      </c>
      <c r="B9" s="91" t="s">
        <v>906</v>
      </c>
      <c r="C9" s="91" t="s">
        <v>905</v>
      </c>
      <c r="D9" s="91" t="s">
        <v>2</v>
      </c>
      <c r="E9" s="90">
        <v>9</v>
      </c>
      <c r="F9" s="93" t="str">
        <f>"06/07/74"</f>
        <v>06/07/74</v>
      </c>
      <c r="G9" s="94">
        <v>29207</v>
      </c>
      <c r="H9" s="94">
        <v>40001</v>
      </c>
      <c r="I9" s="95">
        <v>29207</v>
      </c>
      <c r="J9" s="92">
        <v>2</v>
      </c>
      <c r="K9" s="91" t="s">
        <v>569</v>
      </c>
      <c r="L9" s="90" t="s">
        <v>592</v>
      </c>
    </row>
    <row r="10" spans="1:12" x14ac:dyDescent="0.25">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x14ac:dyDescent="0.25">
      <c r="A11" s="90">
        <v>540230</v>
      </c>
      <c r="B11" s="91" t="s">
        <v>903</v>
      </c>
      <c r="C11" s="91" t="s">
        <v>899</v>
      </c>
      <c r="D11" s="91" t="s">
        <v>2</v>
      </c>
      <c r="E11" s="90">
        <v>3</v>
      </c>
      <c r="F11" s="95">
        <v>27348</v>
      </c>
      <c r="G11" s="94">
        <v>33344</v>
      </c>
      <c r="H11" s="94">
        <v>41410</v>
      </c>
      <c r="I11" s="93" t="str">
        <f>"04/16/1991"</f>
        <v>04/16/1991</v>
      </c>
      <c r="J11" s="92">
        <v>0</v>
      </c>
      <c r="K11" s="91"/>
      <c r="L11" s="90"/>
    </row>
    <row r="12" spans="1:12" x14ac:dyDescent="0.25">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x14ac:dyDescent="0.25">
      <c r="A13" s="90">
        <v>540238</v>
      </c>
      <c r="B13" s="91" t="s">
        <v>901</v>
      </c>
      <c r="C13" s="91" t="s">
        <v>899</v>
      </c>
      <c r="D13" s="91" t="s">
        <v>2</v>
      </c>
      <c r="E13" s="90">
        <v>3</v>
      </c>
      <c r="F13" s="95">
        <v>27348</v>
      </c>
      <c r="G13" s="94">
        <v>33344</v>
      </c>
      <c r="H13" s="94">
        <v>41410</v>
      </c>
      <c r="I13" s="93" t="str">
        <f>"04/16/1991"</f>
        <v>04/16/1991</v>
      </c>
      <c r="J13" s="92">
        <v>0</v>
      </c>
      <c r="K13" s="91"/>
      <c r="L13" s="90"/>
    </row>
    <row r="14" spans="1:12" x14ac:dyDescent="0.25">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25">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25">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25">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25">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25">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hidden="1" x14ac:dyDescent="0.25">
      <c r="A20" s="96">
        <v>540011</v>
      </c>
      <c r="B20" s="97" t="s">
        <v>892</v>
      </c>
      <c r="C20" s="97" t="s">
        <v>886</v>
      </c>
      <c r="D20" s="97" t="s">
        <v>29</v>
      </c>
      <c r="E20" s="96">
        <v>11</v>
      </c>
      <c r="F20" s="101">
        <v>27355</v>
      </c>
      <c r="G20" s="100">
        <v>30665</v>
      </c>
      <c r="H20" s="100">
        <v>40287</v>
      </c>
      <c r="I20" s="101">
        <v>30665</v>
      </c>
      <c r="J20" s="98">
        <v>2</v>
      </c>
      <c r="K20" s="97"/>
      <c r="L20" s="96"/>
    </row>
    <row r="21" spans="1:12" hidden="1" x14ac:dyDescent="0.25">
      <c r="A21" s="90">
        <v>540093</v>
      </c>
      <c r="B21" s="91" t="s">
        <v>891</v>
      </c>
      <c r="C21" s="91" t="s">
        <v>886</v>
      </c>
      <c r="D21" s="91" t="s">
        <v>2</v>
      </c>
      <c r="E21" s="90">
        <v>11</v>
      </c>
      <c r="F21" s="93"/>
      <c r="G21" s="94">
        <v>40287</v>
      </c>
      <c r="H21" s="94">
        <v>40287</v>
      </c>
      <c r="I21" s="93" t="str">
        <f>"04/26/1911"</f>
        <v>04/26/1911</v>
      </c>
      <c r="J21" s="92">
        <v>2</v>
      </c>
      <c r="K21" s="91"/>
      <c r="L21" s="90"/>
    </row>
    <row r="22" spans="1:12" hidden="1" x14ac:dyDescent="0.25">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hidden="1" x14ac:dyDescent="0.25">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hidden="1" x14ac:dyDescent="0.25">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hidden="1" x14ac:dyDescent="0.25">
      <c r="A25" s="90">
        <v>540015</v>
      </c>
      <c r="B25" s="91" t="s">
        <v>887</v>
      </c>
      <c r="C25" s="91" t="s">
        <v>886</v>
      </c>
      <c r="D25" s="91" t="s">
        <v>2</v>
      </c>
      <c r="E25" s="90">
        <v>11</v>
      </c>
      <c r="F25" s="93" t="str">
        <f>"05/17/74"</f>
        <v>05/17/74</v>
      </c>
      <c r="G25" s="94">
        <v>30272</v>
      </c>
      <c r="H25" s="94">
        <v>40287</v>
      </c>
      <c r="I25" s="95">
        <v>30272</v>
      </c>
      <c r="J25" s="92">
        <v>2</v>
      </c>
      <c r="K25" s="91"/>
      <c r="L25" s="90"/>
    </row>
    <row r="26" spans="1:12" hidden="1" x14ac:dyDescent="0.25">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hidden="1" x14ac:dyDescent="0.25">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hidden="1" x14ac:dyDescent="0.25">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hidden="1" x14ac:dyDescent="0.25">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hidden="1" x14ac:dyDescent="0.25">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x14ac:dyDescent="0.25">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x14ac:dyDescent="0.25">
      <c r="A32" s="90">
        <v>540023</v>
      </c>
      <c r="B32" s="91" t="s">
        <v>877</v>
      </c>
      <c r="C32" s="91" t="s">
        <v>876</v>
      </c>
      <c r="D32" s="91" t="s">
        <v>2</v>
      </c>
      <c r="E32" s="90">
        <v>3</v>
      </c>
      <c r="F32" s="95">
        <v>27383</v>
      </c>
      <c r="G32" s="94">
        <v>33315</v>
      </c>
      <c r="H32" s="94">
        <v>41311</v>
      </c>
      <c r="I32" s="93" t="str">
        <f t="shared" si="0"/>
        <v>03/18/1991</v>
      </c>
      <c r="J32" s="92">
        <v>2</v>
      </c>
      <c r="K32" s="91"/>
      <c r="L32" s="90"/>
    </row>
    <row r="33" spans="1:12" hidden="1" x14ac:dyDescent="0.25">
      <c r="A33" s="96">
        <v>540024</v>
      </c>
      <c r="B33" s="97" t="s">
        <v>875</v>
      </c>
      <c r="C33" s="97" t="s">
        <v>873</v>
      </c>
      <c r="D33" s="97" t="s">
        <v>29</v>
      </c>
      <c r="E33" s="96">
        <v>6</v>
      </c>
      <c r="F33" s="101">
        <v>27341</v>
      </c>
      <c r="G33" s="100">
        <v>33315</v>
      </c>
      <c r="H33" s="100">
        <v>40820</v>
      </c>
      <c r="I33" s="99" t="str">
        <f t="shared" si="0"/>
        <v>03/18/1991</v>
      </c>
      <c r="J33" s="98">
        <v>2</v>
      </c>
      <c r="K33" s="97"/>
      <c r="L33" s="96"/>
    </row>
    <row r="34" spans="1:12" hidden="1" x14ac:dyDescent="0.25">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25">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25">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25">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25">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25">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25">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25">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25">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25">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25">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25">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25">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25">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25">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25">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25">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25">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25">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25">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25">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25">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25">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25">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25">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25">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25">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25">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25">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hidden="1" x14ac:dyDescent="0.25">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hidden="1" x14ac:dyDescent="0.25">
      <c r="A64" s="90">
        <v>540048</v>
      </c>
      <c r="B64" s="91" t="s">
        <v>838</v>
      </c>
      <c r="C64" s="91" t="s">
        <v>836</v>
      </c>
      <c r="D64" s="91" t="s">
        <v>2</v>
      </c>
      <c r="E64" s="90">
        <v>11</v>
      </c>
      <c r="F64" s="93" t="str">
        <f>"06/07/74"</f>
        <v>06/07/74</v>
      </c>
      <c r="G64" s="94">
        <v>30286</v>
      </c>
      <c r="H64" s="94">
        <v>40287</v>
      </c>
      <c r="I64" s="95">
        <v>30286</v>
      </c>
      <c r="J64" s="92">
        <v>2</v>
      </c>
      <c r="K64" s="91"/>
      <c r="L64" s="90"/>
    </row>
    <row r="65" spans="1:12" hidden="1" x14ac:dyDescent="0.25">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25">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25">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25">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hidden="1" x14ac:dyDescent="0.25">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hidden="1" x14ac:dyDescent="0.25">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hidden="1" x14ac:dyDescent="0.25">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hidden="1" x14ac:dyDescent="0.25">
      <c r="A72" s="90">
        <v>540056</v>
      </c>
      <c r="B72" s="91" t="s">
        <v>828</v>
      </c>
      <c r="C72" s="91" t="s">
        <v>820</v>
      </c>
      <c r="D72" s="91" t="s">
        <v>2</v>
      </c>
      <c r="E72" s="90">
        <v>6</v>
      </c>
      <c r="F72" s="95">
        <v>27026</v>
      </c>
      <c r="G72" s="94">
        <v>28536</v>
      </c>
      <c r="H72" s="94">
        <v>41184</v>
      </c>
      <c r="I72" s="93" t="str">
        <f>"02/15/1978"</f>
        <v>02/15/1978</v>
      </c>
      <c r="J72" s="92">
        <v>2</v>
      </c>
      <c r="K72" s="91"/>
      <c r="L72" s="90"/>
    </row>
    <row r="73" spans="1:12" hidden="1" x14ac:dyDescent="0.25">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hidden="1" x14ac:dyDescent="0.25">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hidden="1" x14ac:dyDescent="0.25">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hidden="1" x14ac:dyDescent="0.25">
      <c r="A76" s="90">
        <v>540242</v>
      </c>
      <c r="B76" s="91" t="s">
        <v>824</v>
      </c>
      <c r="C76" s="91" t="s">
        <v>820</v>
      </c>
      <c r="D76" s="91" t="s">
        <v>2</v>
      </c>
      <c r="E76" s="90">
        <v>6</v>
      </c>
      <c r="F76" s="95">
        <v>27348</v>
      </c>
      <c r="G76" s="94">
        <v>31385</v>
      </c>
      <c r="H76" s="94">
        <v>41184</v>
      </c>
      <c r="I76" s="95">
        <v>31385</v>
      </c>
      <c r="J76" s="92">
        <v>2</v>
      </c>
      <c r="K76" s="91"/>
      <c r="L76" s="90"/>
    </row>
    <row r="77" spans="1:12" hidden="1" x14ac:dyDescent="0.25">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hidden="1" x14ac:dyDescent="0.25">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hidden="1" x14ac:dyDescent="0.25">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hidden="1" x14ac:dyDescent="0.25">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hidden="1" x14ac:dyDescent="0.25">
      <c r="A81" s="90">
        <v>540241</v>
      </c>
      <c r="B81" s="91" t="s">
        <v>818</v>
      </c>
      <c r="C81" s="91" t="s">
        <v>816</v>
      </c>
      <c r="D81" s="91" t="s">
        <v>2</v>
      </c>
      <c r="E81" s="90">
        <v>5</v>
      </c>
      <c r="F81" s="95">
        <v>27348</v>
      </c>
      <c r="G81" s="94">
        <v>33315</v>
      </c>
      <c r="H81" s="94">
        <v>38035</v>
      </c>
      <c r="I81" s="93" t="str">
        <f>"03/18/1991"</f>
        <v>03/18/1991</v>
      </c>
      <c r="J81" s="92">
        <v>2</v>
      </c>
      <c r="K81" s="91"/>
      <c r="L81" s="90"/>
    </row>
    <row r="82" spans="1:12" hidden="1" x14ac:dyDescent="0.25">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25">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25">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25">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25">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25">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25">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x14ac:dyDescent="0.25">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x14ac:dyDescent="0.25">
      <c r="A90" s="90">
        <v>540071</v>
      </c>
      <c r="B90" s="91" t="s">
        <v>807</v>
      </c>
      <c r="C90" s="91" t="s">
        <v>793</v>
      </c>
      <c r="D90" s="91" t="s">
        <v>2</v>
      </c>
      <c r="E90" s="90">
        <v>3</v>
      </c>
      <c r="F90" s="95">
        <v>27698</v>
      </c>
      <c r="G90" s="94">
        <v>30056</v>
      </c>
      <c r="H90" s="94">
        <v>39484</v>
      </c>
      <c r="I90" s="93" t="str">
        <f>"04/15/1982"</f>
        <v>04/15/1982</v>
      </c>
      <c r="J90" s="92">
        <v>2</v>
      </c>
      <c r="K90" s="91"/>
      <c r="L90" s="90"/>
    </row>
    <row r="91" spans="1:12" x14ac:dyDescent="0.25">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x14ac:dyDescent="0.25">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x14ac:dyDescent="0.25">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x14ac:dyDescent="0.25">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x14ac:dyDescent="0.25">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x14ac:dyDescent="0.25">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x14ac:dyDescent="0.25">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x14ac:dyDescent="0.25">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x14ac:dyDescent="0.25">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x14ac:dyDescent="0.25">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x14ac:dyDescent="0.25">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x14ac:dyDescent="0.25">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x14ac:dyDescent="0.25">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25">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25">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25">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hidden="1" x14ac:dyDescent="0.25">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hidden="1" x14ac:dyDescent="0.25">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hidden="1" x14ac:dyDescent="0.25">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hidden="1" x14ac:dyDescent="0.25">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hidden="1" x14ac:dyDescent="0.25">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hidden="1" x14ac:dyDescent="0.25">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hidden="1" x14ac:dyDescent="0.25">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hidden="1" x14ac:dyDescent="0.25">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hidden="1" x14ac:dyDescent="0.25">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hidden="1" x14ac:dyDescent="0.25">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hidden="1" x14ac:dyDescent="0.25">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hidden="1" x14ac:dyDescent="0.25">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hidden="1" x14ac:dyDescent="0.25">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hidden="1" x14ac:dyDescent="0.25">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hidden="1" x14ac:dyDescent="0.25">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hidden="1" x14ac:dyDescent="0.25">
      <c r="A122" s="90">
        <v>540103</v>
      </c>
      <c r="B122" s="91" t="s">
        <v>770</v>
      </c>
      <c r="C122" s="91" t="s">
        <v>765</v>
      </c>
      <c r="D122" s="91" t="s">
        <v>2</v>
      </c>
      <c r="E122" s="90">
        <v>6</v>
      </c>
      <c r="F122" s="93" t="str">
        <f>"05/31/74"</f>
        <v>05/31/74</v>
      </c>
      <c r="G122" s="94">
        <v>31735</v>
      </c>
      <c r="H122" s="94">
        <v>41079</v>
      </c>
      <c r="I122" s="95">
        <v>31735</v>
      </c>
      <c r="J122" s="92">
        <v>2</v>
      </c>
      <c r="K122" s="91"/>
      <c r="L122" s="90"/>
    </row>
    <row r="123" spans="1:12" hidden="1" x14ac:dyDescent="0.25">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hidden="1" x14ac:dyDescent="0.25">
      <c r="A124" s="90">
        <v>540292</v>
      </c>
      <c r="B124" s="91" t="s">
        <v>768</v>
      </c>
      <c r="C124" s="91" t="s">
        <v>765</v>
      </c>
      <c r="D124" s="91" t="s">
        <v>2</v>
      </c>
      <c r="E124" s="90">
        <v>6</v>
      </c>
      <c r="F124" s="93"/>
      <c r="G124" s="94">
        <v>41079</v>
      </c>
      <c r="H124" s="94">
        <v>41079</v>
      </c>
      <c r="I124" s="93" t="str">
        <f>"03/29/1904"</f>
        <v>03/29/1904</v>
      </c>
      <c r="J124" s="92">
        <v>2</v>
      </c>
      <c r="K124" s="91"/>
      <c r="L124" s="90"/>
    </row>
    <row r="125" spans="1:12" hidden="1" x14ac:dyDescent="0.25">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hidden="1" x14ac:dyDescent="0.25">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25">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25">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25">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25">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25">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25">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hidden="1" x14ac:dyDescent="0.25">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hidden="1" x14ac:dyDescent="0.25">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hidden="1" x14ac:dyDescent="0.25">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hidden="1" x14ac:dyDescent="0.25">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hidden="1" x14ac:dyDescent="0.25">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hidden="1" x14ac:dyDescent="0.25">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hidden="1" x14ac:dyDescent="0.25">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hidden="1" x14ac:dyDescent="0.25">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hidden="1" x14ac:dyDescent="0.25">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hidden="1" x14ac:dyDescent="0.25">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hidden="1" x14ac:dyDescent="0.25">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hidden="1" x14ac:dyDescent="0.25">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hidden="1" x14ac:dyDescent="0.25">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hidden="1" x14ac:dyDescent="0.25">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hidden="1" x14ac:dyDescent="0.25">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hidden="1" x14ac:dyDescent="0.25">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hidden="1" x14ac:dyDescent="0.25">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hidden="1" x14ac:dyDescent="0.25">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hidden="1" x14ac:dyDescent="0.25">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hidden="1" x14ac:dyDescent="0.25">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hidden="1" x14ac:dyDescent="0.25">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hidden="1" x14ac:dyDescent="0.25">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hidden="1" x14ac:dyDescent="0.25">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hidden="1" x14ac:dyDescent="0.25">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hidden="1" x14ac:dyDescent="0.25">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25">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25">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25">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25">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hidden="1" x14ac:dyDescent="0.25">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hidden="1" x14ac:dyDescent="0.25">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hidden="1" x14ac:dyDescent="0.25">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hidden="1" x14ac:dyDescent="0.25">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hidden="1" x14ac:dyDescent="0.25">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hidden="1" x14ac:dyDescent="0.25">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hidden="1" x14ac:dyDescent="0.25">
      <c r="A168" s="96">
        <v>540139</v>
      </c>
      <c r="B168" s="97" t="s">
        <v>713</v>
      </c>
      <c r="C168" s="97" t="s">
        <v>707</v>
      </c>
      <c r="D168" s="97" t="s">
        <v>29</v>
      </c>
      <c r="E168" s="96">
        <v>6</v>
      </c>
      <c r="F168" s="99"/>
      <c r="G168" s="100">
        <v>40198</v>
      </c>
      <c r="H168" s="100">
        <v>43560</v>
      </c>
      <c r="I168" s="99" t="str">
        <f>"05/01/1984"</f>
        <v>05/01/1984</v>
      </c>
      <c r="J168" s="98">
        <v>2</v>
      </c>
      <c r="K168" s="97"/>
      <c r="L168" s="96"/>
    </row>
    <row r="169" spans="1:12" hidden="1" x14ac:dyDescent="0.25">
      <c r="A169" s="90">
        <v>540140</v>
      </c>
      <c r="B169" s="91" t="s">
        <v>712</v>
      </c>
      <c r="C169" s="91" t="s">
        <v>707</v>
      </c>
      <c r="D169" s="91" t="s">
        <v>2</v>
      </c>
      <c r="E169" s="90">
        <v>6</v>
      </c>
      <c r="F169" s="95">
        <v>27327</v>
      </c>
      <c r="G169" s="94">
        <v>40198</v>
      </c>
      <c r="H169" s="94">
        <v>40198</v>
      </c>
      <c r="I169" s="95">
        <v>28850</v>
      </c>
      <c r="J169" s="92">
        <v>2</v>
      </c>
      <c r="K169" s="91"/>
      <c r="L169" s="90"/>
    </row>
    <row r="170" spans="1:12" hidden="1" x14ac:dyDescent="0.25">
      <c r="A170" s="90">
        <v>540272</v>
      </c>
      <c r="B170" s="91" t="s">
        <v>711</v>
      </c>
      <c r="C170" s="91" t="s">
        <v>707</v>
      </c>
      <c r="D170" s="91" t="s">
        <v>2</v>
      </c>
      <c r="E170" s="90">
        <v>6</v>
      </c>
      <c r="F170" s="95">
        <v>27362</v>
      </c>
      <c r="G170" s="94">
        <v>30665</v>
      </c>
      <c r="H170" s="94">
        <v>43560</v>
      </c>
      <c r="I170" s="95">
        <v>30665</v>
      </c>
      <c r="J170" s="92">
        <v>2</v>
      </c>
      <c r="K170" s="91"/>
      <c r="L170" s="90"/>
    </row>
    <row r="171" spans="1:12" hidden="1" x14ac:dyDescent="0.25">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hidden="1" x14ac:dyDescent="0.25">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hidden="1" x14ac:dyDescent="0.25">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hidden="1" x14ac:dyDescent="0.25">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hidden="1" x14ac:dyDescent="0.25">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hidden="1" x14ac:dyDescent="0.25">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hidden="1" x14ac:dyDescent="0.25">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25">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25">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25">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25">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25">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25">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25">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25">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25">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25">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25">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25">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25">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25">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25">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hidden="1" x14ac:dyDescent="0.25">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hidden="1" x14ac:dyDescent="0.25">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hidden="1" x14ac:dyDescent="0.25">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25">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25">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25">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hidden="1" x14ac:dyDescent="0.25">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hidden="1" x14ac:dyDescent="0.25">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hidden="1" x14ac:dyDescent="0.25">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hidden="1" x14ac:dyDescent="0.25">
      <c r="A202" s="90">
        <v>540254</v>
      </c>
      <c r="B202" s="91" t="s">
        <v>671</v>
      </c>
      <c r="C202" s="91" t="s">
        <v>664</v>
      </c>
      <c r="D202" s="91" t="s">
        <v>2</v>
      </c>
      <c r="E202" s="90">
        <v>6</v>
      </c>
      <c r="F202" s="93" t="str">
        <f>"09/03/76"</f>
        <v>09/03/76</v>
      </c>
      <c r="G202" s="94">
        <v>41065</v>
      </c>
      <c r="H202" s="94">
        <v>41065</v>
      </c>
      <c r="I202" s="95">
        <v>31728</v>
      </c>
      <c r="J202" s="92">
        <v>2</v>
      </c>
      <c r="K202" s="91"/>
      <c r="L202" s="90"/>
    </row>
    <row r="203" spans="1:12" hidden="1" x14ac:dyDescent="0.25">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hidden="1" x14ac:dyDescent="0.25">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hidden="1" x14ac:dyDescent="0.25">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hidden="1" x14ac:dyDescent="0.25">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hidden="1" x14ac:dyDescent="0.25">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hidden="1" x14ac:dyDescent="0.25">
      <c r="A208" s="90">
        <v>540137</v>
      </c>
      <c r="B208" s="91" t="s">
        <v>665</v>
      </c>
      <c r="C208" s="91" t="s">
        <v>664</v>
      </c>
      <c r="D208" s="91" t="s">
        <v>2</v>
      </c>
      <c r="E208" s="90">
        <v>6</v>
      </c>
      <c r="F208" s="93"/>
      <c r="G208" s="94">
        <v>41065</v>
      </c>
      <c r="H208" s="94">
        <v>41065</v>
      </c>
      <c r="I208" s="93" t="str">
        <f>"06/05/1912"</f>
        <v>06/05/1912</v>
      </c>
      <c r="J208" s="92">
        <v>2</v>
      </c>
      <c r="K208" s="91"/>
      <c r="L208" s="90"/>
    </row>
    <row r="209" spans="1:12" x14ac:dyDescent="0.25">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x14ac:dyDescent="0.25">
      <c r="A210" s="90">
        <v>540165</v>
      </c>
      <c r="B210" s="91" t="s">
        <v>662</v>
      </c>
      <c r="C210" s="91" t="s">
        <v>655</v>
      </c>
      <c r="D210" s="91" t="s">
        <v>2</v>
      </c>
      <c r="E210" s="90">
        <v>3</v>
      </c>
      <c r="F210" s="93" t="str">
        <f>"08/09/74"</f>
        <v>08/09/74</v>
      </c>
      <c r="G210" s="94">
        <v>31399</v>
      </c>
      <c r="H210" s="94">
        <v>40941</v>
      </c>
      <c r="I210" s="95">
        <v>31399</v>
      </c>
      <c r="J210" s="92">
        <v>2</v>
      </c>
      <c r="K210" s="91"/>
      <c r="L210" s="90"/>
    </row>
    <row r="211" spans="1:12" x14ac:dyDescent="0.25">
      <c r="A211" s="90">
        <v>540166</v>
      </c>
      <c r="B211" s="91" t="s">
        <v>661</v>
      </c>
      <c r="C211" s="91" t="s">
        <v>655</v>
      </c>
      <c r="D211" s="91" t="s">
        <v>2</v>
      </c>
      <c r="E211" s="90">
        <v>3</v>
      </c>
      <c r="F211" s="93" t="str">
        <f>"02/01/74"</f>
        <v>02/01/74</v>
      </c>
      <c r="G211" s="94">
        <v>31399</v>
      </c>
      <c r="H211" s="94">
        <v>40941</v>
      </c>
      <c r="I211" s="95">
        <v>31399</v>
      </c>
      <c r="J211" s="92">
        <v>0</v>
      </c>
      <c r="K211" s="91"/>
      <c r="L211" s="90"/>
    </row>
    <row r="212" spans="1:12" x14ac:dyDescent="0.25">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x14ac:dyDescent="0.25">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x14ac:dyDescent="0.25">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x14ac:dyDescent="0.25">
      <c r="A215" s="90">
        <v>540168</v>
      </c>
      <c r="B215" s="91" t="s">
        <v>657</v>
      </c>
      <c r="C215" s="91" t="s">
        <v>655</v>
      </c>
      <c r="D215" s="91" t="s">
        <v>2</v>
      </c>
      <c r="E215" s="90">
        <v>3</v>
      </c>
      <c r="F215" s="93" t="str">
        <f>"03/29/74"</f>
        <v>03/29/74</v>
      </c>
      <c r="G215" s="94">
        <v>31399</v>
      </c>
      <c r="H215" s="94">
        <v>40941</v>
      </c>
      <c r="I215" s="95">
        <v>31399</v>
      </c>
      <c r="J215" s="92">
        <v>2</v>
      </c>
      <c r="K215" s="91"/>
      <c r="L215" s="90"/>
    </row>
    <row r="216" spans="1:12" x14ac:dyDescent="0.25">
      <c r="A216" s="90">
        <v>540271</v>
      </c>
      <c r="B216" s="91" t="s">
        <v>656</v>
      </c>
      <c r="C216" s="91" t="s">
        <v>655</v>
      </c>
      <c r="D216" s="91" t="s">
        <v>2</v>
      </c>
      <c r="E216" s="90">
        <v>3</v>
      </c>
      <c r="F216" s="95">
        <v>27348</v>
      </c>
      <c r="G216" s="94">
        <v>31399</v>
      </c>
      <c r="H216" s="94">
        <v>40941</v>
      </c>
      <c r="I216" s="95">
        <v>31399</v>
      </c>
      <c r="J216" s="92">
        <v>2</v>
      </c>
      <c r="K216" s="91"/>
      <c r="L216" s="90"/>
    </row>
    <row r="217" spans="1:12" hidden="1" x14ac:dyDescent="0.25">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hidden="1" x14ac:dyDescent="0.25">
      <c r="A218" s="90">
        <v>540170</v>
      </c>
      <c r="B218" s="91" t="s">
        <v>652</v>
      </c>
      <c r="C218" s="91" t="s">
        <v>647</v>
      </c>
      <c r="D218" s="91" t="s">
        <v>2</v>
      </c>
      <c r="E218" s="90">
        <v>1</v>
      </c>
      <c r="F218" s="93" t="str">
        <f>"06/07/74"</f>
        <v>06/07/74</v>
      </c>
      <c r="G218" s="94">
        <v>30987</v>
      </c>
      <c r="H218" s="94">
        <v>38989</v>
      </c>
      <c r="I218" s="95">
        <v>30987</v>
      </c>
      <c r="J218" s="92">
        <v>2</v>
      </c>
      <c r="K218" s="91"/>
      <c r="L218" s="90"/>
    </row>
    <row r="219" spans="1:12" hidden="1" x14ac:dyDescent="0.25">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hidden="1" x14ac:dyDescent="0.25">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hidden="1" x14ac:dyDescent="0.25">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hidden="1" x14ac:dyDescent="0.25">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25">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25">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25">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25">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25">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25">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25">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25">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hidden="1" x14ac:dyDescent="0.25">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hidden="1" x14ac:dyDescent="0.25">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hidden="1" x14ac:dyDescent="0.25">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hidden="1" x14ac:dyDescent="0.25">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hidden="1" x14ac:dyDescent="0.25">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hidden="1" x14ac:dyDescent="0.25">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hidden="1" x14ac:dyDescent="0.25">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hidden="1" x14ac:dyDescent="0.25">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hidden="1" x14ac:dyDescent="0.25">
      <c r="A239" s="90">
        <v>540184</v>
      </c>
      <c r="B239" s="91" t="s">
        <v>628</v>
      </c>
      <c r="C239" s="91" t="s">
        <v>626</v>
      </c>
      <c r="D239" s="91" t="s">
        <v>2</v>
      </c>
      <c r="E239" s="90">
        <v>5</v>
      </c>
      <c r="F239" s="93" t="str">
        <f>"08/09/74"</f>
        <v>08/09/74</v>
      </c>
      <c r="G239" s="94">
        <v>28825</v>
      </c>
      <c r="H239" s="94">
        <v>40970</v>
      </c>
      <c r="I239" s="95">
        <v>28825</v>
      </c>
      <c r="J239" s="92">
        <v>2</v>
      </c>
      <c r="K239" s="91"/>
      <c r="L239" s="90"/>
    </row>
    <row r="240" spans="1:12" hidden="1" x14ac:dyDescent="0.25">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hidden="1" x14ac:dyDescent="0.25">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hidden="1" x14ac:dyDescent="0.25">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hidden="1" x14ac:dyDescent="0.25">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hidden="1" x14ac:dyDescent="0.25">
      <c r="A244" s="90">
        <v>540189</v>
      </c>
      <c r="B244" s="91" t="s">
        <v>621</v>
      </c>
      <c r="C244" s="91" t="s">
        <v>619</v>
      </c>
      <c r="D244" s="91" t="s">
        <v>2</v>
      </c>
      <c r="E244" s="90">
        <v>6</v>
      </c>
      <c r="F244" s="93" t="str">
        <f>"08/09/74"</f>
        <v>08/09/74</v>
      </c>
      <c r="G244" s="94">
        <v>40081</v>
      </c>
      <c r="H244" s="94">
        <v>40757</v>
      </c>
      <c r="I244" s="95">
        <v>28850</v>
      </c>
      <c r="J244" s="92">
        <v>2</v>
      </c>
      <c r="K244" s="91"/>
      <c r="L244" s="90"/>
    </row>
    <row r="245" spans="1:12" hidden="1" x14ac:dyDescent="0.25">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25">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25">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25">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25">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25">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25">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hidden="1" x14ac:dyDescent="0.25">
      <c r="A252" s="96">
        <v>540277</v>
      </c>
      <c r="B252" s="97" t="s">
        <v>611</v>
      </c>
      <c r="C252" s="97" t="s">
        <v>607</v>
      </c>
      <c r="D252" s="97" t="s">
        <v>29</v>
      </c>
      <c r="E252" s="96">
        <v>5</v>
      </c>
      <c r="F252" s="101">
        <v>27383</v>
      </c>
      <c r="G252" s="100">
        <v>32451</v>
      </c>
      <c r="H252" s="100">
        <v>40301</v>
      </c>
      <c r="I252" s="101">
        <v>32451</v>
      </c>
      <c r="J252" s="98">
        <v>2</v>
      </c>
      <c r="K252" s="97"/>
      <c r="L252" s="96"/>
    </row>
    <row r="253" spans="1:12" hidden="1" x14ac:dyDescent="0.25">
      <c r="A253" s="90">
        <v>540259</v>
      </c>
      <c r="B253" s="91" t="s">
        <v>610</v>
      </c>
      <c r="C253" s="91" t="s">
        <v>607</v>
      </c>
      <c r="D253" s="91" t="s">
        <v>2</v>
      </c>
      <c r="E253" s="90">
        <v>5</v>
      </c>
      <c r="F253" s="95">
        <v>27362</v>
      </c>
      <c r="G253" s="94">
        <v>32451</v>
      </c>
      <c r="H253" s="94">
        <v>40301</v>
      </c>
      <c r="I253" s="95">
        <v>32451</v>
      </c>
      <c r="J253" s="92">
        <v>2</v>
      </c>
      <c r="K253" s="91"/>
      <c r="L253" s="90"/>
    </row>
    <row r="254" spans="1:12" hidden="1" x14ac:dyDescent="0.25">
      <c r="A254" s="90">
        <v>540195</v>
      </c>
      <c r="B254" s="91" t="s">
        <v>609</v>
      </c>
      <c r="C254" s="91" t="s">
        <v>607</v>
      </c>
      <c r="D254" s="91" t="s">
        <v>2</v>
      </c>
      <c r="E254" s="90">
        <v>5</v>
      </c>
      <c r="F254" s="93" t="str">
        <f>"05/24/74"</f>
        <v>05/24/74</v>
      </c>
      <c r="G254" s="94">
        <v>32451</v>
      </c>
      <c r="H254" s="94">
        <v>40301</v>
      </c>
      <c r="I254" s="95">
        <v>32451</v>
      </c>
      <c r="J254" s="92">
        <v>2</v>
      </c>
      <c r="K254" s="91"/>
      <c r="L254" s="90"/>
    </row>
    <row r="255" spans="1:12" hidden="1" x14ac:dyDescent="0.25">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25">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25">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hidden="1" x14ac:dyDescent="0.25">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hidden="1" x14ac:dyDescent="0.25">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hidden="1" x14ac:dyDescent="0.25">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hidden="1" x14ac:dyDescent="0.25">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hidden="1" x14ac:dyDescent="0.25">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hidden="1" x14ac:dyDescent="0.25">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25">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25">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25">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25">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25">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25">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25">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25">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25">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hidden="1" customHeight="1" x14ac:dyDescent="0.25">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hidden="1" x14ac:dyDescent="0.25">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hidden="1" x14ac:dyDescent="0.25">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hidden="1" x14ac:dyDescent="0.25">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hidden="1" x14ac:dyDescent="0.25">
      <c r="A277" s="90">
        <v>540215</v>
      </c>
      <c r="B277" s="91" t="s">
        <v>577</v>
      </c>
      <c r="C277" s="91" t="s">
        <v>575</v>
      </c>
      <c r="D277" s="91" t="s">
        <v>2</v>
      </c>
      <c r="E277" s="90">
        <v>5</v>
      </c>
      <c r="F277" s="95">
        <v>27376</v>
      </c>
      <c r="G277" s="94">
        <v>31399</v>
      </c>
      <c r="H277" s="94">
        <v>41584</v>
      </c>
      <c r="I277" s="95">
        <v>31399</v>
      </c>
      <c r="J277" s="92">
        <v>2</v>
      </c>
      <c r="K277" s="91"/>
      <c r="L277" s="90"/>
    </row>
    <row r="278" spans="1:12" hidden="1" x14ac:dyDescent="0.25">
      <c r="A278" s="90">
        <v>540216</v>
      </c>
      <c r="B278" s="91" t="s">
        <v>576</v>
      </c>
      <c r="C278" s="91" t="s">
        <v>575</v>
      </c>
      <c r="D278" s="91" t="s">
        <v>2</v>
      </c>
      <c r="E278" s="90">
        <v>5</v>
      </c>
      <c r="F278" s="93" t="str">
        <f>"05/17/74"</f>
        <v>05/17/74</v>
      </c>
      <c r="G278" s="94">
        <v>30607</v>
      </c>
      <c r="H278" s="94">
        <v>41584</v>
      </c>
      <c r="I278" s="95">
        <v>30607</v>
      </c>
      <c r="J278" s="92">
        <v>2</v>
      </c>
      <c r="K278" s="91"/>
      <c r="L278" s="90"/>
    </row>
    <row r="279" spans="1:12" hidden="1" x14ac:dyDescent="0.25">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hidden="1" x14ac:dyDescent="0.25">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hidden="1" x14ac:dyDescent="0.25">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hidden="1" x14ac:dyDescent="0.25">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25">
      <c r="A284" s="88" t="s">
        <v>567</v>
      </c>
      <c r="C284" s="88"/>
      <c r="D284" s="88"/>
      <c r="E284" s="87"/>
    </row>
    <row r="285" spans="1:12" x14ac:dyDescent="0.25">
      <c r="B285" s="89" t="s">
        <v>566</v>
      </c>
      <c r="C285" s="88"/>
      <c r="D285" s="88"/>
      <c r="E285" s="87"/>
      <c r="F285" s="86"/>
      <c r="G285" s="86"/>
      <c r="H285" s="85"/>
    </row>
    <row r="286" spans="1:12" x14ac:dyDescent="0.25">
      <c r="B286" s="89" t="s">
        <v>565</v>
      </c>
      <c r="C286" s="88"/>
      <c r="D286" s="88"/>
      <c r="E286" s="87"/>
      <c r="F286" s="86"/>
      <c r="G286" s="86"/>
      <c r="H286" s="85"/>
    </row>
    <row r="287" spans="1:12" x14ac:dyDescent="0.25">
      <c r="B287" s="89" t="s">
        <v>564</v>
      </c>
      <c r="C287" s="88"/>
      <c r="D287" s="88"/>
      <c r="E287" s="87"/>
      <c r="F287" s="86"/>
      <c r="G287" s="86"/>
      <c r="H287" s="85"/>
    </row>
    <row r="290" spans="1:10" x14ac:dyDescent="0.25">
      <c r="A290" s="84" t="s">
        <v>563</v>
      </c>
      <c r="B290" s="83"/>
    </row>
    <row r="291" spans="1:10" ht="50.25" customHeight="1" x14ac:dyDescent="0.25">
      <c r="A291" s="211" t="s">
        <v>562</v>
      </c>
      <c r="B291" s="211"/>
      <c r="C291" s="211"/>
      <c r="D291" s="211"/>
      <c r="E291" s="211"/>
      <c r="F291" s="211"/>
      <c r="G291" s="211"/>
      <c r="H291" s="211"/>
      <c r="I291" s="211"/>
      <c r="J291" s="211"/>
    </row>
    <row r="292" spans="1:10" ht="15" customHeight="1" x14ac:dyDescent="0.25">
      <c r="A292" s="212" t="s">
        <v>561</v>
      </c>
      <c r="B292" s="212"/>
      <c r="C292" s="212"/>
      <c r="D292" s="212"/>
      <c r="E292" s="212"/>
      <c r="F292" s="212"/>
      <c r="G292" s="212"/>
      <c r="H292" s="212"/>
      <c r="I292" s="212"/>
      <c r="J292" s="212"/>
    </row>
    <row r="293" spans="1:10" x14ac:dyDescent="0.25">
      <c r="A293" s="212"/>
      <c r="B293" s="212"/>
      <c r="C293" s="212"/>
      <c r="D293" s="212"/>
      <c r="E293" s="212"/>
      <c r="F293" s="212"/>
      <c r="G293" s="212"/>
      <c r="H293" s="212"/>
      <c r="I293" s="212"/>
      <c r="J293" s="212"/>
    </row>
    <row r="294" spans="1:10" x14ac:dyDescent="0.25">
      <c r="A294" s="212"/>
      <c r="B294" s="212"/>
      <c r="C294" s="212"/>
      <c r="D294" s="212"/>
      <c r="E294" s="212"/>
      <c r="F294" s="212"/>
      <c r="G294" s="212"/>
      <c r="H294" s="212"/>
      <c r="I294" s="212"/>
      <c r="J294" s="212"/>
    </row>
    <row r="295" spans="1:10" ht="14.25" customHeight="1" x14ac:dyDescent="0.25">
      <c r="A295" s="212"/>
      <c r="B295" s="212"/>
      <c r="C295" s="212"/>
      <c r="D295" s="212"/>
      <c r="E295" s="212"/>
      <c r="F295" s="212"/>
      <c r="G295" s="212"/>
      <c r="H295" s="212"/>
      <c r="I295" s="212"/>
      <c r="J295" s="212"/>
    </row>
    <row r="296" spans="1:10" ht="15" customHeight="1" x14ac:dyDescent="0.25">
      <c r="A296" s="212"/>
      <c r="B296" s="212"/>
      <c r="C296" s="212"/>
      <c r="D296" s="212"/>
      <c r="E296" s="212"/>
      <c r="F296" s="212"/>
      <c r="G296" s="212"/>
      <c r="H296" s="212"/>
      <c r="I296" s="212"/>
      <c r="J296" s="212"/>
    </row>
  </sheetData>
  <autoFilter ref="A3:L282" xr:uid="{00000000-0009-0000-0000-000002000000}">
    <filterColumn colId="4">
      <filters>
        <filter val="3"/>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L13" sqref="L13"/>
    </sheetView>
  </sheetViews>
  <sheetFormatPr defaultRowHeight="15" x14ac:dyDescent="0.25"/>
  <cols>
    <col min="1" max="1" width="9.140625" style="3"/>
    <col min="2" max="2" width="25.85546875" customWidth="1"/>
    <col min="3" max="3" width="23.5703125" customWidth="1"/>
    <col min="4" max="4" width="19.42578125" customWidth="1"/>
    <col min="5" max="5" width="6.28515625" style="3" customWidth="1"/>
    <col min="6" max="6" width="25" style="3" customWidth="1"/>
  </cols>
  <sheetData>
    <row r="1" spans="1:6" s="79" customFormat="1" x14ac:dyDescent="0.25">
      <c r="A1" s="81" t="s">
        <v>923</v>
      </c>
      <c r="E1" s="78"/>
      <c r="F1" s="87"/>
    </row>
    <row r="2" spans="1:6" s="79" customFormat="1" ht="32.25" customHeight="1" x14ac:dyDescent="0.25">
      <c r="A2" s="111" t="s">
        <v>516</v>
      </c>
      <c r="B2" s="111" t="s">
        <v>515</v>
      </c>
      <c r="C2" s="111" t="s">
        <v>26</v>
      </c>
      <c r="D2" s="111" t="s">
        <v>1186</v>
      </c>
      <c r="E2" s="111" t="s">
        <v>920</v>
      </c>
      <c r="F2" s="113" t="s">
        <v>1185</v>
      </c>
    </row>
    <row r="3" spans="1:6" s="79" customFormat="1" ht="18.75" hidden="1" customHeight="1" x14ac:dyDescent="0.25">
      <c r="A3" s="96">
        <v>540001</v>
      </c>
      <c r="B3" s="97" t="s">
        <v>912</v>
      </c>
      <c r="C3" s="97" t="s">
        <v>479</v>
      </c>
      <c r="D3" s="97" t="s">
        <v>29</v>
      </c>
      <c r="E3" s="96">
        <v>7</v>
      </c>
      <c r="F3" s="116">
        <v>31959</v>
      </c>
    </row>
    <row r="4" spans="1:6" s="79" customFormat="1" hidden="1" x14ac:dyDescent="0.25">
      <c r="A4" s="90">
        <v>540002</v>
      </c>
      <c r="B4" s="91" t="s">
        <v>911</v>
      </c>
      <c r="C4" s="91" t="s">
        <v>1184</v>
      </c>
      <c r="D4" s="91" t="s">
        <v>2</v>
      </c>
      <c r="E4" s="90">
        <v>7</v>
      </c>
      <c r="F4" s="115">
        <v>29068</v>
      </c>
    </row>
    <row r="5" spans="1:6" s="79" customFormat="1" hidden="1" x14ac:dyDescent="0.25">
      <c r="A5" s="90">
        <v>540003</v>
      </c>
      <c r="B5" s="91" t="s">
        <v>910</v>
      </c>
      <c r="C5" s="91" t="s">
        <v>1183</v>
      </c>
      <c r="D5" s="91" t="s">
        <v>2</v>
      </c>
      <c r="E5" s="90">
        <v>7</v>
      </c>
      <c r="F5" s="115">
        <v>31884</v>
      </c>
    </row>
    <row r="6" spans="1:6" s="79" customFormat="1" hidden="1" x14ac:dyDescent="0.25">
      <c r="A6" s="90">
        <v>540004</v>
      </c>
      <c r="B6" s="91" t="s">
        <v>909</v>
      </c>
      <c r="C6" s="91" t="s">
        <v>1182</v>
      </c>
      <c r="D6" s="91" t="s">
        <v>2</v>
      </c>
      <c r="E6" s="90">
        <v>7</v>
      </c>
      <c r="F6" s="115">
        <v>31659</v>
      </c>
    </row>
    <row r="7" spans="1:6" s="79" customFormat="1" hidden="1" x14ac:dyDescent="0.25">
      <c r="A7" s="96">
        <v>540282</v>
      </c>
      <c r="B7" s="97" t="s">
        <v>907</v>
      </c>
      <c r="C7" s="97" t="s">
        <v>1181</v>
      </c>
      <c r="D7" s="97" t="s">
        <v>29</v>
      </c>
      <c r="E7" s="96">
        <v>9</v>
      </c>
      <c r="F7" s="116">
        <v>32359</v>
      </c>
    </row>
    <row r="8" spans="1:6" s="79" customFormat="1" hidden="1" x14ac:dyDescent="0.25">
      <c r="A8" s="90">
        <v>540006</v>
      </c>
      <c r="B8" s="91" t="s">
        <v>906</v>
      </c>
      <c r="C8" s="91" t="s">
        <v>1180</v>
      </c>
      <c r="D8" s="91" t="s">
        <v>2</v>
      </c>
      <c r="E8" s="90">
        <v>9</v>
      </c>
      <c r="F8" s="115">
        <v>29207</v>
      </c>
    </row>
    <row r="9" spans="1:6" s="79" customFormat="1" x14ac:dyDescent="0.25">
      <c r="A9" s="96">
        <v>540007</v>
      </c>
      <c r="B9" s="97" t="s">
        <v>904</v>
      </c>
      <c r="C9" s="97" t="s">
        <v>1179</v>
      </c>
      <c r="D9" s="97" t="s">
        <v>29</v>
      </c>
      <c r="E9" s="96">
        <v>3</v>
      </c>
      <c r="F9" s="116">
        <v>33344</v>
      </c>
    </row>
    <row r="10" spans="1:6" s="79" customFormat="1" x14ac:dyDescent="0.25">
      <c r="A10" s="90">
        <v>540230</v>
      </c>
      <c r="B10" s="91" t="s">
        <v>903</v>
      </c>
      <c r="C10" s="91" t="s">
        <v>1178</v>
      </c>
      <c r="D10" s="91" t="s">
        <v>2</v>
      </c>
      <c r="E10" s="90">
        <v>3</v>
      </c>
      <c r="F10" s="115">
        <v>33344</v>
      </c>
    </row>
    <row r="11" spans="1:6" s="79" customFormat="1" x14ac:dyDescent="0.25">
      <c r="A11" s="90">
        <v>540008</v>
      </c>
      <c r="B11" s="91" t="s">
        <v>902</v>
      </c>
      <c r="C11" s="91" t="s">
        <v>1177</v>
      </c>
      <c r="D11" s="91" t="s">
        <v>2</v>
      </c>
      <c r="E11" s="90">
        <v>3</v>
      </c>
      <c r="F11" s="115">
        <v>33344</v>
      </c>
    </row>
    <row r="12" spans="1:6" s="79" customFormat="1" x14ac:dyDescent="0.25">
      <c r="A12" s="90">
        <v>540238</v>
      </c>
      <c r="B12" s="91" t="s">
        <v>901</v>
      </c>
      <c r="C12" s="91" t="s">
        <v>1176</v>
      </c>
      <c r="D12" s="91" t="s">
        <v>2</v>
      </c>
      <c r="E12" s="90">
        <v>3</v>
      </c>
      <c r="F12" s="115">
        <v>33344</v>
      </c>
    </row>
    <row r="13" spans="1:6" s="79" customFormat="1" x14ac:dyDescent="0.25">
      <c r="A13" s="90">
        <v>540229</v>
      </c>
      <c r="B13" s="91" t="s">
        <v>900</v>
      </c>
      <c r="C13" s="91" t="s">
        <v>1175</v>
      </c>
      <c r="D13" s="91" t="s">
        <v>2</v>
      </c>
      <c r="E13" s="90">
        <v>3</v>
      </c>
      <c r="F13" s="115">
        <v>33344</v>
      </c>
    </row>
    <row r="14" spans="1:6" s="79" customFormat="1" hidden="1" x14ac:dyDescent="0.25">
      <c r="A14" s="96">
        <v>540009</v>
      </c>
      <c r="B14" s="97" t="s">
        <v>898</v>
      </c>
      <c r="C14" s="97" t="s">
        <v>1174</v>
      </c>
      <c r="D14" s="97" t="s">
        <v>29</v>
      </c>
      <c r="E14" s="96">
        <v>7</v>
      </c>
      <c r="F14" s="116">
        <v>40287</v>
      </c>
    </row>
    <row r="15" spans="1:6" s="79" customFormat="1" hidden="1" x14ac:dyDescent="0.25">
      <c r="A15" s="90">
        <v>540010</v>
      </c>
      <c r="B15" s="91" t="s">
        <v>897</v>
      </c>
      <c r="C15" s="91" t="s">
        <v>1173</v>
      </c>
      <c r="D15" s="91" t="s">
        <v>2</v>
      </c>
      <c r="E15" s="90">
        <v>7</v>
      </c>
      <c r="F15" s="115">
        <v>40287</v>
      </c>
    </row>
    <row r="16" spans="1:6" s="79" customFormat="1" hidden="1" x14ac:dyDescent="0.25">
      <c r="A16" s="90">
        <v>540235</v>
      </c>
      <c r="B16" s="91" t="s">
        <v>896</v>
      </c>
      <c r="C16" s="91" t="s">
        <v>1172</v>
      </c>
      <c r="D16" s="91" t="s">
        <v>2</v>
      </c>
      <c r="E16" s="90">
        <v>7</v>
      </c>
      <c r="F16" s="115">
        <v>40287</v>
      </c>
    </row>
    <row r="17" spans="1:6" s="79" customFormat="1" hidden="1" x14ac:dyDescent="0.25">
      <c r="A17" s="90">
        <v>540237</v>
      </c>
      <c r="B17" s="91" t="s">
        <v>895</v>
      </c>
      <c r="C17" s="91" t="s">
        <v>1171</v>
      </c>
      <c r="D17" s="91" t="s">
        <v>2</v>
      </c>
      <c r="E17" s="90">
        <v>7</v>
      </c>
      <c r="F17" s="115">
        <v>40287</v>
      </c>
    </row>
    <row r="18" spans="1:6" s="79" customFormat="1" hidden="1" x14ac:dyDescent="0.25">
      <c r="A18" s="90">
        <v>540236</v>
      </c>
      <c r="B18" s="91" t="s">
        <v>894</v>
      </c>
      <c r="C18" s="91" t="s">
        <v>1170</v>
      </c>
      <c r="D18" s="91" t="s">
        <v>2</v>
      </c>
      <c r="E18" s="90">
        <v>7</v>
      </c>
      <c r="F18" s="115">
        <v>40287</v>
      </c>
    </row>
    <row r="19" spans="1:6" s="79" customFormat="1" hidden="1" x14ac:dyDescent="0.25">
      <c r="A19" s="96">
        <v>540011</v>
      </c>
      <c r="B19" s="97" t="s">
        <v>892</v>
      </c>
      <c r="C19" s="97" t="s">
        <v>1169</v>
      </c>
      <c r="D19" s="97" t="s">
        <v>29</v>
      </c>
      <c r="E19" s="96">
        <v>11</v>
      </c>
      <c r="F19" s="116">
        <v>30665</v>
      </c>
    </row>
    <row r="20" spans="1:6" s="79" customFormat="1" hidden="1" x14ac:dyDescent="0.25">
      <c r="A20" s="90">
        <v>540093</v>
      </c>
      <c r="B20" s="91" t="s">
        <v>891</v>
      </c>
      <c r="C20" s="91" t="s">
        <v>1168</v>
      </c>
      <c r="D20" s="91" t="s">
        <v>2</v>
      </c>
      <c r="E20" s="90">
        <v>11</v>
      </c>
      <c r="F20" s="115">
        <v>40287</v>
      </c>
    </row>
    <row r="21" spans="1:6" s="79" customFormat="1" hidden="1" x14ac:dyDescent="0.25">
      <c r="A21" s="90">
        <v>540012</v>
      </c>
      <c r="B21" s="91" t="s">
        <v>890</v>
      </c>
      <c r="C21" s="91" t="s">
        <v>1167</v>
      </c>
      <c r="D21" s="91" t="s">
        <v>2</v>
      </c>
      <c r="E21" s="90">
        <v>11</v>
      </c>
      <c r="F21" s="115">
        <v>29126</v>
      </c>
    </row>
    <row r="22" spans="1:6" s="79" customFormat="1" hidden="1" x14ac:dyDescent="0.25">
      <c r="A22" s="90">
        <v>540013</v>
      </c>
      <c r="B22" s="91" t="s">
        <v>889</v>
      </c>
      <c r="C22" s="91" t="s">
        <v>1166</v>
      </c>
      <c r="D22" s="91" t="s">
        <v>2</v>
      </c>
      <c r="E22" s="90">
        <v>11</v>
      </c>
      <c r="F22" s="115">
        <v>30224</v>
      </c>
    </row>
    <row r="23" spans="1:6" s="79" customFormat="1" hidden="1" x14ac:dyDescent="0.25">
      <c r="A23" s="90">
        <v>540015</v>
      </c>
      <c r="B23" s="91" t="s">
        <v>887</v>
      </c>
      <c r="C23" s="91" t="s">
        <v>1165</v>
      </c>
      <c r="D23" s="91" t="s">
        <v>2</v>
      </c>
      <c r="E23" s="90">
        <v>11</v>
      </c>
      <c r="F23" s="115">
        <v>30272</v>
      </c>
    </row>
    <row r="24" spans="1:6" s="79" customFormat="1" hidden="1" x14ac:dyDescent="0.25">
      <c r="A24" s="90">
        <v>540014</v>
      </c>
      <c r="B24" s="91" t="s">
        <v>888</v>
      </c>
      <c r="C24" s="91" t="s">
        <v>1164</v>
      </c>
      <c r="D24" s="91" t="s">
        <v>2</v>
      </c>
      <c r="E24" s="90">
        <v>11</v>
      </c>
      <c r="F24" s="115">
        <v>29126</v>
      </c>
    </row>
    <row r="25" spans="1:6" s="79" customFormat="1" hidden="1" x14ac:dyDescent="0.25">
      <c r="A25" s="96">
        <v>540016</v>
      </c>
      <c r="B25" s="97" t="s">
        <v>885</v>
      </c>
      <c r="C25" s="97" t="s">
        <v>448</v>
      </c>
      <c r="D25" s="97" t="s">
        <v>29</v>
      </c>
      <c r="E25" s="96">
        <v>2</v>
      </c>
      <c r="F25" s="116">
        <v>32050</v>
      </c>
    </row>
    <row r="26" spans="1:6" s="79" customFormat="1" hidden="1" x14ac:dyDescent="0.25">
      <c r="A26" s="90">
        <v>540017</v>
      </c>
      <c r="B26" s="91" t="s">
        <v>884</v>
      </c>
      <c r="C26" s="91" t="s">
        <v>1163</v>
      </c>
      <c r="D26" s="91" t="s">
        <v>2</v>
      </c>
      <c r="E26" s="90">
        <v>2</v>
      </c>
      <c r="F26" s="115">
        <v>32297</v>
      </c>
    </row>
    <row r="27" spans="1:6" s="79" customFormat="1" hidden="1" x14ac:dyDescent="0.25">
      <c r="A27" s="90">
        <v>540019</v>
      </c>
      <c r="B27" s="91" t="s">
        <v>883</v>
      </c>
      <c r="C27" s="91" t="s">
        <v>1162</v>
      </c>
      <c r="D27" s="91" t="s">
        <v>2</v>
      </c>
      <c r="E27" s="90">
        <v>2</v>
      </c>
      <c r="F27" s="115">
        <v>32050</v>
      </c>
    </row>
    <row r="28" spans="1:6" s="79" customFormat="1" hidden="1" x14ac:dyDescent="0.25">
      <c r="A28" s="96">
        <v>540020</v>
      </c>
      <c r="B28" s="97" t="s">
        <v>881</v>
      </c>
      <c r="C28" s="97" t="s">
        <v>1161</v>
      </c>
      <c r="D28" s="97" t="s">
        <v>29</v>
      </c>
      <c r="E28" s="96">
        <v>5</v>
      </c>
      <c r="F28" s="116">
        <v>33315</v>
      </c>
    </row>
    <row r="29" spans="1:6" s="79" customFormat="1" hidden="1" x14ac:dyDescent="0.25">
      <c r="A29" s="90">
        <v>540021</v>
      </c>
      <c r="B29" s="91" t="s">
        <v>880</v>
      </c>
      <c r="C29" s="91" t="s">
        <v>1160</v>
      </c>
      <c r="D29" s="91" t="s">
        <v>2</v>
      </c>
      <c r="E29" s="90">
        <v>5</v>
      </c>
      <c r="F29" s="115">
        <v>33315</v>
      </c>
    </row>
    <row r="30" spans="1:6" s="79" customFormat="1" x14ac:dyDescent="0.25">
      <c r="A30" s="96">
        <v>540022</v>
      </c>
      <c r="B30" s="97" t="s">
        <v>878</v>
      </c>
      <c r="C30" s="97" t="s">
        <v>1159</v>
      </c>
      <c r="D30" s="97" t="s">
        <v>29</v>
      </c>
      <c r="E30" s="96">
        <v>3</v>
      </c>
      <c r="F30" s="116">
        <v>33315</v>
      </c>
    </row>
    <row r="31" spans="1:6" s="79" customFormat="1" x14ac:dyDescent="0.25">
      <c r="A31" s="90">
        <v>540023</v>
      </c>
      <c r="B31" s="91" t="s">
        <v>877</v>
      </c>
      <c r="C31" s="91" t="s">
        <v>1158</v>
      </c>
      <c r="D31" s="91" t="s">
        <v>2</v>
      </c>
      <c r="E31" s="90">
        <v>3</v>
      </c>
      <c r="F31" s="115">
        <v>33315</v>
      </c>
    </row>
    <row r="32" spans="1:6" s="79" customFormat="1" hidden="1" x14ac:dyDescent="0.25">
      <c r="A32" s="96">
        <v>540024</v>
      </c>
      <c r="B32" s="97" t="s">
        <v>875</v>
      </c>
      <c r="C32" s="97" t="s">
        <v>1157</v>
      </c>
      <c r="D32" s="97" t="s">
        <v>29</v>
      </c>
      <c r="E32" s="96">
        <v>6</v>
      </c>
      <c r="F32" s="116">
        <v>33315</v>
      </c>
    </row>
    <row r="33" spans="1:6" s="79" customFormat="1" hidden="1" x14ac:dyDescent="0.25">
      <c r="A33" s="90">
        <v>540025</v>
      </c>
      <c r="B33" s="91" t="s">
        <v>874</v>
      </c>
      <c r="C33" s="91" t="s">
        <v>1156</v>
      </c>
      <c r="D33" s="91" t="s">
        <v>2</v>
      </c>
      <c r="E33" s="90">
        <v>6</v>
      </c>
      <c r="F33" s="115">
        <v>33315</v>
      </c>
    </row>
    <row r="34" spans="1:6" s="79" customFormat="1" hidden="1" x14ac:dyDescent="0.25">
      <c r="A34" s="96">
        <v>540026</v>
      </c>
      <c r="B34" s="97" t="s">
        <v>872</v>
      </c>
      <c r="C34" s="97" t="s">
        <v>424</v>
      </c>
      <c r="D34" s="97" t="s">
        <v>29</v>
      </c>
      <c r="E34" s="96">
        <v>4</v>
      </c>
      <c r="F34" s="116">
        <v>32206</v>
      </c>
    </row>
    <row r="35" spans="1:6" s="79" customFormat="1" hidden="1" x14ac:dyDescent="0.25">
      <c r="A35" s="90">
        <v>540027</v>
      </c>
      <c r="B35" s="91" t="s">
        <v>871</v>
      </c>
      <c r="C35" s="91" t="s">
        <v>1155</v>
      </c>
      <c r="D35" s="91" t="s">
        <v>2</v>
      </c>
      <c r="E35" s="90">
        <v>4</v>
      </c>
      <c r="F35" s="115">
        <v>29889</v>
      </c>
    </row>
    <row r="36" spans="1:6" s="79" customFormat="1" hidden="1" x14ac:dyDescent="0.25">
      <c r="A36" s="90">
        <v>540293</v>
      </c>
      <c r="B36" s="91" t="s">
        <v>870</v>
      </c>
      <c r="C36" s="91" t="s">
        <v>1154</v>
      </c>
      <c r="D36" s="91" t="s">
        <v>2</v>
      </c>
      <c r="E36" s="90">
        <v>4</v>
      </c>
      <c r="F36" s="115">
        <v>32206</v>
      </c>
    </row>
    <row r="37" spans="1:6" s="79" customFormat="1" hidden="1" x14ac:dyDescent="0.25">
      <c r="A37" s="90">
        <v>540294</v>
      </c>
      <c r="B37" s="91" t="s">
        <v>869</v>
      </c>
      <c r="C37" s="91" t="s">
        <v>1153</v>
      </c>
      <c r="D37" s="91" t="s">
        <v>2</v>
      </c>
      <c r="E37" s="90">
        <v>4</v>
      </c>
      <c r="F37" s="115">
        <v>33499</v>
      </c>
    </row>
    <row r="38" spans="1:6" s="79" customFormat="1" hidden="1" x14ac:dyDescent="0.25">
      <c r="A38" s="90">
        <v>540028</v>
      </c>
      <c r="B38" s="91" t="s">
        <v>868</v>
      </c>
      <c r="C38" s="91" t="s">
        <v>1152</v>
      </c>
      <c r="D38" s="91" t="s">
        <v>2</v>
      </c>
      <c r="E38" s="90">
        <v>4</v>
      </c>
      <c r="F38" s="115">
        <v>33240</v>
      </c>
    </row>
    <row r="39" spans="1:6" s="79" customFormat="1" hidden="1" x14ac:dyDescent="0.25">
      <c r="A39" s="90">
        <v>540280</v>
      </c>
      <c r="B39" s="91" t="s">
        <v>866</v>
      </c>
      <c r="C39" s="91" t="s">
        <v>1151</v>
      </c>
      <c r="D39" s="91" t="s">
        <v>2</v>
      </c>
      <c r="E39" s="90">
        <v>4</v>
      </c>
      <c r="F39" s="115">
        <v>29077</v>
      </c>
    </row>
    <row r="40" spans="1:6" s="79" customFormat="1" hidden="1" x14ac:dyDescent="0.25">
      <c r="A40" s="90">
        <v>540031</v>
      </c>
      <c r="B40" s="91" t="s">
        <v>865</v>
      </c>
      <c r="C40" s="91" t="s">
        <v>1150</v>
      </c>
      <c r="D40" s="91" t="s">
        <v>2</v>
      </c>
      <c r="E40" s="90">
        <v>4</v>
      </c>
      <c r="F40" s="115">
        <v>29238</v>
      </c>
    </row>
    <row r="41" spans="1:6" s="79" customFormat="1" hidden="1" x14ac:dyDescent="0.25">
      <c r="A41" s="90">
        <v>540032</v>
      </c>
      <c r="B41" s="91" t="s">
        <v>864</v>
      </c>
      <c r="C41" s="91" t="s">
        <v>1149</v>
      </c>
      <c r="D41" s="91" t="s">
        <v>2</v>
      </c>
      <c r="E41" s="90">
        <v>4</v>
      </c>
      <c r="F41" s="115">
        <v>29077</v>
      </c>
    </row>
    <row r="42" spans="1:6" s="79" customFormat="1" hidden="1" x14ac:dyDescent="0.25">
      <c r="A42" s="90">
        <v>540033</v>
      </c>
      <c r="B42" s="91" t="s">
        <v>1148</v>
      </c>
      <c r="C42" s="91" t="s">
        <v>1147</v>
      </c>
      <c r="D42" s="91" t="s">
        <v>2</v>
      </c>
      <c r="E42" s="90">
        <v>4</v>
      </c>
      <c r="F42" s="115">
        <v>30056</v>
      </c>
    </row>
    <row r="43" spans="1:6" s="79" customFormat="1" hidden="1" x14ac:dyDescent="0.25">
      <c r="A43" s="96">
        <v>540035</v>
      </c>
      <c r="B43" s="97" t="s">
        <v>861</v>
      </c>
      <c r="C43" s="97" t="s">
        <v>1146</v>
      </c>
      <c r="D43" s="97" t="s">
        <v>29</v>
      </c>
      <c r="E43" s="96">
        <v>7</v>
      </c>
      <c r="F43" s="116">
        <v>33344</v>
      </c>
    </row>
    <row r="44" spans="1:6" s="79" customFormat="1" hidden="1" x14ac:dyDescent="0.25">
      <c r="A44" s="90">
        <v>540036</v>
      </c>
      <c r="B44" s="91" t="s">
        <v>860</v>
      </c>
      <c r="C44" s="91" t="s">
        <v>1145</v>
      </c>
      <c r="D44" s="91" t="s">
        <v>2</v>
      </c>
      <c r="E44" s="90">
        <v>7</v>
      </c>
      <c r="F44" s="115">
        <v>33344</v>
      </c>
    </row>
    <row r="45" spans="1:6" s="79" customFormat="1" hidden="1" x14ac:dyDescent="0.25">
      <c r="A45" s="90">
        <v>540037</v>
      </c>
      <c r="B45" s="91" t="s">
        <v>859</v>
      </c>
      <c r="C45" s="91" t="s">
        <v>1144</v>
      </c>
      <c r="D45" s="91" t="s">
        <v>2</v>
      </c>
      <c r="E45" s="90">
        <v>7</v>
      </c>
      <c r="F45" s="115">
        <v>33344</v>
      </c>
    </row>
    <row r="46" spans="1:6" s="79" customFormat="1" hidden="1" x14ac:dyDescent="0.25">
      <c r="A46" s="96">
        <v>540038</v>
      </c>
      <c r="B46" s="97" t="s">
        <v>857</v>
      </c>
      <c r="C46" s="97" t="s">
        <v>418</v>
      </c>
      <c r="D46" s="97" t="s">
        <v>29</v>
      </c>
      <c r="E46" s="96">
        <v>8</v>
      </c>
      <c r="F46" s="116">
        <v>31990</v>
      </c>
    </row>
    <row r="47" spans="1:6" s="79" customFormat="1" hidden="1" x14ac:dyDescent="0.25">
      <c r="A47" s="90" t="s">
        <v>856</v>
      </c>
      <c r="B47" s="91" t="s">
        <v>855</v>
      </c>
      <c r="C47" s="91" t="s">
        <v>1143</v>
      </c>
      <c r="D47" s="91" t="s">
        <v>2</v>
      </c>
      <c r="E47" s="90">
        <v>8</v>
      </c>
      <c r="F47" s="115">
        <v>29077</v>
      </c>
    </row>
    <row r="48" spans="1:6" s="79" customFormat="1" hidden="1" x14ac:dyDescent="0.25">
      <c r="A48" s="90">
        <v>540039</v>
      </c>
      <c r="B48" s="91" t="s">
        <v>854</v>
      </c>
      <c r="C48" s="91" t="s">
        <v>1142</v>
      </c>
      <c r="D48" s="91" t="s">
        <v>2</v>
      </c>
      <c r="E48" s="90">
        <v>8</v>
      </c>
      <c r="F48" s="115">
        <v>32996</v>
      </c>
    </row>
    <row r="49" spans="1:6" s="79" customFormat="1" hidden="1" x14ac:dyDescent="0.25">
      <c r="A49" s="96">
        <v>540040</v>
      </c>
      <c r="B49" s="97" t="s">
        <v>852</v>
      </c>
      <c r="C49" s="97" t="s">
        <v>412</v>
      </c>
      <c r="D49" s="97" t="s">
        <v>29</v>
      </c>
      <c r="E49" s="96">
        <v>4</v>
      </c>
      <c r="F49" s="116">
        <v>32157</v>
      </c>
    </row>
    <row r="50" spans="1:6" s="79" customFormat="1" hidden="1" x14ac:dyDescent="0.25">
      <c r="A50" s="90">
        <v>540243</v>
      </c>
      <c r="B50" s="91" t="s">
        <v>851</v>
      </c>
      <c r="C50" s="91" t="s">
        <v>1141</v>
      </c>
      <c r="D50" s="91" t="s">
        <v>2</v>
      </c>
      <c r="E50" s="90">
        <v>4</v>
      </c>
      <c r="F50" s="115">
        <v>30949</v>
      </c>
    </row>
    <row r="51" spans="1:6" s="79" customFormat="1" hidden="1" x14ac:dyDescent="0.25">
      <c r="A51" s="90">
        <v>540281</v>
      </c>
      <c r="B51" s="91" t="s">
        <v>850</v>
      </c>
      <c r="C51" s="91" t="s">
        <v>1140</v>
      </c>
      <c r="D51" s="91" t="s">
        <v>2</v>
      </c>
      <c r="E51" s="90">
        <v>4</v>
      </c>
      <c r="F51" s="115">
        <v>41198</v>
      </c>
    </row>
    <row r="52" spans="1:6" s="79" customFormat="1" hidden="1" x14ac:dyDescent="0.25">
      <c r="A52" s="90">
        <v>540244</v>
      </c>
      <c r="B52" s="91" t="s">
        <v>849</v>
      </c>
      <c r="C52" s="91" t="s">
        <v>1139</v>
      </c>
      <c r="D52" s="91" t="s">
        <v>2</v>
      </c>
      <c r="E52" s="90">
        <v>4</v>
      </c>
      <c r="F52" s="115">
        <v>29644</v>
      </c>
    </row>
    <row r="53" spans="1:6" s="79" customFormat="1" hidden="1" x14ac:dyDescent="0.25">
      <c r="A53" s="90">
        <v>540228</v>
      </c>
      <c r="B53" s="91" t="s">
        <v>848</v>
      </c>
      <c r="C53" s="91" t="s">
        <v>1138</v>
      </c>
      <c r="D53" s="91" t="s">
        <v>2</v>
      </c>
      <c r="E53" s="90">
        <v>4</v>
      </c>
      <c r="F53" s="115">
        <v>32100</v>
      </c>
    </row>
    <row r="54" spans="1:6" s="79" customFormat="1" hidden="1" x14ac:dyDescent="0.25">
      <c r="A54" s="90">
        <v>540043</v>
      </c>
      <c r="B54" s="91" t="s">
        <v>847</v>
      </c>
      <c r="C54" s="91" t="s">
        <v>1137</v>
      </c>
      <c r="D54" s="91" t="s">
        <v>2</v>
      </c>
      <c r="E54" s="90">
        <v>4</v>
      </c>
      <c r="F54" s="115">
        <v>33010</v>
      </c>
    </row>
    <row r="55" spans="1:6" s="79" customFormat="1" hidden="1" x14ac:dyDescent="0.25">
      <c r="A55" s="90">
        <v>540044</v>
      </c>
      <c r="B55" s="91" t="s">
        <v>846</v>
      </c>
      <c r="C55" s="91" t="s">
        <v>1136</v>
      </c>
      <c r="D55" s="91" t="s">
        <v>2</v>
      </c>
      <c r="E55" s="90">
        <v>4</v>
      </c>
      <c r="F55" s="115">
        <v>30918</v>
      </c>
    </row>
    <row r="56" spans="1:6" s="79" customFormat="1" hidden="1" x14ac:dyDescent="0.25">
      <c r="A56" s="90">
        <v>540045</v>
      </c>
      <c r="B56" s="91" t="s">
        <v>845</v>
      </c>
      <c r="C56" s="91" t="s">
        <v>1135</v>
      </c>
      <c r="D56" s="91" t="s">
        <v>2</v>
      </c>
      <c r="E56" s="90">
        <v>4</v>
      </c>
      <c r="F56" s="115">
        <v>28703</v>
      </c>
    </row>
    <row r="57" spans="1:6" s="79" customFormat="1" hidden="1" x14ac:dyDescent="0.25">
      <c r="A57" s="96">
        <v>540226</v>
      </c>
      <c r="B57" s="97" t="s">
        <v>843</v>
      </c>
      <c r="C57" s="97" t="s">
        <v>402</v>
      </c>
      <c r="D57" s="97" t="s">
        <v>29</v>
      </c>
      <c r="E57" s="96">
        <v>8</v>
      </c>
      <c r="F57" s="116">
        <v>31990</v>
      </c>
    </row>
    <row r="58" spans="1:6" s="79" customFormat="1" hidden="1" x14ac:dyDescent="0.25">
      <c r="A58" s="90">
        <v>540046</v>
      </c>
      <c r="B58" s="91" t="s">
        <v>842</v>
      </c>
      <c r="C58" s="91" t="s">
        <v>1134</v>
      </c>
      <c r="D58" s="91" t="s">
        <v>2</v>
      </c>
      <c r="E58" s="90">
        <v>8</v>
      </c>
      <c r="F58" s="115">
        <v>32234</v>
      </c>
    </row>
    <row r="59" spans="1:6" s="79" customFormat="1" hidden="1" x14ac:dyDescent="0.25">
      <c r="A59" s="90">
        <v>540276</v>
      </c>
      <c r="B59" s="91" t="s">
        <v>841</v>
      </c>
      <c r="C59" s="91" t="s">
        <v>1133</v>
      </c>
      <c r="D59" s="91" t="s">
        <v>2</v>
      </c>
      <c r="E59" s="90">
        <v>8</v>
      </c>
      <c r="F59" s="115">
        <v>32309</v>
      </c>
    </row>
    <row r="60" spans="1:6" s="79" customFormat="1" hidden="1" x14ac:dyDescent="0.25">
      <c r="A60" s="96">
        <v>540047</v>
      </c>
      <c r="B60" s="97" t="s">
        <v>839</v>
      </c>
      <c r="C60" s="97" t="s">
        <v>1132</v>
      </c>
      <c r="D60" s="97" t="s">
        <v>29</v>
      </c>
      <c r="E60" s="96">
        <v>11</v>
      </c>
      <c r="F60" s="116">
        <v>30848</v>
      </c>
    </row>
    <row r="61" spans="1:6" s="79" customFormat="1" hidden="1" x14ac:dyDescent="0.25">
      <c r="A61" s="90">
        <v>540048</v>
      </c>
      <c r="B61" s="91" t="s">
        <v>838</v>
      </c>
      <c r="C61" s="91" t="s">
        <v>1131</v>
      </c>
      <c r="D61" s="91" t="s">
        <v>2</v>
      </c>
      <c r="E61" s="90">
        <v>11</v>
      </c>
      <c r="F61" s="115">
        <v>30286</v>
      </c>
    </row>
    <row r="62" spans="1:6" s="79" customFormat="1" hidden="1" x14ac:dyDescent="0.25">
      <c r="A62" s="90">
        <v>540049</v>
      </c>
      <c r="B62" s="91" t="s">
        <v>837</v>
      </c>
      <c r="C62" s="91" t="s">
        <v>1130</v>
      </c>
      <c r="D62" s="91" t="s">
        <v>2</v>
      </c>
      <c r="E62" s="90">
        <v>11</v>
      </c>
      <c r="F62" s="115">
        <v>29356</v>
      </c>
    </row>
    <row r="63" spans="1:6" s="79" customFormat="1" hidden="1" x14ac:dyDescent="0.25">
      <c r="A63" s="96">
        <v>540051</v>
      </c>
      <c r="B63" s="97" t="s">
        <v>835</v>
      </c>
      <c r="C63" s="97" t="s">
        <v>1129</v>
      </c>
      <c r="D63" s="97" t="s">
        <v>29</v>
      </c>
      <c r="E63" s="96">
        <v>8</v>
      </c>
      <c r="F63" s="116">
        <v>31217</v>
      </c>
    </row>
    <row r="64" spans="1:6" s="79" customFormat="1" hidden="1" x14ac:dyDescent="0.25">
      <c r="A64" s="90">
        <v>540052</v>
      </c>
      <c r="B64" s="91" t="s">
        <v>834</v>
      </c>
      <c r="C64" s="91" t="s">
        <v>1128</v>
      </c>
      <c r="D64" s="91" t="s">
        <v>2</v>
      </c>
      <c r="E64" s="90">
        <v>8</v>
      </c>
      <c r="F64" s="115">
        <v>33222</v>
      </c>
    </row>
    <row r="65" spans="1:6" s="79" customFormat="1" hidden="1" x14ac:dyDescent="0.25">
      <c r="A65" s="90">
        <v>540245</v>
      </c>
      <c r="B65" s="91" t="s">
        <v>833</v>
      </c>
      <c r="C65" s="91" t="s">
        <v>1127</v>
      </c>
      <c r="D65" s="91" t="s">
        <v>2</v>
      </c>
      <c r="E65" s="90">
        <v>8</v>
      </c>
      <c r="F65" s="115">
        <v>31990</v>
      </c>
    </row>
    <row r="66" spans="1:6" s="79" customFormat="1" hidden="1" x14ac:dyDescent="0.25">
      <c r="A66" s="96">
        <v>540053</v>
      </c>
      <c r="B66" s="97" t="s">
        <v>831</v>
      </c>
      <c r="C66" s="97" t="s">
        <v>384</v>
      </c>
      <c r="D66" s="97" t="s">
        <v>29</v>
      </c>
      <c r="E66" s="96">
        <v>6</v>
      </c>
      <c r="F66" s="116">
        <v>32328</v>
      </c>
    </row>
    <row r="67" spans="1:6" s="79" customFormat="1" hidden="1" x14ac:dyDescent="0.25">
      <c r="A67" s="90">
        <v>540054</v>
      </c>
      <c r="B67" s="91" t="s">
        <v>830</v>
      </c>
      <c r="C67" s="91" t="s">
        <v>1126</v>
      </c>
      <c r="D67" s="91" t="s">
        <v>2</v>
      </c>
      <c r="E67" s="90">
        <v>6</v>
      </c>
      <c r="F67" s="115">
        <v>29467</v>
      </c>
    </row>
    <row r="68" spans="1:6" s="79" customFormat="1" hidden="1" x14ac:dyDescent="0.25">
      <c r="A68" s="90">
        <v>540055</v>
      </c>
      <c r="B68" s="91" t="s">
        <v>829</v>
      </c>
      <c r="C68" s="91" t="s">
        <v>1125</v>
      </c>
      <c r="D68" s="91" t="s">
        <v>2</v>
      </c>
      <c r="E68" s="90">
        <v>6</v>
      </c>
      <c r="F68" s="115">
        <v>32206</v>
      </c>
    </row>
    <row r="69" spans="1:6" s="79" customFormat="1" hidden="1" x14ac:dyDescent="0.25">
      <c r="A69" s="90">
        <v>540056</v>
      </c>
      <c r="B69" s="91" t="s">
        <v>828</v>
      </c>
      <c r="C69" s="91" t="s">
        <v>1124</v>
      </c>
      <c r="D69" s="91" t="s">
        <v>2</v>
      </c>
      <c r="E69" s="90">
        <v>6</v>
      </c>
      <c r="F69" s="115">
        <v>28536</v>
      </c>
    </row>
    <row r="70" spans="1:6" s="79" customFormat="1" hidden="1" x14ac:dyDescent="0.25">
      <c r="A70" s="90">
        <v>540057</v>
      </c>
      <c r="B70" s="91" t="s">
        <v>827</v>
      </c>
      <c r="C70" s="91" t="s">
        <v>1123</v>
      </c>
      <c r="D70" s="91" t="s">
        <v>2</v>
      </c>
      <c r="E70" s="90">
        <v>6</v>
      </c>
      <c r="F70" s="115">
        <v>32206</v>
      </c>
    </row>
    <row r="71" spans="1:6" s="79" customFormat="1" hidden="1" x14ac:dyDescent="0.25">
      <c r="A71" s="90">
        <v>540058</v>
      </c>
      <c r="B71" s="91" t="s">
        <v>826</v>
      </c>
      <c r="C71" s="91" t="s">
        <v>1122</v>
      </c>
      <c r="D71" s="91" t="s">
        <v>2</v>
      </c>
      <c r="E71" s="90">
        <v>6</v>
      </c>
      <c r="F71" s="115">
        <v>32206</v>
      </c>
    </row>
    <row r="72" spans="1:6" s="79" customFormat="1" hidden="1" x14ac:dyDescent="0.25">
      <c r="A72" s="90">
        <v>540059</v>
      </c>
      <c r="B72" s="91" t="s">
        <v>825</v>
      </c>
      <c r="C72" s="91" t="s">
        <v>1121</v>
      </c>
      <c r="D72" s="91" t="s">
        <v>2</v>
      </c>
      <c r="E72" s="90">
        <v>6</v>
      </c>
      <c r="F72" s="115">
        <v>29481</v>
      </c>
    </row>
    <row r="73" spans="1:6" s="79" customFormat="1" hidden="1" x14ac:dyDescent="0.25">
      <c r="A73" s="90">
        <v>540242</v>
      </c>
      <c r="B73" s="91" t="s">
        <v>824</v>
      </c>
      <c r="C73" s="91" t="s">
        <v>1120</v>
      </c>
      <c r="D73" s="91" t="s">
        <v>2</v>
      </c>
      <c r="E73" s="90">
        <v>6</v>
      </c>
      <c r="F73" s="115">
        <v>31385</v>
      </c>
    </row>
    <row r="74" spans="1:6" s="79" customFormat="1" hidden="1" x14ac:dyDescent="0.25">
      <c r="A74" s="90">
        <v>540060</v>
      </c>
      <c r="B74" s="91" t="s">
        <v>823</v>
      </c>
      <c r="C74" s="91" t="s">
        <v>1119</v>
      </c>
      <c r="D74" s="91" t="s">
        <v>2</v>
      </c>
      <c r="E74" s="90">
        <v>6</v>
      </c>
      <c r="F74" s="115">
        <v>32218</v>
      </c>
    </row>
    <row r="75" spans="1:6" s="79" customFormat="1" hidden="1" x14ac:dyDescent="0.25">
      <c r="A75" s="90">
        <v>540061</v>
      </c>
      <c r="B75" s="91" t="s">
        <v>822</v>
      </c>
      <c r="C75" s="91" t="s">
        <v>1118</v>
      </c>
      <c r="D75" s="91" t="s">
        <v>2</v>
      </c>
      <c r="E75" s="90">
        <v>6</v>
      </c>
      <c r="F75" s="115">
        <v>29103</v>
      </c>
    </row>
    <row r="76" spans="1:6" s="79" customFormat="1" hidden="1" x14ac:dyDescent="0.25">
      <c r="A76" s="90">
        <v>540062</v>
      </c>
      <c r="B76" s="91" t="s">
        <v>821</v>
      </c>
      <c r="C76" s="91" t="s">
        <v>1117</v>
      </c>
      <c r="D76" s="91" t="s">
        <v>2</v>
      </c>
      <c r="E76" s="90">
        <v>6</v>
      </c>
      <c r="F76" s="115">
        <v>32234</v>
      </c>
    </row>
    <row r="77" spans="1:6" s="79" customFormat="1" hidden="1" x14ac:dyDescent="0.25">
      <c r="A77" s="96">
        <v>540063</v>
      </c>
      <c r="B77" s="97" t="s">
        <v>819</v>
      </c>
      <c r="C77" s="97" t="s">
        <v>1116</v>
      </c>
      <c r="D77" s="97" t="s">
        <v>29</v>
      </c>
      <c r="E77" s="96">
        <v>5</v>
      </c>
      <c r="F77" s="116">
        <v>31168</v>
      </c>
    </row>
    <row r="78" spans="1:6" s="79" customFormat="1" hidden="1" x14ac:dyDescent="0.25">
      <c r="A78" s="90">
        <v>540241</v>
      </c>
      <c r="B78" s="91" t="s">
        <v>818</v>
      </c>
      <c r="C78" s="91" t="s">
        <v>1115</v>
      </c>
      <c r="D78" s="91" t="s">
        <v>2</v>
      </c>
      <c r="E78" s="90">
        <v>5</v>
      </c>
      <c r="F78" s="115">
        <v>33315</v>
      </c>
    </row>
    <row r="79" spans="1:6" s="79" customFormat="1" hidden="1" x14ac:dyDescent="0.25">
      <c r="A79" s="90">
        <v>540064</v>
      </c>
      <c r="B79" s="91" t="s">
        <v>817</v>
      </c>
      <c r="C79" s="91" t="s">
        <v>1114</v>
      </c>
      <c r="D79" s="91" t="s">
        <v>2</v>
      </c>
      <c r="E79" s="90">
        <v>5</v>
      </c>
      <c r="F79" s="115">
        <v>28369</v>
      </c>
    </row>
    <row r="80" spans="1:6" s="79" customFormat="1" hidden="1" x14ac:dyDescent="0.25">
      <c r="A80" s="96">
        <v>540065</v>
      </c>
      <c r="B80" s="97" t="s">
        <v>815</v>
      </c>
      <c r="C80" s="97" t="s">
        <v>1113</v>
      </c>
      <c r="D80" s="97" t="s">
        <v>29</v>
      </c>
      <c r="E80" s="96">
        <v>9</v>
      </c>
      <c r="F80" s="116">
        <v>29509</v>
      </c>
    </row>
    <row r="81" spans="1:6" s="79" customFormat="1" hidden="1" x14ac:dyDescent="0.25">
      <c r="A81" s="90">
        <v>540030</v>
      </c>
      <c r="B81" s="91" t="s">
        <v>814</v>
      </c>
      <c r="C81" s="91" t="s">
        <v>1112</v>
      </c>
      <c r="D81" s="91" t="s">
        <v>2</v>
      </c>
      <c r="E81" s="90">
        <v>9</v>
      </c>
      <c r="F81" s="115">
        <v>40165</v>
      </c>
    </row>
    <row r="82" spans="1:6" s="79" customFormat="1" hidden="1" x14ac:dyDescent="0.25">
      <c r="A82" s="90">
        <v>540066</v>
      </c>
      <c r="B82" s="91" t="s">
        <v>813</v>
      </c>
      <c r="C82" s="91" t="s">
        <v>1111</v>
      </c>
      <c r="D82" s="91" t="s">
        <v>2</v>
      </c>
      <c r="E82" s="90">
        <v>9</v>
      </c>
      <c r="F82" s="115">
        <v>29193</v>
      </c>
    </row>
    <row r="83" spans="1:6" s="79" customFormat="1" hidden="1" x14ac:dyDescent="0.25">
      <c r="A83" s="90">
        <v>540067</v>
      </c>
      <c r="B83" s="91" t="s">
        <v>812</v>
      </c>
      <c r="C83" s="91" t="s">
        <v>1110</v>
      </c>
      <c r="D83" s="91" t="s">
        <v>2</v>
      </c>
      <c r="E83" s="90">
        <v>9</v>
      </c>
      <c r="F83" s="115">
        <v>30918</v>
      </c>
    </row>
    <row r="84" spans="1:6" s="79" customFormat="1" hidden="1" x14ac:dyDescent="0.25">
      <c r="A84" s="90">
        <v>540068</v>
      </c>
      <c r="B84" s="91" t="s">
        <v>811</v>
      </c>
      <c r="C84" s="91" t="s">
        <v>1109</v>
      </c>
      <c r="D84" s="91" t="s">
        <v>2</v>
      </c>
      <c r="E84" s="90">
        <v>9</v>
      </c>
      <c r="F84" s="115">
        <v>29021</v>
      </c>
    </row>
    <row r="85" spans="1:6" s="79" customFormat="1" hidden="1" x14ac:dyDescent="0.25">
      <c r="A85" s="90">
        <v>540069</v>
      </c>
      <c r="B85" s="91" t="s">
        <v>810</v>
      </c>
      <c r="C85" s="91" t="s">
        <v>1108</v>
      </c>
      <c r="D85" s="91" t="s">
        <v>2</v>
      </c>
      <c r="E85" s="90">
        <v>9</v>
      </c>
      <c r="F85" s="115">
        <v>29298</v>
      </c>
    </row>
    <row r="86" spans="1:6" s="79" customFormat="1" x14ac:dyDescent="0.25">
      <c r="A86" s="96">
        <v>540070</v>
      </c>
      <c r="B86" s="97" t="s">
        <v>808</v>
      </c>
      <c r="C86" s="97" t="s">
        <v>1107</v>
      </c>
      <c r="D86" s="97" t="s">
        <v>29</v>
      </c>
      <c r="E86" s="96">
        <v>3</v>
      </c>
      <c r="F86" s="116">
        <v>31124</v>
      </c>
    </row>
    <row r="87" spans="1:6" s="79" customFormat="1" x14ac:dyDescent="0.25">
      <c r="A87" s="90">
        <v>540071</v>
      </c>
      <c r="B87" s="91" t="s">
        <v>807</v>
      </c>
      <c r="C87" s="91" t="s">
        <v>1106</v>
      </c>
      <c r="D87" s="91" t="s">
        <v>2</v>
      </c>
      <c r="E87" s="90">
        <v>3</v>
      </c>
      <c r="F87" s="115">
        <v>30056</v>
      </c>
    </row>
    <row r="88" spans="1:6" s="79" customFormat="1" x14ac:dyDescent="0.25">
      <c r="A88" s="90">
        <v>540072</v>
      </c>
      <c r="B88" s="91" t="s">
        <v>806</v>
      </c>
      <c r="C88" s="91" t="s">
        <v>1105</v>
      </c>
      <c r="D88" s="91" t="s">
        <v>2</v>
      </c>
      <c r="E88" s="90">
        <v>3</v>
      </c>
      <c r="F88" s="115">
        <v>30103</v>
      </c>
    </row>
    <row r="89" spans="1:6" s="79" customFormat="1" x14ac:dyDescent="0.25">
      <c r="A89" s="90">
        <v>540073</v>
      </c>
      <c r="B89" s="91" t="s">
        <v>805</v>
      </c>
      <c r="C89" s="91" t="s">
        <v>1104</v>
      </c>
      <c r="D89" s="91" t="s">
        <v>2</v>
      </c>
      <c r="E89" s="90">
        <v>3</v>
      </c>
      <c r="F89" s="115">
        <v>30482</v>
      </c>
    </row>
    <row r="90" spans="1:6" s="79" customFormat="1" x14ac:dyDescent="0.25">
      <c r="A90" s="90">
        <v>540074</v>
      </c>
      <c r="B90" s="91" t="s">
        <v>804</v>
      </c>
      <c r="C90" s="91" t="s">
        <v>1103</v>
      </c>
      <c r="D90" s="91" t="s">
        <v>2</v>
      </c>
      <c r="E90" s="90">
        <v>3</v>
      </c>
      <c r="F90" s="115">
        <v>30103</v>
      </c>
    </row>
    <row r="91" spans="1:6" s="79" customFormat="1" x14ac:dyDescent="0.25">
      <c r="A91" s="90">
        <v>540075</v>
      </c>
      <c r="B91" s="91" t="s">
        <v>803</v>
      </c>
      <c r="C91" s="91" t="s">
        <v>1102</v>
      </c>
      <c r="D91" s="91" t="s">
        <v>2</v>
      </c>
      <c r="E91" s="90">
        <v>3</v>
      </c>
      <c r="F91" s="115">
        <v>30879</v>
      </c>
    </row>
    <row r="92" spans="1:6" s="79" customFormat="1" x14ac:dyDescent="0.25">
      <c r="A92" s="90">
        <v>540076</v>
      </c>
      <c r="B92" s="91" t="s">
        <v>802</v>
      </c>
      <c r="C92" s="91" t="s">
        <v>1101</v>
      </c>
      <c r="D92" s="91" t="s">
        <v>2</v>
      </c>
      <c r="E92" s="90">
        <v>3</v>
      </c>
      <c r="F92" s="115">
        <v>30103</v>
      </c>
    </row>
    <row r="93" spans="1:6" s="79" customFormat="1" x14ac:dyDescent="0.25">
      <c r="A93" s="90">
        <v>540077</v>
      </c>
      <c r="B93" s="91" t="s">
        <v>801</v>
      </c>
      <c r="C93" s="91" t="s">
        <v>1100</v>
      </c>
      <c r="D93" s="91" t="s">
        <v>2</v>
      </c>
      <c r="E93" s="90">
        <v>3</v>
      </c>
      <c r="F93" s="115">
        <v>30103</v>
      </c>
    </row>
    <row r="94" spans="1:6" s="79" customFormat="1" x14ac:dyDescent="0.25">
      <c r="A94" s="90">
        <v>540078</v>
      </c>
      <c r="B94" s="91" t="s">
        <v>800</v>
      </c>
      <c r="C94" s="91" t="s">
        <v>1099</v>
      </c>
      <c r="D94" s="91" t="s">
        <v>2</v>
      </c>
      <c r="E94" s="90">
        <v>3</v>
      </c>
      <c r="F94" s="115">
        <v>30117</v>
      </c>
    </row>
    <row r="95" spans="1:6" s="79" customFormat="1" x14ac:dyDescent="0.25">
      <c r="A95" s="90">
        <v>540279</v>
      </c>
      <c r="B95" s="91" t="s">
        <v>799</v>
      </c>
      <c r="C95" s="91" t="s">
        <v>1098</v>
      </c>
      <c r="D95" s="91" t="s">
        <v>2</v>
      </c>
      <c r="E95" s="90">
        <v>3</v>
      </c>
      <c r="F95" s="115">
        <v>30868</v>
      </c>
    </row>
    <row r="96" spans="1:6" s="79" customFormat="1" x14ac:dyDescent="0.25">
      <c r="A96" s="90">
        <v>540079</v>
      </c>
      <c r="B96" s="91" t="s">
        <v>798</v>
      </c>
      <c r="C96" s="91" t="s">
        <v>1097</v>
      </c>
      <c r="D96" s="91" t="s">
        <v>2</v>
      </c>
      <c r="E96" s="90">
        <v>3</v>
      </c>
      <c r="F96" s="115">
        <v>30056</v>
      </c>
    </row>
    <row r="97" spans="1:6" s="79" customFormat="1" x14ac:dyDescent="0.25">
      <c r="A97" s="90">
        <v>540082</v>
      </c>
      <c r="B97" s="91" t="s">
        <v>796</v>
      </c>
      <c r="C97" s="91" t="s">
        <v>1096</v>
      </c>
      <c r="D97" s="91" t="s">
        <v>2</v>
      </c>
      <c r="E97" s="90">
        <v>3</v>
      </c>
      <c r="F97" s="115">
        <v>30803</v>
      </c>
    </row>
    <row r="98" spans="1:6" s="79" customFormat="1" x14ac:dyDescent="0.25">
      <c r="A98" s="90">
        <v>540223</v>
      </c>
      <c r="B98" s="91" t="s">
        <v>795</v>
      </c>
      <c r="C98" s="91" t="s">
        <v>1095</v>
      </c>
      <c r="D98" s="91" t="s">
        <v>2</v>
      </c>
      <c r="E98" s="90">
        <v>3</v>
      </c>
      <c r="F98" s="115">
        <v>30117</v>
      </c>
    </row>
    <row r="99" spans="1:6" s="79" customFormat="1" x14ac:dyDescent="0.25">
      <c r="A99" s="90">
        <v>540083</v>
      </c>
      <c r="B99" s="91" t="s">
        <v>794</v>
      </c>
      <c r="C99" s="91" t="s">
        <v>1094</v>
      </c>
      <c r="D99" s="91" t="s">
        <v>2</v>
      </c>
      <c r="E99" s="90">
        <v>3</v>
      </c>
      <c r="F99" s="115">
        <v>30117</v>
      </c>
    </row>
    <row r="100" spans="1:6" s="79" customFormat="1" x14ac:dyDescent="0.25">
      <c r="A100" s="90">
        <v>540029</v>
      </c>
      <c r="B100" s="91" t="s">
        <v>797</v>
      </c>
      <c r="C100" s="91" t="s">
        <v>1093</v>
      </c>
      <c r="D100" s="91" t="s">
        <v>2</v>
      </c>
      <c r="E100" s="90">
        <v>3</v>
      </c>
      <c r="F100" s="115">
        <v>30103</v>
      </c>
    </row>
    <row r="101" spans="1:6" s="79" customFormat="1" hidden="1" x14ac:dyDescent="0.25">
      <c r="A101" s="96">
        <v>540085</v>
      </c>
      <c r="B101" s="97" t="s">
        <v>792</v>
      </c>
      <c r="C101" s="97" t="s">
        <v>329</v>
      </c>
      <c r="D101" s="97" t="s">
        <v>29</v>
      </c>
      <c r="E101" s="96">
        <v>7</v>
      </c>
      <c r="F101" s="116">
        <v>31959</v>
      </c>
    </row>
    <row r="102" spans="1:6" s="79" customFormat="1" hidden="1" x14ac:dyDescent="0.25">
      <c r="A102" s="90">
        <v>540086</v>
      </c>
      <c r="B102" s="91" t="s">
        <v>791</v>
      </c>
      <c r="C102" s="91" t="s">
        <v>1092</v>
      </c>
      <c r="D102" s="91" t="s">
        <v>2</v>
      </c>
      <c r="E102" s="90">
        <v>7</v>
      </c>
      <c r="F102" s="115">
        <v>30949</v>
      </c>
    </row>
    <row r="103" spans="1:6" s="79" customFormat="1" hidden="1" x14ac:dyDescent="0.25">
      <c r="A103" s="90">
        <v>540087</v>
      </c>
      <c r="B103" s="91" t="s">
        <v>790</v>
      </c>
      <c r="C103" s="91" t="s">
        <v>1091</v>
      </c>
      <c r="D103" s="91" t="s">
        <v>2</v>
      </c>
      <c r="E103" s="90">
        <v>7</v>
      </c>
      <c r="F103" s="115">
        <v>30056</v>
      </c>
    </row>
    <row r="104" spans="1:6" s="79" customFormat="1" hidden="1" x14ac:dyDescent="0.25">
      <c r="A104" s="96">
        <v>540088</v>
      </c>
      <c r="B104" s="97" t="s">
        <v>788</v>
      </c>
      <c r="C104" s="97" t="s">
        <v>325</v>
      </c>
      <c r="D104" s="97" t="s">
        <v>29</v>
      </c>
      <c r="E104" s="96">
        <v>2</v>
      </c>
      <c r="F104" s="116">
        <v>32038</v>
      </c>
    </row>
    <row r="105" spans="1:6" s="79" customFormat="1" hidden="1" x14ac:dyDescent="0.25">
      <c r="A105" s="90">
        <v>540089</v>
      </c>
      <c r="B105" s="91" t="s">
        <v>787</v>
      </c>
      <c r="C105" s="91" t="s">
        <v>1090</v>
      </c>
      <c r="D105" s="91" t="s">
        <v>2</v>
      </c>
      <c r="E105" s="90">
        <v>2</v>
      </c>
      <c r="F105" s="115">
        <v>32024</v>
      </c>
    </row>
    <row r="106" spans="1:6" s="79" customFormat="1" hidden="1" x14ac:dyDescent="0.25">
      <c r="A106" s="90">
        <v>540090</v>
      </c>
      <c r="B106" s="91" t="s">
        <v>786</v>
      </c>
      <c r="C106" s="91" t="s">
        <v>1089</v>
      </c>
      <c r="D106" s="91" t="s">
        <v>2</v>
      </c>
      <c r="E106" s="90">
        <v>2</v>
      </c>
      <c r="F106" s="115">
        <v>32024</v>
      </c>
    </row>
    <row r="107" spans="1:6" s="79" customFormat="1" hidden="1" x14ac:dyDescent="0.25">
      <c r="A107" s="96">
        <v>545536</v>
      </c>
      <c r="B107" s="97" t="s">
        <v>784</v>
      </c>
      <c r="C107" s="97" t="s">
        <v>1088</v>
      </c>
      <c r="D107" s="97" t="s">
        <v>29</v>
      </c>
      <c r="E107" s="96">
        <v>2</v>
      </c>
      <c r="F107" s="116">
        <v>26396</v>
      </c>
    </row>
    <row r="108" spans="1:6" s="79" customFormat="1" hidden="1" x14ac:dyDescent="0.25">
      <c r="A108" s="90">
        <v>540092</v>
      </c>
      <c r="B108" s="91" t="s">
        <v>783</v>
      </c>
      <c r="C108" s="91" t="s">
        <v>1087</v>
      </c>
      <c r="D108" s="91" t="s">
        <v>2</v>
      </c>
      <c r="E108" s="90">
        <v>2</v>
      </c>
      <c r="F108" s="115">
        <v>26172</v>
      </c>
    </row>
    <row r="109" spans="1:6" s="79" customFormat="1" hidden="1" x14ac:dyDescent="0.25">
      <c r="A109" s="90">
        <v>545535</v>
      </c>
      <c r="B109" s="91" t="s">
        <v>782</v>
      </c>
      <c r="C109" s="91" t="s">
        <v>1086</v>
      </c>
      <c r="D109" s="91" t="s">
        <v>2</v>
      </c>
      <c r="E109" s="90">
        <v>2</v>
      </c>
      <c r="F109" s="115">
        <v>26130</v>
      </c>
    </row>
    <row r="110" spans="1:6" s="79" customFormat="1" hidden="1" x14ac:dyDescent="0.25">
      <c r="A110" s="90">
        <v>545537</v>
      </c>
      <c r="B110" s="91" t="s">
        <v>781</v>
      </c>
      <c r="C110" s="91" t="s">
        <v>1085</v>
      </c>
      <c r="D110" s="91" t="s">
        <v>2</v>
      </c>
      <c r="E110" s="90">
        <v>2</v>
      </c>
      <c r="F110" s="115">
        <v>26186</v>
      </c>
    </row>
    <row r="111" spans="1:6" s="79" customFormat="1" hidden="1" x14ac:dyDescent="0.25">
      <c r="A111" s="90">
        <v>540095</v>
      </c>
      <c r="B111" s="91" t="s">
        <v>780</v>
      </c>
      <c r="C111" s="91" t="s">
        <v>1084</v>
      </c>
      <c r="D111" s="91" t="s">
        <v>2</v>
      </c>
      <c r="E111" s="90">
        <v>2</v>
      </c>
      <c r="F111" s="115">
        <v>26158</v>
      </c>
    </row>
    <row r="112" spans="1:6" s="79" customFormat="1" hidden="1" x14ac:dyDescent="0.25">
      <c r="A112" s="90">
        <v>545539</v>
      </c>
      <c r="B112" s="91" t="s">
        <v>779</v>
      </c>
      <c r="C112" s="91" t="s">
        <v>1083</v>
      </c>
      <c r="D112" s="91" t="s">
        <v>2</v>
      </c>
      <c r="E112" s="90">
        <v>2</v>
      </c>
      <c r="F112" s="115">
        <v>26452</v>
      </c>
    </row>
    <row r="113" spans="1:6" s="79" customFormat="1" hidden="1" x14ac:dyDescent="0.25">
      <c r="A113" s="120">
        <v>540097</v>
      </c>
      <c r="B113" s="97" t="s">
        <v>777</v>
      </c>
      <c r="C113" s="97" t="s">
        <v>307</v>
      </c>
      <c r="D113" s="97" t="s">
        <v>29</v>
      </c>
      <c r="E113" s="96">
        <v>6</v>
      </c>
      <c r="F113" s="116">
        <v>32328</v>
      </c>
    </row>
    <row r="114" spans="1:6" s="79" customFormat="1" hidden="1" x14ac:dyDescent="0.25">
      <c r="A114" s="90">
        <v>540098</v>
      </c>
      <c r="B114" s="91" t="s">
        <v>776</v>
      </c>
      <c r="C114" s="91" t="s">
        <v>1082</v>
      </c>
      <c r="D114" s="91" t="s">
        <v>2</v>
      </c>
      <c r="E114" s="90">
        <v>6</v>
      </c>
      <c r="F114" s="115">
        <v>32218</v>
      </c>
    </row>
    <row r="115" spans="1:6" s="79" customFormat="1" hidden="1" x14ac:dyDescent="0.25">
      <c r="A115" s="90" t="s">
        <v>775</v>
      </c>
      <c r="B115" s="91" t="s">
        <v>774</v>
      </c>
      <c r="C115" s="91" t="s">
        <v>1081</v>
      </c>
      <c r="D115" s="91" t="s">
        <v>2</v>
      </c>
      <c r="E115" s="90">
        <v>6</v>
      </c>
      <c r="F115" s="115">
        <v>31960</v>
      </c>
    </row>
    <row r="116" spans="1:6" s="79" customFormat="1" hidden="1" x14ac:dyDescent="0.25">
      <c r="A116" s="90">
        <v>540100</v>
      </c>
      <c r="B116" s="91" t="s">
        <v>773</v>
      </c>
      <c r="C116" s="91" t="s">
        <v>1080</v>
      </c>
      <c r="D116" s="91" t="s">
        <v>2</v>
      </c>
      <c r="E116" s="90">
        <v>6</v>
      </c>
      <c r="F116" s="115">
        <v>32218</v>
      </c>
    </row>
    <row r="117" spans="1:6" s="79" customFormat="1" hidden="1" x14ac:dyDescent="0.25">
      <c r="A117" s="90">
        <v>540101</v>
      </c>
      <c r="B117" s="91" t="s">
        <v>772</v>
      </c>
      <c r="C117" s="91" t="s">
        <v>1079</v>
      </c>
      <c r="D117" s="91" t="s">
        <v>2</v>
      </c>
      <c r="E117" s="90">
        <v>6</v>
      </c>
      <c r="F117" s="115">
        <v>32218</v>
      </c>
    </row>
    <row r="118" spans="1:6" s="79" customFormat="1" hidden="1" x14ac:dyDescent="0.25">
      <c r="A118" s="90">
        <v>540102</v>
      </c>
      <c r="B118" s="91" t="s">
        <v>771</v>
      </c>
      <c r="C118" s="91" t="s">
        <v>1078</v>
      </c>
      <c r="D118" s="91" t="s">
        <v>2</v>
      </c>
      <c r="E118" s="90">
        <v>6</v>
      </c>
      <c r="F118" s="115">
        <v>32206</v>
      </c>
    </row>
    <row r="119" spans="1:6" s="79" customFormat="1" hidden="1" x14ac:dyDescent="0.25">
      <c r="A119" s="90">
        <v>540103</v>
      </c>
      <c r="B119" s="91" t="s">
        <v>770</v>
      </c>
      <c r="C119" s="91" t="s">
        <v>1077</v>
      </c>
      <c r="D119" s="91" t="s">
        <v>2</v>
      </c>
      <c r="E119" s="90">
        <v>6</v>
      </c>
      <c r="F119" s="115">
        <v>31735</v>
      </c>
    </row>
    <row r="120" spans="1:6" s="79" customFormat="1" hidden="1" x14ac:dyDescent="0.25">
      <c r="A120" s="90">
        <v>540104</v>
      </c>
      <c r="B120" s="91" t="s">
        <v>769</v>
      </c>
      <c r="C120" s="91" t="s">
        <v>1076</v>
      </c>
      <c r="D120" s="91" t="s">
        <v>2</v>
      </c>
      <c r="E120" s="90">
        <v>6</v>
      </c>
      <c r="F120" s="115">
        <v>32218</v>
      </c>
    </row>
    <row r="121" spans="1:6" s="79" customFormat="1" hidden="1" x14ac:dyDescent="0.25">
      <c r="A121" s="90">
        <v>540292</v>
      </c>
      <c r="B121" s="91" t="s">
        <v>768</v>
      </c>
      <c r="C121" s="91" t="s">
        <v>1075</v>
      </c>
      <c r="D121" s="91" t="s">
        <v>2</v>
      </c>
      <c r="E121" s="90">
        <v>6</v>
      </c>
      <c r="F121" s="115">
        <v>41079</v>
      </c>
    </row>
    <row r="122" spans="1:6" s="79" customFormat="1" hidden="1" x14ac:dyDescent="0.25">
      <c r="A122" s="90">
        <v>540105</v>
      </c>
      <c r="B122" s="91" t="s">
        <v>767</v>
      </c>
      <c r="C122" s="91" t="s">
        <v>1074</v>
      </c>
      <c r="D122" s="91" t="s">
        <v>2</v>
      </c>
      <c r="E122" s="90">
        <v>6</v>
      </c>
      <c r="F122" s="115">
        <v>32218</v>
      </c>
    </row>
    <row r="123" spans="1:6" s="79" customFormat="1" hidden="1" x14ac:dyDescent="0.25">
      <c r="A123" s="90">
        <v>540106</v>
      </c>
      <c r="B123" s="91" t="s">
        <v>766</v>
      </c>
      <c r="C123" s="91" t="s">
        <v>1073</v>
      </c>
      <c r="D123" s="91" t="s">
        <v>2</v>
      </c>
      <c r="E123" s="90">
        <v>6</v>
      </c>
      <c r="F123" s="115">
        <v>32218</v>
      </c>
    </row>
    <row r="124" spans="1:6" s="79" customFormat="1" hidden="1" x14ac:dyDescent="0.25">
      <c r="A124" s="96">
        <v>540107</v>
      </c>
      <c r="B124" s="97" t="s">
        <v>764</v>
      </c>
      <c r="C124" s="97" t="s">
        <v>1072</v>
      </c>
      <c r="D124" s="97" t="s">
        <v>29</v>
      </c>
      <c r="E124" s="96">
        <v>10</v>
      </c>
      <c r="F124" s="116">
        <v>27383</v>
      </c>
    </row>
    <row r="125" spans="1:6" s="79" customFormat="1" hidden="1" x14ac:dyDescent="0.25">
      <c r="A125" s="90">
        <v>540108</v>
      </c>
      <c r="B125" s="91" t="s">
        <v>763</v>
      </c>
      <c r="C125" s="91" t="s">
        <v>1071</v>
      </c>
      <c r="D125" s="91" t="s">
        <v>2</v>
      </c>
      <c r="E125" s="90">
        <v>10</v>
      </c>
      <c r="F125" s="115">
        <v>29342</v>
      </c>
    </row>
    <row r="126" spans="1:6" s="79" customFormat="1" hidden="1" x14ac:dyDescent="0.25">
      <c r="A126" s="90">
        <v>540287</v>
      </c>
      <c r="B126" s="91" t="s">
        <v>762</v>
      </c>
      <c r="C126" s="91" t="s">
        <v>1070</v>
      </c>
      <c r="D126" s="91" t="s">
        <v>2</v>
      </c>
      <c r="E126" s="90">
        <v>10</v>
      </c>
      <c r="F126" s="115">
        <v>40081</v>
      </c>
    </row>
    <row r="127" spans="1:6" s="79" customFormat="1" hidden="1" x14ac:dyDescent="0.25">
      <c r="A127" s="90">
        <v>540109</v>
      </c>
      <c r="B127" s="91" t="s">
        <v>761</v>
      </c>
      <c r="C127" s="91" t="s">
        <v>1069</v>
      </c>
      <c r="D127" s="91" t="s">
        <v>2</v>
      </c>
      <c r="E127" s="90">
        <v>10</v>
      </c>
      <c r="F127" s="115">
        <v>27208</v>
      </c>
    </row>
    <row r="128" spans="1:6" s="79" customFormat="1" hidden="1" x14ac:dyDescent="0.25">
      <c r="A128" s="90">
        <v>540110</v>
      </c>
      <c r="B128" s="91" t="s">
        <v>760</v>
      </c>
      <c r="C128" s="91" t="s">
        <v>1068</v>
      </c>
      <c r="D128" s="91" t="s">
        <v>2</v>
      </c>
      <c r="E128" s="90">
        <v>10</v>
      </c>
      <c r="F128" s="115">
        <v>40081</v>
      </c>
    </row>
    <row r="129" spans="1:6" s="79" customFormat="1" hidden="1" x14ac:dyDescent="0.25">
      <c r="A129" s="90">
        <v>540111</v>
      </c>
      <c r="B129" s="91" t="s">
        <v>759</v>
      </c>
      <c r="C129" s="91" t="s">
        <v>1067</v>
      </c>
      <c r="D129" s="91" t="s">
        <v>2</v>
      </c>
      <c r="E129" s="90">
        <v>10</v>
      </c>
      <c r="F129" s="115">
        <v>27110</v>
      </c>
    </row>
    <row r="130" spans="1:6" s="79" customFormat="1" hidden="1" x14ac:dyDescent="0.25">
      <c r="A130" s="96">
        <v>540112</v>
      </c>
      <c r="B130" s="97" t="s">
        <v>757</v>
      </c>
      <c r="C130" s="97" t="s">
        <v>1066</v>
      </c>
      <c r="D130" s="97" t="s">
        <v>29</v>
      </c>
      <c r="E130" s="96">
        <v>2</v>
      </c>
      <c r="F130" s="116">
        <v>29222</v>
      </c>
    </row>
    <row r="131" spans="1:6" s="79" customFormat="1" hidden="1" x14ac:dyDescent="0.25">
      <c r="A131" s="90">
        <v>540247</v>
      </c>
      <c r="B131" s="91" t="s">
        <v>756</v>
      </c>
      <c r="C131" s="91" t="s">
        <v>1065</v>
      </c>
      <c r="D131" s="91" t="s">
        <v>2</v>
      </c>
      <c r="E131" s="90">
        <v>2</v>
      </c>
      <c r="F131" s="115">
        <v>28536</v>
      </c>
    </row>
    <row r="132" spans="1:6" s="79" customFormat="1" hidden="1" x14ac:dyDescent="0.25">
      <c r="A132" s="90">
        <v>540251</v>
      </c>
      <c r="B132" s="91" t="s">
        <v>755</v>
      </c>
      <c r="C132" s="91" t="s">
        <v>1064</v>
      </c>
      <c r="D132" s="91" t="s">
        <v>2</v>
      </c>
      <c r="E132" s="90">
        <v>2</v>
      </c>
      <c r="F132" s="115">
        <v>28625</v>
      </c>
    </row>
    <row r="133" spans="1:6" s="79" customFormat="1" hidden="1" x14ac:dyDescent="0.25">
      <c r="A133" s="90">
        <v>540113</v>
      </c>
      <c r="B133" s="91" t="s">
        <v>754</v>
      </c>
      <c r="C133" s="91" t="s">
        <v>1063</v>
      </c>
      <c r="D133" s="91" t="s">
        <v>2</v>
      </c>
      <c r="E133" s="90">
        <v>2</v>
      </c>
      <c r="F133" s="115">
        <v>28717</v>
      </c>
    </row>
    <row r="134" spans="1:6" s="79" customFormat="1" hidden="1" x14ac:dyDescent="0.25">
      <c r="A134" s="90">
        <v>540248</v>
      </c>
      <c r="B134" s="91" t="s">
        <v>753</v>
      </c>
      <c r="C134" s="91" t="s">
        <v>1062</v>
      </c>
      <c r="D134" s="91" t="s">
        <v>2</v>
      </c>
      <c r="E134" s="90">
        <v>2</v>
      </c>
      <c r="F134" s="115">
        <v>28536</v>
      </c>
    </row>
    <row r="135" spans="1:6" s="79" customFormat="1" hidden="1" x14ac:dyDescent="0.25">
      <c r="A135" s="90">
        <v>540249</v>
      </c>
      <c r="B135" s="91" t="s">
        <v>752</v>
      </c>
      <c r="C135" s="91" t="s">
        <v>1061</v>
      </c>
      <c r="D135" s="91" t="s">
        <v>2</v>
      </c>
      <c r="E135" s="90">
        <v>2</v>
      </c>
      <c r="F135" s="115">
        <v>28674</v>
      </c>
    </row>
    <row r="136" spans="1:6" s="79" customFormat="1" hidden="1" x14ac:dyDescent="0.25">
      <c r="A136" s="90">
        <v>540250</v>
      </c>
      <c r="B136" s="91" t="s">
        <v>751</v>
      </c>
      <c r="C136" s="91" t="s">
        <v>1060</v>
      </c>
      <c r="D136" s="91" t="s">
        <v>2</v>
      </c>
      <c r="E136" s="90">
        <v>2</v>
      </c>
      <c r="F136" s="115">
        <v>28625</v>
      </c>
    </row>
    <row r="137" spans="1:6" s="79" customFormat="1" hidden="1" x14ac:dyDescent="0.25">
      <c r="A137" s="96">
        <v>540114</v>
      </c>
      <c r="B137" s="97" t="s">
        <v>749</v>
      </c>
      <c r="C137" s="97" t="s">
        <v>1059</v>
      </c>
      <c r="D137" s="97" t="s">
        <v>29</v>
      </c>
      <c r="E137" s="96">
        <v>1</v>
      </c>
      <c r="F137" s="116">
        <v>31673</v>
      </c>
    </row>
    <row r="138" spans="1:6" s="79" customFormat="1" hidden="1" x14ac:dyDescent="0.25">
      <c r="A138" s="90">
        <v>540115</v>
      </c>
      <c r="B138" s="91" t="s">
        <v>748</v>
      </c>
      <c r="C138" s="91" t="s">
        <v>1058</v>
      </c>
      <c r="D138" s="91" t="s">
        <v>2</v>
      </c>
      <c r="E138" s="90">
        <v>1</v>
      </c>
      <c r="F138" s="115">
        <v>31079</v>
      </c>
    </row>
    <row r="139" spans="1:6" s="79" customFormat="1" hidden="1" x14ac:dyDescent="0.25">
      <c r="A139" s="90">
        <v>540291</v>
      </c>
      <c r="B139" s="91" t="s">
        <v>747</v>
      </c>
      <c r="C139" s="91" t="s">
        <v>1057</v>
      </c>
      <c r="D139" s="91" t="s">
        <v>2</v>
      </c>
      <c r="E139" s="90">
        <v>1</v>
      </c>
      <c r="F139" s="115">
        <v>31673</v>
      </c>
    </row>
    <row r="140" spans="1:6" s="79" customFormat="1" hidden="1" x14ac:dyDescent="0.25">
      <c r="A140" s="90">
        <v>540116</v>
      </c>
      <c r="B140" s="91" t="s">
        <v>746</v>
      </c>
      <c r="C140" s="91" t="s">
        <v>1056</v>
      </c>
      <c r="D140" s="91" t="s">
        <v>2</v>
      </c>
      <c r="E140" s="90">
        <v>1</v>
      </c>
      <c r="F140" s="115">
        <v>30953</v>
      </c>
    </row>
    <row r="141" spans="1:6" s="79" customFormat="1" hidden="1" x14ac:dyDescent="0.25">
      <c r="A141" s="90">
        <v>540117</v>
      </c>
      <c r="B141" s="91" t="s">
        <v>745</v>
      </c>
      <c r="C141" s="91" t="s">
        <v>1055</v>
      </c>
      <c r="D141" s="91" t="s">
        <v>2</v>
      </c>
      <c r="E141" s="90">
        <v>1</v>
      </c>
      <c r="F141" s="115">
        <v>31079</v>
      </c>
    </row>
    <row r="142" spans="1:6" s="79" customFormat="1" hidden="1" x14ac:dyDescent="0.25">
      <c r="A142" s="90">
        <v>540118</v>
      </c>
      <c r="B142" s="91" t="s">
        <v>744</v>
      </c>
      <c r="C142" s="91" t="s">
        <v>1054</v>
      </c>
      <c r="D142" s="91" t="s">
        <v>2</v>
      </c>
      <c r="E142" s="90">
        <v>1</v>
      </c>
      <c r="F142" s="115">
        <v>30953</v>
      </c>
    </row>
    <row r="143" spans="1:6" s="79" customFormat="1" hidden="1" x14ac:dyDescent="0.25">
      <c r="A143" s="90">
        <v>540119</v>
      </c>
      <c r="B143" s="91" t="s">
        <v>743</v>
      </c>
      <c r="C143" s="91" t="s">
        <v>1053</v>
      </c>
      <c r="D143" s="91" t="s">
        <v>2</v>
      </c>
      <c r="E143" s="90">
        <v>1</v>
      </c>
      <c r="F143" s="115">
        <v>31079</v>
      </c>
    </row>
    <row r="144" spans="1:6" s="79" customFormat="1" hidden="1" x14ac:dyDescent="0.25">
      <c r="A144" s="90">
        <v>540120</v>
      </c>
      <c r="B144" s="91" t="s">
        <v>742</v>
      </c>
      <c r="C144" s="91" t="s">
        <v>1052</v>
      </c>
      <c r="D144" s="91" t="s">
        <v>2</v>
      </c>
      <c r="E144" s="90">
        <v>1</v>
      </c>
      <c r="F144" s="115">
        <v>31079</v>
      </c>
    </row>
    <row r="145" spans="1:6" s="79" customFormat="1" hidden="1" x14ac:dyDescent="0.25">
      <c r="A145" s="90">
        <v>540121</v>
      </c>
      <c r="B145" s="91" t="s">
        <v>741</v>
      </c>
      <c r="C145" s="91" t="s">
        <v>1051</v>
      </c>
      <c r="D145" s="91" t="s">
        <v>2</v>
      </c>
      <c r="E145" s="90">
        <v>1</v>
      </c>
      <c r="F145" s="115">
        <v>31140</v>
      </c>
    </row>
    <row r="146" spans="1:6" s="79" customFormat="1" hidden="1" x14ac:dyDescent="0.25">
      <c r="A146" s="90">
        <v>540122</v>
      </c>
      <c r="B146" s="91" t="s">
        <v>740</v>
      </c>
      <c r="C146" s="91" t="s">
        <v>1050</v>
      </c>
      <c r="D146" s="91" t="s">
        <v>2</v>
      </c>
      <c r="E146" s="90">
        <v>1</v>
      </c>
      <c r="F146" s="115">
        <v>30953</v>
      </c>
    </row>
    <row r="147" spans="1:6" s="79" customFormat="1" hidden="1" x14ac:dyDescent="0.25">
      <c r="A147" s="90">
        <v>540123</v>
      </c>
      <c r="B147" s="91" t="s">
        <v>739</v>
      </c>
      <c r="C147" s="91" t="s">
        <v>1049</v>
      </c>
      <c r="D147" s="91" t="s">
        <v>2</v>
      </c>
      <c r="E147" s="90">
        <v>1</v>
      </c>
      <c r="F147" s="115">
        <v>30560</v>
      </c>
    </row>
    <row r="148" spans="1:6" s="79" customFormat="1" hidden="1" x14ac:dyDescent="0.25">
      <c r="A148" s="96">
        <v>540124</v>
      </c>
      <c r="B148" s="97" t="s">
        <v>737</v>
      </c>
      <c r="C148" s="97" t="s">
        <v>250</v>
      </c>
      <c r="D148" s="97" t="s">
        <v>29</v>
      </c>
      <c r="E148" s="96">
        <v>1</v>
      </c>
      <c r="F148" s="116">
        <v>31079</v>
      </c>
    </row>
    <row r="149" spans="1:6" s="79" customFormat="1" hidden="1" x14ac:dyDescent="0.25">
      <c r="A149" s="90">
        <v>540172</v>
      </c>
      <c r="B149" s="91" t="s">
        <v>736</v>
      </c>
      <c r="C149" s="91" t="s">
        <v>1048</v>
      </c>
      <c r="D149" s="91" t="s">
        <v>2</v>
      </c>
      <c r="E149" s="90">
        <v>1</v>
      </c>
      <c r="F149" s="115">
        <v>38413</v>
      </c>
    </row>
    <row r="150" spans="1:6" s="79" customFormat="1" hidden="1" x14ac:dyDescent="0.25">
      <c r="A150" s="90">
        <v>540285</v>
      </c>
      <c r="B150" s="91" t="s">
        <v>735</v>
      </c>
      <c r="C150" s="91" t="s">
        <v>1047</v>
      </c>
      <c r="D150" s="91" t="s">
        <v>2</v>
      </c>
      <c r="E150" s="90">
        <v>1</v>
      </c>
      <c r="F150" s="115">
        <v>38413</v>
      </c>
    </row>
    <row r="151" spans="1:6" s="79" customFormat="1" hidden="1" x14ac:dyDescent="0.25">
      <c r="A151" s="90">
        <v>540125</v>
      </c>
      <c r="B151" s="91" t="s">
        <v>734</v>
      </c>
      <c r="C151" s="91" t="s">
        <v>1046</v>
      </c>
      <c r="D151" s="91" t="s">
        <v>2</v>
      </c>
      <c r="E151" s="90">
        <v>1</v>
      </c>
      <c r="F151" s="115">
        <v>30651</v>
      </c>
    </row>
    <row r="152" spans="1:6" s="79" customFormat="1" hidden="1" x14ac:dyDescent="0.25">
      <c r="A152" s="118">
        <v>540126</v>
      </c>
      <c r="B152" s="119" t="s">
        <v>1045</v>
      </c>
      <c r="C152" s="119" t="s">
        <v>1044</v>
      </c>
      <c r="D152" s="119" t="s">
        <v>2</v>
      </c>
      <c r="E152" s="118">
        <v>1</v>
      </c>
      <c r="F152" s="117">
        <v>30665</v>
      </c>
    </row>
    <row r="153" spans="1:6" s="79" customFormat="1" hidden="1" x14ac:dyDescent="0.25">
      <c r="A153" s="90">
        <v>540127</v>
      </c>
      <c r="B153" s="91" t="s">
        <v>731</v>
      </c>
      <c r="C153" s="91" t="s">
        <v>1043</v>
      </c>
      <c r="D153" s="91" t="s">
        <v>2</v>
      </c>
      <c r="E153" s="90">
        <v>1</v>
      </c>
      <c r="F153" s="115">
        <v>30665</v>
      </c>
    </row>
    <row r="154" spans="1:6" s="79" customFormat="1" hidden="1" x14ac:dyDescent="0.25">
      <c r="A154" s="90">
        <v>540128</v>
      </c>
      <c r="B154" s="91" t="s">
        <v>730</v>
      </c>
      <c r="C154" s="91" t="s">
        <v>1042</v>
      </c>
      <c r="D154" s="91" t="s">
        <v>2</v>
      </c>
      <c r="E154" s="90">
        <v>1</v>
      </c>
      <c r="F154" s="115">
        <v>30713</v>
      </c>
    </row>
    <row r="155" spans="1:6" s="79" customFormat="1" hidden="1" x14ac:dyDescent="0.25">
      <c r="A155" s="96">
        <v>540129</v>
      </c>
      <c r="B155" s="97" t="s">
        <v>728</v>
      </c>
      <c r="C155" s="97" t="s">
        <v>1041</v>
      </c>
      <c r="D155" s="97" t="s">
        <v>29</v>
      </c>
      <c r="E155" s="96">
        <v>8</v>
      </c>
      <c r="F155" s="116">
        <v>33508</v>
      </c>
    </row>
    <row r="156" spans="1:6" s="79" customFormat="1" hidden="1" x14ac:dyDescent="0.25">
      <c r="A156" s="90">
        <v>540130</v>
      </c>
      <c r="B156" s="91" t="s">
        <v>727</v>
      </c>
      <c r="C156" s="91" t="s">
        <v>1040</v>
      </c>
      <c r="D156" s="91" t="s">
        <v>2</v>
      </c>
      <c r="E156" s="90">
        <v>8</v>
      </c>
      <c r="F156" s="115">
        <v>33508</v>
      </c>
    </row>
    <row r="157" spans="1:6" s="79" customFormat="1" hidden="1" x14ac:dyDescent="0.25">
      <c r="A157" s="90">
        <v>540131</v>
      </c>
      <c r="B157" s="91" t="s">
        <v>726</v>
      </c>
      <c r="C157" s="91" t="s">
        <v>1039</v>
      </c>
      <c r="D157" s="91" t="s">
        <v>2</v>
      </c>
      <c r="E157" s="90">
        <v>8</v>
      </c>
      <c r="F157" s="115">
        <v>33508</v>
      </c>
    </row>
    <row r="158" spans="1:6" s="79" customFormat="1" hidden="1" x14ac:dyDescent="0.25">
      <c r="A158" s="90">
        <v>540155</v>
      </c>
      <c r="B158" s="91" t="s">
        <v>725</v>
      </c>
      <c r="C158" s="91" t="s">
        <v>1038</v>
      </c>
      <c r="D158" s="91" t="s">
        <v>2</v>
      </c>
      <c r="E158" s="90">
        <v>8</v>
      </c>
      <c r="F158" s="115">
        <v>33508</v>
      </c>
    </row>
    <row r="159" spans="1:6" s="79" customFormat="1" hidden="1" x14ac:dyDescent="0.25">
      <c r="A159" s="96">
        <v>540133</v>
      </c>
      <c r="B159" s="97" t="s">
        <v>723</v>
      </c>
      <c r="C159" s="97" t="s">
        <v>1037</v>
      </c>
      <c r="D159" s="97" t="s">
        <v>29</v>
      </c>
      <c r="E159" s="96">
        <v>2</v>
      </c>
      <c r="F159" s="116">
        <v>29557</v>
      </c>
    </row>
    <row r="160" spans="1:6" s="79" customFormat="1" hidden="1" x14ac:dyDescent="0.25">
      <c r="A160" s="90">
        <v>540134</v>
      </c>
      <c r="B160" s="91" t="s">
        <v>722</v>
      </c>
      <c r="C160" s="91" t="s">
        <v>1036</v>
      </c>
      <c r="D160" s="91" t="s">
        <v>2</v>
      </c>
      <c r="E160" s="90">
        <v>2</v>
      </c>
      <c r="F160" s="115">
        <v>28199</v>
      </c>
    </row>
    <row r="161" spans="1:6" s="79" customFormat="1" hidden="1" x14ac:dyDescent="0.25">
      <c r="A161" s="90">
        <v>540135</v>
      </c>
      <c r="B161" s="91" t="s">
        <v>721</v>
      </c>
      <c r="C161" s="91" t="s">
        <v>1035</v>
      </c>
      <c r="D161" s="91" t="s">
        <v>2</v>
      </c>
      <c r="E161" s="90">
        <v>2</v>
      </c>
      <c r="F161" s="115">
        <v>28247</v>
      </c>
    </row>
    <row r="162" spans="1:6" s="79" customFormat="1" hidden="1" x14ac:dyDescent="0.25">
      <c r="A162" s="90" t="s">
        <v>720</v>
      </c>
      <c r="B162" s="91" t="s">
        <v>719</v>
      </c>
      <c r="C162" s="91" t="s">
        <v>1034</v>
      </c>
      <c r="D162" s="91" t="s">
        <v>2</v>
      </c>
      <c r="E162" s="90">
        <v>2</v>
      </c>
      <c r="F162" s="115">
        <v>28550</v>
      </c>
    </row>
    <row r="163" spans="1:6" s="79" customFormat="1" hidden="1" x14ac:dyDescent="0.25">
      <c r="A163" s="90" t="s">
        <v>718</v>
      </c>
      <c r="B163" s="91" t="s">
        <v>717</v>
      </c>
      <c r="C163" s="91" t="s">
        <v>1033</v>
      </c>
      <c r="D163" s="91" t="s">
        <v>2</v>
      </c>
      <c r="E163" s="90">
        <v>2</v>
      </c>
      <c r="F163" s="115">
        <v>25602</v>
      </c>
    </row>
    <row r="164" spans="1:6" s="79" customFormat="1" hidden="1" x14ac:dyDescent="0.25">
      <c r="A164" s="90" t="s">
        <v>716</v>
      </c>
      <c r="B164" s="91" t="s">
        <v>715</v>
      </c>
      <c r="C164" s="91" t="s">
        <v>1032</v>
      </c>
      <c r="D164" s="91" t="s">
        <v>2</v>
      </c>
      <c r="E164" s="90">
        <v>2</v>
      </c>
      <c r="F164" s="115">
        <v>29602</v>
      </c>
    </row>
    <row r="165" spans="1:6" s="79" customFormat="1" hidden="1" x14ac:dyDescent="0.25">
      <c r="A165" s="96">
        <v>540139</v>
      </c>
      <c r="B165" s="97" t="s">
        <v>713</v>
      </c>
      <c r="C165" s="97" t="s">
        <v>1031</v>
      </c>
      <c r="D165" s="97" t="s">
        <v>29</v>
      </c>
      <c r="E165" s="96">
        <v>6</v>
      </c>
      <c r="F165" s="116">
        <v>40198</v>
      </c>
    </row>
    <row r="166" spans="1:6" s="79" customFormat="1" hidden="1" x14ac:dyDescent="0.25">
      <c r="A166" s="90">
        <v>540140</v>
      </c>
      <c r="B166" s="91" t="s">
        <v>712</v>
      </c>
      <c r="C166" s="91" t="s">
        <v>1030</v>
      </c>
      <c r="D166" s="91" t="s">
        <v>2</v>
      </c>
      <c r="E166" s="90">
        <v>6</v>
      </c>
      <c r="F166" s="115">
        <v>40198</v>
      </c>
    </row>
    <row r="167" spans="1:6" s="79" customFormat="1" hidden="1" x14ac:dyDescent="0.25">
      <c r="A167" s="90">
        <v>540272</v>
      </c>
      <c r="B167" s="91" t="s">
        <v>711</v>
      </c>
      <c r="C167" s="91" t="s">
        <v>1029</v>
      </c>
      <c r="D167" s="91" t="s">
        <v>2</v>
      </c>
      <c r="E167" s="90">
        <v>6</v>
      </c>
      <c r="F167" s="115">
        <v>30665</v>
      </c>
    </row>
    <row r="168" spans="1:6" s="79" customFormat="1" hidden="1" x14ac:dyDescent="0.25">
      <c r="A168" s="90">
        <v>540141</v>
      </c>
      <c r="B168" s="91" t="s">
        <v>710</v>
      </c>
      <c r="C168" s="91" t="s">
        <v>1028</v>
      </c>
      <c r="D168" s="91" t="s">
        <v>2</v>
      </c>
      <c r="E168" s="90">
        <v>6</v>
      </c>
      <c r="F168" s="115">
        <v>29068</v>
      </c>
    </row>
    <row r="169" spans="1:6" s="79" customFormat="1" hidden="1" x14ac:dyDescent="0.25">
      <c r="A169" s="90">
        <v>540273</v>
      </c>
      <c r="B169" s="91" t="s">
        <v>709</v>
      </c>
      <c r="C169" s="91" t="s">
        <v>1027</v>
      </c>
      <c r="D169" s="91" t="s">
        <v>2</v>
      </c>
      <c r="E169" s="90">
        <v>6</v>
      </c>
      <c r="F169" s="115">
        <v>28703</v>
      </c>
    </row>
    <row r="170" spans="1:6" s="79" customFormat="1" hidden="1" x14ac:dyDescent="0.25">
      <c r="A170" s="90">
        <v>540274</v>
      </c>
      <c r="B170" s="91" t="s">
        <v>708</v>
      </c>
      <c r="C170" s="91" t="s">
        <v>1026</v>
      </c>
      <c r="D170" s="91" t="s">
        <v>2</v>
      </c>
      <c r="E170" s="90">
        <v>6</v>
      </c>
      <c r="F170" s="115">
        <v>28703</v>
      </c>
    </row>
    <row r="171" spans="1:6" s="79" customFormat="1" hidden="1" x14ac:dyDescent="0.25">
      <c r="A171" s="96">
        <v>540278</v>
      </c>
      <c r="B171" s="97" t="s">
        <v>706</v>
      </c>
      <c r="C171" s="97" t="s">
        <v>1025</v>
      </c>
      <c r="D171" s="97" t="s">
        <v>29</v>
      </c>
      <c r="E171" s="96">
        <v>1</v>
      </c>
      <c r="F171" s="116">
        <v>30330</v>
      </c>
    </row>
    <row r="172" spans="1:6" s="79" customFormat="1" hidden="1" x14ac:dyDescent="0.25">
      <c r="A172" s="90">
        <v>540143</v>
      </c>
      <c r="B172" s="91" t="s">
        <v>704</v>
      </c>
      <c r="C172" s="91" t="s">
        <v>1024</v>
      </c>
      <c r="D172" s="91" t="s">
        <v>2</v>
      </c>
      <c r="E172" s="90">
        <v>1</v>
      </c>
      <c r="F172" s="115">
        <v>29068</v>
      </c>
    </row>
    <row r="173" spans="1:6" s="79" customFormat="1" hidden="1" x14ac:dyDescent="0.25">
      <c r="A173" s="90">
        <v>540290</v>
      </c>
      <c r="B173" s="91" t="s">
        <v>703</v>
      </c>
      <c r="C173" s="91" t="s">
        <v>1023</v>
      </c>
      <c r="D173" s="91" t="s">
        <v>2</v>
      </c>
      <c r="E173" s="90">
        <v>1</v>
      </c>
      <c r="F173" s="115">
        <v>37424</v>
      </c>
    </row>
    <row r="174" spans="1:6" s="79" customFormat="1" hidden="1" x14ac:dyDescent="0.25">
      <c r="A174" s="90">
        <v>540041</v>
      </c>
      <c r="B174" s="91" t="s">
        <v>1022</v>
      </c>
      <c r="C174" s="91" t="s">
        <v>1021</v>
      </c>
      <c r="D174" s="91" t="s">
        <v>2</v>
      </c>
      <c r="E174" s="90">
        <v>1</v>
      </c>
      <c r="F174" s="115">
        <v>33508</v>
      </c>
    </row>
    <row r="175" spans="1:6" s="79" customFormat="1" hidden="1" x14ac:dyDescent="0.25">
      <c r="A175" s="96">
        <v>540144</v>
      </c>
      <c r="B175" s="97" t="s">
        <v>701</v>
      </c>
      <c r="C175" s="97" t="s">
        <v>207</v>
      </c>
      <c r="D175" s="97" t="s">
        <v>29</v>
      </c>
      <c r="E175" s="96">
        <v>9</v>
      </c>
      <c r="F175" s="116">
        <v>31959</v>
      </c>
    </row>
    <row r="176" spans="1:6" s="79" customFormat="1" hidden="1" x14ac:dyDescent="0.25">
      <c r="A176" s="90">
        <v>540005</v>
      </c>
      <c r="B176" s="91" t="s">
        <v>700</v>
      </c>
      <c r="C176" s="91" t="s">
        <v>1020</v>
      </c>
      <c r="D176" s="91" t="s">
        <v>2</v>
      </c>
      <c r="E176" s="90">
        <v>9</v>
      </c>
      <c r="F176" s="115">
        <v>29222</v>
      </c>
    </row>
    <row r="177" spans="1:6" s="79" customFormat="1" hidden="1" x14ac:dyDescent="0.25">
      <c r="A177" s="90">
        <v>540252</v>
      </c>
      <c r="B177" s="91" t="s">
        <v>699</v>
      </c>
      <c r="C177" s="91" t="s">
        <v>1019</v>
      </c>
      <c r="D177" s="91" t="s">
        <v>2</v>
      </c>
      <c r="E177" s="90">
        <v>9</v>
      </c>
      <c r="F177" s="115">
        <v>30988</v>
      </c>
    </row>
    <row r="178" spans="1:6" s="79" customFormat="1" hidden="1" x14ac:dyDescent="0.25">
      <c r="A178" s="96">
        <v>540146</v>
      </c>
      <c r="B178" s="97" t="s">
        <v>697</v>
      </c>
      <c r="C178" s="97" t="s">
        <v>201</v>
      </c>
      <c r="D178" s="97" t="s">
        <v>29</v>
      </c>
      <c r="E178" s="96">
        <v>4</v>
      </c>
      <c r="F178" s="116">
        <v>33548</v>
      </c>
    </row>
    <row r="179" spans="1:6" s="79" customFormat="1" hidden="1" x14ac:dyDescent="0.25">
      <c r="A179" s="90">
        <v>540147</v>
      </c>
      <c r="B179" s="91" t="s">
        <v>696</v>
      </c>
      <c r="C179" s="91" t="s">
        <v>1018</v>
      </c>
      <c r="D179" s="91" t="s">
        <v>2</v>
      </c>
      <c r="E179" s="90">
        <v>4</v>
      </c>
      <c r="F179" s="115">
        <v>33508</v>
      </c>
    </row>
    <row r="180" spans="1:6" s="79" customFormat="1" hidden="1" x14ac:dyDescent="0.25">
      <c r="A180" s="90">
        <v>540148</v>
      </c>
      <c r="B180" s="91" t="s">
        <v>695</v>
      </c>
      <c r="C180" s="91" t="s">
        <v>1017</v>
      </c>
      <c r="D180" s="91" t="s">
        <v>2</v>
      </c>
      <c r="E180" s="90">
        <v>4</v>
      </c>
      <c r="F180" s="115">
        <v>30918</v>
      </c>
    </row>
    <row r="181" spans="1:6" s="79" customFormat="1" hidden="1" x14ac:dyDescent="0.25">
      <c r="A181" s="96">
        <v>540149</v>
      </c>
      <c r="B181" s="97" t="s">
        <v>693</v>
      </c>
      <c r="C181" s="97" t="s">
        <v>1016</v>
      </c>
      <c r="D181" s="97" t="s">
        <v>29</v>
      </c>
      <c r="E181" s="96">
        <v>10</v>
      </c>
      <c r="F181" s="116">
        <v>30410</v>
      </c>
    </row>
    <row r="182" spans="1:6" s="79" customFormat="1" hidden="1" x14ac:dyDescent="0.25">
      <c r="A182" s="90">
        <v>540275</v>
      </c>
      <c r="B182" s="91" t="s">
        <v>692</v>
      </c>
      <c r="C182" s="91" t="s">
        <v>1015</v>
      </c>
      <c r="D182" s="91" t="s">
        <v>2</v>
      </c>
      <c r="E182" s="90">
        <v>10</v>
      </c>
      <c r="F182" s="115">
        <v>38915</v>
      </c>
    </row>
    <row r="183" spans="1:6" s="79" customFormat="1" hidden="1" x14ac:dyDescent="0.25">
      <c r="A183" s="90">
        <v>540080</v>
      </c>
      <c r="B183" s="91" t="s">
        <v>691</v>
      </c>
      <c r="C183" s="91" t="s">
        <v>1014</v>
      </c>
      <c r="D183" s="91" t="s">
        <v>2</v>
      </c>
      <c r="E183" s="90">
        <v>10</v>
      </c>
      <c r="F183" s="115">
        <v>38915</v>
      </c>
    </row>
    <row r="184" spans="1:6" s="79" customFormat="1" hidden="1" x14ac:dyDescent="0.25">
      <c r="A184" s="90">
        <v>540150</v>
      </c>
      <c r="B184" s="91" t="s">
        <v>690</v>
      </c>
      <c r="C184" s="91" t="s">
        <v>1013</v>
      </c>
      <c r="D184" s="91" t="s">
        <v>2</v>
      </c>
      <c r="E184" s="90">
        <v>10</v>
      </c>
      <c r="F184" s="115">
        <v>30699</v>
      </c>
    </row>
    <row r="185" spans="1:6" s="79" customFormat="1" hidden="1" x14ac:dyDescent="0.25">
      <c r="A185" s="90">
        <v>540151</v>
      </c>
      <c r="B185" s="91" t="s">
        <v>689</v>
      </c>
      <c r="C185" s="91" t="s">
        <v>1012</v>
      </c>
      <c r="D185" s="91" t="s">
        <v>2</v>
      </c>
      <c r="E185" s="90">
        <v>10</v>
      </c>
      <c r="F185" s="115">
        <v>29126</v>
      </c>
    </row>
    <row r="186" spans="1:6" s="79" customFormat="1" hidden="1" x14ac:dyDescent="0.25">
      <c r="A186" s="90">
        <v>540094</v>
      </c>
      <c r="B186" s="91" t="s">
        <v>688</v>
      </c>
      <c r="C186" s="91" t="s">
        <v>1011</v>
      </c>
      <c r="D186" s="91" t="s">
        <v>2</v>
      </c>
      <c r="E186" s="90">
        <v>10</v>
      </c>
      <c r="F186" s="115">
        <v>38915</v>
      </c>
    </row>
    <row r="187" spans="1:6" s="79" customFormat="1" hidden="1" x14ac:dyDescent="0.25">
      <c r="A187" s="90">
        <v>540152</v>
      </c>
      <c r="B187" s="91" t="s">
        <v>687</v>
      </c>
      <c r="C187" s="91" t="s">
        <v>1010</v>
      </c>
      <c r="D187" s="91" t="s">
        <v>2</v>
      </c>
      <c r="E187" s="90">
        <v>10</v>
      </c>
      <c r="F187" s="115">
        <v>29635</v>
      </c>
    </row>
    <row r="188" spans="1:6" s="79" customFormat="1" hidden="1" x14ac:dyDescent="0.25">
      <c r="A188" s="96">
        <v>540153</v>
      </c>
      <c r="B188" s="97" t="s">
        <v>685</v>
      </c>
      <c r="C188" s="97" t="s">
        <v>187</v>
      </c>
      <c r="D188" s="97" t="s">
        <v>29</v>
      </c>
      <c r="E188" s="96">
        <v>8</v>
      </c>
      <c r="F188" s="116">
        <v>31959</v>
      </c>
    </row>
    <row r="189" spans="1:6" s="79" customFormat="1" hidden="1" x14ac:dyDescent="0.25">
      <c r="A189" s="90">
        <v>540154</v>
      </c>
      <c r="B189" s="91" t="s">
        <v>684</v>
      </c>
      <c r="C189" s="91" t="s">
        <v>1009</v>
      </c>
      <c r="D189" s="91" t="s">
        <v>2</v>
      </c>
      <c r="E189" s="90">
        <v>8</v>
      </c>
      <c r="F189" s="115">
        <v>32021</v>
      </c>
    </row>
    <row r="190" spans="1:6" s="79" customFormat="1" hidden="1" x14ac:dyDescent="0.25">
      <c r="A190" s="96">
        <v>540225</v>
      </c>
      <c r="B190" s="97" t="s">
        <v>682</v>
      </c>
      <c r="C190" s="97" t="s">
        <v>1008</v>
      </c>
      <c r="D190" s="97" t="s">
        <v>29</v>
      </c>
      <c r="E190" s="96">
        <v>5</v>
      </c>
      <c r="F190" s="116">
        <v>33392</v>
      </c>
    </row>
    <row r="191" spans="1:6" s="79" customFormat="1" hidden="1" x14ac:dyDescent="0.25">
      <c r="A191" s="90">
        <v>540253</v>
      </c>
      <c r="B191" s="91" t="s">
        <v>681</v>
      </c>
      <c r="C191" s="91" t="s">
        <v>1007</v>
      </c>
      <c r="D191" s="91" t="s">
        <v>2</v>
      </c>
      <c r="E191" s="90">
        <v>5</v>
      </c>
      <c r="F191" s="115">
        <v>33392</v>
      </c>
    </row>
    <row r="192" spans="1:6" s="79" customFormat="1" hidden="1" x14ac:dyDescent="0.25">
      <c r="A192" s="90">
        <v>540156</v>
      </c>
      <c r="B192" s="91" t="s">
        <v>680</v>
      </c>
      <c r="C192" s="91" t="s">
        <v>1006</v>
      </c>
      <c r="D192" s="91" t="s">
        <v>2</v>
      </c>
      <c r="E192" s="90">
        <v>5</v>
      </c>
      <c r="F192" s="115">
        <v>33392</v>
      </c>
    </row>
    <row r="193" spans="1:6" s="79" customFormat="1" hidden="1" x14ac:dyDescent="0.25">
      <c r="A193" s="96">
        <v>540283</v>
      </c>
      <c r="B193" s="97" t="s">
        <v>678</v>
      </c>
      <c r="C193" s="97" t="s">
        <v>1005</v>
      </c>
      <c r="D193" s="97" t="s">
        <v>29</v>
      </c>
      <c r="E193" s="96">
        <v>4</v>
      </c>
      <c r="F193" s="116">
        <v>32798</v>
      </c>
    </row>
    <row r="194" spans="1:6" s="79" customFormat="1" hidden="1" x14ac:dyDescent="0.25">
      <c r="A194" s="90">
        <v>540158</v>
      </c>
      <c r="B194" s="91" t="s">
        <v>677</v>
      </c>
      <c r="C194" s="91" t="s">
        <v>1004</v>
      </c>
      <c r="D194" s="91" t="s">
        <v>2</v>
      </c>
      <c r="E194" s="90">
        <v>4</v>
      </c>
      <c r="F194" s="115">
        <v>30918</v>
      </c>
    </row>
    <row r="195" spans="1:6" s="79" customFormat="1" hidden="1" x14ac:dyDescent="0.25">
      <c r="A195" s="90">
        <v>540159</v>
      </c>
      <c r="B195" s="91" t="s">
        <v>676</v>
      </c>
      <c r="C195" s="91" t="s">
        <v>1003</v>
      </c>
      <c r="D195" s="91" t="s">
        <v>2</v>
      </c>
      <c r="E195" s="90">
        <v>4</v>
      </c>
      <c r="F195" s="115">
        <v>32798</v>
      </c>
    </row>
    <row r="196" spans="1:6" s="79" customFormat="1" hidden="1" x14ac:dyDescent="0.25">
      <c r="A196" s="96">
        <v>540160</v>
      </c>
      <c r="B196" s="97" t="s">
        <v>674</v>
      </c>
      <c r="C196" s="97" t="s">
        <v>174</v>
      </c>
      <c r="D196" s="97" t="s">
        <v>29</v>
      </c>
      <c r="E196" s="96">
        <v>6</v>
      </c>
      <c r="F196" s="116">
        <v>31837</v>
      </c>
    </row>
    <row r="197" spans="1:6" s="79" customFormat="1" hidden="1" x14ac:dyDescent="0.25">
      <c r="A197" s="90">
        <v>540161</v>
      </c>
      <c r="B197" s="91" t="s">
        <v>673</v>
      </c>
      <c r="C197" s="91" t="s">
        <v>1002</v>
      </c>
      <c r="D197" s="91" t="s">
        <v>2</v>
      </c>
      <c r="E197" s="90"/>
      <c r="F197" s="115">
        <v>31990</v>
      </c>
    </row>
    <row r="198" spans="1:6" s="79" customFormat="1" hidden="1" x14ac:dyDescent="0.25">
      <c r="A198" s="90">
        <v>540162</v>
      </c>
      <c r="B198" s="91" t="s">
        <v>672</v>
      </c>
      <c r="C198" s="91" t="s">
        <v>1001</v>
      </c>
      <c r="D198" s="91" t="s">
        <v>2</v>
      </c>
      <c r="E198" s="90">
        <v>6</v>
      </c>
      <c r="F198" s="115">
        <v>31990</v>
      </c>
    </row>
    <row r="199" spans="1:6" s="79" customFormat="1" hidden="1" x14ac:dyDescent="0.25">
      <c r="A199" s="90">
        <v>540254</v>
      </c>
      <c r="B199" s="91" t="s">
        <v>671</v>
      </c>
      <c r="C199" s="91" t="s">
        <v>1000</v>
      </c>
      <c r="D199" s="91" t="s">
        <v>2</v>
      </c>
      <c r="E199" s="90">
        <v>6</v>
      </c>
      <c r="F199" s="115">
        <v>41065</v>
      </c>
    </row>
    <row r="200" spans="1:6" s="79" customFormat="1" hidden="1" x14ac:dyDescent="0.25">
      <c r="A200" s="90">
        <v>540270</v>
      </c>
      <c r="B200" s="91" t="s">
        <v>670</v>
      </c>
      <c r="C200" s="91" t="s">
        <v>999</v>
      </c>
      <c r="D200" s="91" t="s">
        <v>2</v>
      </c>
      <c r="E200" s="90">
        <v>6</v>
      </c>
      <c r="F200" s="115">
        <v>41065</v>
      </c>
    </row>
    <row r="201" spans="1:6" s="79" customFormat="1" hidden="1" x14ac:dyDescent="0.25">
      <c r="A201" s="90">
        <v>540268</v>
      </c>
      <c r="B201" s="91" t="s">
        <v>669</v>
      </c>
      <c r="C201" s="91" t="s">
        <v>998</v>
      </c>
      <c r="D201" s="91" t="s">
        <v>2</v>
      </c>
      <c r="E201" s="90">
        <v>6</v>
      </c>
      <c r="F201" s="115">
        <v>31990</v>
      </c>
    </row>
    <row r="202" spans="1:6" s="79" customFormat="1" hidden="1" x14ac:dyDescent="0.25">
      <c r="A202" s="90">
        <v>540269</v>
      </c>
      <c r="B202" s="91" t="s">
        <v>668</v>
      </c>
      <c r="C202" s="91" t="s">
        <v>997</v>
      </c>
      <c r="D202" s="91" t="s">
        <v>2</v>
      </c>
      <c r="E202" s="90">
        <v>6</v>
      </c>
      <c r="F202" s="115">
        <v>31990</v>
      </c>
    </row>
    <row r="203" spans="1:6" s="79" customFormat="1" hidden="1" x14ac:dyDescent="0.25">
      <c r="A203" s="90">
        <v>540163</v>
      </c>
      <c r="B203" s="91" t="s">
        <v>667</v>
      </c>
      <c r="C203" s="91" t="s">
        <v>996</v>
      </c>
      <c r="D203" s="91" t="s">
        <v>2</v>
      </c>
      <c r="E203" s="90">
        <v>6</v>
      </c>
      <c r="F203" s="115">
        <v>29068</v>
      </c>
    </row>
    <row r="204" spans="1:6" s="79" customFormat="1" hidden="1" x14ac:dyDescent="0.25">
      <c r="A204" s="90">
        <v>540257</v>
      </c>
      <c r="B204" s="91" t="s">
        <v>666</v>
      </c>
      <c r="C204" s="91" t="s">
        <v>995</v>
      </c>
      <c r="D204" s="91" t="s">
        <v>2</v>
      </c>
      <c r="E204" s="90">
        <v>6</v>
      </c>
      <c r="F204" s="115">
        <v>31990</v>
      </c>
    </row>
    <row r="205" spans="1:6" s="79" customFormat="1" hidden="1" x14ac:dyDescent="0.25">
      <c r="A205" s="90">
        <v>540137</v>
      </c>
      <c r="B205" s="91" t="s">
        <v>665</v>
      </c>
      <c r="C205" s="91" t="s">
        <v>994</v>
      </c>
      <c r="D205" s="91" t="s">
        <v>2</v>
      </c>
      <c r="E205" s="90">
        <v>6</v>
      </c>
      <c r="F205" s="115">
        <v>41065</v>
      </c>
    </row>
    <row r="206" spans="1:6" s="79" customFormat="1" x14ac:dyDescent="0.25">
      <c r="A206" s="96">
        <v>540164</v>
      </c>
      <c r="B206" s="97" t="s">
        <v>663</v>
      </c>
      <c r="C206" s="97" t="s">
        <v>154</v>
      </c>
      <c r="D206" s="97" t="s">
        <v>29</v>
      </c>
      <c r="E206" s="96">
        <v>3</v>
      </c>
      <c r="F206" s="116">
        <v>31946</v>
      </c>
    </row>
    <row r="207" spans="1:6" s="79" customFormat="1" x14ac:dyDescent="0.25">
      <c r="A207" s="90">
        <v>540165</v>
      </c>
      <c r="B207" s="91" t="s">
        <v>662</v>
      </c>
      <c r="C207" s="91" t="s">
        <v>993</v>
      </c>
      <c r="D207" s="91" t="s">
        <v>2</v>
      </c>
      <c r="E207" s="90">
        <v>3</v>
      </c>
      <c r="F207" s="115">
        <v>31399</v>
      </c>
    </row>
    <row r="208" spans="1:6" s="79" customFormat="1" x14ac:dyDescent="0.25">
      <c r="A208" s="90">
        <v>540166</v>
      </c>
      <c r="B208" s="91" t="s">
        <v>661</v>
      </c>
      <c r="C208" s="91" t="s">
        <v>992</v>
      </c>
      <c r="D208" s="91" t="s">
        <v>2</v>
      </c>
      <c r="E208" s="90">
        <v>3</v>
      </c>
      <c r="F208" s="115">
        <v>31399</v>
      </c>
    </row>
    <row r="209" spans="1:6" s="79" customFormat="1" x14ac:dyDescent="0.25">
      <c r="A209" s="90">
        <v>540222</v>
      </c>
      <c r="B209" s="91" t="s">
        <v>660</v>
      </c>
      <c r="C209" s="91" t="s">
        <v>991</v>
      </c>
      <c r="D209" s="91" t="s">
        <v>2</v>
      </c>
      <c r="E209" s="90">
        <v>3</v>
      </c>
      <c r="F209" s="115">
        <v>30718</v>
      </c>
    </row>
    <row r="210" spans="1:6" s="79" customFormat="1" x14ac:dyDescent="0.25">
      <c r="A210" s="90">
        <v>540167</v>
      </c>
      <c r="B210" s="91" t="s">
        <v>659</v>
      </c>
      <c r="C210" s="91" t="s">
        <v>990</v>
      </c>
      <c r="D210" s="91" t="s">
        <v>2</v>
      </c>
      <c r="E210" s="90">
        <v>3</v>
      </c>
      <c r="F210" s="115">
        <v>31475</v>
      </c>
    </row>
    <row r="211" spans="1:6" s="79" customFormat="1" x14ac:dyDescent="0.25">
      <c r="A211" s="90">
        <v>540168</v>
      </c>
      <c r="B211" s="91" t="s">
        <v>657</v>
      </c>
      <c r="C211" s="91" t="s">
        <v>989</v>
      </c>
      <c r="D211" s="91" t="s">
        <v>2</v>
      </c>
      <c r="E211" s="90">
        <v>3</v>
      </c>
      <c r="F211" s="115">
        <v>31399</v>
      </c>
    </row>
    <row r="212" spans="1:6" s="79" customFormat="1" x14ac:dyDescent="0.25">
      <c r="A212" s="90">
        <v>540271</v>
      </c>
      <c r="B212" s="91" t="s">
        <v>656</v>
      </c>
      <c r="C212" s="91" t="s">
        <v>988</v>
      </c>
      <c r="D212" s="91" t="s">
        <v>2</v>
      </c>
      <c r="E212" s="90">
        <v>3</v>
      </c>
      <c r="F212" s="115">
        <v>31399</v>
      </c>
    </row>
    <row r="213" spans="1:6" s="79" customFormat="1" x14ac:dyDescent="0.25">
      <c r="A213" s="90">
        <v>540081</v>
      </c>
      <c r="B213" s="91" t="s">
        <v>658</v>
      </c>
      <c r="C213" s="91" t="s">
        <v>987</v>
      </c>
      <c r="D213" s="91" t="s">
        <v>2</v>
      </c>
      <c r="E213" s="90">
        <v>3</v>
      </c>
      <c r="F213" s="115">
        <v>30056</v>
      </c>
    </row>
    <row r="214" spans="1:6" s="79" customFormat="1" hidden="1" x14ac:dyDescent="0.25">
      <c r="A214" s="96">
        <v>540169</v>
      </c>
      <c r="B214" s="97" t="s">
        <v>654</v>
      </c>
      <c r="C214" s="97" t="s">
        <v>986</v>
      </c>
      <c r="D214" s="97" t="s">
        <v>29</v>
      </c>
      <c r="E214" s="96">
        <v>1</v>
      </c>
      <c r="F214" s="116">
        <v>31034</v>
      </c>
    </row>
    <row r="215" spans="1:6" s="79" customFormat="1" hidden="1" x14ac:dyDescent="0.25">
      <c r="A215" s="90">
        <v>540170</v>
      </c>
      <c r="B215" s="91" t="s">
        <v>652</v>
      </c>
      <c r="C215" s="91" t="s">
        <v>985</v>
      </c>
      <c r="D215" s="91" t="s">
        <v>2</v>
      </c>
      <c r="E215" s="90">
        <v>1</v>
      </c>
      <c r="F215" s="115">
        <v>30987</v>
      </c>
    </row>
    <row r="216" spans="1:6" s="79" customFormat="1" hidden="1" x14ac:dyDescent="0.25">
      <c r="A216" s="90">
        <v>540171</v>
      </c>
      <c r="B216" s="91" t="s">
        <v>651</v>
      </c>
      <c r="C216" s="91" t="s">
        <v>984</v>
      </c>
      <c r="D216" s="91" t="s">
        <v>2</v>
      </c>
      <c r="E216" s="90">
        <v>1</v>
      </c>
      <c r="F216" s="115">
        <v>32234</v>
      </c>
    </row>
    <row r="217" spans="1:6" s="79" customFormat="1" hidden="1" x14ac:dyDescent="0.25">
      <c r="A217" s="90">
        <v>540286</v>
      </c>
      <c r="B217" s="91" t="s">
        <v>650</v>
      </c>
      <c r="C217" s="91" t="s">
        <v>983</v>
      </c>
      <c r="D217" s="91" t="s">
        <v>2</v>
      </c>
      <c r="E217" s="90">
        <v>1</v>
      </c>
      <c r="F217" s="115">
        <v>31110</v>
      </c>
    </row>
    <row r="218" spans="1:6" s="79" customFormat="1" hidden="1" x14ac:dyDescent="0.25">
      <c r="A218" s="90">
        <v>540173</v>
      </c>
      <c r="B218" s="91" t="s">
        <v>982</v>
      </c>
      <c r="C218" s="91" t="s">
        <v>981</v>
      </c>
      <c r="D218" s="91" t="s">
        <v>2</v>
      </c>
      <c r="E218" s="90">
        <v>1</v>
      </c>
      <c r="F218" s="115">
        <v>32021</v>
      </c>
    </row>
    <row r="219" spans="1:6" s="79" customFormat="1" hidden="1" x14ac:dyDescent="0.25">
      <c r="A219" s="90">
        <v>540174</v>
      </c>
      <c r="B219" s="91" t="s">
        <v>648</v>
      </c>
      <c r="C219" s="91" t="s">
        <v>980</v>
      </c>
      <c r="D219" s="91" t="s">
        <v>2</v>
      </c>
      <c r="E219" s="90">
        <v>1</v>
      </c>
      <c r="F219" s="115">
        <v>33344</v>
      </c>
    </row>
    <row r="220" spans="1:6" s="79" customFormat="1" hidden="1" x14ac:dyDescent="0.25">
      <c r="A220" s="96">
        <v>540175</v>
      </c>
      <c r="B220" s="97" t="s">
        <v>646</v>
      </c>
      <c r="C220" s="97" t="s">
        <v>979</v>
      </c>
      <c r="D220" s="97" t="s">
        <v>29</v>
      </c>
      <c r="E220" s="96">
        <v>7</v>
      </c>
      <c r="F220" s="116">
        <v>33508</v>
      </c>
    </row>
    <row r="221" spans="1:6" s="79" customFormat="1" hidden="1" x14ac:dyDescent="0.25">
      <c r="A221" s="90">
        <v>540267</v>
      </c>
      <c r="B221" s="91" t="s">
        <v>645</v>
      </c>
      <c r="C221" s="91" t="s">
        <v>978</v>
      </c>
      <c r="D221" s="91" t="s">
        <v>2</v>
      </c>
      <c r="E221" s="90">
        <v>7</v>
      </c>
      <c r="F221" s="115">
        <v>33575</v>
      </c>
    </row>
    <row r="222" spans="1:6" s="79" customFormat="1" hidden="1" x14ac:dyDescent="0.25">
      <c r="A222" s="90">
        <v>540177</v>
      </c>
      <c r="B222" s="91" t="s">
        <v>644</v>
      </c>
      <c r="C222" s="91" t="s">
        <v>977</v>
      </c>
      <c r="D222" s="91" t="s">
        <v>2</v>
      </c>
      <c r="E222" s="90">
        <v>7</v>
      </c>
      <c r="F222" s="115">
        <v>31870</v>
      </c>
    </row>
    <row r="223" spans="1:6" s="79" customFormat="1" hidden="1" x14ac:dyDescent="0.25">
      <c r="A223" s="90">
        <v>540178</v>
      </c>
      <c r="B223" s="91" t="s">
        <v>643</v>
      </c>
      <c r="C223" s="91" t="s">
        <v>976</v>
      </c>
      <c r="D223" s="91" t="s">
        <v>2</v>
      </c>
      <c r="E223" s="90">
        <v>7</v>
      </c>
      <c r="F223" s="115">
        <v>30918</v>
      </c>
    </row>
    <row r="224" spans="1:6" s="79" customFormat="1" hidden="1" x14ac:dyDescent="0.25">
      <c r="A224" s="90">
        <v>540264</v>
      </c>
      <c r="B224" s="91" t="s">
        <v>642</v>
      </c>
      <c r="C224" s="91" t="s">
        <v>975</v>
      </c>
      <c r="D224" s="91" t="s">
        <v>2</v>
      </c>
      <c r="E224" s="90">
        <v>7</v>
      </c>
      <c r="F224" s="115">
        <v>30918</v>
      </c>
    </row>
    <row r="225" spans="1:6" s="79" customFormat="1" hidden="1" x14ac:dyDescent="0.25">
      <c r="A225" s="90">
        <v>540266</v>
      </c>
      <c r="B225" s="91" t="s">
        <v>641</v>
      </c>
      <c r="C225" s="91" t="s">
        <v>974</v>
      </c>
      <c r="D225" s="91" t="s">
        <v>2</v>
      </c>
      <c r="E225" s="90">
        <v>7</v>
      </c>
      <c r="F225" s="115">
        <v>30918</v>
      </c>
    </row>
    <row r="226" spans="1:6" s="79" customFormat="1" hidden="1" x14ac:dyDescent="0.25">
      <c r="A226" s="90">
        <v>540265</v>
      </c>
      <c r="B226" s="91" t="s">
        <v>640</v>
      </c>
      <c r="C226" s="91" t="s">
        <v>973</v>
      </c>
      <c r="D226" s="91" t="s">
        <v>2</v>
      </c>
      <c r="E226" s="90">
        <v>7</v>
      </c>
      <c r="F226" s="115">
        <v>30949</v>
      </c>
    </row>
    <row r="227" spans="1:6" s="79" customFormat="1" hidden="1" x14ac:dyDescent="0.25">
      <c r="A227" s="90">
        <v>540176</v>
      </c>
      <c r="B227" s="91" t="s">
        <v>639</v>
      </c>
      <c r="C227" s="91" t="s">
        <v>972</v>
      </c>
      <c r="D227" s="91" t="s">
        <v>2</v>
      </c>
      <c r="E227" s="90">
        <v>7</v>
      </c>
      <c r="F227" s="115">
        <v>30935</v>
      </c>
    </row>
    <row r="228" spans="1:6" s="79" customFormat="1" hidden="1" x14ac:dyDescent="0.25">
      <c r="A228" s="96">
        <v>540224</v>
      </c>
      <c r="B228" s="97" t="s">
        <v>637</v>
      </c>
      <c r="C228" s="97" t="s">
        <v>971</v>
      </c>
      <c r="D228" s="97" t="s">
        <v>29</v>
      </c>
      <c r="E228" s="96">
        <v>5</v>
      </c>
      <c r="F228" s="116">
        <v>33239</v>
      </c>
    </row>
    <row r="229" spans="1:6" s="79" customFormat="1" hidden="1" x14ac:dyDescent="0.25">
      <c r="A229" s="90">
        <v>540262</v>
      </c>
      <c r="B229" s="91" t="s">
        <v>636</v>
      </c>
      <c r="C229" s="91" t="s">
        <v>970</v>
      </c>
      <c r="D229" s="91" t="s">
        <v>2</v>
      </c>
      <c r="E229" s="90">
        <v>5</v>
      </c>
      <c r="F229" s="115">
        <v>30949</v>
      </c>
    </row>
    <row r="230" spans="1:6" s="79" customFormat="1" hidden="1" x14ac:dyDescent="0.25">
      <c r="A230" s="90">
        <v>540179</v>
      </c>
      <c r="B230" s="91" t="s">
        <v>635</v>
      </c>
      <c r="C230" s="91" t="s">
        <v>969</v>
      </c>
      <c r="D230" s="91" t="s">
        <v>2</v>
      </c>
      <c r="E230" s="90">
        <v>5</v>
      </c>
      <c r="F230" s="115">
        <v>33315</v>
      </c>
    </row>
    <row r="231" spans="1:6" s="79" customFormat="1" hidden="1" x14ac:dyDescent="0.25">
      <c r="A231" s="90">
        <v>540180</v>
      </c>
      <c r="B231" s="91" t="s">
        <v>634</v>
      </c>
      <c r="C231" s="91" t="s">
        <v>968</v>
      </c>
      <c r="D231" s="91" t="s">
        <v>2</v>
      </c>
      <c r="E231" s="90">
        <v>5</v>
      </c>
      <c r="F231" s="115">
        <v>30918</v>
      </c>
    </row>
    <row r="232" spans="1:6" s="79" customFormat="1" hidden="1" x14ac:dyDescent="0.25">
      <c r="A232" s="90">
        <v>540132</v>
      </c>
      <c r="B232" s="91" t="s">
        <v>633</v>
      </c>
      <c r="C232" s="91" t="s">
        <v>967</v>
      </c>
      <c r="D232" s="91" t="s">
        <v>2</v>
      </c>
      <c r="E232" s="90">
        <v>5</v>
      </c>
      <c r="F232" s="115">
        <v>38755</v>
      </c>
    </row>
    <row r="233" spans="1:6" s="79" customFormat="1" hidden="1" x14ac:dyDescent="0.25">
      <c r="A233" s="90">
        <v>540182</v>
      </c>
      <c r="B233" s="91" t="s">
        <v>632</v>
      </c>
      <c r="C233" s="91" t="s">
        <v>966</v>
      </c>
      <c r="D233" s="91" t="s">
        <v>2</v>
      </c>
      <c r="E233" s="90">
        <v>5</v>
      </c>
      <c r="F233" s="115">
        <v>32402</v>
      </c>
    </row>
    <row r="234" spans="1:6" s="79" customFormat="1" hidden="1" x14ac:dyDescent="0.25">
      <c r="A234" s="90">
        <v>540263</v>
      </c>
      <c r="B234" s="91" t="s">
        <v>631</v>
      </c>
      <c r="C234" s="91" t="s">
        <v>965</v>
      </c>
      <c r="D234" s="91" t="s">
        <v>2</v>
      </c>
      <c r="E234" s="90">
        <v>5</v>
      </c>
      <c r="F234" s="115">
        <v>30935</v>
      </c>
    </row>
    <row r="235" spans="1:6" s="79" customFormat="1" hidden="1" x14ac:dyDescent="0.25">
      <c r="A235" s="96">
        <v>540183</v>
      </c>
      <c r="B235" s="97" t="s">
        <v>629</v>
      </c>
      <c r="C235" s="97" t="s">
        <v>964</v>
      </c>
      <c r="D235" s="97" t="s">
        <v>29</v>
      </c>
      <c r="E235" s="96">
        <v>5</v>
      </c>
      <c r="F235" s="116">
        <v>30935</v>
      </c>
    </row>
    <row r="236" spans="1:6" s="79" customFormat="1" hidden="1" x14ac:dyDescent="0.25">
      <c r="A236" s="90">
        <v>540184</v>
      </c>
      <c r="B236" s="91" t="s">
        <v>628</v>
      </c>
      <c r="C236" s="91" t="s">
        <v>963</v>
      </c>
      <c r="D236" s="91" t="s">
        <v>2</v>
      </c>
      <c r="E236" s="90">
        <v>5</v>
      </c>
      <c r="F236" s="115">
        <v>28825</v>
      </c>
    </row>
    <row r="237" spans="1:6" s="79" customFormat="1" hidden="1" x14ac:dyDescent="0.25">
      <c r="A237" s="90">
        <v>540185</v>
      </c>
      <c r="B237" s="91" t="s">
        <v>627</v>
      </c>
      <c r="C237" s="91" t="s">
        <v>962</v>
      </c>
      <c r="D237" s="91" t="s">
        <v>2</v>
      </c>
      <c r="E237" s="90">
        <v>5</v>
      </c>
      <c r="F237" s="115">
        <v>28858</v>
      </c>
    </row>
    <row r="238" spans="1:6" s="79" customFormat="1" hidden="1" x14ac:dyDescent="0.25">
      <c r="A238" s="96">
        <v>540186</v>
      </c>
      <c r="B238" s="97" t="s">
        <v>625</v>
      </c>
      <c r="C238" s="97" t="s">
        <v>961</v>
      </c>
      <c r="D238" s="97" t="s">
        <v>29</v>
      </c>
      <c r="E238" s="96">
        <v>1</v>
      </c>
      <c r="F238" s="116">
        <v>29530</v>
      </c>
    </row>
    <row r="239" spans="1:6" s="79" customFormat="1" hidden="1" x14ac:dyDescent="0.25">
      <c r="A239" s="90">
        <v>540187</v>
      </c>
      <c r="B239" s="91" t="s">
        <v>624</v>
      </c>
      <c r="C239" s="91" t="s">
        <v>960</v>
      </c>
      <c r="D239" s="91" t="s">
        <v>2</v>
      </c>
      <c r="E239" s="90">
        <v>1</v>
      </c>
      <c r="F239" s="115">
        <v>29068</v>
      </c>
    </row>
    <row r="240" spans="1:6" s="79" customFormat="1" hidden="1" x14ac:dyDescent="0.25">
      <c r="A240" s="96">
        <v>540188</v>
      </c>
      <c r="B240" s="97" t="s">
        <v>622</v>
      </c>
      <c r="C240" s="97" t="s">
        <v>104</v>
      </c>
      <c r="D240" s="97" t="s">
        <v>29</v>
      </c>
      <c r="E240" s="96">
        <v>6</v>
      </c>
      <c r="F240" s="116">
        <v>31959</v>
      </c>
    </row>
    <row r="241" spans="1:6" s="79" customFormat="1" hidden="1" x14ac:dyDescent="0.25">
      <c r="A241" s="90">
        <v>540189</v>
      </c>
      <c r="B241" s="91" t="s">
        <v>621</v>
      </c>
      <c r="C241" s="91" t="s">
        <v>959</v>
      </c>
      <c r="D241" s="91" t="s">
        <v>2</v>
      </c>
      <c r="E241" s="90">
        <v>6</v>
      </c>
      <c r="F241" s="115">
        <v>40081</v>
      </c>
    </row>
    <row r="242" spans="1:6" s="79" customFormat="1" hidden="1" x14ac:dyDescent="0.25">
      <c r="A242" s="90">
        <v>540190</v>
      </c>
      <c r="B242" s="91" t="s">
        <v>620</v>
      </c>
      <c r="C242" s="91" t="s">
        <v>958</v>
      </c>
      <c r="D242" s="91" t="s">
        <v>2</v>
      </c>
      <c r="E242" s="90">
        <v>6</v>
      </c>
      <c r="F242" s="115">
        <v>31990</v>
      </c>
    </row>
    <row r="243" spans="1:6" s="79" customFormat="1" hidden="1" x14ac:dyDescent="0.25">
      <c r="A243" s="96">
        <v>540191</v>
      </c>
      <c r="B243" s="97" t="s">
        <v>618</v>
      </c>
      <c r="C243" s="97" t="s">
        <v>99</v>
      </c>
      <c r="D243" s="97" t="s">
        <v>29</v>
      </c>
      <c r="E243" s="96">
        <v>7</v>
      </c>
      <c r="F243" s="116">
        <v>31959</v>
      </c>
    </row>
    <row r="244" spans="1:6" s="79" customFormat="1" hidden="1" x14ac:dyDescent="0.25">
      <c r="A244" s="90">
        <v>540260</v>
      </c>
      <c r="B244" s="91" t="s">
        <v>617</v>
      </c>
      <c r="C244" s="91" t="s">
        <v>957</v>
      </c>
      <c r="D244" s="91" t="s">
        <v>2</v>
      </c>
      <c r="E244" s="90">
        <v>7</v>
      </c>
      <c r="F244" s="115">
        <v>30883</v>
      </c>
    </row>
    <row r="245" spans="1:6" s="79" customFormat="1" hidden="1" x14ac:dyDescent="0.25">
      <c r="A245" s="90">
        <v>540192</v>
      </c>
      <c r="B245" s="91" t="s">
        <v>616</v>
      </c>
      <c r="C245" s="91" t="s">
        <v>956</v>
      </c>
      <c r="D245" s="91" t="s">
        <v>2</v>
      </c>
      <c r="E245" s="90">
        <v>7</v>
      </c>
      <c r="F245" s="115">
        <v>30883</v>
      </c>
    </row>
    <row r="246" spans="1:6" s="79" customFormat="1" hidden="1" x14ac:dyDescent="0.25">
      <c r="A246" s="90">
        <v>540193</v>
      </c>
      <c r="B246" s="91" t="s">
        <v>615</v>
      </c>
      <c r="C246" s="91" t="s">
        <v>955</v>
      </c>
      <c r="D246" s="91" t="s">
        <v>2</v>
      </c>
      <c r="E246" s="90">
        <v>7</v>
      </c>
      <c r="F246" s="115">
        <v>31990</v>
      </c>
    </row>
    <row r="247" spans="1:6" s="79" customFormat="1" hidden="1" x14ac:dyDescent="0.25">
      <c r="A247" s="90">
        <v>540194</v>
      </c>
      <c r="B247" s="91" t="s">
        <v>614</v>
      </c>
      <c r="C247" s="91" t="s">
        <v>954</v>
      </c>
      <c r="D247" s="91" t="s">
        <v>2</v>
      </c>
      <c r="E247" s="90">
        <v>7</v>
      </c>
      <c r="F247" s="115">
        <v>29082</v>
      </c>
    </row>
    <row r="248" spans="1:6" s="79" customFormat="1" hidden="1" x14ac:dyDescent="0.25">
      <c r="A248" s="90">
        <v>540261</v>
      </c>
      <c r="B248" s="91" t="s">
        <v>613</v>
      </c>
      <c r="C248" s="91" t="s">
        <v>953</v>
      </c>
      <c r="D248" s="91" t="s">
        <v>2</v>
      </c>
      <c r="E248" s="90">
        <v>7</v>
      </c>
      <c r="F248" s="115">
        <v>30935</v>
      </c>
    </row>
    <row r="249" spans="1:6" s="79" customFormat="1" hidden="1" x14ac:dyDescent="0.25">
      <c r="A249" s="96">
        <v>540277</v>
      </c>
      <c r="B249" s="97" t="s">
        <v>611</v>
      </c>
      <c r="C249" s="97" t="s">
        <v>952</v>
      </c>
      <c r="D249" s="97" t="s">
        <v>29</v>
      </c>
      <c r="E249" s="96">
        <v>5</v>
      </c>
      <c r="F249" s="116">
        <v>32451</v>
      </c>
    </row>
    <row r="250" spans="1:6" s="79" customFormat="1" hidden="1" x14ac:dyDescent="0.25">
      <c r="A250" s="90">
        <v>540259</v>
      </c>
      <c r="B250" s="91" t="s">
        <v>610</v>
      </c>
      <c r="C250" s="91" t="s">
        <v>951</v>
      </c>
      <c r="D250" s="91" t="s">
        <v>2</v>
      </c>
      <c r="E250" s="90">
        <v>5</v>
      </c>
      <c r="F250" s="115">
        <v>32451</v>
      </c>
    </row>
    <row r="251" spans="1:6" s="79" customFormat="1" hidden="1" x14ac:dyDescent="0.25">
      <c r="A251" s="90">
        <v>540195</v>
      </c>
      <c r="B251" s="91" t="s">
        <v>609</v>
      </c>
      <c r="C251" s="91" t="s">
        <v>950</v>
      </c>
      <c r="D251" s="91" t="s">
        <v>2</v>
      </c>
      <c r="E251" s="90">
        <v>5</v>
      </c>
      <c r="F251" s="115">
        <v>32451</v>
      </c>
    </row>
    <row r="252" spans="1:6" s="79" customFormat="1" hidden="1" x14ac:dyDescent="0.25">
      <c r="A252" s="90">
        <v>540197</v>
      </c>
      <c r="B252" s="91" t="s">
        <v>608</v>
      </c>
      <c r="C252" s="91" t="s">
        <v>949</v>
      </c>
      <c r="D252" s="91" t="s">
        <v>2</v>
      </c>
      <c r="E252" s="90">
        <v>5</v>
      </c>
      <c r="F252" s="115">
        <v>32451</v>
      </c>
    </row>
    <row r="253" spans="1:6" s="79" customFormat="1" hidden="1" x14ac:dyDescent="0.25">
      <c r="A253" s="96">
        <v>540198</v>
      </c>
      <c r="B253" s="97" t="s">
        <v>606</v>
      </c>
      <c r="C253" s="97" t="s">
        <v>82</v>
      </c>
      <c r="D253" s="97" t="s">
        <v>29</v>
      </c>
      <c r="E253" s="96">
        <v>7</v>
      </c>
      <c r="F253" s="116">
        <v>31959</v>
      </c>
    </row>
    <row r="254" spans="1:6" s="79" customFormat="1" hidden="1" x14ac:dyDescent="0.25">
      <c r="A254" s="90">
        <v>540199</v>
      </c>
      <c r="B254" s="91" t="s">
        <v>605</v>
      </c>
      <c r="C254" s="91" t="s">
        <v>948</v>
      </c>
      <c r="D254" s="91" t="s">
        <v>2</v>
      </c>
      <c r="E254" s="90">
        <v>7</v>
      </c>
      <c r="F254" s="115">
        <v>31659</v>
      </c>
    </row>
    <row r="255" spans="1:6" s="79" customFormat="1" hidden="1" x14ac:dyDescent="0.25">
      <c r="A255" s="96">
        <v>540200</v>
      </c>
      <c r="B255" s="97" t="s">
        <v>603</v>
      </c>
      <c r="C255" s="97" t="s">
        <v>78</v>
      </c>
      <c r="D255" s="97" t="s">
        <v>29</v>
      </c>
      <c r="E255" s="96">
        <v>2</v>
      </c>
      <c r="F255" s="116">
        <v>32038</v>
      </c>
    </row>
    <row r="256" spans="1:6" s="79" customFormat="1" hidden="1" x14ac:dyDescent="0.25">
      <c r="A256" s="90">
        <v>540232</v>
      </c>
      <c r="B256" s="91" t="s">
        <v>602</v>
      </c>
      <c r="C256" s="91" t="s">
        <v>947</v>
      </c>
      <c r="D256" s="91" t="s">
        <v>2</v>
      </c>
      <c r="E256" s="90">
        <v>2</v>
      </c>
      <c r="F256" s="115">
        <v>32645</v>
      </c>
    </row>
    <row r="257" spans="1:6" s="79" customFormat="1" hidden="1" x14ac:dyDescent="0.25">
      <c r="A257" s="90">
        <v>540202</v>
      </c>
      <c r="B257" s="91" t="s">
        <v>601</v>
      </c>
      <c r="C257" s="91" t="s">
        <v>946</v>
      </c>
      <c r="D257" s="91" t="s">
        <v>2</v>
      </c>
      <c r="E257" s="90">
        <v>2</v>
      </c>
      <c r="F257" s="115">
        <v>28858</v>
      </c>
    </row>
    <row r="258" spans="1:6" s="79" customFormat="1" hidden="1" x14ac:dyDescent="0.25">
      <c r="A258" s="90">
        <v>540221</v>
      </c>
      <c r="B258" s="91" t="s">
        <v>599</v>
      </c>
      <c r="C258" s="91" t="s">
        <v>945</v>
      </c>
      <c r="D258" s="91" t="s">
        <v>2</v>
      </c>
      <c r="E258" s="90">
        <v>2</v>
      </c>
      <c r="F258" s="115">
        <v>32645</v>
      </c>
    </row>
    <row r="259" spans="1:6" s="79" customFormat="1" hidden="1" x14ac:dyDescent="0.25">
      <c r="A259" s="90">
        <v>540231</v>
      </c>
      <c r="B259" s="91" t="s">
        <v>598</v>
      </c>
      <c r="C259" s="91" t="s">
        <v>944</v>
      </c>
      <c r="D259" s="91" t="s">
        <v>2</v>
      </c>
      <c r="E259" s="90">
        <v>2</v>
      </c>
      <c r="F259" s="115">
        <v>32050</v>
      </c>
    </row>
    <row r="260" spans="1:6" s="79" customFormat="1" hidden="1" x14ac:dyDescent="0.25">
      <c r="A260" s="90">
        <v>540018</v>
      </c>
      <c r="B260" s="91" t="s">
        <v>600</v>
      </c>
      <c r="C260" s="91" t="s">
        <v>943</v>
      </c>
      <c r="D260" s="91" t="s">
        <v>2</v>
      </c>
      <c r="E260" s="90">
        <v>2</v>
      </c>
      <c r="F260" s="115">
        <v>32890</v>
      </c>
    </row>
    <row r="261" spans="1:6" s="79" customFormat="1" hidden="1" x14ac:dyDescent="0.25">
      <c r="A261" s="96">
        <v>540203</v>
      </c>
      <c r="B261" s="97" t="s">
        <v>596</v>
      </c>
      <c r="C261" s="97" t="s">
        <v>942</v>
      </c>
      <c r="D261" s="97" t="s">
        <v>29</v>
      </c>
      <c r="E261" s="96">
        <v>4</v>
      </c>
      <c r="F261" s="116">
        <v>32920</v>
      </c>
    </row>
    <row r="262" spans="1:6" s="79" customFormat="1" hidden="1" x14ac:dyDescent="0.25">
      <c r="A262" s="90">
        <v>540205</v>
      </c>
      <c r="B262" s="91" t="s">
        <v>594</v>
      </c>
      <c r="C262" s="91" t="s">
        <v>941</v>
      </c>
      <c r="D262" s="91" t="s">
        <v>2</v>
      </c>
      <c r="E262" s="90">
        <v>4</v>
      </c>
      <c r="F262" s="115">
        <v>30918</v>
      </c>
    </row>
    <row r="263" spans="1:6" s="79" customFormat="1" hidden="1" x14ac:dyDescent="0.25">
      <c r="A263" s="90">
        <v>540206</v>
      </c>
      <c r="B263" s="91" t="s">
        <v>591</v>
      </c>
      <c r="C263" s="91" t="s">
        <v>940</v>
      </c>
      <c r="D263" s="91" t="s">
        <v>2</v>
      </c>
      <c r="E263" s="90">
        <v>4</v>
      </c>
      <c r="F263" s="115">
        <v>30918</v>
      </c>
    </row>
    <row r="264" spans="1:6" s="79" customFormat="1" hidden="1" x14ac:dyDescent="0.25">
      <c r="A264" s="96">
        <v>540207</v>
      </c>
      <c r="B264" s="97" t="s">
        <v>589</v>
      </c>
      <c r="C264" s="97" t="s">
        <v>939</v>
      </c>
      <c r="D264" s="97" t="s">
        <v>29</v>
      </c>
      <c r="E264" s="96">
        <v>10</v>
      </c>
      <c r="F264" s="116">
        <v>30410</v>
      </c>
    </row>
    <row r="265" spans="1:6" s="79" customFormat="1" hidden="1" x14ac:dyDescent="0.25">
      <c r="A265" s="90">
        <v>540256</v>
      </c>
      <c r="B265" s="91" t="s">
        <v>588</v>
      </c>
      <c r="C265" s="91" t="s">
        <v>938</v>
      </c>
      <c r="D265" s="91" t="s">
        <v>2</v>
      </c>
      <c r="E265" s="90">
        <v>10</v>
      </c>
      <c r="F265" s="115">
        <v>32234</v>
      </c>
    </row>
    <row r="266" spans="1:6" s="79" customFormat="1" hidden="1" x14ac:dyDescent="0.25">
      <c r="A266" s="90">
        <v>540208</v>
      </c>
      <c r="B266" s="91" t="s">
        <v>587</v>
      </c>
      <c r="C266" s="91" t="s">
        <v>937</v>
      </c>
      <c r="D266" s="91" t="s">
        <v>2</v>
      </c>
      <c r="E266" s="90">
        <v>10</v>
      </c>
      <c r="F266" s="115">
        <v>30196</v>
      </c>
    </row>
    <row r="267" spans="1:6" s="79" customFormat="1" hidden="1" x14ac:dyDescent="0.25">
      <c r="A267" s="90">
        <v>540210</v>
      </c>
      <c r="B267" s="91" t="s">
        <v>585</v>
      </c>
      <c r="C267" s="91" t="s">
        <v>936</v>
      </c>
      <c r="D267" s="91" t="s">
        <v>2</v>
      </c>
      <c r="E267" s="90">
        <v>10</v>
      </c>
      <c r="F267" s="115">
        <v>32234</v>
      </c>
    </row>
    <row r="268" spans="1:6" s="79" customFormat="1" hidden="1" x14ac:dyDescent="0.25">
      <c r="A268" s="90">
        <v>540258</v>
      </c>
      <c r="B268" s="91" t="s">
        <v>584</v>
      </c>
      <c r="C268" s="91" t="s">
        <v>935</v>
      </c>
      <c r="D268" s="91" t="s">
        <v>2</v>
      </c>
      <c r="E268" s="90">
        <v>10</v>
      </c>
      <c r="F268" s="115">
        <v>32234</v>
      </c>
    </row>
    <row r="269" spans="1:6" s="79" customFormat="1" hidden="1" x14ac:dyDescent="0.25">
      <c r="A269" s="90">
        <v>540196</v>
      </c>
      <c r="B269" s="91" t="s">
        <v>586</v>
      </c>
      <c r="C269" s="91" t="s">
        <v>934</v>
      </c>
      <c r="D269" s="91" t="s">
        <v>2</v>
      </c>
      <c r="E269" s="90">
        <v>10</v>
      </c>
      <c r="F269" s="115">
        <v>32583</v>
      </c>
    </row>
    <row r="270" spans="1:6" s="79" customFormat="1" hidden="1" x14ac:dyDescent="0.25">
      <c r="A270" s="96">
        <v>540211</v>
      </c>
      <c r="B270" s="97" t="s">
        <v>582</v>
      </c>
      <c r="C270" s="97" t="s">
        <v>50</v>
      </c>
      <c r="D270" s="97" t="s">
        <v>29</v>
      </c>
      <c r="E270" s="96">
        <v>5</v>
      </c>
      <c r="F270" s="116">
        <v>32234</v>
      </c>
    </row>
    <row r="271" spans="1:6" s="79" customFormat="1" hidden="1" x14ac:dyDescent="0.25">
      <c r="A271" s="90">
        <v>540212</v>
      </c>
      <c r="B271" s="91" t="s">
        <v>581</v>
      </c>
      <c r="C271" s="91" t="s">
        <v>933</v>
      </c>
      <c r="D271" s="91" t="s">
        <v>2</v>
      </c>
      <c r="E271" s="90">
        <v>5</v>
      </c>
      <c r="F271" s="115">
        <v>33255</v>
      </c>
    </row>
    <row r="272" spans="1:6" s="79" customFormat="1" hidden="1" x14ac:dyDescent="0.25">
      <c r="A272" s="96">
        <v>540213</v>
      </c>
      <c r="B272" s="97" t="s">
        <v>579</v>
      </c>
      <c r="C272" s="97" t="s">
        <v>932</v>
      </c>
      <c r="D272" s="97" t="s">
        <v>29</v>
      </c>
      <c r="E272" s="96">
        <v>5</v>
      </c>
      <c r="F272" s="116">
        <v>31110</v>
      </c>
    </row>
    <row r="273" spans="1:6" s="79" customFormat="1" hidden="1" x14ac:dyDescent="0.25">
      <c r="A273" s="90">
        <v>540214</v>
      </c>
      <c r="B273" s="91" t="s">
        <v>578</v>
      </c>
      <c r="C273" s="91" t="s">
        <v>931</v>
      </c>
      <c r="D273" s="91" t="s">
        <v>2</v>
      </c>
      <c r="E273" s="90">
        <v>5</v>
      </c>
      <c r="F273" s="115">
        <v>31659</v>
      </c>
    </row>
    <row r="274" spans="1:6" s="79" customFormat="1" hidden="1" x14ac:dyDescent="0.25">
      <c r="A274" s="90">
        <v>540215</v>
      </c>
      <c r="B274" s="91" t="s">
        <v>577</v>
      </c>
      <c r="C274" s="91" t="s">
        <v>930</v>
      </c>
      <c r="D274" s="91" t="s">
        <v>2</v>
      </c>
      <c r="E274" s="90">
        <v>5</v>
      </c>
      <c r="F274" s="115">
        <v>31399</v>
      </c>
    </row>
    <row r="275" spans="1:6" s="79" customFormat="1" hidden="1" x14ac:dyDescent="0.25">
      <c r="A275" s="90">
        <v>540216</v>
      </c>
      <c r="B275" s="91" t="s">
        <v>576</v>
      </c>
      <c r="C275" s="91" t="s">
        <v>929</v>
      </c>
      <c r="D275" s="91" t="s">
        <v>2</v>
      </c>
      <c r="E275" s="90">
        <v>5</v>
      </c>
      <c r="F275" s="115">
        <v>30607</v>
      </c>
    </row>
    <row r="276" spans="1:6" s="79" customFormat="1" hidden="1" x14ac:dyDescent="0.25">
      <c r="A276" s="96">
        <v>540217</v>
      </c>
      <c r="B276" s="97" t="s">
        <v>574</v>
      </c>
      <c r="C276" s="97" t="s">
        <v>928</v>
      </c>
      <c r="D276" s="97" t="s">
        <v>29</v>
      </c>
      <c r="E276" s="96">
        <v>1</v>
      </c>
      <c r="F276" s="116">
        <v>30756</v>
      </c>
    </row>
    <row r="277" spans="1:6" s="79" customFormat="1" hidden="1" x14ac:dyDescent="0.25">
      <c r="A277" s="90">
        <v>540218</v>
      </c>
      <c r="B277" s="91" t="s">
        <v>573</v>
      </c>
      <c r="C277" s="91" t="s">
        <v>927</v>
      </c>
      <c r="D277" s="91" t="s">
        <v>2</v>
      </c>
      <c r="E277" s="90">
        <v>1</v>
      </c>
      <c r="F277" s="115">
        <v>29068</v>
      </c>
    </row>
    <row r="278" spans="1:6" s="79" customFormat="1" hidden="1" x14ac:dyDescent="0.25">
      <c r="A278" s="90">
        <v>540219</v>
      </c>
      <c r="B278" s="91" t="s">
        <v>572</v>
      </c>
      <c r="C278" s="91" t="s">
        <v>926</v>
      </c>
      <c r="D278" s="91" t="s">
        <v>2</v>
      </c>
      <c r="E278" s="90">
        <v>1</v>
      </c>
      <c r="F278" s="115">
        <v>29144</v>
      </c>
    </row>
    <row r="279" spans="1:6" s="79" customFormat="1" hidden="1" x14ac:dyDescent="0.25">
      <c r="A279" s="90">
        <v>540220</v>
      </c>
      <c r="B279" s="91" t="s">
        <v>571</v>
      </c>
      <c r="C279" s="91" t="s">
        <v>925</v>
      </c>
      <c r="D279" s="91" t="s">
        <v>2</v>
      </c>
      <c r="E279" s="90">
        <v>1</v>
      </c>
      <c r="F279" s="115">
        <v>30589</v>
      </c>
    </row>
    <row r="280" spans="1:6" s="79" customFormat="1" x14ac:dyDescent="0.25">
      <c r="A280" s="78"/>
      <c r="E280" s="78"/>
      <c r="F280" s="78"/>
    </row>
  </sheetData>
  <autoFilter ref="A2:F279" xr:uid="{00000000-0009-0000-0000-000003000000}">
    <filterColumn colId="4">
      <filters>
        <filter val="3"/>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5" x14ac:dyDescent="0.25"/>
  <cols>
    <col min="1" max="1" width="19.7109375" customWidth="1"/>
  </cols>
  <sheetData>
    <row r="2" spans="1:1" x14ac:dyDescent="0.25">
      <c r="A2" s="121" t="s">
        <v>1202</v>
      </c>
    </row>
    <row r="3" spans="1:1" x14ac:dyDescent="0.25">
      <c r="A3" s="128" t="s">
        <v>1201</v>
      </c>
    </row>
    <row r="4" spans="1:1" x14ac:dyDescent="0.25">
      <c r="A4" s="128" t="s">
        <v>1200</v>
      </c>
    </row>
    <row r="5" spans="1:1" x14ac:dyDescent="0.25">
      <c r="A5" s="121" t="s">
        <v>1199</v>
      </c>
    </row>
    <row r="7" spans="1:1" x14ac:dyDescent="0.25">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E16" sqref="E16"/>
    </sheetView>
  </sheetViews>
  <sheetFormatPr defaultRowHeight="15" x14ac:dyDescent="0.25"/>
  <cols>
    <col min="1" max="1" width="12.140625" customWidth="1"/>
    <col min="2" max="2" width="51.5703125" customWidth="1"/>
  </cols>
  <sheetData>
    <row r="1" spans="1:2" x14ac:dyDescent="0.25">
      <c r="A1" s="127" t="s">
        <v>1197</v>
      </c>
    </row>
    <row r="4" spans="1:2" x14ac:dyDescent="0.25">
      <c r="A4" s="126" t="s">
        <v>1196</v>
      </c>
      <c r="B4" s="126" t="s">
        <v>1195</v>
      </c>
    </row>
    <row r="5" spans="1:2" x14ac:dyDescent="0.25">
      <c r="A5" s="124" t="e">
        <f>COUNTIF([2]FIRM_Status_Freeboard!$K$4:$K$286,"Countywide Flood Study")</f>
        <v>#VALUE!</v>
      </c>
      <c r="B5" s="122" t="s">
        <v>1194</v>
      </c>
    </row>
    <row r="6" spans="1:2" x14ac:dyDescent="0.25">
      <c r="A6" s="124" t="e">
        <f>COUNTIF([2]FIRM_Status_Freeboard!$K$4:$K$286,"2016 Flood Study")</f>
        <v>#VALUE!</v>
      </c>
      <c r="B6" s="122" t="s">
        <v>593</v>
      </c>
    </row>
    <row r="7" spans="1:2" x14ac:dyDescent="0.25">
      <c r="A7" s="124" t="e">
        <f>COUNTIF([2]FIRM_Status_Freeboard!$K$4:$K$286,"2016 Flood Study (P)")</f>
        <v>#VALUE!</v>
      </c>
      <c r="B7" s="122" t="s">
        <v>1193</v>
      </c>
    </row>
    <row r="8" spans="1:2" x14ac:dyDescent="0.25">
      <c r="A8" s="123" t="e">
        <f>SUM(A5:A7)</f>
        <v>#VALUE!</v>
      </c>
      <c r="B8" s="125" t="s">
        <v>1192</v>
      </c>
    </row>
    <row r="9" spans="1:2" x14ac:dyDescent="0.25">
      <c r="A9" s="124"/>
      <c r="B9" s="122"/>
    </row>
    <row r="10" spans="1:2" x14ac:dyDescent="0.25">
      <c r="A10" s="124" t="e">
        <f>COUNTIF([2]FIRM_Status_Freeboard!$K$4:$K$286,"Planned Flood Study")</f>
        <v>#VALUE!</v>
      </c>
      <c r="B10" s="122" t="s">
        <v>1191</v>
      </c>
    </row>
    <row r="11" spans="1:2" x14ac:dyDescent="0.25">
      <c r="A11" s="124" t="e">
        <f>COUNTIF([2]FIRM_Status_Freeboard!$K$4:$K$286,"Planned Flood Study (P)")</f>
        <v>#VALUE!</v>
      </c>
      <c r="B11" s="122" t="s">
        <v>1190</v>
      </c>
    </row>
    <row r="12" spans="1:2" x14ac:dyDescent="0.25">
      <c r="A12" s="123" t="e">
        <f>SUM(A10:A11)</f>
        <v>#VALUE!</v>
      </c>
      <c r="B12" s="125" t="s">
        <v>1189</v>
      </c>
    </row>
    <row r="13" spans="1:2" x14ac:dyDescent="0.25">
      <c r="A13" s="124"/>
      <c r="B13" s="122"/>
    </row>
    <row r="14" spans="1:2" x14ac:dyDescent="0.25">
      <c r="A14" s="123" t="e">
        <f xml:space="preserve"> A8 + A12</f>
        <v>#VALUE!</v>
      </c>
      <c r="B14" s="122" t="s">
        <v>1188</v>
      </c>
    </row>
    <row r="18" spans="1:1" x14ac:dyDescent="0.25">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DF6C-90C6-4EF5-A05E-74E1842B74DE}">
  <dimension ref="B1:J41"/>
  <sheetViews>
    <sheetView workbookViewId="0">
      <selection activeCell="N2" sqref="N2"/>
    </sheetView>
  </sheetViews>
  <sheetFormatPr defaultRowHeight="15" x14ac:dyDescent="0.25"/>
  <cols>
    <col min="2" max="2" width="15.85546875" style="137" bestFit="1" customWidth="1"/>
    <col min="3" max="10" width="9.140625" style="137"/>
  </cols>
  <sheetData>
    <row r="1" spans="2:9" ht="15.75" thickBot="1" x14ac:dyDescent="0.3"/>
    <row r="2" spans="2:9" ht="48" x14ac:dyDescent="0.25">
      <c r="B2" s="133" t="s">
        <v>515</v>
      </c>
      <c r="C2" s="135" t="s">
        <v>26</v>
      </c>
      <c r="D2" s="133" t="s">
        <v>497</v>
      </c>
      <c r="E2" s="135" t="s">
        <v>496</v>
      </c>
      <c r="F2" s="133" t="s">
        <v>495</v>
      </c>
      <c r="G2" s="135" t="s">
        <v>494</v>
      </c>
      <c r="H2" s="136" t="s">
        <v>493</v>
      </c>
      <c r="I2" s="135" t="s">
        <v>492</v>
      </c>
    </row>
    <row r="3" spans="2:9" x14ac:dyDescent="0.25">
      <c r="B3" s="138" t="s">
        <v>468</v>
      </c>
      <c r="C3" s="139" t="s">
        <v>463</v>
      </c>
      <c r="D3" s="140">
        <v>1966.9</v>
      </c>
      <c r="E3" s="141">
        <v>1973</v>
      </c>
      <c r="F3" s="142">
        <v>52568.9</v>
      </c>
      <c r="G3" s="143">
        <v>29600</v>
      </c>
      <c r="H3" s="144">
        <v>40073.699999999997</v>
      </c>
      <c r="I3" s="143">
        <v>28700</v>
      </c>
    </row>
    <row r="4" spans="2:9" x14ac:dyDescent="0.25">
      <c r="B4" s="145" t="s">
        <v>467</v>
      </c>
      <c r="C4" s="146" t="s">
        <v>463</v>
      </c>
      <c r="D4" s="147">
        <v>1963.1</v>
      </c>
      <c r="E4" s="148">
        <v>1960</v>
      </c>
      <c r="F4" s="149">
        <v>170629.1</v>
      </c>
      <c r="G4" s="150">
        <v>45600</v>
      </c>
      <c r="H4" s="151">
        <v>51053.5</v>
      </c>
      <c r="I4" s="150">
        <v>41300</v>
      </c>
    </row>
    <row r="5" spans="2:9" x14ac:dyDescent="0.25">
      <c r="B5" s="145" t="s">
        <v>466</v>
      </c>
      <c r="C5" s="146" t="s">
        <v>463</v>
      </c>
      <c r="D5" s="147">
        <v>1947.4</v>
      </c>
      <c r="E5" s="148">
        <v>1942.5</v>
      </c>
      <c r="F5" s="149">
        <v>79552.5</v>
      </c>
      <c r="G5" s="150">
        <v>35650</v>
      </c>
      <c r="H5" s="151">
        <v>40847.300000000003</v>
      </c>
      <c r="I5" s="150">
        <v>32050</v>
      </c>
    </row>
    <row r="6" spans="2:9" x14ac:dyDescent="0.25">
      <c r="B6" s="145" t="s">
        <v>465</v>
      </c>
      <c r="C6" s="146" t="s">
        <v>463</v>
      </c>
      <c r="D6" s="147">
        <v>1961.5</v>
      </c>
      <c r="E6" s="148">
        <v>1972</v>
      </c>
      <c r="F6" s="149">
        <v>99708.6</v>
      </c>
      <c r="G6" s="150">
        <v>55700</v>
      </c>
      <c r="H6" s="151">
        <v>69572.100000000006</v>
      </c>
      <c r="I6" s="150">
        <v>41250</v>
      </c>
    </row>
    <row r="7" spans="2:9" x14ac:dyDescent="0.25">
      <c r="B7" s="145" t="s">
        <v>464</v>
      </c>
      <c r="C7" s="146" t="s">
        <v>463</v>
      </c>
      <c r="D7" s="147">
        <v>1953.2</v>
      </c>
      <c r="E7" s="148">
        <v>1950</v>
      </c>
      <c r="F7" s="149">
        <v>56851.5</v>
      </c>
      <c r="G7" s="150">
        <v>46650</v>
      </c>
      <c r="H7" s="151">
        <v>54531.9</v>
      </c>
      <c r="I7" s="150">
        <v>46000</v>
      </c>
    </row>
    <row r="8" spans="2:9" x14ac:dyDescent="0.25">
      <c r="B8" s="152"/>
      <c r="C8" s="153" t="s">
        <v>463</v>
      </c>
      <c r="D8" s="154">
        <v>1965.5</v>
      </c>
      <c r="E8" s="155">
        <v>1970</v>
      </c>
      <c r="F8" s="156">
        <v>64021.7</v>
      </c>
      <c r="G8" s="157">
        <v>31800</v>
      </c>
      <c r="H8" s="158">
        <v>46664.3</v>
      </c>
      <c r="I8" s="157">
        <v>36400</v>
      </c>
    </row>
    <row r="9" spans="2:9" x14ac:dyDescent="0.25">
      <c r="B9" s="138" t="s">
        <v>440</v>
      </c>
      <c r="C9" s="139" t="s">
        <v>438</v>
      </c>
      <c r="D9" s="140">
        <v>1973.2</v>
      </c>
      <c r="E9" s="141">
        <v>1978</v>
      </c>
      <c r="F9" s="142">
        <v>31879.4</v>
      </c>
      <c r="G9" s="143">
        <v>19800</v>
      </c>
      <c r="H9" s="144">
        <v>27388.3</v>
      </c>
      <c r="I9" s="143">
        <v>19000</v>
      </c>
    </row>
    <row r="10" spans="2:9" x14ac:dyDescent="0.25">
      <c r="B10" s="145" t="s">
        <v>439</v>
      </c>
      <c r="C10" s="146" t="s">
        <v>438</v>
      </c>
      <c r="D10" s="147">
        <v>1967.4</v>
      </c>
      <c r="E10" s="148">
        <v>1976</v>
      </c>
      <c r="F10" s="149">
        <v>417171</v>
      </c>
      <c r="G10" s="150">
        <v>36400</v>
      </c>
      <c r="H10" s="151">
        <v>30579.4</v>
      </c>
      <c r="I10" s="150">
        <v>26300</v>
      </c>
    </row>
    <row r="11" spans="2:9" x14ac:dyDescent="0.25">
      <c r="B11" s="152"/>
      <c r="C11" s="153" t="s">
        <v>438</v>
      </c>
      <c r="D11" s="154">
        <v>1972.8</v>
      </c>
      <c r="E11" s="155">
        <v>1978</v>
      </c>
      <c r="F11" s="156">
        <v>52625.9</v>
      </c>
      <c r="G11" s="157">
        <v>20270</v>
      </c>
      <c r="H11" s="158">
        <v>35075</v>
      </c>
      <c r="I11" s="157">
        <v>27150</v>
      </c>
    </row>
    <row r="12" spans="2:9" x14ac:dyDescent="0.25">
      <c r="B12" s="138" t="s">
        <v>350</v>
      </c>
      <c r="C12" s="139" t="s">
        <v>330</v>
      </c>
      <c r="D12" s="140">
        <v>1968.1</v>
      </c>
      <c r="E12" s="141">
        <v>1968</v>
      </c>
      <c r="F12" s="142">
        <v>70012.600000000006</v>
      </c>
      <c r="G12" s="143">
        <v>45800</v>
      </c>
      <c r="H12" s="144">
        <v>55101.8</v>
      </c>
      <c r="I12" s="143">
        <v>44500</v>
      </c>
    </row>
    <row r="13" spans="2:9" x14ac:dyDescent="0.25">
      <c r="B13" s="159" t="s">
        <v>18</v>
      </c>
      <c r="C13" s="160" t="s">
        <v>330</v>
      </c>
      <c r="D13" s="161">
        <v>1947.9</v>
      </c>
      <c r="E13" s="162">
        <v>1942</v>
      </c>
      <c r="F13" s="163">
        <v>69904.800000000003</v>
      </c>
      <c r="G13" s="164">
        <v>31200</v>
      </c>
      <c r="H13" s="165">
        <v>32768.699999999997</v>
      </c>
      <c r="I13" s="164">
        <v>28000</v>
      </c>
    </row>
    <row r="14" spans="2:9" x14ac:dyDescent="0.25">
      <c r="B14" s="145" t="s">
        <v>348</v>
      </c>
      <c r="C14" s="146" t="s">
        <v>330</v>
      </c>
      <c r="D14" s="147">
        <v>1943.1</v>
      </c>
      <c r="E14" s="148">
        <v>1940</v>
      </c>
      <c r="F14" s="149">
        <v>87238.2</v>
      </c>
      <c r="G14" s="150">
        <v>51000</v>
      </c>
      <c r="H14" s="151">
        <v>54948.6</v>
      </c>
      <c r="I14" s="150">
        <v>50200</v>
      </c>
    </row>
    <row r="15" spans="2:9" x14ac:dyDescent="0.25">
      <c r="B15" s="145" t="s">
        <v>347</v>
      </c>
      <c r="C15" s="146" t="s">
        <v>330</v>
      </c>
      <c r="D15" s="147">
        <v>1952.5</v>
      </c>
      <c r="E15" s="148">
        <v>1950</v>
      </c>
      <c r="F15" s="149">
        <v>134275.6</v>
      </c>
      <c r="G15" s="150">
        <v>41400</v>
      </c>
      <c r="H15" s="151">
        <v>47216.1</v>
      </c>
      <c r="I15" s="150">
        <v>40400</v>
      </c>
    </row>
    <row r="16" spans="2:9" x14ac:dyDescent="0.25">
      <c r="B16" s="145" t="s">
        <v>346</v>
      </c>
      <c r="C16" s="146" t="s">
        <v>330</v>
      </c>
      <c r="D16" s="147">
        <v>1943.8</v>
      </c>
      <c r="E16" s="148">
        <v>1940</v>
      </c>
      <c r="F16" s="149">
        <v>351395.2</v>
      </c>
      <c r="G16" s="150">
        <v>45000</v>
      </c>
      <c r="H16" s="151">
        <v>83451</v>
      </c>
      <c r="I16" s="150">
        <v>41300</v>
      </c>
    </row>
    <row r="17" spans="2:9" x14ac:dyDescent="0.25">
      <c r="B17" s="145" t="s">
        <v>344</v>
      </c>
      <c r="C17" s="146" t="s">
        <v>330</v>
      </c>
      <c r="D17" s="147">
        <v>1953.7</v>
      </c>
      <c r="E17" s="148">
        <v>1947.5</v>
      </c>
      <c r="F17" s="149">
        <v>45959.8</v>
      </c>
      <c r="G17" s="150">
        <v>36750</v>
      </c>
      <c r="H17" s="151">
        <v>42148.9</v>
      </c>
      <c r="I17" s="150">
        <v>36400</v>
      </c>
    </row>
    <row r="18" spans="2:9" x14ac:dyDescent="0.25">
      <c r="B18" s="145" t="s">
        <v>343</v>
      </c>
      <c r="C18" s="146" t="s">
        <v>330</v>
      </c>
      <c r="D18" s="147">
        <v>1942.8</v>
      </c>
      <c r="E18" s="148">
        <v>1934</v>
      </c>
      <c r="F18" s="149">
        <v>77711</v>
      </c>
      <c r="G18" s="150">
        <v>42900</v>
      </c>
      <c r="H18" s="151">
        <v>49284.1</v>
      </c>
      <c r="I18" s="150">
        <v>42850</v>
      </c>
    </row>
    <row r="19" spans="2:9" x14ac:dyDescent="0.25">
      <c r="B19" s="145" t="s">
        <v>341</v>
      </c>
      <c r="C19" s="146" t="s">
        <v>330</v>
      </c>
      <c r="D19" s="147">
        <v>1948.3</v>
      </c>
      <c r="E19" s="148">
        <v>1947</v>
      </c>
      <c r="F19" s="149">
        <v>81861</v>
      </c>
      <c r="G19" s="150">
        <v>53100</v>
      </c>
      <c r="H19" s="151">
        <v>57150.1</v>
      </c>
      <c r="I19" s="150">
        <v>51900</v>
      </c>
    </row>
    <row r="20" spans="2:9" x14ac:dyDescent="0.25">
      <c r="B20" s="145" t="s">
        <v>340</v>
      </c>
      <c r="C20" s="146" t="s">
        <v>330</v>
      </c>
      <c r="D20" s="147">
        <v>1960.5</v>
      </c>
      <c r="E20" s="148">
        <v>1956.5</v>
      </c>
      <c r="F20" s="149">
        <v>167475</v>
      </c>
      <c r="G20" s="150">
        <v>48100</v>
      </c>
      <c r="H20" s="151">
        <v>54576.6</v>
      </c>
      <c r="I20" s="150">
        <v>47650</v>
      </c>
    </row>
    <row r="21" spans="2:9" x14ac:dyDescent="0.25">
      <c r="B21" s="145" t="s">
        <v>338</v>
      </c>
      <c r="C21" s="146" t="s">
        <v>330</v>
      </c>
      <c r="D21" s="147">
        <v>1952.9</v>
      </c>
      <c r="E21" s="148">
        <v>1948.5</v>
      </c>
      <c r="F21" s="149">
        <v>66570.7</v>
      </c>
      <c r="G21" s="150">
        <v>47300</v>
      </c>
      <c r="H21" s="151">
        <v>59188.1</v>
      </c>
      <c r="I21" s="150">
        <v>47050</v>
      </c>
    </row>
    <row r="22" spans="2:9" x14ac:dyDescent="0.25">
      <c r="B22" s="145" t="s">
        <v>337</v>
      </c>
      <c r="C22" s="146" t="s">
        <v>330</v>
      </c>
      <c r="D22" s="147">
        <v>1950</v>
      </c>
      <c r="E22" s="148">
        <v>1946</v>
      </c>
      <c r="F22" s="149">
        <v>65801.100000000006</v>
      </c>
      <c r="G22" s="150">
        <v>52650</v>
      </c>
      <c r="H22" s="151">
        <v>56910.8</v>
      </c>
      <c r="I22" s="150">
        <v>51350</v>
      </c>
    </row>
    <row r="23" spans="2:9" x14ac:dyDescent="0.25">
      <c r="B23" s="159" t="s">
        <v>17</v>
      </c>
      <c r="C23" s="160" t="s">
        <v>330</v>
      </c>
      <c r="D23" s="161">
        <v>1957.1</v>
      </c>
      <c r="E23" s="162">
        <v>1951.5</v>
      </c>
      <c r="F23" s="163">
        <v>76614.3</v>
      </c>
      <c r="G23" s="164">
        <v>59900</v>
      </c>
      <c r="H23" s="165">
        <v>71865.100000000006</v>
      </c>
      <c r="I23" s="164">
        <v>59500</v>
      </c>
    </row>
    <row r="24" spans="2:9" x14ac:dyDescent="0.25">
      <c r="B24" s="145" t="s">
        <v>336</v>
      </c>
      <c r="C24" s="146" t="s">
        <v>330</v>
      </c>
      <c r="D24" s="147">
        <v>1966</v>
      </c>
      <c r="E24" s="148">
        <v>1963</v>
      </c>
      <c r="F24" s="149">
        <v>60978</v>
      </c>
      <c r="G24" s="150">
        <v>57200</v>
      </c>
      <c r="H24" s="151">
        <v>55502.5</v>
      </c>
      <c r="I24" s="150">
        <v>56200</v>
      </c>
    </row>
    <row r="25" spans="2:9" x14ac:dyDescent="0.25">
      <c r="B25" s="145" t="s">
        <v>335</v>
      </c>
      <c r="C25" s="146" t="s">
        <v>330</v>
      </c>
      <c r="D25" s="147">
        <v>1957.2</v>
      </c>
      <c r="E25" s="148">
        <v>1955</v>
      </c>
      <c r="F25" s="149">
        <v>95930.7</v>
      </c>
      <c r="G25" s="150">
        <v>64850</v>
      </c>
      <c r="H25" s="151">
        <v>73058.100000000006</v>
      </c>
      <c r="I25" s="150">
        <v>63700</v>
      </c>
    </row>
    <row r="26" spans="2:9" x14ac:dyDescent="0.25">
      <c r="B26" s="145" t="s">
        <v>334</v>
      </c>
      <c r="C26" s="146" t="s">
        <v>330</v>
      </c>
      <c r="D26" s="147">
        <v>1951.2</v>
      </c>
      <c r="E26" s="148">
        <v>1946</v>
      </c>
      <c r="F26" s="149">
        <v>374815</v>
      </c>
      <c r="G26" s="150">
        <v>69500</v>
      </c>
      <c r="H26" s="151">
        <v>81661.5</v>
      </c>
      <c r="I26" s="150">
        <v>67400</v>
      </c>
    </row>
    <row r="27" spans="2:9" x14ac:dyDescent="0.25">
      <c r="B27" s="145" t="s">
        <v>332</v>
      </c>
      <c r="C27" s="146" t="s">
        <v>330</v>
      </c>
      <c r="D27" s="147">
        <v>1960.2</v>
      </c>
      <c r="E27" s="148">
        <v>1950</v>
      </c>
      <c r="F27" s="149">
        <v>32857.1</v>
      </c>
      <c r="G27" s="150">
        <v>25000</v>
      </c>
      <c r="H27" s="151">
        <v>28089.5</v>
      </c>
      <c r="I27" s="150">
        <v>20600</v>
      </c>
    </row>
    <row r="28" spans="2:9" x14ac:dyDescent="0.25">
      <c r="B28" s="159" t="s">
        <v>11</v>
      </c>
      <c r="C28" s="160" t="s">
        <v>330</v>
      </c>
      <c r="D28" s="161">
        <v>0</v>
      </c>
      <c r="E28" s="162">
        <v>0</v>
      </c>
      <c r="F28" s="163">
        <v>0</v>
      </c>
      <c r="G28" s="164">
        <v>0</v>
      </c>
      <c r="H28" s="165">
        <v>0</v>
      </c>
      <c r="I28" s="164">
        <v>0</v>
      </c>
    </row>
    <row r="29" spans="2:9" x14ac:dyDescent="0.25">
      <c r="B29" s="152"/>
      <c r="C29" s="153" t="s">
        <v>330</v>
      </c>
      <c r="D29" s="154">
        <v>1960.3</v>
      </c>
      <c r="E29" s="155">
        <v>1955</v>
      </c>
      <c r="F29" s="156">
        <v>116797.5</v>
      </c>
      <c r="G29" s="157">
        <v>49500</v>
      </c>
      <c r="H29" s="158">
        <v>63874.6</v>
      </c>
      <c r="I29" s="157">
        <v>53600</v>
      </c>
    </row>
    <row r="30" spans="2:9" x14ac:dyDescent="0.25">
      <c r="B30" s="159" t="s">
        <v>17</v>
      </c>
      <c r="C30" s="160" t="s">
        <v>150</v>
      </c>
      <c r="D30" s="161">
        <v>1947.4</v>
      </c>
      <c r="E30" s="162">
        <v>1951</v>
      </c>
      <c r="F30" s="163">
        <v>53307.1</v>
      </c>
      <c r="G30" s="164">
        <v>42600</v>
      </c>
      <c r="H30" s="165">
        <v>45449.5</v>
      </c>
      <c r="I30" s="164">
        <v>41100</v>
      </c>
    </row>
    <row r="31" spans="2:9" x14ac:dyDescent="0.25">
      <c r="B31" s="145" t="s">
        <v>161</v>
      </c>
      <c r="C31" s="146" t="s">
        <v>150</v>
      </c>
      <c r="D31" s="147">
        <v>1958.9</v>
      </c>
      <c r="E31" s="148">
        <v>1958</v>
      </c>
      <c r="F31" s="149">
        <v>41425.199999999997</v>
      </c>
      <c r="G31" s="150">
        <v>35000</v>
      </c>
      <c r="H31" s="151">
        <v>39442.1</v>
      </c>
      <c r="I31" s="150">
        <v>35000</v>
      </c>
    </row>
    <row r="32" spans="2:9" x14ac:dyDescent="0.25">
      <c r="B32" s="145" t="s">
        <v>160</v>
      </c>
      <c r="C32" s="146" t="s">
        <v>150</v>
      </c>
      <c r="D32" s="147">
        <v>1965.5</v>
      </c>
      <c r="E32" s="148">
        <v>1975</v>
      </c>
      <c r="F32" s="149">
        <v>123942.39999999999</v>
      </c>
      <c r="G32" s="150">
        <v>45600</v>
      </c>
      <c r="H32" s="151">
        <v>57912.2</v>
      </c>
      <c r="I32" s="150">
        <v>44200</v>
      </c>
    </row>
    <row r="33" spans="2:9" x14ac:dyDescent="0.25">
      <c r="B33" s="145" t="s">
        <v>159</v>
      </c>
      <c r="C33" s="146" t="s">
        <v>150</v>
      </c>
      <c r="D33" s="147">
        <v>1997.3</v>
      </c>
      <c r="E33" s="148">
        <v>2002</v>
      </c>
      <c r="F33" s="149">
        <v>151165.5</v>
      </c>
      <c r="G33" s="150">
        <v>129766.5</v>
      </c>
      <c r="H33" s="151">
        <v>156014.39999999999</v>
      </c>
      <c r="I33" s="150">
        <v>205400</v>
      </c>
    </row>
    <row r="34" spans="2:9" x14ac:dyDescent="0.25">
      <c r="B34" s="145" t="s">
        <v>157</v>
      </c>
      <c r="C34" s="146" t="s">
        <v>150</v>
      </c>
      <c r="D34" s="147">
        <v>1984.7</v>
      </c>
      <c r="E34" s="148">
        <v>1985</v>
      </c>
      <c r="F34" s="149">
        <v>1982657.1</v>
      </c>
      <c r="G34" s="150">
        <v>92700</v>
      </c>
      <c r="H34" s="151">
        <v>74300</v>
      </c>
      <c r="I34" s="150">
        <v>64700</v>
      </c>
    </row>
    <row r="35" spans="2:9" x14ac:dyDescent="0.25">
      <c r="B35" s="145" t="s">
        <v>155</v>
      </c>
      <c r="C35" s="146" t="s">
        <v>150</v>
      </c>
      <c r="D35" s="147">
        <v>1987.9</v>
      </c>
      <c r="E35" s="148">
        <v>1993</v>
      </c>
      <c r="F35" s="149">
        <v>199756.4</v>
      </c>
      <c r="G35" s="150">
        <v>190500</v>
      </c>
      <c r="H35" s="151">
        <v>196062.3</v>
      </c>
      <c r="I35" s="150">
        <v>190500</v>
      </c>
    </row>
    <row r="36" spans="2:9" x14ac:dyDescent="0.25">
      <c r="B36" s="138" t="s">
        <v>154</v>
      </c>
      <c r="C36" s="139" t="s">
        <v>150</v>
      </c>
      <c r="D36" s="140">
        <v>1978.9</v>
      </c>
      <c r="E36" s="141">
        <v>1984</v>
      </c>
      <c r="F36" s="142">
        <v>215345.4</v>
      </c>
      <c r="G36" s="143">
        <v>58450</v>
      </c>
      <c r="H36" s="144">
        <v>80027.600000000006</v>
      </c>
      <c r="I36" s="143">
        <v>54950</v>
      </c>
    </row>
    <row r="37" spans="2:9" x14ac:dyDescent="0.25">
      <c r="B37" s="145" t="s">
        <v>152</v>
      </c>
      <c r="C37" s="146" t="s">
        <v>150</v>
      </c>
      <c r="D37" s="147">
        <v>1961.5</v>
      </c>
      <c r="E37" s="148">
        <v>1961</v>
      </c>
      <c r="F37" s="149">
        <v>92372.1</v>
      </c>
      <c r="G37" s="150">
        <v>67000</v>
      </c>
      <c r="H37" s="151">
        <v>76164.600000000006</v>
      </c>
      <c r="I37" s="150">
        <v>65400</v>
      </c>
    </row>
    <row r="38" spans="2:9" ht="15.75" thickBot="1" x14ac:dyDescent="0.3">
      <c r="B38" s="166"/>
      <c r="C38" s="167" t="s">
        <v>150</v>
      </c>
      <c r="D38" s="168">
        <v>1975.6</v>
      </c>
      <c r="E38" s="169">
        <v>1982</v>
      </c>
      <c r="F38" s="170">
        <v>192492.4</v>
      </c>
      <c r="G38" s="171">
        <v>59600</v>
      </c>
      <c r="H38" s="172">
        <v>110896.3</v>
      </c>
      <c r="I38" s="171">
        <v>93800</v>
      </c>
    </row>
    <row r="39" spans="2:9" ht="15.75" thickBot="1" x14ac:dyDescent="0.3">
      <c r="B39" s="173" t="s">
        <v>1203</v>
      </c>
      <c r="C39" s="174"/>
      <c r="D39" s="175">
        <v>1959.1</v>
      </c>
      <c r="E39" s="176">
        <v>1960</v>
      </c>
      <c r="F39" s="177">
        <v>91472.7</v>
      </c>
      <c r="G39" s="178">
        <v>36800</v>
      </c>
      <c r="H39" s="179">
        <v>57375.9</v>
      </c>
      <c r="I39" s="178">
        <v>44200</v>
      </c>
    </row>
    <row r="40" spans="2:9" x14ac:dyDescent="0.25">
      <c r="B40" s="137" t="s">
        <v>1204</v>
      </c>
    </row>
    <row r="41" spans="2:9" x14ac:dyDescent="0.25">
      <c r="B41" s="137" t="s">
        <v>1205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044F-57A5-41D2-93AB-B7D06978CAE5}">
  <dimension ref="B1:P40"/>
  <sheetViews>
    <sheetView workbookViewId="0">
      <selection activeCell="S16" sqref="S16"/>
    </sheetView>
  </sheetViews>
  <sheetFormatPr defaultRowHeight="15" x14ac:dyDescent="0.25"/>
  <cols>
    <col min="2" max="2" width="9.140625" style="137"/>
    <col min="3" max="3" width="14.7109375" style="137" bestFit="1" customWidth="1"/>
    <col min="4" max="4" width="9.140625" style="137"/>
    <col min="5" max="6" width="0" style="137" hidden="1" customWidth="1"/>
    <col min="7" max="7" width="9.140625" style="184"/>
    <col min="8" max="8" width="9.140625" style="137"/>
    <col min="9" max="12" width="0" style="137" hidden="1" customWidth="1"/>
    <col min="13" max="13" width="9.140625" style="137"/>
    <col min="14" max="14" width="0" style="137" hidden="1" customWidth="1"/>
    <col min="15" max="16" width="9.140625" style="137"/>
  </cols>
  <sheetData>
    <row r="1" spans="2:16" ht="15.75" thickBot="1" x14ac:dyDescent="0.3"/>
    <row r="2" spans="2:16" ht="60" x14ac:dyDescent="0.25">
      <c r="B2" s="133" t="s">
        <v>516</v>
      </c>
      <c r="C2" s="134" t="s">
        <v>515</v>
      </c>
      <c r="D2" s="134" t="s">
        <v>26</v>
      </c>
      <c r="E2" s="134" t="s">
        <v>514</v>
      </c>
      <c r="F2" s="134" t="s">
        <v>513</v>
      </c>
      <c r="G2" s="134" t="s">
        <v>512</v>
      </c>
      <c r="H2" s="134" t="s">
        <v>507</v>
      </c>
      <c r="I2" s="180" t="s">
        <v>511</v>
      </c>
      <c r="J2" s="181" t="s">
        <v>510</v>
      </c>
      <c r="K2" s="182" t="s">
        <v>509</v>
      </c>
      <c r="L2" s="181" t="s">
        <v>508</v>
      </c>
      <c r="M2" s="134" t="s">
        <v>506</v>
      </c>
      <c r="N2" s="183" t="s">
        <v>505</v>
      </c>
      <c r="O2" s="134" t="s">
        <v>504</v>
      </c>
      <c r="P2" s="135" t="s">
        <v>503</v>
      </c>
    </row>
    <row r="3" spans="2:16" x14ac:dyDescent="0.25">
      <c r="B3" s="140">
        <v>540007</v>
      </c>
      <c r="C3" s="185" t="s">
        <v>468</v>
      </c>
      <c r="D3" s="185" t="s">
        <v>463</v>
      </c>
      <c r="E3" s="185" t="s">
        <v>29</v>
      </c>
      <c r="F3" s="186">
        <v>3</v>
      </c>
      <c r="G3" s="187" t="s">
        <v>141</v>
      </c>
      <c r="H3" s="186">
        <v>3313</v>
      </c>
      <c r="I3" s="186">
        <v>2187</v>
      </c>
      <c r="J3" s="186">
        <v>142</v>
      </c>
      <c r="K3" s="186">
        <v>583</v>
      </c>
      <c r="L3" s="186">
        <v>401</v>
      </c>
      <c r="M3" s="188">
        <v>0.66</v>
      </c>
      <c r="N3" s="188">
        <v>4.2999999999999997E-2</v>
      </c>
      <c r="O3" s="188">
        <v>0.17599999999999999</v>
      </c>
      <c r="P3" s="189">
        <v>0.121</v>
      </c>
    </row>
    <row r="4" spans="2:16" x14ac:dyDescent="0.25">
      <c r="B4" s="147">
        <v>540008</v>
      </c>
      <c r="C4" s="190" t="s">
        <v>467</v>
      </c>
      <c r="D4" s="190" t="s">
        <v>463</v>
      </c>
      <c r="E4" s="190" t="s">
        <v>2</v>
      </c>
      <c r="F4" s="191">
        <v>3</v>
      </c>
      <c r="G4" s="192" t="s">
        <v>141</v>
      </c>
      <c r="H4" s="191">
        <v>299</v>
      </c>
      <c r="I4" s="191">
        <v>213</v>
      </c>
      <c r="J4" s="191">
        <v>2</v>
      </c>
      <c r="K4" s="191">
        <v>39</v>
      </c>
      <c r="L4" s="191">
        <v>45</v>
      </c>
      <c r="M4" s="193">
        <v>0.71199999999999997</v>
      </c>
      <c r="N4" s="193">
        <v>7.0000000000000001E-3</v>
      </c>
      <c r="O4" s="193">
        <v>0.13</v>
      </c>
      <c r="P4" s="194">
        <v>0.151</v>
      </c>
    </row>
    <row r="5" spans="2:16" x14ac:dyDescent="0.25">
      <c r="B5" s="147">
        <v>540229</v>
      </c>
      <c r="C5" s="190" t="s">
        <v>466</v>
      </c>
      <c r="D5" s="190" t="s">
        <v>463</v>
      </c>
      <c r="E5" s="190" t="s">
        <v>2</v>
      </c>
      <c r="F5" s="191">
        <v>3</v>
      </c>
      <c r="G5" s="192" t="s">
        <v>141</v>
      </c>
      <c r="H5" s="191">
        <v>122</v>
      </c>
      <c r="I5" s="191">
        <v>97</v>
      </c>
      <c r="J5" s="191">
        <v>1</v>
      </c>
      <c r="K5" s="191">
        <v>17</v>
      </c>
      <c r="L5" s="191">
        <v>7</v>
      </c>
      <c r="M5" s="193">
        <v>0.79500000000000004</v>
      </c>
      <c r="N5" s="193">
        <v>8.0000000000000002E-3</v>
      </c>
      <c r="O5" s="193">
        <v>0.13900000000000001</v>
      </c>
      <c r="P5" s="194">
        <v>5.7000000000000002E-2</v>
      </c>
    </row>
    <row r="6" spans="2:16" x14ac:dyDescent="0.25">
      <c r="B6" s="147">
        <v>540230</v>
      </c>
      <c r="C6" s="190" t="s">
        <v>465</v>
      </c>
      <c r="D6" s="190" t="s">
        <v>463</v>
      </c>
      <c r="E6" s="190" t="s">
        <v>2</v>
      </c>
      <c r="F6" s="191">
        <v>3</v>
      </c>
      <c r="G6" s="192" t="s">
        <v>141</v>
      </c>
      <c r="H6" s="191">
        <v>133</v>
      </c>
      <c r="I6" s="191">
        <v>105</v>
      </c>
      <c r="J6" s="191">
        <v>0</v>
      </c>
      <c r="K6" s="191">
        <v>18</v>
      </c>
      <c r="L6" s="191">
        <v>10</v>
      </c>
      <c r="M6" s="193">
        <v>0.78900000000000003</v>
      </c>
      <c r="N6" s="193">
        <v>0</v>
      </c>
      <c r="O6" s="193">
        <v>0.13500000000000001</v>
      </c>
      <c r="P6" s="194">
        <v>7.4999999999999997E-2</v>
      </c>
    </row>
    <row r="7" spans="2:16" x14ac:dyDescent="0.25">
      <c r="B7" s="147">
        <v>540238</v>
      </c>
      <c r="C7" s="190" t="s">
        <v>464</v>
      </c>
      <c r="D7" s="190" t="s">
        <v>463</v>
      </c>
      <c r="E7" s="190" t="s">
        <v>2</v>
      </c>
      <c r="F7" s="191">
        <v>3</v>
      </c>
      <c r="G7" s="192" t="s">
        <v>141</v>
      </c>
      <c r="H7" s="191">
        <v>80</v>
      </c>
      <c r="I7" s="191">
        <v>78</v>
      </c>
      <c r="J7" s="191">
        <v>0</v>
      </c>
      <c r="K7" s="191">
        <v>1</v>
      </c>
      <c r="L7" s="191">
        <v>1</v>
      </c>
      <c r="M7" s="193">
        <v>0.97499999999999998</v>
      </c>
      <c r="N7" s="193">
        <v>0</v>
      </c>
      <c r="O7" s="193">
        <v>1.2999999999999999E-2</v>
      </c>
      <c r="P7" s="194">
        <v>1.2999999999999999E-2</v>
      </c>
    </row>
    <row r="8" spans="2:16" x14ac:dyDescent="0.25">
      <c r="B8" s="154"/>
      <c r="C8" s="195"/>
      <c r="D8" s="195" t="s">
        <v>463</v>
      </c>
      <c r="E8" s="195" t="s">
        <v>26</v>
      </c>
      <c r="F8" s="196">
        <v>3</v>
      </c>
      <c r="G8" s="197"/>
      <c r="H8" s="196">
        <v>3947</v>
      </c>
      <c r="I8" s="196">
        <v>2680</v>
      </c>
      <c r="J8" s="196">
        <v>145</v>
      </c>
      <c r="K8" s="196">
        <v>658</v>
      </c>
      <c r="L8" s="196">
        <v>464</v>
      </c>
      <c r="M8" s="198">
        <v>0.67900000000000005</v>
      </c>
      <c r="N8" s="198">
        <v>3.6999999999999998E-2</v>
      </c>
      <c r="O8" s="198">
        <v>0.16700000000000001</v>
      </c>
      <c r="P8" s="199">
        <v>0.11799999999999999</v>
      </c>
    </row>
    <row r="9" spans="2:16" x14ac:dyDescent="0.25">
      <c r="B9" s="140">
        <v>540022</v>
      </c>
      <c r="C9" s="185" t="s">
        <v>440</v>
      </c>
      <c r="D9" s="185" t="s">
        <v>438</v>
      </c>
      <c r="E9" s="185" t="s">
        <v>29</v>
      </c>
      <c r="F9" s="186">
        <v>3</v>
      </c>
      <c r="G9" s="187" t="s">
        <v>121</v>
      </c>
      <c r="H9" s="186">
        <v>984</v>
      </c>
      <c r="I9" s="186">
        <v>515</v>
      </c>
      <c r="J9" s="186">
        <v>15</v>
      </c>
      <c r="K9" s="186">
        <v>290</v>
      </c>
      <c r="L9" s="186">
        <v>164</v>
      </c>
      <c r="M9" s="188">
        <v>0.52300000000000002</v>
      </c>
      <c r="N9" s="188">
        <v>1.4999999999999999E-2</v>
      </c>
      <c r="O9" s="188">
        <v>0.29499999999999998</v>
      </c>
      <c r="P9" s="189">
        <v>0.16700000000000001</v>
      </c>
    </row>
    <row r="10" spans="2:16" x14ac:dyDescent="0.25">
      <c r="B10" s="147">
        <v>540023</v>
      </c>
      <c r="C10" s="190" t="s">
        <v>439</v>
      </c>
      <c r="D10" s="190" t="s">
        <v>438</v>
      </c>
      <c r="E10" s="190" t="s">
        <v>2</v>
      </c>
      <c r="F10" s="191">
        <v>3</v>
      </c>
      <c r="G10" s="192" t="s">
        <v>121</v>
      </c>
      <c r="H10" s="191">
        <v>56</v>
      </c>
      <c r="I10" s="191">
        <v>40</v>
      </c>
      <c r="J10" s="191">
        <v>0</v>
      </c>
      <c r="K10" s="191">
        <v>11</v>
      </c>
      <c r="L10" s="191">
        <v>5</v>
      </c>
      <c r="M10" s="193">
        <v>0.71399999999999997</v>
      </c>
      <c r="N10" s="193">
        <v>0</v>
      </c>
      <c r="O10" s="193">
        <v>0.19600000000000001</v>
      </c>
      <c r="P10" s="194">
        <v>8.8999999999999996E-2</v>
      </c>
    </row>
    <row r="11" spans="2:16" x14ac:dyDescent="0.25">
      <c r="B11" s="154"/>
      <c r="C11" s="195"/>
      <c r="D11" s="195" t="s">
        <v>438</v>
      </c>
      <c r="E11" s="195" t="s">
        <v>26</v>
      </c>
      <c r="F11" s="196">
        <v>3</v>
      </c>
      <c r="G11" s="197"/>
      <c r="H11" s="196">
        <v>1040</v>
      </c>
      <c r="I11" s="196">
        <v>555</v>
      </c>
      <c r="J11" s="196">
        <v>15</v>
      </c>
      <c r="K11" s="196">
        <v>301</v>
      </c>
      <c r="L11" s="196">
        <v>169</v>
      </c>
      <c r="M11" s="198">
        <v>0.53400000000000003</v>
      </c>
      <c r="N11" s="198">
        <v>1.4E-2</v>
      </c>
      <c r="O11" s="198">
        <v>0.28899999999999998</v>
      </c>
      <c r="P11" s="199">
        <v>0.16300000000000001</v>
      </c>
    </row>
    <row r="12" spans="2:16" x14ac:dyDescent="0.25">
      <c r="B12" s="140">
        <v>540070</v>
      </c>
      <c r="C12" s="185" t="s">
        <v>350</v>
      </c>
      <c r="D12" s="185" t="s">
        <v>330</v>
      </c>
      <c r="E12" s="185" t="s">
        <v>29</v>
      </c>
      <c r="F12" s="186">
        <v>3</v>
      </c>
      <c r="G12" s="187" t="s">
        <v>349</v>
      </c>
      <c r="H12" s="186">
        <v>8889</v>
      </c>
      <c r="I12" s="186">
        <v>5835</v>
      </c>
      <c r="J12" s="186">
        <v>149</v>
      </c>
      <c r="K12" s="186">
        <v>2291</v>
      </c>
      <c r="L12" s="186">
        <v>614</v>
      </c>
      <c r="M12" s="188">
        <v>0.65600000000000003</v>
      </c>
      <c r="N12" s="188">
        <v>1.7000000000000001E-2</v>
      </c>
      <c r="O12" s="188">
        <v>0.25800000000000001</v>
      </c>
      <c r="P12" s="189">
        <v>6.9000000000000006E-2</v>
      </c>
    </row>
    <row r="13" spans="2:16" x14ac:dyDescent="0.25">
      <c r="B13" s="161">
        <v>540029</v>
      </c>
      <c r="C13" s="200" t="s">
        <v>18</v>
      </c>
      <c r="D13" s="200" t="s">
        <v>330</v>
      </c>
      <c r="E13" s="200" t="s">
        <v>58</v>
      </c>
      <c r="F13" s="201">
        <v>3</v>
      </c>
      <c r="G13" s="202" t="s">
        <v>339</v>
      </c>
      <c r="H13" s="201">
        <v>59</v>
      </c>
      <c r="I13" s="201">
        <v>48</v>
      </c>
      <c r="J13" s="201">
        <v>0</v>
      </c>
      <c r="K13" s="201">
        <v>7</v>
      </c>
      <c r="L13" s="201">
        <v>4</v>
      </c>
      <c r="M13" s="203">
        <v>0.81399999999999995</v>
      </c>
      <c r="N13" s="203">
        <v>0</v>
      </c>
      <c r="O13" s="203">
        <v>0.11899999999999999</v>
      </c>
      <c r="P13" s="204">
        <v>6.8000000000000005E-2</v>
      </c>
    </row>
    <row r="14" spans="2:16" x14ac:dyDescent="0.25">
      <c r="B14" s="147">
        <v>540071</v>
      </c>
      <c r="C14" s="190" t="s">
        <v>348</v>
      </c>
      <c r="D14" s="190" t="s">
        <v>330</v>
      </c>
      <c r="E14" s="190" t="s">
        <v>2</v>
      </c>
      <c r="F14" s="191">
        <v>3</v>
      </c>
      <c r="G14" s="192" t="s">
        <v>162</v>
      </c>
      <c r="H14" s="191">
        <v>160</v>
      </c>
      <c r="I14" s="191">
        <v>150</v>
      </c>
      <c r="J14" s="191">
        <v>1</v>
      </c>
      <c r="K14" s="191">
        <v>6</v>
      </c>
      <c r="L14" s="191">
        <v>3</v>
      </c>
      <c r="M14" s="193">
        <v>0.93799999999999994</v>
      </c>
      <c r="N14" s="193">
        <v>6.0000000000000001E-3</v>
      </c>
      <c r="O14" s="193">
        <v>3.6999999999999998E-2</v>
      </c>
      <c r="P14" s="194">
        <v>1.9E-2</v>
      </c>
    </row>
    <row r="15" spans="2:16" x14ac:dyDescent="0.25">
      <c r="B15" s="147">
        <v>540072</v>
      </c>
      <c r="C15" s="190" t="s">
        <v>347</v>
      </c>
      <c r="D15" s="190" t="s">
        <v>330</v>
      </c>
      <c r="E15" s="190" t="s">
        <v>2</v>
      </c>
      <c r="F15" s="191">
        <v>3</v>
      </c>
      <c r="G15" s="192" t="s">
        <v>339</v>
      </c>
      <c r="H15" s="191">
        <v>131</v>
      </c>
      <c r="I15" s="191">
        <v>88</v>
      </c>
      <c r="J15" s="191">
        <v>9</v>
      </c>
      <c r="K15" s="191">
        <v>13</v>
      </c>
      <c r="L15" s="191">
        <v>21</v>
      </c>
      <c r="M15" s="193">
        <v>0.67200000000000004</v>
      </c>
      <c r="N15" s="193">
        <v>6.9000000000000006E-2</v>
      </c>
      <c r="O15" s="193">
        <v>9.9000000000000005E-2</v>
      </c>
      <c r="P15" s="194">
        <v>0.16</v>
      </c>
    </row>
    <row r="16" spans="2:16" x14ac:dyDescent="0.25">
      <c r="B16" s="147">
        <v>540073</v>
      </c>
      <c r="C16" s="190" t="s">
        <v>346</v>
      </c>
      <c r="D16" s="190" t="s">
        <v>330</v>
      </c>
      <c r="E16" s="190" t="s">
        <v>2</v>
      </c>
      <c r="F16" s="191">
        <v>3</v>
      </c>
      <c r="G16" s="192" t="s">
        <v>345</v>
      </c>
      <c r="H16" s="191">
        <v>1877</v>
      </c>
      <c r="I16" s="191">
        <v>1612</v>
      </c>
      <c r="J16" s="191">
        <v>20</v>
      </c>
      <c r="K16" s="191">
        <v>168</v>
      </c>
      <c r="L16" s="191">
        <v>77</v>
      </c>
      <c r="M16" s="193">
        <v>0.85899999999999999</v>
      </c>
      <c r="N16" s="193">
        <v>1.0999999999999999E-2</v>
      </c>
      <c r="O16" s="193">
        <v>0.09</v>
      </c>
      <c r="P16" s="194">
        <v>4.1000000000000002E-2</v>
      </c>
    </row>
    <row r="17" spans="2:16" x14ac:dyDescent="0.25">
      <c r="B17" s="147">
        <v>540074</v>
      </c>
      <c r="C17" s="190" t="s">
        <v>344</v>
      </c>
      <c r="D17" s="190" t="s">
        <v>330</v>
      </c>
      <c r="E17" s="190" t="s">
        <v>2</v>
      </c>
      <c r="F17" s="191">
        <v>3</v>
      </c>
      <c r="G17" s="192" t="s">
        <v>339</v>
      </c>
      <c r="H17" s="191">
        <v>296</v>
      </c>
      <c r="I17" s="191">
        <v>219</v>
      </c>
      <c r="J17" s="191">
        <v>21</v>
      </c>
      <c r="K17" s="191">
        <v>37</v>
      </c>
      <c r="L17" s="191">
        <v>19</v>
      </c>
      <c r="M17" s="193">
        <v>0.74</v>
      </c>
      <c r="N17" s="193">
        <v>7.0999999999999994E-2</v>
      </c>
      <c r="O17" s="193">
        <v>0.125</v>
      </c>
      <c r="P17" s="194">
        <v>6.4000000000000001E-2</v>
      </c>
    </row>
    <row r="18" spans="2:16" x14ac:dyDescent="0.25">
      <c r="B18" s="147">
        <v>540075</v>
      </c>
      <c r="C18" s="190" t="s">
        <v>343</v>
      </c>
      <c r="D18" s="190" t="s">
        <v>330</v>
      </c>
      <c r="E18" s="190" t="s">
        <v>2</v>
      </c>
      <c r="F18" s="191">
        <v>3</v>
      </c>
      <c r="G18" s="192" t="s">
        <v>342</v>
      </c>
      <c r="H18" s="191">
        <v>297</v>
      </c>
      <c r="I18" s="191">
        <v>251</v>
      </c>
      <c r="J18" s="191">
        <v>2</v>
      </c>
      <c r="K18" s="191">
        <v>34</v>
      </c>
      <c r="L18" s="191">
        <v>10</v>
      </c>
      <c r="M18" s="193">
        <v>0.84499999999999997</v>
      </c>
      <c r="N18" s="193">
        <v>7.0000000000000001E-3</v>
      </c>
      <c r="O18" s="193">
        <v>0.114</v>
      </c>
      <c r="P18" s="194">
        <v>3.4000000000000002E-2</v>
      </c>
    </row>
    <row r="19" spans="2:16" x14ac:dyDescent="0.25">
      <c r="B19" s="147">
        <v>540076</v>
      </c>
      <c r="C19" s="190" t="s">
        <v>341</v>
      </c>
      <c r="D19" s="190" t="s">
        <v>330</v>
      </c>
      <c r="E19" s="190" t="s">
        <v>2</v>
      </c>
      <c r="F19" s="191">
        <v>3</v>
      </c>
      <c r="G19" s="192" t="s">
        <v>339</v>
      </c>
      <c r="H19" s="191">
        <v>1068</v>
      </c>
      <c r="I19" s="191">
        <v>1018</v>
      </c>
      <c r="J19" s="191">
        <v>0</v>
      </c>
      <c r="K19" s="191">
        <v>46</v>
      </c>
      <c r="L19" s="191">
        <v>4</v>
      </c>
      <c r="M19" s="193">
        <v>0.95299999999999996</v>
      </c>
      <c r="N19" s="193">
        <v>0</v>
      </c>
      <c r="O19" s="193">
        <v>4.2999999999999997E-2</v>
      </c>
      <c r="P19" s="194">
        <v>4.0000000000000001E-3</v>
      </c>
    </row>
    <row r="20" spans="2:16" x14ac:dyDescent="0.25">
      <c r="B20" s="147">
        <v>540077</v>
      </c>
      <c r="C20" s="190" t="s">
        <v>340</v>
      </c>
      <c r="D20" s="190" t="s">
        <v>330</v>
      </c>
      <c r="E20" s="190" t="s">
        <v>2</v>
      </c>
      <c r="F20" s="191">
        <v>3</v>
      </c>
      <c r="G20" s="192" t="s">
        <v>339</v>
      </c>
      <c r="H20" s="191">
        <v>93</v>
      </c>
      <c r="I20" s="191">
        <v>70</v>
      </c>
      <c r="J20" s="191">
        <v>10</v>
      </c>
      <c r="K20" s="191">
        <v>10</v>
      </c>
      <c r="L20" s="191">
        <v>3</v>
      </c>
      <c r="M20" s="193">
        <v>0.753</v>
      </c>
      <c r="N20" s="193">
        <v>0.108</v>
      </c>
      <c r="O20" s="193">
        <v>0.108</v>
      </c>
      <c r="P20" s="194">
        <v>3.2000000000000001E-2</v>
      </c>
    </row>
    <row r="21" spans="2:16" x14ac:dyDescent="0.25">
      <c r="B21" s="147">
        <v>540078</v>
      </c>
      <c r="C21" s="190" t="s">
        <v>338</v>
      </c>
      <c r="D21" s="190" t="s">
        <v>330</v>
      </c>
      <c r="E21" s="190" t="s">
        <v>2</v>
      </c>
      <c r="F21" s="191">
        <v>3</v>
      </c>
      <c r="G21" s="192" t="s">
        <v>333</v>
      </c>
      <c r="H21" s="191">
        <v>83</v>
      </c>
      <c r="I21" s="191">
        <v>58</v>
      </c>
      <c r="J21" s="191">
        <v>0</v>
      </c>
      <c r="K21" s="191">
        <v>12</v>
      </c>
      <c r="L21" s="191">
        <v>13</v>
      </c>
      <c r="M21" s="193">
        <v>0.69899999999999995</v>
      </c>
      <c r="N21" s="193">
        <v>0</v>
      </c>
      <c r="O21" s="193">
        <v>0.14499999999999999</v>
      </c>
      <c r="P21" s="194">
        <v>0.157</v>
      </c>
    </row>
    <row r="22" spans="2:16" x14ac:dyDescent="0.25">
      <c r="B22" s="147">
        <v>540079</v>
      </c>
      <c r="C22" s="190" t="s">
        <v>337</v>
      </c>
      <c r="D22" s="190" t="s">
        <v>330</v>
      </c>
      <c r="E22" s="190" t="s">
        <v>2</v>
      </c>
      <c r="F22" s="191">
        <v>3</v>
      </c>
      <c r="G22" s="192" t="s">
        <v>162</v>
      </c>
      <c r="H22" s="191">
        <v>128</v>
      </c>
      <c r="I22" s="191">
        <v>109</v>
      </c>
      <c r="J22" s="191">
        <v>5</v>
      </c>
      <c r="K22" s="191">
        <v>7</v>
      </c>
      <c r="L22" s="191">
        <v>7</v>
      </c>
      <c r="M22" s="193">
        <v>0.85199999999999998</v>
      </c>
      <c r="N22" s="193">
        <v>3.9E-2</v>
      </c>
      <c r="O22" s="193">
        <v>5.5E-2</v>
      </c>
      <c r="P22" s="194">
        <v>5.5E-2</v>
      </c>
    </row>
    <row r="23" spans="2:16" x14ac:dyDescent="0.25">
      <c r="B23" s="161">
        <v>540081</v>
      </c>
      <c r="C23" s="200" t="s">
        <v>17</v>
      </c>
      <c r="D23" s="200" t="s">
        <v>330</v>
      </c>
      <c r="E23" s="200" t="s">
        <v>58</v>
      </c>
      <c r="F23" s="201">
        <v>3</v>
      </c>
      <c r="G23" s="202" t="s">
        <v>162</v>
      </c>
      <c r="H23" s="201">
        <v>634</v>
      </c>
      <c r="I23" s="201">
        <v>562</v>
      </c>
      <c r="J23" s="201">
        <v>24</v>
      </c>
      <c r="K23" s="201">
        <v>43</v>
      </c>
      <c r="L23" s="201">
        <v>5</v>
      </c>
      <c r="M23" s="203">
        <v>0.88600000000000001</v>
      </c>
      <c r="N23" s="203">
        <v>3.7999999999999999E-2</v>
      </c>
      <c r="O23" s="203">
        <v>6.8000000000000005E-2</v>
      </c>
      <c r="P23" s="204">
        <v>8.0000000000000002E-3</v>
      </c>
    </row>
    <row r="24" spans="2:16" x14ac:dyDescent="0.25">
      <c r="B24" s="147">
        <v>540082</v>
      </c>
      <c r="C24" s="190" t="s">
        <v>336</v>
      </c>
      <c r="D24" s="190" t="s">
        <v>330</v>
      </c>
      <c r="E24" s="190" t="s">
        <v>2</v>
      </c>
      <c r="F24" s="191">
        <v>3</v>
      </c>
      <c r="G24" s="192" t="s">
        <v>221</v>
      </c>
      <c r="H24" s="191">
        <v>41</v>
      </c>
      <c r="I24" s="191">
        <v>27</v>
      </c>
      <c r="J24" s="191">
        <v>0</v>
      </c>
      <c r="K24" s="191">
        <v>3</v>
      </c>
      <c r="L24" s="191">
        <v>11</v>
      </c>
      <c r="M24" s="193">
        <v>0.65900000000000003</v>
      </c>
      <c r="N24" s="193">
        <v>0</v>
      </c>
      <c r="O24" s="193">
        <v>7.2999999999999995E-2</v>
      </c>
      <c r="P24" s="194">
        <v>0.26800000000000002</v>
      </c>
    </row>
    <row r="25" spans="2:16" x14ac:dyDescent="0.25">
      <c r="B25" s="147">
        <v>540083</v>
      </c>
      <c r="C25" s="190" t="s">
        <v>335</v>
      </c>
      <c r="D25" s="190" t="s">
        <v>330</v>
      </c>
      <c r="E25" s="190" t="s">
        <v>2</v>
      </c>
      <c r="F25" s="191">
        <v>3</v>
      </c>
      <c r="G25" s="192" t="s">
        <v>333</v>
      </c>
      <c r="H25" s="191">
        <v>682</v>
      </c>
      <c r="I25" s="191">
        <v>624</v>
      </c>
      <c r="J25" s="191">
        <v>36</v>
      </c>
      <c r="K25" s="191">
        <v>20</v>
      </c>
      <c r="L25" s="191">
        <v>2</v>
      </c>
      <c r="M25" s="193">
        <v>0.91500000000000004</v>
      </c>
      <c r="N25" s="193">
        <v>5.2999999999999999E-2</v>
      </c>
      <c r="O25" s="193">
        <v>2.9000000000000001E-2</v>
      </c>
      <c r="P25" s="194">
        <v>3.0000000000000001E-3</v>
      </c>
    </row>
    <row r="26" spans="2:16" x14ac:dyDescent="0.25">
      <c r="B26" s="147">
        <v>540223</v>
      </c>
      <c r="C26" s="190" t="s">
        <v>334</v>
      </c>
      <c r="D26" s="190" t="s">
        <v>330</v>
      </c>
      <c r="E26" s="190" t="s">
        <v>2</v>
      </c>
      <c r="F26" s="191">
        <v>3</v>
      </c>
      <c r="G26" s="192" t="s">
        <v>333</v>
      </c>
      <c r="H26" s="191">
        <v>389</v>
      </c>
      <c r="I26" s="191">
        <v>341</v>
      </c>
      <c r="J26" s="191">
        <v>2</v>
      </c>
      <c r="K26" s="191">
        <v>39</v>
      </c>
      <c r="L26" s="191">
        <v>7</v>
      </c>
      <c r="M26" s="193">
        <v>0.877</v>
      </c>
      <c r="N26" s="193">
        <v>5.0000000000000001E-3</v>
      </c>
      <c r="O26" s="193">
        <v>0.1</v>
      </c>
      <c r="P26" s="194">
        <v>1.7999999999999999E-2</v>
      </c>
    </row>
    <row r="27" spans="2:16" x14ac:dyDescent="0.25">
      <c r="B27" s="147">
        <v>540279</v>
      </c>
      <c r="C27" s="190" t="s">
        <v>332</v>
      </c>
      <c r="D27" s="190" t="s">
        <v>330</v>
      </c>
      <c r="E27" s="190" t="s">
        <v>2</v>
      </c>
      <c r="F27" s="191">
        <v>3</v>
      </c>
      <c r="G27" s="192" t="s">
        <v>331</v>
      </c>
      <c r="H27" s="191">
        <v>21</v>
      </c>
      <c r="I27" s="191">
        <v>13</v>
      </c>
      <c r="J27" s="191">
        <v>2</v>
      </c>
      <c r="K27" s="191">
        <v>4</v>
      </c>
      <c r="L27" s="191">
        <v>2</v>
      </c>
      <c r="M27" s="193">
        <v>0.61899999999999999</v>
      </c>
      <c r="N27" s="193">
        <v>9.5000000000000001E-2</v>
      </c>
      <c r="O27" s="193">
        <v>0.19</v>
      </c>
      <c r="P27" s="194">
        <v>9.5000000000000001E-2</v>
      </c>
    </row>
    <row r="28" spans="2:16" x14ac:dyDescent="0.25">
      <c r="B28" s="161">
        <v>540033</v>
      </c>
      <c r="C28" s="200" t="s">
        <v>11</v>
      </c>
      <c r="D28" s="200" t="s">
        <v>330</v>
      </c>
      <c r="E28" s="200" t="s">
        <v>58</v>
      </c>
      <c r="F28" s="201">
        <v>3</v>
      </c>
      <c r="G28" s="202" t="s">
        <v>162</v>
      </c>
      <c r="H28" s="201">
        <v>0</v>
      </c>
      <c r="I28" s="201">
        <v>0</v>
      </c>
      <c r="J28" s="201">
        <v>0</v>
      </c>
      <c r="K28" s="201">
        <v>0</v>
      </c>
      <c r="L28" s="201">
        <v>0</v>
      </c>
      <c r="M28" s="203" t="s">
        <v>5</v>
      </c>
      <c r="N28" s="203" t="s">
        <v>5</v>
      </c>
      <c r="O28" s="203" t="s">
        <v>5</v>
      </c>
      <c r="P28" s="204" t="s">
        <v>5</v>
      </c>
    </row>
    <row r="29" spans="2:16" x14ac:dyDescent="0.25">
      <c r="B29" s="154"/>
      <c r="C29" s="195"/>
      <c r="D29" s="195" t="s">
        <v>330</v>
      </c>
      <c r="E29" s="195" t="s">
        <v>26</v>
      </c>
      <c r="F29" s="196">
        <v>3</v>
      </c>
      <c r="G29" s="197"/>
      <c r="H29" s="196">
        <v>14848</v>
      </c>
      <c r="I29" s="196">
        <v>11025</v>
      </c>
      <c r="J29" s="196">
        <v>281</v>
      </c>
      <c r="K29" s="196">
        <v>2740</v>
      </c>
      <c r="L29" s="196">
        <v>802</v>
      </c>
      <c r="M29" s="198">
        <v>0.74299999999999999</v>
      </c>
      <c r="N29" s="198">
        <v>1.9E-2</v>
      </c>
      <c r="O29" s="198">
        <v>0.185</v>
      </c>
      <c r="P29" s="199">
        <v>5.3999999999999999E-2</v>
      </c>
    </row>
    <row r="30" spans="2:16" x14ac:dyDescent="0.25">
      <c r="B30" s="161">
        <v>540081</v>
      </c>
      <c r="C30" s="200" t="s">
        <v>17</v>
      </c>
      <c r="D30" s="200" t="s">
        <v>150</v>
      </c>
      <c r="E30" s="200" t="s">
        <v>58</v>
      </c>
      <c r="F30" s="201">
        <v>3</v>
      </c>
      <c r="G30" s="202" t="s">
        <v>162</v>
      </c>
      <c r="H30" s="201">
        <v>98</v>
      </c>
      <c r="I30" s="201">
        <v>93</v>
      </c>
      <c r="J30" s="201">
        <v>2</v>
      </c>
      <c r="K30" s="201">
        <v>3</v>
      </c>
      <c r="L30" s="201">
        <v>0</v>
      </c>
      <c r="M30" s="203">
        <v>0.94899999999999995</v>
      </c>
      <c r="N30" s="203">
        <v>0.02</v>
      </c>
      <c r="O30" s="203">
        <v>3.1E-2</v>
      </c>
      <c r="P30" s="204">
        <v>0</v>
      </c>
    </row>
    <row r="31" spans="2:16" x14ac:dyDescent="0.25">
      <c r="B31" s="147">
        <v>540165</v>
      </c>
      <c r="C31" s="190" t="s">
        <v>161</v>
      </c>
      <c r="D31" s="190" t="s">
        <v>150</v>
      </c>
      <c r="E31" s="190" t="s">
        <v>2</v>
      </c>
      <c r="F31" s="191">
        <v>3</v>
      </c>
      <c r="G31" s="192" t="s">
        <v>40</v>
      </c>
      <c r="H31" s="191">
        <v>100</v>
      </c>
      <c r="I31" s="191">
        <v>65</v>
      </c>
      <c r="J31" s="191">
        <v>9</v>
      </c>
      <c r="K31" s="191">
        <v>22</v>
      </c>
      <c r="L31" s="191">
        <v>4</v>
      </c>
      <c r="M31" s="193">
        <v>0.65</v>
      </c>
      <c r="N31" s="193">
        <v>0.09</v>
      </c>
      <c r="O31" s="193">
        <v>0.22</v>
      </c>
      <c r="P31" s="194">
        <v>0.04</v>
      </c>
    </row>
    <row r="32" spans="2:16" x14ac:dyDescent="0.25">
      <c r="B32" s="147">
        <v>540166</v>
      </c>
      <c r="C32" s="190" t="s">
        <v>160</v>
      </c>
      <c r="D32" s="190" t="s">
        <v>150</v>
      </c>
      <c r="E32" s="190" t="s">
        <v>2</v>
      </c>
      <c r="F32" s="191">
        <v>3</v>
      </c>
      <c r="G32" s="192" t="s">
        <v>40</v>
      </c>
      <c r="H32" s="191">
        <v>300</v>
      </c>
      <c r="I32" s="191">
        <v>155</v>
      </c>
      <c r="J32" s="191">
        <v>11</v>
      </c>
      <c r="K32" s="191">
        <v>104</v>
      </c>
      <c r="L32" s="191">
        <v>30</v>
      </c>
      <c r="M32" s="193">
        <v>0.51700000000000002</v>
      </c>
      <c r="N32" s="193">
        <v>3.6999999999999998E-2</v>
      </c>
      <c r="O32" s="193">
        <v>0.34699999999999998</v>
      </c>
      <c r="P32" s="194">
        <v>0.1</v>
      </c>
    </row>
    <row r="33" spans="2:16" x14ac:dyDescent="0.25">
      <c r="B33" s="147">
        <v>540167</v>
      </c>
      <c r="C33" s="190" t="s">
        <v>159</v>
      </c>
      <c r="D33" s="190" t="s">
        <v>150</v>
      </c>
      <c r="E33" s="190" t="s">
        <v>2</v>
      </c>
      <c r="F33" s="191">
        <v>3</v>
      </c>
      <c r="G33" s="192" t="s">
        <v>158</v>
      </c>
      <c r="H33" s="191">
        <v>24</v>
      </c>
      <c r="I33" s="191">
        <v>4</v>
      </c>
      <c r="J33" s="191">
        <v>2</v>
      </c>
      <c r="K33" s="191">
        <v>18</v>
      </c>
      <c r="L33" s="191">
        <v>0</v>
      </c>
      <c r="M33" s="193">
        <v>0.16700000000000001</v>
      </c>
      <c r="N33" s="193">
        <v>8.3000000000000004E-2</v>
      </c>
      <c r="O33" s="193">
        <v>0.75</v>
      </c>
      <c r="P33" s="194">
        <v>0</v>
      </c>
    </row>
    <row r="34" spans="2:16" x14ac:dyDescent="0.25">
      <c r="B34" s="147">
        <v>540222</v>
      </c>
      <c r="C34" s="190" t="s">
        <v>157</v>
      </c>
      <c r="D34" s="190" t="s">
        <v>150</v>
      </c>
      <c r="E34" s="190" t="s">
        <v>2</v>
      </c>
      <c r="F34" s="191">
        <v>3</v>
      </c>
      <c r="G34" s="192" t="s">
        <v>156</v>
      </c>
      <c r="H34" s="191">
        <v>7</v>
      </c>
      <c r="I34" s="191">
        <v>1</v>
      </c>
      <c r="J34" s="191">
        <v>0</v>
      </c>
      <c r="K34" s="191">
        <v>6</v>
      </c>
      <c r="L34" s="191">
        <v>0</v>
      </c>
      <c r="M34" s="193">
        <v>0.14299999999999999</v>
      </c>
      <c r="N34" s="193">
        <v>0</v>
      </c>
      <c r="O34" s="193">
        <v>0.85699999999999998</v>
      </c>
      <c r="P34" s="194">
        <v>0</v>
      </c>
    </row>
    <row r="35" spans="2:16" x14ac:dyDescent="0.25">
      <c r="B35" s="147">
        <v>540271</v>
      </c>
      <c r="C35" s="190" t="s">
        <v>155</v>
      </c>
      <c r="D35" s="190" t="s">
        <v>150</v>
      </c>
      <c r="E35" s="190" t="s">
        <v>2</v>
      </c>
      <c r="F35" s="191">
        <v>3</v>
      </c>
      <c r="G35" s="192" t="s">
        <v>40</v>
      </c>
      <c r="H35" s="191">
        <v>181</v>
      </c>
      <c r="I35" s="191">
        <v>40</v>
      </c>
      <c r="J35" s="191">
        <v>38</v>
      </c>
      <c r="K35" s="191">
        <v>103</v>
      </c>
      <c r="L35" s="191">
        <v>0</v>
      </c>
      <c r="M35" s="193">
        <v>0.221</v>
      </c>
      <c r="N35" s="193">
        <v>0.21</v>
      </c>
      <c r="O35" s="193">
        <v>0.56899999999999995</v>
      </c>
      <c r="P35" s="194">
        <v>0</v>
      </c>
    </row>
    <row r="36" spans="2:16" x14ac:dyDescent="0.25">
      <c r="B36" s="140">
        <v>540164</v>
      </c>
      <c r="C36" s="185" t="s">
        <v>154</v>
      </c>
      <c r="D36" s="185" t="s">
        <v>150</v>
      </c>
      <c r="E36" s="185" t="s">
        <v>29</v>
      </c>
      <c r="F36" s="186">
        <v>3</v>
      </c>
      <c r="G36" s="187" t="s">
        <v>153</v>
      </c>
      <c r="H36" s="186">
        <v>1902</v>
      </c>
      <c r="I36" s="186">
        <v>831</v>
      </c>
      <c r="J36" s="186">
        <v>98</v>
      </c>
      <c r="K36" s="186">
        <v>759</v>
      </c>
      <c r="L36" s="186">
        <v>214</v>
      </c>
      <c r="M36" s="188">
        <v>0.437</v>
      </c>
      <c r="N36" s="188">
        <v>5.1999999999999998E-2</v>
      </c>
      <c r="O36" s="188">
        <v>0.39900000000000002</v>
      </c>
      <c r="P36" s="189">
        <v>0.113</v>
      </c>
    </row>
    <row r="37" spans="2:16" x14ac:dyDescent="0.25">
      <c r="B37" s="147">
        <v>540168</v>
      </c>
      <c r="C37" s="190" t="s">
        <v>152</v>
      </c>
      <c r="D37" s="190" t="s">
        <v>150</v>
      </c>
      <c r="E37" s="190" t="s">
        <v>2</v>
      </c>
      <c r="F37" s="191">
        <v>3</v>
      </c>
      <c r="G37" s="192" t="s">
        <v>151</v>
      </c>
      <c r="H37" s="191">
        <v>70</v>
      </c>
      <c r="I37" s="191">
        <v>61</v>
      </c>
      <c r="J37" s="191">
        <v>0</v>
      </c>
      <c r="K37" s="191">
        <v>9</v>
      </c>
      <c r="L37" s="191">
        <v>0</v>
      </c>
      <c r="M37" s="193">
        <v>0.871</v>
      </c>
      <c r="N37" s="193">
        <v>0</v>
      </c>
      <c r="O37" s="193">
        <v>0.129</v>
      </c>
      <c r="P37" s="194">
        <v>0</v>
      </c>
    </row>
    <row r="38" spans="2:16" ht="15.75" thickBot="1" x14ac:dyDescent="0.3">
      <c r="B38" s="205"/>
      <c r="C38" s="206"/>
      <c r="D38" s="206" t="s">
        <v>150</v>
      </c>
      <c r="E38" s="206" t="s">
        <v>26</v>
      </c>
      <c r="F38" s="207">
        <v>3</v>
      </c>
      <c r="G38" s="208"/>
      <c r="H38" s="207">
        <v>2682</v>
      </c>
      <c r="I38" s="207">
        <v>1250</v>
      </c>
      <c r="J38" s="207">
        <v>160</v>
      </c>
      <c r="K38" s="207">
        <v>1024</v>
      </c>
      <c r="L38" s="207">
        <v>248</v>
      </c>
      <c r="M38" s="209">
        <v>0.46600000000000003</v>
      </c>
      <c r="N38" s="209">
        <v>0.06</v>
      </c>
      <c r="O38" s="209">
        <v>0.38200000000000001</v>
      </c>
      <c r="P38" s="210">
        <v>9.1999999999999998E-2</v>
      </c>
    </row>
    <row r="39" spans="2:16" x14ac:dyDescent="0.25">
      <c r="C39" s="137" t="s">
        <v>1204</v>
      </c>
    </row>
    <row r="40" spans="2:16" x14ac:dyDescent="0.25">
      <c r="C40" s="137" t="s">
        <v>1205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R3 Bldg Year </vt:lpstr>
      <vt:lpstr>R3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2021-10-13T20:20:40Z</dcterms:modified>
</cp:coreProperties>
</file>