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pub\VTD\SOS\report\Voter\"/>
    </mc:Choice>
  </mc:AlternateContent>
  <bookViews>
    <workbookView xWindow="5310" yWindow="285" windowWidth="21240" windowHeight="15060"/>
  </bookViews>
  <sheets>
    <sheet name="County Summary" sheetId="1" r:id="rId1"/>
    <sheet name="Metadata" sheetId="2" r:id="rId2"/>
  </sheets>
  <definedNames>
    <definedName name="_xlnm._FilterDatabase" localSheetId="0" hidden="1">'County Summary'!$A$7:$Z$7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1" l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W65" i="1"/>
  <c r="U65" i="1"/>
  <c r="S65" i="1"/>
  <c r="Q65" i="1"/>
  <c r="O65" i="1"/>
  <c r="K65" i="1"/>
  <c r="I65" i="1"/>
  <c r="G65" i="1"/>
  <c r="F65" i="1"/>
  <c r="E65" i="1"/>
  <c r="D65" i="1"/>
  <c r="C65" i="1"/>
  <c r="B65" i="1"/>
  <c r="P65" i="1" l="1"/>
  <c r="R65" i="1"/>
  <c r="N65" i="1"/>
</calcChain>
</file>

<file path=xl/sharedStrings.xml><?xml version="1.0" encoding="utf-8"?>
<sst xmlns="http://schemas.openxmlformats.org/spreadsheetml/2006/main" count="194" uniqueCount="123">
  <si>
    <t>County</t>
  </si>
  <si>
    <t>Total Voting Register Records</t>
  </si>
  <si>
    <t># Precincts</t>
  </si>
  <si>
    <t># Alpha Splits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</si>
  <si>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</si>
  <si>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</si>
  <si>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</si>
  <si>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</si>
  <si>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</si>
  <si>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</si>
  <si>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</si>
  <si>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</si>
  <si>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</si>
  <si>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</si>
  <si>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</si>
  <si>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</si>
  <si>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</si>
  <si>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</si>
  <si>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</si>
  <si>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</si>
  <si>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</si>
  <si>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</si>
  <si>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</si>
  <si>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</si>
  <si>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</si>
  <si>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</si>
  <si>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Kanawha</t>
  </si>
  <si>
    <t>Berkeley</t>
  </si>
  <si>
    <t>Marion</t>
  </si>
  <si>
    <t>Wood</t>
  </si>
  <si>
    <t>Raleigh</t>
  </si>
  <si>
    <t>Harrison</t>
  </si>
  <si>
    <t>Monongalia</t>
  </si>
  <si>
    <t>Fayette</t>
  </si>
  <si>
    <t>Logan</t>
  </si>
  <si>
    <t>Mercer</t>
  </si>
  <si>
    <t>Putnam</t>
  </si>
  <si>
    <t>Wayne</t>
  </si>
  <si>
    <t>Marshall</t>
  </si>
  <si>
    <t>Greenbrier</t>
  </si>
  <si>
    <t>Jefferson</t>
  </si>
  <si>
    <t>Randolph</t>
  </si>
  <si>
    <t>Mineral</t>
  </si>
  <si>
    <t>Wyoming</t>
  </si>
  <si>
    <t>Jackson</t>
  </si>
  <si>
    <t>Nicholas</t>
  </si>
  <si>
    <t>Boone</t>
  </si>
  <si>
    <t>Mingo</t>
  </si>
  <si>
    <t>Preston</t>
  </si>
  <si>
    <t>Hampshire</t>
  </si>
  <si>
    <t>Summers</t>
  </si>
  <si>
    <t>Taylor</t>
  </si>
  <si>
    <t>Upshur</t>
  </si>
  <si>
    <t>Braxton</t>
  </si>
  <si>
    <t>Brooke</t>
  </si>
  <si>
    <t>Lewis</t>
  </si>
  <si>
    <t>Lincoln</t>
  </si>
  <si>
    <t>McDowell</t>
  </si>
  <si>
    <t>Mason</t>
  </si>
  <si>
    <t>Wetzel</t>
  </si>
  <si>
    <t>Doddridge</t>
  </si>
  <si>
    <t>Pocahontas</t>
  </si>
  <si>
    <t>Clay</t>
  </si>
  <si>
    <t>Gilmer</t>
  </si>
  <si>
    <t>Roane</t>
  </si>
  <si>
    <t>Wirt</t>
  </si>
  <si>
    <t>Barbour</t>
  </si>
  <si>
    <t>Grant</t>
  </si>
  <si>
    <t>Hancock</t>
  </si>
  <si>
    <t>Webster</t>
  </si>
  <si>
    <t>Tucker</t>
  </si>
  <si>
    <t>Hardy</t>
  </si>
  <si>
    <t>Tyler</t>
  </si>
  <si>
    <t>Morgan</t>
  </si>
  <si>
    <t>Pendleton</t>
  </si>
  <si>
    <t>Monroe</t>
  </si>
  <si>
    <t>Ritchie</t>
  </si>
  <si>
    <t>Pleasants</t>
  </si>
  <si>
    <t>Cabell</t>
  </si>
  <si>
    <t>Calhoun</t>
  </si>
  <si>
    <t>Ohio</t>
  </si>
  <si>
    <t>Sum</t>
  </si>
  <si>
    <t>Min</t>
  </si>
  <si>
    <t>Max</t>
  </si>
  <si>
    <t>&gt; 95%</t>
  </si>
  <si>
    <t>Geocoding (Address Matching)</t>
  </si>
  <si>
    <t>SVRS - GEOgraphic Mistmatch Flags (Counts and Percentages)</t>
  </si>
  <si>
    <t>&lt; 5%</t>
  </si>
  <si>
    <t>No Data</t>
  </si>
  <si>
    <t>No GEO Data</t>
  </si>
  <si>
    <t>County Target Threshold</t>
  </si>
  <si>
    <t>Statistics</t>
  </si>
  <si>
    <t>SVRS Data Extraction Date:  01/28/2022</t>
  </si>
  <si>
    <t>SVRS County Summary Report</t>
  </si>
  <si>
    <t>County Name</t>
  </si>
  <si>
    <t># of SVRS records from defined county</t>
  </si>
  <si>
    <t># of Voting Precincts from defined county</t>
  </si>
  <si>
    <t># of Voting Precincts from defined county that have alphabetical splits</t>
  </si>
  <si>
    <t># of SVRS records from defined county that are site matched in the geocoding processing</t>
  </si>
  <si>
    <t>% of SVRS records from defined county that are site matched in the geocoding processing</t>
  </si>
  <si>
    <t># of SVRS records from defined county that are street matched in the geocoding processing</t>
  </si>
  <si>
    <t>% of SVRS records from defined county that are street matched in the geocoding processing</t>
  </si>
  <si>
    <t># of SVRS records from defined county that are unmatched in the geocoding processing</t>
  </si>
  <si>
    <t>% of SVRS records from defined county that are unmatched in the geocoding processing</t>
  </si>
  <si>
    <t># of SVRS records from defined county whose precinct number in SVRS table do not match the new precinct number after redistricting</t>
  </si>
  <si>
    <t>%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</si>
  <si>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</si>
  <si>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# of SVRS records from defined county whose state house district in SVRS table do not match the new state house district after redistricting</t>
  </si>
  <si>
    <t>% of SVRS records from defined county whose state house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</si>
  <si>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</si>
  <si>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senate district in SVRS table do not match the new state house district after redistricting</t>
  </si>
  <si>
    <t># of SVRS records from defined county whose congressional district in SVRS table do not match the new congressional district after redistricting</t>
  </si>
  <si>
    <t># of SVRS records from defined county whose county name in SVRS table do not match the county they are located in</t>
  </si>
  <si>
    <t>% of SVRS records from defined county whose county name in SVRS table do not match the county they are located in</t>
  </si>
  <si>
    <t># of Voting Precincts from defined county that borders State Legislative Districts</t>
  </si>
  <si>
    <t># of Magisterial Districts for county</t>
  </si>
  <si>
    <t>GEOCODING (ADDRESS MATCHING)</t>
  </si>
  <si>
    <t>SVRS - GEOGRAPHIC MISMATCH</t>
  </si>
  <si>
    <t>FIELD NAME</t>
  </si>
  <si>
    <t>DESCRIPTION</t>
  </si>
  <si>
    <t>% of SVRS records from defined county whose congressional district in SVRS table do not match the new congressional district after redistricting</t>
  </si>
  <si>
    <t>Total Voter Registration Records</t>
  </si>
  <si>
    <t>Summary Report Date:  2/21/2022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</si>
</sst>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14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 wrapText="1"/>
    </xf>
    <xf numFmtId="3" fontId="4" fillId="2" borderId="8" xfId="0" applyNumberFormat="1" applyFont="1" applyFill="1" applyBorder="1" applyAlignment="1">
      <alignment horizontal="center"/>
    </xf>
    <xf numFmtId="9" fontId="4" fillId="2" borderId="6" xfId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9" fontId="4" fillId="2" borderId="7" xfId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9" fontId="4" fillId="2" borderId="10" xfId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9" fontId="4" fillId="2" borderId="11" xfId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9" fontId="4" fillId="2" borderId="14" xfId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9" fontId="4" fillId="2" borderId="15" xfId="1" applyFont="1" applyFill="1" applyBorder="1" applyAlignment="1">
      <alignment horizontal="center"/>
    </xf>
    <xf numFmtId="3" fontId="4" fillId="0" borderId="0" xfId="0" applyNumberFormat="1" applyFont="1"/>
    <xf numFmtId="9" fontId="4" fillId="2" borderId="17" xfId="1" applyFont="1" applyFill="1" applyBorder="1" applyAlignment="1">
      <alignment horizontal="center" vertical="top" wrapText="1"/>
    </xf>
    <xf numFmtId="3" fontId="4" fillId="2" borderId="17" xfId="0" applyNumberFormat="1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9" fontId="4" fillId="2" borderId="18" xfId="1" applyFont="1" applyFill="1" applyBorder="1" applyAlignment="1">
      <alignment horizontal="center" vertical="top" wrapText="1"/>
    </xf>
    <xf numFmtId="3" fontId="4" fillId="2" borderId="20" xfId="0" applyNumberFormat="1" applyFont="1" applyFill="1" applyBorder="1" applyAlignment="1">
      <alignment horizontal="center" vertical="top" wrapText="1"/>
    </xf>
    <xf numFmtId="3" fontId="4" fillId="3" borderId="4" xfId="0" applyNumberFormat="1" applyFont="1" applyFill="1" applyBorder="1" applyAlignment="1">
      <alignment horizontal="center" vertical="top" wrapText="1"/>
    </xf>
    <xf numFmtId="9" fontId="4" fillId="3" borderId="2" xfId="1" applyFont="1" applyFill="1" applyBorder="1" applyAlignment="1">
      <alignment horizontal="center" vertical="top" wrapText="1"/>
    </xf>
    <xf numFmtId="3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164" fontId="4" fillId="3" borderId="2" xfId="1" applyNumberFormat="1" applyFont="1" applyFill="1" applyBorder="1" applyAlignment="1">
      <alignment horizontal="center" vertical="top" wrapText="1"/>
    </xf>
    <xf numFmtId="164" fontId="4" fillId="3" borderId="3" xfId="1" applyNumberFormat="1" applyFont="1" applyFill="1" applyBorder="1" applyAlignment="1">
      <alignment horizontal="center" vertical="top" wrapText="1"/>
    </xf>
    <xf numFmtId="3" fontId="4" fillId="3" borderId="5" xfId="0" applyNumberFormat="1" applyFont="1" applyFill="1" applyBorder="1" applyAlignment="1">
      <alignment horizontal="center"/>
    </xf>
    <xf numFmtId="9" fontId="4" fillId="3" borderId="6" xfId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9" fontId="4" fillId="3" borderId="10" xfId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1" applyNumberFormat="1" applyFont="1" applyFill="1" applyBorder="1" applyAlignment="1">
      <alignment horizontal="center"/>
    </xf>
    <xf numFmtId="164" fontId="4" fillId="3" borderId="11" xfId="1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9" fontId="4" fillId="3" borderId="14" xfId="1" applyFont="1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4" fontId="4" fillId="3" borderId="14" xfId="1" applyNumberFormat="1" applyFont="1" applyFill="1" applyBorder="1" applyAlignment="1">
      <alignment horizontal="center"/>
    </xf>
    <xf numFmtId="164" fontId="4" fillId="3" borderId="15" xfId="1" applyNumberFormat="1" applyFont="1" applyFill="1" applyBorder="1" applyAlignment="1">
      <alignment horizontal="center"/>
    </xf>
    <xf numFmtId="3" fontId="6" fillId="3" borderId="9" xfId="0" applyNumberFormat="1" applyFont="1" applyFill="1" applyBorder="1" applyAlignment="1">
      <alignment horizontal="center"/>
    </xf>
    <xf numFmtId="9" fontId="6" fillId="3" borderId="10" xfId="1" applyFont="1" applyFill="1" applyBorder="1" applyAlignment="1">
      <alignment horizontal="center"/>
    </xf>
    <xf numFmtId="164" fontId="6" fillId="3" borderId="11" xfId="1" applyNumberFormat="1" applyFont="1" applyFill="1" applyBorder="1" applyAlignment="1">
      <alignment horizontal="center"/>
    </xf>
    <xf numFmtId="3" fontId="4" fillId="4" borderId="10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3" fontId="4" fillId="4" borderId="2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5" xfId="0" applyFont="1" applyFill="1" applyBorder="1"/>
    <xf numFmtId="3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6" fillId="4" borderId="9" xfId="0" applyFont="1" applyFill="1" applyBorder="1"/>
    <xf numFmtId="3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4" fillId="4" borderId="13" xfId="0" applyFont="1" applyFill="1" applyBorder="1"/>
    <xf numFmtId="3" fontId="4" fillId="4" borderId="14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9" fontId="6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3" fontId="8" fillId="4" borderId="10" xfId="0" applyNumberFormat="1" applyFont="1" applyFill="1" applyBorder="1"/>
    <xf numFmtId="3" fontId="10" fillId="4" borderId="10" xfId="0" applyNumberFormat="1" applyFont="1" applyFill="1" applyBorder="1" applyAlignment="1">
      <alignment horizontal="center"/>
    </xf>
    <xf numFmtId="3" fontId="10" fillId="2" borderId="10" xfId="0" applyNumberFormat="1" applyFont="1" applyFill="1" applyBorder="1" applyAlignment="1">
      <alignment horizontal="center"/>
    </xf>
    <xf numFmtId="3" fontId="10" fillId="2" borderId="10" xfId="1" applyNumberFormat="1" applyFont="1" applyFill="1" applyBorder="1" applyAlignment="1">
      <alignment horizontal="center"/>
    </xf>
    <xf numFmtId="3" fontId="10" fillId="3" borderId="10" xfId="0" applyNumberFormat="1" applyFont="1" applyFill="1" applyBorder="1" applyAlignment="1">
      <alignment horizontal="center"/>
    </xf>
    <xf numFmtId="9" fontId="10" fillId="3" borderId="10" xfId="1" applyFont="1" applyFill="1" applyBorder="1" applyAlignment="1">
      <alignment horizontal="center"/>
    </xf>
    <xf numFmtId="3" fontId="10" fillId="3" borderId="10" xfId="1" applyNumberFormat="1" applyFont="1" applyFill="1" applyBorder="1" applyAlignment="1">
      <alignment horizontal="center"/>
    </xf>
    <xf numFmtId="0" fontId="8" fillId="4" borderId="10" xfId="0" applyFont="1" applyFill="1" applyBorder="1"/>
    <xf numFmtId="9" fontId="10" fillId="2" borderId="10" xfId="0" applyNumberFormat="1" applyFont="1" applyFill="1" applyBorder="1" applyAlignment="1">
      <alignment horizontal="center"/>
    </xf>
    <xf numFmtId="9" fontId="10" fillId="3" borderId="10" xfId="0" applyNumberFormat="1" applyFont="1" applyFill="1" applyBorder="1" applyAlignment="1">
      <alignment horizontal="center"/>
    </xf>
    <xf numFmtId="164" fontId="10" fillId="3" borderId="10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164" fontId="10" fillId="2" borderId="10" xfId="1" applyNumberFormat="1" applyFont="1" applyFill="1" applyBorder="1" applyAlignment="1">
      <alignment horizontal="center"/>
    </xf>
    <xf numFmtId="164" fontId="10" fillId="2" borderId="10" xfId="0" applyNumberFormat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 vertical="top" wrapText="1"/>
    </xf>
    <xf numFmtId="164" fontId="5" fillId="2" borderId="17" xfId="1" applyNumberFormat="1" applyFont="1" applyFill="1" applyBorder="1" applyAlignment="1">
      <alignment horizontal="center" vertical="top" wrapText="1"/>
    </xf>
    <xf numFmtId="164" fontId="5" fillId="2" borderId="6" xfId="1" applyNumberFormat="1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/>
    </xf>
    <xf numFmtId="9" fontId="5" fillId="3" borderId="6" xfId="1" applyFont="1" applyFill="1" applyBorder="1" applyAlignment="1">
      <alignment horizontal="center"/>
    </xf>
    <xf numFmtId="9" fontId="5" fillId="3" borderId="10" xfId="1" applyFont="1" applyFill="1" applyBorder="1" applyAlignment="1">
      <alignment horizontal="center"/>
    </xf>
    <xf numFmtId="9" fontId="11" fillId="3" borderId="10" xfId="1" applyFont="1" applyFill="1" applyBorder="1" applyAlignment="1">
      <alignment horizontal="center"/>
    </xf>
    <xf numFmtId="9" fontId="5" fillId="3" borderId="14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top"/>
    </xf>
    <xf numFmtId="0" fontId="4" fillId="0" borderId="26" xfId="0" applyFont="1" applyBorder="1" applyAlignment="1">
      <alignment vertical="top"/>
    </xf>
    <xf numFmtId="0" fontId="4" fillId="0" borderId="27" xfId="0" applyFont="1" applyBorder="1" applyAlignment="1">
      <alignment vertical="top" wrapText="1"/>
    </xf>
    <xf numFmtId="0" fontId="4" fillId="4" borderId="9" xfId="0" applyFont="1" applyFill="1" applyBorder="1" applyAlignment="1">
      <alignment vertical="top"/>
    </xf>
    <xf numFmtId="0" fontId="4" fillId="4" borderId="11" xfId="0" applyFont="1" applyFill="1" applyBorder="1" applyAlignment="1">
      <alignment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2" borderId="9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/>
    </xf>
    <xf numFmtId="0" fontId="4" fillId="3" borderId="11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top"/>
    </xf>
    <xf numFmtId="0" fontId="4" fillId="3" borderId="15" xfId="0" applyFont="1" applyFill="1" applyBorder="1" applyAlignment="1">
      <alignment vertical="top" wrapText="1"/>
    </xf>
    <xf numFmtId="0" fontId="2" fillId="5" borderId="24" xfId="0" applyFont="1" applyFill="1" applyBorder="1" applyAlignment="1">
      <alignment horizontal="center" vertical="top"/>
    </xf>
    <xf numFmtId="0" fontId="2" fillId="5" borderId="25" xfId="0" applyFont="1" applyFill="1" applyBorder="1" applyAlignment="1">
      <alignment horizontal="center" vertical="top" wrapText="1"/>
    </xf>
    <xf numFmtId="3" fontId="4" fillId="2" borderId="21" xfId="0" applyNumberFormat="1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/>
    </xf>
    <xf numFmtId="3" fontId="4" fillId="2" borderId="23" xfId="0" applyNumberFormat="1" applyFont="1" applyFill="1" applyBorder="1" applyAlignment="1">
      <alignment horizontal="center"/>
    </xf>
    <xf numFmtId="3" fontId="4" fillId="3" borderId="21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4" fillId="3" borderId="23" xfId="0" applyNumberFormat="1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10.5703125" defaultRowHeight="12.75" x14ac:dyDescent="0.2"/>
  <cols>
    <col min="1" max="1" width="10.5703125" style="6" customWidth="1"/>
    <col min="2" max="2" width="10.5703125" style="2" customWidth="1"/>
    <col min="3" max="4" width="10.5703125" style="3"/>
    <col min="5" max="5" width="8" style="3" customWidth="1"/>
    <col min="6" max="6" width="10.5703125" style="3"/>
    <col min="7" max="7" width="10.5703125" style="2"/>
    <col min="8" max="8" width="10.5703125" style="5"/>
    <col min="9" max="9" width="10.5703125" style="2"/>
    <col min="10" max="10" width="10.5703125" style="4"/>
    <col min="11" max="11" width="10.5703125" style="3"/>
    <col min="12" max="12" width="10.5703125" style="4"/>
    <col min="13" max="13" width="10.5703125" style="2"/>
    <col min="14" max="14" width="10.5703125" style="4"/>
    <col min="15" max="15" width="10.5703125" style="2"/>
    <col min="16" max="16" width="10.5703125" style="4"/>
    <col min="17" max="17" width="10.5703125" style="2"/>
    <col min="18" max="18" width="10.5703125" style="4"/>
    <col min="19" max="19" width="10.5703125" style="2"/>
    <col min="20" max="20" width="10.5703125" style="4"/>
    <col min="21" max="21" width="10.5703125" style="2"/>
    <col min="22" max="22" width="10.5703125" style="4"/>
    <col min="23" max="23" width="10.5703125" style="3"/>
    <col min="24" max="24" width="10.5703125" style="5"/>
    <col min="25" max="25" width="10.5703125" style="3"/>
    <col min="26" max="26" width="10.5703125" style="5"/>
    <col min="27" max="16384" width="10.5703125" style="6"/>
  </cols>
  <sheetData>
    <row r="1" spans="1:26" ht="15" x14ac:dyDescent="0.25">
      <c r="A1" s="103" t="s">
        <v>93</v>
      </c>
    </row>
    <row r="2" spans="1:26" x14ac:dyDescent="0.2">
      <c r="A2" s="1" t="s">
        <v>122</v>
      </c>
    </row>
    <row r="3" spans="1:26" x14ac:dyDescent="0.2">
      <c r="A3" s="1" t="s">
        <v>92</v>
      </c>
    </row>
    <row r="4" spans="1:26" x14ac:dyDescent="0.2">
      <c r="A4" s="1"/>
    </row>
    <row r="5" spans="1:26" ht="13.5" thickBot="1" x14ac:dyDescent="0.25">
      <c r="C5" s="6"/>
      <c r="D5" s="78" t="s">
        <v>90</v>
      </c>
      <c r="E5" s="77"/>
      <c r="H5" s="91" t="s">
        <v>84</v>
      </c>
      <c r="I5" s="6"/>
      <c r="N5" s="76" t="s">
        <v>87</v>
      </c>
      <c r="P5" s="76">
        <v>0</v>
      </c>
    </row>
    <row r="6" spans="1:26" ht="13.5" thickBot="1" x14ac:dyDescent="0.25">
      <c r="G6" s="119" t="s">
        <v>85</v>
      </c>
      <c r="H6" s="120"/>
      <c r="I6" s="120"/>
      <c r="J6" s="120"/>
      <c r="K6" s="120"/>
      <c r="L6" s="121"/>
      <c r="M6" s="122" t="s">
        <v>86</v>
      </c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4"/>
    </row>
    <row r="7" spans="1:26" s="7" customFormat="1" ht="54" customHeight="1" thickBot="1" x14ac:dyDescent="0.3">
      <c r="A7" s="57" t="s">
        <v>0</v>
      </c>
      <c r="B7" s="58" t="s">
        <v>1</v>
      </c>
      <c r="C7" s="59" t="s">
        <v>2</v>
      </c>
      <c r="D7" s="59" t="s">
        <v>3</v>
      </c>
      <c r="E7" s="59" t="s">
        <v>4</v>
      </c>
      <c r="F7" s="60" t="s">
        <v>5</v>
      </c>
      <c r="G7" s="28" t="s">
        <v>6</v>
      </c>
      <c r="H7" s="96" t="s">
        <v>7</v>
      </c>
      <c r="I7" s="25" t="s">
        <v>8</v>
      </c>
      <c r="J7" s="24" t="s">
        <v>9</v>
      </c>
      <c r="K7" s="26" t="s">
        <v>10</v>
      </c>
      <c r="L7" s="27" t="s">
        <v>11</v>
      </c>
      <c r="M7" s="29" t="s">
        <v>12</v>
      </c>
      <c r="N7" s="95" t="s">
        <v>13</v>
      </c>
      <c r="O7" s="31" t="s">
        <v>14</v>
      </c>
      <c r="P7" s="30" t="s">
        <v>15</v>
      </c>
      <c r="Q7" s="31" t="s">
        <v>16</v>
      </c>
      <c r="R7" s="30" t="s">
        <v>17</v>
      </c>
      <c r="S7" s="31" t="s">
        <v>18</v>
      </c>
      <c r="T7" s="30" t="s">
        <v>19</v>
      </c>
      <c r="U7" s="31" t="s">
        <v>20</v>
      </c>
      <c r="V7" s="30" t="s">
        <v>21</v>
      </c>
      <c r="W7" s="32" t="s">
        <v>22</v>
      </c>
      <c r="X7" s="33" t="s">
        <v>23</v>
      </c>
      <c r="Y7" s="32" t="s">
        <v>24</v>
      </c>
      <c r="Z7" s="34" t="s">
        <v>25</v>
      </c>
    </row>
    <row r="8" spans="1:26" x14ac:dyDescent="0.2">
      <c r="A8" s="61" t="s">
        <v>66</v>
      </c>
      <c r="B8" s="62">
        <v>9404</v>
      </c>
      <c r="C8" s="63">
        <v>13</v>
      </c>
      <c r="D8" s="63">
        <v>0</v>
      </c>
      <c r="E8" s="63">
        <v>9</v>
      </c>
      <c r="F8" s="64">
        <v>3</v>
      </c>
      <c r="G8" s="8">
        <v>8141</v>
      </c>
      <c r="H8" s="97">
        <v>0.86599999999999999</v>
      </c>
      <c r="I8" s="10">
        <v>1216</v>
      </c>
      <c r="J8" s="9">
        <v>0.129</v>
      </c>
      <c r="K8" s="11">
        <v>47</v>
      </c>
      <c r="L8" s="12">
        <v>5.0000000000000001E-3</v>
      </c>
      <c r="M8" s="35">
        <v>225</v>
      </c>
      <c r="N8" s="99">
        <v>2.4E-2</v>
      </c>
      <c r="O8" s="37">
        <v>174</v>
      </c>
      <c r="P8" s="36">
        <v>1.9E-2</v>
      </c>
      <c r="Q8" s="37">
        <v>471</v>
      </c>
      <c r="R8" s="36">
        <v>0.05</v>
      </c>
      <c r="S8" s="37">
        <v>8141</v>
      </c>
      <c r="T8" s="36">
        <v>0.86599999999999999</v>
      </c>
      <c r="U8" s="37">
        <v>8139</v>
      </c>
      <c r="V8" s="36">
        <v>0.86499999999999999</v>
      </c>
      <c r="W8" s="38">
        <v>6</v>
      </c>
      <c r="X8" s="39">
        <v>1E-3</v>
      </c>
      <c r="Y8" s="38">
        <v>18</v>
      </c>
      <c r="Z8" s="40">
        <v>2E-3</v>
      </c>
    </row>
    <row r="9" spans="1:26" x14ac:dyDescent="0.2">
      <c r="A9" s="65" t="s">
        <v>27</v>
      </c>
      <c r="B9" s="56">
        <v>80843</v>
      </c>
      <c r="C9" s="63">
        <v>80</v>
      </c>
      <c r="D9" s="66">
        <v>0</v>
      </c>
      <c r="E9" s="66">
        <v>74</v>
      </c>
      <c r="F9" s="67">
        <v>6</v>
      </c>
      <c r="G9" s="13">
        <v>79921</v>
      </c>
      <c r="H9" s="98">
        <v>0.98899999999999999</v>
      </c>
      <c r="I9" s="15">
        <v>904</v>
      </c>
      <c r="J9" s="14">
        <v>1.0999999999999999E-2</v>
      </c>
      <c r="K9" s="16">
        <v>18</v>
      </c>
      <c r="L9" s="17">
        <v>0</v>
      </c>
      <c r="M9" s="41">
        <v>79009</v>
      </c>
      <c r="N9" s="100">
        <v>0.97699999999999998</v>
      </c>
      <c r="O9" s="43">
        <v>72768</v>
      </c>
      <c r="P9" s="42">
        <v>0.9</v>
      </c>
      <c r="Q9" s="43">
        <v>18130</v>
      </c>
      <c r="R9" s="42">
        <v>0.224</v>
      </c>
      <c r="S9" s="43">
        <v>79921</v>
      </c>
      <c r="T9" s="42">
        <v>0.98899999999999999</v>
      </c>
      <c r="U9" s="43">
        <v>35976</v>
      </c>
      <c r="V9" s="42">
        <v>0.44500000000000001</v>
      </c>
      <c r="W9" s="44">
        <v>4</v>
      </c>
      <c r="X9" s="45">
        <v>0</v>
      </c>
      <c r="Y9" s="44">
        <v>20</v>
      </c>
      <c r="Z9" s="46">
        <v>0</v>
      </c>
    </row>
    <row r="10" spans="1:26" x14ac:dyDescent="0.2">
      <c r="A10" s="65" t="s">
        <v>46</v>
      </c>
      <c r="B10" s="56">
        <v>14177</v>
      </c>
      <c r="C10" s="63">
        <v>26</v>
      </c>
      <c r="D10" s="66">
        <v>0</v>
      </c>
      <c r="E10" s="66">
        <v>18</v>
      </c>
      <c r="F10" s="67">
        <v>3</v>
      </c>
      <c r="G10" s="13">
        <v>13157</v>
      </c>
      <c r="H10" s="98">
        <v>0.92800000000000005</v>
      </c>
      <c r="I10" s="15">
        <v>854</v>
      </c>
      <c r="J10" s="14">
        <v>0.06</v>
      </c>
      <c r="K10" s="16">
        <v>166</v>
      </c>
      <c r="L10" s="17">
        <v>1.2E-2</v>
      </c>
      <c r="M10" s="41">
        <v>639</v>
      </c>
      <c r="N10" s="100">
        <v>4.4999999999999998E-2</v>
      </c>
      <c r="O10" s="43">
        <v>631</v>
      </c>
      <c r="P10" s="42">
        <v>4.4999999999999998E-2</v>
      </c>
      <c r="Q10" s="43">
        <v>13157</v>
      </c>
      <c r="R10" s="42">
        <v>0.92800000000000005</v>
      </c>
      <c r="S10" s="43">
        <v>13156</v>
      </c>
      <c r="T10" s="42">
        <v>0.92800000000000005</v>
      </c>
      <c r="U10" s="43">
        <v>1</v>
      </c>
      <c r="V10" s="42">
        <v>0</v>
      </c>
      <c r="W10" s="44">
        <v>0</v>
      </c>
      <c r="X10" s="45">
        <v>0</v>
      </c>
      <c r="Y10" s="44">
        <v>63</v>
      </c>
      <c r="Z10" s="46">
        <v>4.0000000000000001E-3</v>
      </c>
    </row>
    <row r="11" spans="1:26" x14ac:dyDescent="0.2">
      <c r="A11" s="65" t="s">
        <v>53</v>
      </c>
      <c r="B11" s="56">
        <v>7999</v>
      </c>
      <c r="C11" s="66">
        <v>18</v>
      </c>
      <c r="D11" s="66">
        <v>0</v>
      </c>
      <c r="E11" s="66">
        <v>14</v>
      </c>
      <c r="F11" s="67">
        <v>4</v>
      </c>
      <c r="G11" s="13">
        <v>6424</v>
      </c>
      <c r="H11" s="98">
        <v>0.80300000000000005</v>
      </c>
      <c r="I11" s="15">
        <v>1396</v>
      </c>
      <c r="J11" s="14">
        <v>0.17499999999999999</v>
      </c>
      <c r="K11" s="16">
        <v>179</v>
      </c>
      <c r="L11" s="17">
        <v>2.1999999999999999E-2</v>
      </c>
      <c r="M11" s="41">
        <v>1935</v>
      </c>
      <c r="N11" s="100">
        <v>0.24199999999999999</v>
      </c>
      <c r="O11" s="43">
        <v>1472</v>
      </c>
      <c r="P11" s="42">
        <v>0.184</v>
      </c>
      <c r="Q11" s="43">
        <v>696</v>
      </c>
      <c r="R11" s="42">
        <v>8.6999999999999994E-2</v>
      </c>
      <c r="S11" s="43">
        <v>6424</v>
      </c>
      <c r="T11" s="42">
        <v>0.80300000000000005</v>
      </c>
      <c r="U11" s="43">
        <v>6412</v>
      </c>
      <c r="V11" s="42">
        <v>0.80200000000000005</v>
      </c>
      <c r="W11" s="44">
        <v>7</v>
      </c>
      <c r="X11" s="45">
        <v>1E-3</v>
      </c>
      <c r="Y11" s="44">
        <v>24</v>
      </c>
      <c r="Z11" s="46">
        <v>3.0000000000000001E-3</v>
      </c>
    </row>
    <row r="12" spans="1:26" x14ac:dyDescent="0.2">
      <c r="A12" s="65" t="s">
        <v>54</v>
      </c>
      <c r="B12" s="56">
        <v>14552</v>
      </c>
      <c r="C12" s="66">
        <v>19</v>
      </c>
      <c r="D12" s="66">
        <v>0</v>
      </c>
      <c r="E12" s="66">
        <v>13</v>
      </c>
      <c r="F12" s="67">
        <v>3</v>
      </c>
      <c r="G12" s="13">
        <v>14204</v>
      </c>
      <c r="H12" s="98">
        <v>0.97599999999999998</v>
      </c>
      <c r="I12" s="15">
        <v>318</v>
      </c>
      <c r="J12" s="14">
        <v>2.1999999999999999E-2</v>
      </c>
      <c r="K12" s="16">
        <v>30</v>
      </c>
      <c r="L12" s="17">
        <v>2E-3</v>
      </c>
      <c r="M12" s="41">
        <v>4573</v>
      </c>
      <c r="N12" s="100">
        <v>0.314</v>
      </c>
      <c r="O12" s="43">
        <v>3080</v>
      </c>
      <c r="P12" s="42">
        <v>0.21199999999999999</v>
      </c>
      <c r="Q12" s="43">
        <v>459</v>
      </c>
      <c r="R12" s="42">
        <v>3.2000000000000001E-2</v>
      </c>
      <c r="S12" s="43">
        <v>11617</v>
      </c>
      <c r="T12" s="42">
        <v>0.79800000000000004</v>
      </c>
      <c r="U12" s="43">
        <v>0</v>
      </c>
      <c r="V12" s="42">
        <v>0</v>
      </c>
      <c r="W12" s="44">
        <v>0</v>
      </c>
      <c r="X12" s="45">
        <v>0</v>
      </c>
      <c r="Y12" s="44">
        <v>34</v>
      </c>
      <c r="Z12" s="46">
        <v>2E-3</v>
      </c>
    </row>
    <row r="13" spans="1:26" x14ac:dyDescent="0.2">
      <c r="A13" s="68" t="s">
        <v>78</v>
      </c>
      <c r="B13" s="69">
        <v>54451</v>
      </c>
      <c r="C13" s="70" t="s">
        <v>89</v>
      </c>
      <c r="D13" s="70">
        <v>0</v>
      </c>
      <c r="E13" s="70">
        <v>0</v>
      </c>
      <c r="F13" s="71">
        <v>0</v>
      </c>
      <c r="G13" s="13">
        <v>50332</v>
      </c>
      <c r="H13" s="98">
        <v>0.92400000000000004</v>
      </c>
      <c r="I13" s="15">
        <v>4028</v>
      </c>
      <c r="J13" s="14">
        <v>7.3999999999999996E-2</v>
      </c>
      <c r="K13" s="16">
        <v>91</v>
      </c>
      <c r="L13" s="17">
        <v>2E-3</v>
      </c>
      <c r="M13" s="53" t="s">
        <v>88</v>
      </c>
      <c r="N13" s="101" t="s">
        <v>88</v>
      </c>
      <c r="O13" s="54" t="s">
        <v>88</v>
      </c>
      <c r="P13" s="54" t="s">
        <v>88</v>
      </c>
      <c r="Q13" s="54" t="s">
        <v>88</v>
      </c>
      <c r="R13" s="54" t="s">
        <v>88</v>
      </c>
      <c r="S13" s="54" t="s">
        <v>88</v>
      </c>
      <c r="T13" s="54" t="s">
        <v>88</v>
      </c>
      <c r="U13" s="54" t="s">
        <v>88</v>
      </c>
      <c r="V13" s="54" t="s">
        <v>88</v>
      </c>
      <c r="W13" s="54" t="s">
        <v>88</v>
      </c>
      <c r="X13" s="54" t="s">
        <v>88</v>
      </c>
      <c r="Y13" s="54" t="s">
        <v>88</v>
      </c>
      <c r="Z13" s="55" t="s">
        <v>88</v>
      </c>
    </row>
    <row r="14" spans="1:26" x14ac:dyDescent="0.2">
      <c r="A14" s="68" t="s">
        <v>79</v>
      </c>
      <c r="B14" s="69">
        <v>4176</v>
      </c>
      <c r="C14" s="70" t="s">
        <v>89</v>
      </c>
      <c r="D14" s="70">
        <v>0</v>
      </c>
      <c r="E14" s="70">
        <v>0</v>
      </c>
      <c r="F14" s="71">
        <v>0</v>
      </c>
      <c r="G14" s="13">
        <v>2795</v>
      </c>
      <c r="H14" s="98">
        <v>0.66900000000000004</v>
      </c>
      <c r="I14" s="15">
        <v>1351</v>
      </c>
      <c r="J14" s="14">
        <v>0.32400000000000001</v>
      </c>
      <c r="K14" s="16">
        <v>30</v>
      </c>
      <c r="L14" s="17">
        <v>7.0000000000000001E-3</v>
      </c>
      <c r="M14" s="53" t="s">
        <v>88</v>
      </c>
      <c r="N14" s="101" t="s">
        <v>88</v>
      </c>
      <c r="O14" s="54" t="s">
        <v>88</v>
      </c>
      <c r="P14" s="54" t="s">
        <v>88</v>
      </c>
      <c r="Q14" s="54" t="s">
        <v>88</v>
      </c>
      <c r="R14" s="54" t="s">
        <v>88</v>
      </c>
      <c r="S14" s="54" t="s">
        <v>88</v>
      </c>
      <c r="T14" s="54" t="s">
        <v>88</v>
      </c>
      <c r="U14" s="54" t="s">
        <v>88</v>
      </c>
      <c r="V14" s="54" t="s">
        <v>88</v>
      </c>
      <c r="W14" s="54" t="s">
        <v>88</v>
      </c>
      <c r="X14" s="54" t="s">
        <v>88</v>
      </c>
      <c r="Y14" s="54" t="s">
        <v>88</v>
      </c>
      <c r="Z14" s="55" t="s">
        <v>88</v>
      </c>
    </row>
    <row r="15" spans="1:26" x14ac:dyDescent="0.2">
      <c r="A15" s="65" t="s">
        <v>62</v>
      </c>
      <c r="B15" s="56">
        <v>5040</v>
      </c>
      <c r="C15" s="66">
        <v>11</v>
      </c>
      <c r="D15" s="66">
        <v>0</v>
      </c>
      <c r="E15" s="66">
        <v>10</v>
      </c>
      <c r="F15" s="67">
        <v>3</v>
      </c>
      <c r="G15" s="13">
        <v>4423</v>
      </c>
      <c r="H15" s="98">
        <v>0.878</v>
      </c>
      <c r="I15" s="15">
        <v>594</v>
      </c>
      <c r="J15" s="14">
        <v>0.11799999999999999</v>
      </c>
      <c r="K15" s="16">
        <v>23</v>
      </c>
      <c r="L15" s="17">
        <v>5.0000000000000001E-3</v>
      </c>
      <c r="M15" s="41">
        <v>130</v>
      </c>
      <c r="N15" s="100">
        <v>2.5999999999999999E-2</v>
      </c>
      <c r="O15" s="43">
        <v>126</v>
      </c>
      <c r="P15" s="42">
        <v>2.5000000000000001E-2</v>
      </c>
      <c r="Q15" s="43">
        <v>90</v>
      </c>
      <c r="R15" s="42">
        <v>1.7999999999999999E-2</v>
      </c>
      <c r="S15" s="43">
        <v>4423</v>
      </c>
      <c r="T15" s="42">
        <v>0.878</v>
      </c>
      <c r="U15" s="43">
        <v>4422</v>
      </c>
      <c r="V15" s="42">
        <v>0.877</v>
      </c>
      <c r="W15" s="44">
        <v>2</v>
      </c>
      <c r="X15" s="45">
        <v>0</v>
      </c>
      <c r="Y15" s="44">
        <v>29</v>
      </c>
      <c r="Z15" s="46">
        <v>6.0000000000000001E-3</v>
      </c>
    </row>
    <row r="16" spans="1:26" x14ac:dyDescent="0.2">
      <c r="A16" s="65" t="s">
        <v>60</v>
      </c>
      <c r="B16" s="56">
        <v>4283</v>
      </c>
      <c r="C16" s="66">
        <v>12</v>
      </c>
      <c r="D16" s="66">
        <v>0</v>
      </c>
      <c r="E16" s="66">
        <v>11</v>
      </c>
      <c r="F16" s="67">
        <v>4</v>
      </c>
      <c r="G16" s="13">
        <v>3861</v>
      </c>
      <c r="H16" s="98">
        <v>0.90100000000000002</v>
      </c>
      <c r="I16" s="15">
        <v>362</v>
      </c>
      <c r="J16" s="14">
        <v>8.5000000000000006E-2</v>
      </c>
      <c r="K16" s="16">
        <v>60</v>
      </c>
      <c r="L16" s="17">
        <v>1.4E-2</v>
      </c>
      <c r="M16" s="41">
        <v>558</v>
      </c>
      <c r="N16" s="100">
        <v>0.13</v>
      </c>
      <c r="O16" s="43">
        <v>526</v>
      </c>
      <c r="P16" s="42">
        <v>0.123</v>
      </c>
      <c r="Q16" s="43">
        <v>3861</v>
      </c>
      <c r="R16" s="42">
        <v>0.90100000000000002</v>
      </c>
      <c r="S16" s="43">
        <v>3861</v>
      </c>
      <c r="T16" s="42">
        <v>0.90100000000000002</v>
      </c>
      <c r="U16" s="43">
        <v>13</v>
      </c>
      <c r="V16" s="42">
        <v>3.0000000000000001E-3</v>
      </c>
      <c r="W16" s="44">
        <v>5</v>
      </c>
      <c r="X16" s="45">
        <v>1E-3</v>
      </c>
      <c r="Y16" s="44">
        <v>14</v>
      </c>
      <c r="Z16" s="46">
        <v>3.0000000000000001E-3</v>
      </c>
    </row>
    <row r="17" spans="1:26" x14ac:dyDescent="0.2">
      <c r="A17" s="65" t="s">
        <v>33</v>
      </c>
      <c r="B17" s="56">
        <v>25078</v>
      </c>
      <c r="C17" s="66">
        <v>39</v>
      </c>
      <c r="D17" s="66">
        <v>0</v>
      </c>
      <c r="E17" s="66">
        <v>33</v>
      </c>
      <c r="F17" s="67">
        <v>3</v>
      </c>
      <c r="G17" s="13">
        <v>20764</v>
      </c>
      <c r="H17" s="98">
        <v>0.82799999999999996</v>
      </c>
      <c r="I17" s="15">
        <v>3814</v>
      </c>
      <c r="J17" s="14">
        <v>0.152</v>
      </c>
      <c r="K17" s="16">
        <v>500</v>
      </c>
      <c r="L17" s="17">
        <v>0.02</v>
      </c>
      <c r="M17" s="41">
        <v>4919</v>
      </c>
      <c r="N17" s="100">
        <v>0.19600000000000001</v>
      </c>
      <c r="O17" s="43">
        <v>3848</v>
      </c>
      <c r="P17" s="42">
        <v>0.153</v>
      </c>
      <c r="Q17" s="43">
        <v>5127</v>
      </c>
      <c r="R17" s="42">
        <v>0.20399999999999999</v>
      </c>
      <c r="S17" s="43">
        <v>20764</v>
      </c>
      <c r="T17" s="42">
        <v>0.82799999999999996</v>
      </c>
      <c r="U17" s="43">
        <v>7686</v>
      </c>
      <c r="V17" s="42">
        <v>0.30599999999999999</v>
      </c>
      <c r="W17" s="44">
        <v>9</v>
      </c>
      <c r="X17" s="45">
        <v>0</v>
      </c>
      <c r="Y17" s="44">
        <v>32</v>
      </c>
      <c r="Z17" s="46">
        <v>1E-3</v>
      </c>
    </row>
    <row r="18" spans="1:26" x14ac:dyDescent="0.2">
      <c r="A18" s="65" t="s">
        <v>63</v>
      </c>
      <c r="B18" s="56">
        <v>3687</v>
      </c>
      <c r="C18" s="66">
        <v>10</v>
      </c>
      <c r="D18" s="66">
        <v>0</v>
      </c>
      <c r="E18" s="66">
        <v>10</v>
      </c>
      <c r="F18" s="67">
        <v>4</v>
      </c>
      <c r="G18" s="13">
        <v>3006</v>
      </c>
      <c r="H18" s="98">
        <v>0.81499999999999995</v>
      </c>
      <c r="I18" s="15">
        <v>604</v>
      </c>
      <c r="J18" s="14">
        <v>0.16400000000000001</v>
      </c>
      <c r="K18" s="16">
        <v>77</v>
      </c>
      <c r="L18" s="17">
        <v>2.1000000000000001E-2</v>
      </c>
      <c r="M18" s="41">
        <v>334</v>
      </c>
      <c r="N18" s="100">
        <v>9.0999999999999998E-2</v>
      </c>
      <c r="O18" s="43">
        <v>334</v>
      </c>
      <c r="P18" s="42">
        <v>9.0999999999999998E-2</v>
      </c>
      <c r="Q18" s="43">
        <v>322</v>
      </c>
      <c r="R18" s="42">
        <v>8.6999999999999994E-2</v>
      </c>
      <c r="S18" s="43">
        <v>3006</v>
      </c>
      <c r="T18" s="42">
        <v>0.81499999999999995</v>
      </c>
      <c r="U18" s="43">
        <v>1971</v>
      </c>
      <c r="V18" s="42">
        <v>0.53500000000000003</v>
      </c>
      <c r="W18" s="44">
        <v>0</v>
      </c>
      <c r="X18" s="45">
        <v>0</v>
      </c>
      <c r="Y18" s="44">
        <v>8</v>
      </c>
      <c r="Z18" s="46">
        <v>2E-3</v>
      </c>
    </row>
    <row r="19" spans="1:26" x14ac:dyDescent="0.2">
      <c r="A19" s="65" t="s">
        <v>67</v>
      </c>
      <c r="B19" s="56">
        <v>7248</v>
      </c>
      <c r="C19" s="66">
        <v>14</v>
      </c>
      <c r="D19" s="66">
        <v>0</v>
      </c>
      <c r="E19" s="66">
        <v>9</v>
      </c>
      <c r="F19" s="67">
        <v>3</v>
      </c>
      <c r="G19" s="13">
        <v>7178</v>
      </c>
      <c r="H19" s="98">
        <v>0.99</v>
      </c>
      <c r="I19" s="15">
        <v>53</v>
      </c>
      <c r="J19" s="14">
        <v>7.0000000000000001E-3</v>
      </c>
      <c r="K19" s="16">
        <v>17</v>
      </c>
      <c r="L19" s="17">
        <v>2E-3</v>
      </c>
      <c r="M19" s="41">
        <v>519</v>
      </c>
      <c r="N19" s="100">
        <v>7.1999999999999995E-2</v>
      </c>
      <c r="O19" s="43">
        <v>369</v>
      </c>
      <c r="P19" s="42">
        <v>5.0999999999999997E-2</v>
      </c>
      <c r="Q19" s="43">
        <v>75</v>
      </c>
      <c r="R19" s="42">
        <v>0.01</v>
      </c>
      <c r="S19" s="43">
        <v>7178</v>
      </c>
      <c r="T19" s="42">
        <v>0.99</v>
      </c>
      <c r="U19" s="43">
        <v>5318</v>
      </c>
      <c r="V19" s="42">
        <v>0.73399999999999999</v>
      </c>
      <c r="W19" s="44">
        <v>3</v>
      </c>
      <c r="X19" s="45">
        <v>0</v>
      </c>
      <c r="Y19" s="44">
        <v>4</v>
      </c>
      <c r="Z19" s="46">
        <v>1E-3</v>
      </c>
    </row>
    <row r="20" spans="1:26" x14ac:dyDescent="0.2">
      <c r="A20" s="65" t="s">
        <v>39</v>
      </c>
      <c r="B20" s="56">
        <v>21927</v>
      </c>
      <c r="C20" s="66">
        <v>28</v>
      </c>
      <c r="D20" s="66">
        <v>0</v>
      </c>
      <c r="E20" s="66">
        <v>22</v>
      </c>
      <c r="F20" s="67">
        <v>3</v>
      </c>
      <c r="G20" s="13">
        <v>18524</v>
      </c>
      <c r="H20" s="98">
        <v>0.84499999999999997</v>
      </c>
      <c r="I20" s="15">
        <v>2377</v>
      </c>
      <c r="J20" s="14">
        <v>0.108</v>
      </c>
      <c r="K20" s="16">
        <v>1026</v>
      </c>
      <c r="L20" s="17">
        <v>4.7E-2</v>
      </c>
      <c r="M20" s="41">
        <v>5111</v>
      </c>
      <c r="N20" s="100">
        <v>0.23300000000000001</v>
      </c>
      <c r="O20" s="43">
        <v>4563</v>
      </c>
      <c r="P20" s="42">
        <v>0.20799999999999999</v>
      </c>
      <c r="Q20" s="43">
        <v>2090</v>
      </c>
      <c r="R20" s="42">
        <v>9.5000000000000001E-2</v>
      </c>
      <c r="S20" s="43">
        <v>18524</v>
      </c>
      <c r="T20" s="42">
        <v>0.84499999999999997</v>
      </c>
      <c r="U20" s="43">
        <v>10</v>
      </c>
      <c r="V20" s="42">
        <v>0</v>
      </c>
      <c r="W20" s="44">
        <v>10</v>
      </c>
      <c r="X20" s="45">
        <v>0</v>
      </c>
      <c r="Y20" s="44">
        <v>58</v>
      </c>
      <c r="Z20" s="46">
        <v>3.0000000000000001E-3</v>
      </c>
    </row>
    <row r="21" spans="1:26" x14ac:dyDescent="0.2">
      <c r="A21" s="65" t="s">
        <v>49</v>
      </c>
      <c r="B21" s="56">
        <v>13799</v>
      </c>
      <c r="C21" s="66">
        <v>25</v>
      </c>
      <c r="D21" s="66">
        <v>0</v>
      </c>
      <c r="E21" s="66">
        <v>17</v>
      </c>
      <c r="F21" s="67">
        <v>8</v>
      </c>
      <c r="G21" s="13">
        <v>12950</v>
      </c>
      <c r="H21" s="98">
        <v>0.93799999999999994</v>
      </c>
      <c r="I21" s="15">
        <v>621</v>
      </c>
      <c r="J21" s="14">
        <v>4.4999999999999998E-2</v>
      </c>
      <c r="K21" s="16">
        <v>228</v>
      </c>
      <c r="L21" s="17">
        <v>1.7000000000000001E-2</v>
      </c>
      <c r="M21" s="41">
        <v>3355</v>
      </c>
      <c r="N21" s="100">
        <v>0.24299999999999999</v>
      </c>
      <c r="O21" s="43">
        <v>2249</v>
      </c>
      <c r="P21" s="42">
        <v>0.16300000000000001</v>
      </c>
      <c r="Q21" s="43">
        <v>12950</v>
      </c>
      <c r="R21" s="42">
        <v>0.93799999999999994</v>
      </c>
      <c r="S21" s="43">
        <v>12950</v>
      </c>
      <c r="T21" s="42">
        <v>0.93799999999999994</v>
      </c>
      <c r="U21" s="43">
        <v>21</v>
      </c>
      <c r="V21" s="42">
        <v>2E-3</v>
      </c>
      <c r="W21" s="44">
        <v>6</v>
      </c>
      <c r="X21" s="45">
        <v>0</v>
      </c>
      <c r="Y21" s="44">
        <v>21</v>
      </c>
      <c r="Z21" s="46">
        <v>2E-3</v>
      </c>
    </row>
    <row r="22" spans="1:26" x14ac:dyDescent="0.2">
      <c r="A22" s="65" t="s">
        <v>68</v>
      </c>
      <c r="B22" s="56">
        <v>18538</v>
      </c>
      <c r="C22" s="66">
        <v>24</v>
      </c>
      <c r="D22" s="66">
        <v>0</v>
      </c>
      <c r="E22" s="66">
        <v>9</v>
      </c>
      <c r="F22" s="67">
        <v>3</v>
      </c>
      <c r="G22" s="13">
        <v>18240</v>
      </c>
      <c r="H22" s="98">
        <v>0.98399999999999999</v>
      </c>
      <c r="I22" s="15">
        <v>287</v>
      </c>
      <c r="J22" s="14">
        <v>1.4999999999999999E-2</v>
      </c>
      <c r="K22" s="16">
        <v>11</v>
      </c>
      <c r="L22" s="17">
        <v>1E-3</v>
      </c>
      <c r="M22" s="41">
        <v>1165</v>
      </c>
      <c r="N22" s="100">
        <v>6.3E-2</v>
      </c>
      <c r="O22" s="43">
        <v>1069</v>
      </c>
      <c r="P22" s="42">
        <v>5.8000000000000003E-2</v>
      </c>
      <c r="Q22" s="43">
        <v>306</v>
      </c>
      <c r="R22" s="42">
        <v>1.7000000000000001E-2</v>
      </c>
      <c r="S22" s="43">
        <v>6916</v>
      </c>
      <c r="T22" s="42">
        <v>0.373</v>
      </c>
      <c r="U22" s="43">
        <v>2</v>
      </c>
      <c r="V22" s="42">
        <v>0</v>
      </c>
      <c r="W22" s="44">
        <v>2</v>
      </c>
      <c r="X22" s="45">
        <v>0</v>
      </c>
      <c r="Y22" s="44">
        <v>42</v>
      </c>
      <c r="Z22" s="46">
        <v>2E-3</v>
      </c>
    </row>
    <row r="23" spans="1:26" x14ac:dyDescent="0.2">
      <c r="A23" s="65" t="s">
        <v>71</v>
      </c>
      <c r="B23" s="56">
        <v>8597</v>
      </c>
      <c r="C23" s="66">
        <v>14</v>
      </c>
      <c r="D23" s="66">
        <v>5</v>
      </c>
      <c r="E23" s="66">
        <v>7</v>
      </c>
      <c r="F23" s="67">
        <v>5</v>
      </c>
      <c r="G23" s="13">
        <v>8047</v>
      </c>
      <c r="H23" s="98">
        <v>0.93600000000000005</v>
      </c>
      <c r="I23" s="15">
        <v>505</v>
      </c>
      <c r="J23" s="14">
        <v>5.8999999999999997E-2</v>
      </c>
      <c r="K23" s="16">
        <v>45</v>
      </c>
      <c r="L23" s="17">
        <v>5.0000000000000001E-3</v>
      </c>
      <c r="M23" s="41">
        <v>244</v>
      </c>
      <c r="N23" s="100">
        <v>2.8000000000000001E-2</v>
      </c>
      <c r="O23" s="43">
        <v>79</v>
      </c>
      <c r="P23" s="42">
        <v>8.9999999999999993E-3</v>
      </c>
      <c r="Q23" s="43">
        <v>146</v>
      </c>
      <c r="R23" s="42">
        <v>1.7000000000000001E-2</v>
      </c>
      <c r="S23" s="43">
        <v>8047</v>
      </c>
      <c r="T23" s="42">
        <v>0.93600000000000005</v>
      </c>
      <c r="U23" s="43">
        <v>23</v>
      </c>
      <c r="V23" s="42">
        <v>3.0000000000000001E-3</v>
      </c>
      <c r="W23" s="44">
        <v>3</v>
      </c>
      <c r="X23" s="45">
        <v>0</v>
      </c>
      <c r="Y23" s="44">
        <v>24</v>
      </c>
      <c r="Z23" s="46">
        <v>3.0000000000000001E-3</v>
      </c>
    </row>
    <row r="24" spans="1:26" x14ac:dyDescent="0.2">
      <c r="A24" s="65" t="s">
        <v>31</v>
      </c>
      <c r="B24" s="56">
        <v>43390</v>
      </c>
      <c r="C24" s="66">
        <v>64</v>
      </c>
      <c r="D24" s="66">
        <v>0</v>
      </c>
      <c r="E24" s="66">
        <v>44</v>
      </c>
      <c r="F24" s="67">
        <v>6</v>
      </c>
      <c r="G24" s="13">
        <v>40263</v>
      </c>
      <c r="H24" s="98">
        <v>0.92800000000000005</v>
      </c>
      <c r="I24" s="15">
        <v>2671</v>
      </c>
      <c r="J24" s="14">
        <v>6.2E-2</v>
      </c>
      <c r="K24" s="16">
        <v>456</v>
      </c>
      <c r="L24" s="17">
        <v>1.0999999999999999E-2</v>
      </c>
      <c r="M24" s="41">
        <v>5186</v>
      </c>
      <c r="N24" s="100">
        <v>0.12</v>
      </c>
      <c r="O24" s="43">
        <v>4051</v>
      </c>
      <c r="P24" s="42">
        <v>9.2999999999999999E-2</v>
      </c>
      <c r="Q24" s="43">
        <v>40263</v>
      </c>
      <c r="R24" s="42">
        <v>0.92800000000000005</v>
      </c>
      <c r="S24" s="43">
        <v>40263</v>
      </c>
      <c r="T24" s="42">
        <v>0.92800000000000005</v>
      </c>
      <c r="U24" s="43">
        <v>26</v>
      </c>
      <c r="V24" s="42">
        <v>1E-3</v>
      </c>
      <c r="W24" s="44">
        <v>0</v>
      </c>
      <c r="X24" s="45">
        <v>0</v>
      </c>
      <c r="Y24" s="44">
        <v>111</v>
      </c>
      <c r="Z24" s="46">
        <v>3.0000000000000001E-3</v>
      </c>
    </row>
    <row r="25" spans="1:26" x14ac:dyDescent="0.2">
      <c r="A25" s="65" t="s">
        <v>44</v>
      </c>
      <c r="B25" s="56">
        <v>18595</v>
      </c>
      <c r="C25" s="66">
        <v>30</v>
      </c>
      <c r="D25" s="66">
        <v>0</v>
      </c>
      <c r="E25" s="66">
        <v>20</v>
      </c>
      <c r="F25" s="67">
        <v>3</v>
      </c>
      <c r="G25" s="13">
        <v>17987</v>
      </c>
      <c r="H25" s="98">
        <v>0.96699999999999997</v>
      </c>
      <c r="I25" s="15">
        <v>474</v>
      </c>
      <c r="J25" s="14">
        <v>2.5000000000000001E-2</v>
      </c>
      <c r="K25" s="16">
        <v>134</v>
      </c>
      <c r="L25" s="17">
        <v>7.0000000000000001E-3</v>
      </c>
      <c r="M25" s="41">
        <v>8162</v>
      </c>
      <c r="N25" s="100">
        <v>0.439</v>
      </c>
      <c r="O25" s="43">
        <v>5846</v>
      </c>
      <c r="P25" s="42">
        <v>0.314</v>
      </c>
      <c r="Q25" s="43">
        <v>17987</v>
      </c>
      <c r="R25" s="42">
        <v>0.96699999999999997</v>
      </c>
      <c r="S25" s="43">
        <v>17987</v>
      </c>
      <c r="T25" s="42">
        <v>0.96699999999999997</v>
      </c>
      <c r="U25" s="43">
        <v>5412</v>
      </c>
      <c r="V25" s="42">
        <v>0.29099999999999998</v>
      </c>
      <c r="W25" s="44">
        <v>1</v>
      </c>
      <c r="X25" s="45">
        <v>0</v>
      </c>
      <c r="Y25" s="44">
        <v>53</v>
      </c>
      <c r="Z25" s="46">
        <v>3.0000000000000001E-3</v>
      </c>
    </row>
    <row r="26" spans="1:26" x14ac:dyDescent="0.2">
      <c r="A26" s="65" t="s">
        <v>40</v>
      </c>
      <c r="B26" s="56">
        <v>40412</v>
      </c>
      <c r="C26" s="66">
        <v>28</v>
      </c>
      <c r="D26" s="66">
        <v>4</v>
      </c>
      <c r="E26" s="66">
        <v>22</v>
      </c>
      <c r="F26" s="67">
        <v>0</v>
      </c>
      <c r="G26" s="13">
        <v>40185</v>
      </c>
      <c r="H26" s="98">
        <v>0.99399999999999999</v>
      </c>
      <c r="I26" s="15">
        <v>222</v>
      </c>
      <c r="J26" s="14">
        <v>5.0000000000000001E-3</v>
      </c>
      <c r="K26" s="16">
        <v>5</v>
      </c>
      <c r="L26" s="17">
        <v>0</v>
      </c>
      <c r="M26" s="41">
        <v>22495</v>
      </c>
      <c r="N26" s="100">
        <v>0.55700000000000005</v>
      </c>
      <c r="O26" s="43">
        <v>21808</v>
      </c>
      <c r="P26" s="42">
        <v>0.54</v>
      </c>
      <c r="Q26" s="43">
        <v>7257</v>
      </c>
      <c r="R26" s="42">
        <v>0.18</v>
      </c>
      <c r="S26" s="43">
        <v>40185</v>
      </c>
      <c r="T26" s="42">
        <v>0.99399999999999999</v>
      </c>
      <c r="U26" s="43">
        <v>1</v>
      </c>
      <c r="V26" s="42">
        <v>0</v>
      </c>
      <c r="W26" s="44">
        <v>0</v>
      </c>
      <c r="X26" s="45">
        <v>0</v>
      </c>
      <c r="Y26" s="44">
        <v>14</v>
      </c>
      <c r="Z26" s="46">
        <v>0</v>
      </c>
    </row>
    <row r="27" spans="1:26" x14ac:dyDescent="0.2">
      <c r="A27" s="65" t="s">
        <v>26</v>
      </c>
      <c r="B27" s="56">
        <v>116994</v>
      </c>
      <c r="C27" s="66">
        <v>191</v>
      </c>
      <c r="D27" s="66">
        <v>0</v>
      </c>
      <c r="E27" s="66">
        <v>172</v>
      </c>
      <c r="F27" s="67">
        <v>4</v>
      </c>
      <c r="G27" s="13">
        <v>113214</v>
      </c>
      <c r="H27" s="98">
        <v>0.96799999999999997</v>
      </c>
      <c r="I27" s="15">
        <v>3411</v>
      </c>
      <c r="J27" s="14">
        <v>2.9000000000000001E-2</v>
      </c>
      <c r="K27" s="16">
        <v>369</v>
      </c>
      <c r="L27" s="17">
        <v>3.0000000000000001E-3</v>
      </c>
      <c r="M27" s="41">
        <v>28486</v>
      </c>
      <c r="N27" s="100">
        <v>0.24299999999999999</v>
      </c>
      <c r="O27" s="43">
        <v>26836</v>
      </c>
      <c r="P27" s="42">
        <v>0.22900000000000001</v>
      </c>
      <c r="Q27" s="43">
        <v>6456</v>
      </c>
      <c r="R27" s="42">
        <v>5.5E-2</v>
      </c>
      <c r="S27" s="43">
        <v>113214</v>
      </c>
      <c r="T27" s="42">
        <v>0.96799999999999997</v>
      </c>
      <c r="U27" s="43">
        <v>31821</v>
      </c>
      <c r="V27" s="42">
        <v>0.27200000000000002</v>
      </c>
      <c r="W27" s="44">
        <v>2</v>
      </c>
      <c r="X27" s="45">
        <v>0</v>
      </c>
      <c r="Y27" s="44">
        <v>165</v>
      </c>
      <c r="Z27" s="46">
        <v>1E-3</v>
      </c>
    </row>
    <row r="28" spans="1:26" x14ac:dyDescent="0.2">
      <c r="A28" s="65" t="s">
        <v>55</v>
      </c>
      <c r="B28" s="56">
        <v>10064</v>
      </c>
      <c r="C28" s="66">
        <v>24</v>
      </c>
      <c r="D28" s="66">
        <v>0</v>
      </c>
      <c r="E28" s="66">
        <v>13</v>
      </c>
      <c r="F28" s="67">
        <v>3</v>
      </c>
      <c r="G28" s="13">
        <v>9598</v>
      </c>
      <c r="H28" s="98">
        <v>0.95399999999999996</v>
      </c>
      <c r="I28" s="15">
        <v>449</v>
      </c>
      <c r="J28" s="14">
        <v>4.4999999999999998E-2</v>
      </c>
      <c r="K28" s="16">
        <v>17</v>
      </c>
      <c r="L28" s="17">
        <v>2E-3</v>
      </c>
      <c r="M28" s="41">
        <v>516</v>
      </c>
      <c r="N28" s="100">
        <v>5.0999999999999997E-2</v>
      </c>
      <c r="O28" s="43">
        <v>302</v>
      </c>
      <c r="P28" s="42">
        <v>0.03</v>
      </c>
      <c r="Q28" s="43">
        <v>9598</v>
      </c>
      <c r="R28" s="42">
        <v>0.95399999999999996</v>
      </c>
      <c r="S28" s="43">
        <v>9598</v>
      </c>
      <c r="T28" s="42">
        <v>0.95399999999999996</v>
      </c>
      <c r="U28" s="43">
        <v>8</v>
      </c>
      <c r="V28" s="42">
        <v>1E-3</v>
      </c>
      <c r="W28" s="44">
        <v>8</v>
      </c>
      <c r="X28" s="45">
        <v>1E-3</v>
      </c>
      <c r="Y28" s="44">
        <v>17</v>
      </c>
      <c r="Z28" s="46">
        <v>2E-3</v>
      </c>
    </row>
    <row r="29" spans="1:26" x14ac:dyDescent="0.2">
      <c r="A29" s="65" t="s">
        <v>56</v>
      </c>
      <c r="B29" s="56">
        <v>11639</v>
      </c>
      <c r="C29" s="66">
        <v>14</v>
      </c>
      <c r="D29" s="66">
        <v>0</v>
      </c>
      <c r="E29" s="66">
        <v>13</v>
      </c>
      <c r="F29" s="67">
        <v>3</v>
      </c>
      <c r="G29" s="13">
        <v>10213</v>
      </c>
      <c r="H29" s="98">
        <v>0.877</v>
      </c>
      <c r="I29" s="15">
        <v>1378</v>
      </c>
      <c r="J29" s="14">
        <v>0.11799999999999999</v>
      </c>
      <c r="K29" s="16">
        <v>48</v>
      </c>
      <c r="L29" s="17">
        <v>4.0000000000000001E-3</v>
      </c>
      <c r="M29" s="41">
        <v>1359</v>
      </c>
      <c r="N29" s="100">
        <v>0.11700000000000001</v>
      </c>
      <c r="O29" s="43">
        <v>1315</v>
      </c>
      <c r="P29" s="42">
        <v>0.113</v>
      </c>
      <c r="Q29" s="43">
        <v>1953</v>
      </c>
      <c r="R29" s="42">
        <v>0.16800000000000001</v>
      </c>
      <c r="S29" s="43">
        <v>10213</v>
      </c>
      <c r="T29" s="42">
        <v>0.877</v>
      </c>
      <c r="U29" s="43">
        <v>29</v>
      </c>
      <c r="V29" s="42">
        <v>2E-3</v>
      </c>
      <c r="W29" s="44">
        <v>3</v>
      </c>
      <c r="X29" s="45">
        <v>0</v>
      </c>
      <c r="Y29" s="44">
        <v>74</v>
      </c>
      <c r="Z29" s="46">
        <v>6.0000000000000001E-3</v>
      </c>
    </row>
    <row r="30" spans="1:26" x14ac:dyDescent="0.2">
      <c r="A30" s="65" t="s">
        <v>34</v>
      </c>
      <c r="B30" s="56">
        <v>22052</v>
      </c>
      <c r="C30" s="66">
        <v>39</v>
      </c>
      <c r="D30" s="66">
        <v>4</v>
      </c>
      <c r="E30" s="66">
        <v>33</v>
      </c>
      <c r="F30" s="67">
        <v>4</v>
      </c>
      <c r="G30" s="13">
        <v>17452</v>
      </c>
      <c r="H30" s="98">
        <v>0.79100000000000004</v>
      </c>
      <c r="I30" s="15">
        <v>3635</v>
      </c>
      <c r="J30" s="14">
        <v>0.16500000000000001</v>
      </c>
      <c r="K30" s="16">
        <v>965</v>
      </c>
      <c r="L30" s="17">
        <v>4.3999999999999997E-2</v>
      </c>
      <c r="M30" s="41">
        <v>4142</v>
      </c>
      <c r="N30" s="100">
        <v>0.188</v>
      </c>
      <c r="O30" s="43">
        <v>3634</v>
      </c>
      <c r="P30" s="42">
        <v>0.16500000000000001</v>
      </c>
      <c r="Q30" s="43">
        <v>17452</v>
      </c>
      <c r="R30" s="42">
        <v>0.79100000000000004</v>
      </c>
      <c r="S30" s="43">
        <v>17452</v>
      </c>
      <c r="T30" s="42">
        <v>0.79100000000000004</v>
      </c>
      <c r="U30" s="43">
        <v>3</v>
      </c>
      <c r="V30" s="42">
        <v>0</v>
      </c>
      <c r="W30" s="44">
        <v>2</v>
      </c>
      <c r="X30" s="45">
        <v>0</v>
      </c>
      <c r="Y30" s="44">
        <v>25</v>
      </c>
      <c r="Z30" s="46">
        <v>1E-3</v>
      </c>
    </row>
    <row r="31" spans="1:26" x14ac:dyDescent="0.2">
      <c r="A31" s="65" t="s">
        <v>28</v>
      </c>
      <c r="B31" s="56">
        <v>36047</v>
      </c>
      <c r="C31" s="66">
        <v>77</v>
      </c>
      <c r="D31" s="66">
        <v>0</v>
      </c>
      <c r="E31" s="66">
        <v>61</v>
      </c>
      <c r="F31" s="67">
        <v>3</v>
      </c>
      <c r="G31" s="13">
        <v>31579</v>
      </c>
      <c r="H31" s="98">
        <v>0.876</v>
      </c>
      <c r="I31" s="15">
        <v>3442</v>
      </c>
      <c r="J31" s="14">
        <v>9.5000000000000001E-2</v>
      </c>
      <c r="K31" s="16">
        <v>1026</v>
      </c>
      <c r="L31" s="17">
        <v>2.8000000000000001E-2</v>
      </c>
      <c r="M31" s="41">
        <v>10223</v>
      </c>
      <c r="N31" s="100">
        <v>0.28399999999999997</v>
      </c>
      <c r="O31" s="43">
        <v>9189</v>
      </c>
      <c r="P31" s="42">
        <v>0.255</v>
      </c>
      <c r="Q31" s="43">
        <v>5723</v>
      </c>
      <c r="R31" s="42">
        <v>0.159</v>
      </c>
      <c r="S31" s="43">
        <v>31579</v>
      </c>
      <c r="T31" s="42">
        <v>0.876</v>
      </c>
      <c r="U31" s="43">
        <v>4705</v>
      </c>
      <c r="V31" s="42">
        <v>0.13100000000000001</v>
      </c>
      <c r="W31" s="44">
        <v>14</v>
      </c>
      <c r="X31" s="45">
        <v>0</v>
      </c>
      <c r="Y31" s="44">
        <v>135</v>
      </c>
      <c r="Z31" s="46">
        <v>4.0000000000000001E-3</v>
      </c>
    </row>
    <row r="32" spans="1:26" x14ac:dyDescent="0.2">
      <c r="A32" s="65" t="s">
        <v>38</v>
      </c>
      <c r="B32" s="56">
        <v>19492</v>
      </c>
      <c r="C32" s="66">
        <v>35</v>
      </c>
      <c r="D32" s="66">
        <v>0</v>
      </c>
      <c r="E32" s="66">
        <v>25</v>
      </c>
      <c r="F32" s="67">
        <v>3</v>
      </c>
      <c r="G32" s="13">
        <v>19059</v>
      </c>
      <c r="H32" s="98">
        <v>0.97799999999999998</v>
      </c>
      <c r="I32" s="15">
        <v>403</v>
      </c>
      <c r="J32" s="14">
        <v>2.1000000000000001E-2</v>
      </c>
      <c r="K32" s="16">
        <v>30</v>
      </c>
      <c r="L32" s="17">
        <v>2E-3</v>
      </c>
      <c r="M32" s="41">
        <v>2840</v>
      </c>
      <c r="N32" s="100">
        <v>0.14599999999999999</v>
      </c>
      <c r="O32" s="43">
        <v>2122</v>
      </c>
      <c r="P32" s="42">
        <v>0.109</v>
      </c>
      <c r="Q32" s="43">
        <v>19059</v>
      </c>
      <c r="R32" s="42">
        <v>0.97799999999999998</v>
      </c>
      <c r="S32" s="43">
        <v>19034</v>
      </c>
      <c r="T32" s="42">
        <v>0.97699999999999998</v>
      </c>
      <c r="U32" s="43">
        <v>3288</v>
      </c>
      <c r="V32" s="42">
        <v>0.16900000000000001</v>
      </c>
      <c r="W32" s="44">
        <v>4</v>
      </c>
      <c r="X32" s="45">
        <v>0</v>
      </c>
      <c r="Y32" s="44">
        <v>29</v>
      </c>
      <c r="Z32" s="46">
        <v>1E-3</v>
      </c>
    </row>
    <row r="33" spans="1:26" x14ac:dyDescent="0.2">
      <c r="A33" s="65" t="s">
        <v>58</v>
      </c>
      <c r="B33" s="56">
        <v>15785</v>
      </c>
      <c r="C33" s="66">
        <v>31</v>
      </c>
      <c r="D33" s="66">
        <v>0</v>
      </c>
      <c r="E33" s="66">
        <v>12</v>
      </c>
      <c r="F33" s="67">
        <v>4</v>
      </c>
      <c r="G33" s="13">
        <v>15219</v>
      </c>
      <c r="H33" s="98">
        <v>0.96399999999999997</v>
      </c>
      <c r="I33" s="15">
        <v>542</v>
      </c>
      <c r="J33" s="14">
        <v>3.4000000000000002E-2</v>
      </c>
      <c r="K33" s="16">
        <v>24</v>
      </c>
      <c r="L33" s="17">
        <v>2E-3</v>
      </c>
      <c r="M33" s="41">
        <v>1819</v>
      </c>
      <c r="N33" s="100">
        <v>0.115</v>
      </c>
      <c r="O33" s="43">
        <v>1460</v>
      </c>
      <c r="P33" s="42">
        <v>9.1999999999999998E-2</v>
      </c>
      <c r="Q33" s="43">
        <v>3791</v>
      </c>
      <c r="R33" s="42">
        <v>0.24</v>
      </c>
      <c r="S33" s="43">
        <v>15219</v>
      </c>
      <c r="T33" s="42">
        <v>0.96399999999999997</v>
      </c>
      <c r="U33" s="43">
        <v>11</v>
      </c>
      <c r="V33" s="42">
        <v>1E-3</v>
      </c>
      <c r="W33" s="44">
        <v>1</v>
      </c>
      <c r="X33" s="45">
        <v>0</v>
      </c>
      <c r="Y33" s="44">
        <v>34</v>
      </c>
      <c r="Z33" s="46">
        <v>2E-3</v>
      </c>
    </row>
    <row r="34" spans="1:26" x14ac:dyDescent="0.2">
      <c r="A34" s="65" t="s">
        <v>57</v>
      </c>
      <c r="B34" s="56">
        <v>11552</v>
      </c>
      <c r="C34" s="66">
        <v>38</v>
      </c>
      <c r="D34" s="66">
        <v>0</v>
      </c>
      <c r="E34" s="66">
        <v>13</v>
      </c>
      <c r="F34" s="67">
        <v>4</v>
      </c>
      <c r="G34" s="13">
        <v>6072</v>
      </c>
      <c r="H34" s="98">
        <v>0.52600000000000002</v>
      </c>
      <c r="I34" s="15">
        <v>4370</v>
      </c>
      <c r="J34" s="14">
        <v>0.378</v>
      </c>
      <c r="K34" s="16">
        <v>1110</v>
      </c>
      <c r="L34" s="17">
        <v>9.6000000000000002E-2</v>
      </c>
      <c r="M34" s="41">
        <v>1943</v>
      </c>
      <c r="N34" s="100">
        <v>0.16800000000000001</v>
      </c>
      <c r="O34" s="43">
        <v>736</v>
      </c>
      <c r="P34" s="42">
        <v>6.4000000000000001E-2</v>
      </c>
      <c r="Q34" s="43">
        <v>2381</v>
      </c>
      <c r="R34" s="42">
        <v>0.20599999999999999</v>
      </c>
      <c r="S34" s="43">
        <v>6072</v>
      </c>
      <c r="T34" s="42">
        <v>0.52600000000000002</v>
      </c>
      <c r="U34" s="43">
        <v>632</v>
      </c>
      <c r="V34" s="42">
        <v>5.5E-2</v>
      </c>
      <c r="W34" s="44">
        <v>8</v>
      </c>
      <c r="X34" s="45">
        <v>1E-3</v>
      </c>
      <c r="Y34" s="44">
        <v>21</v>
      </c>
      <c r="Z34" s="46">
        <v>2E-3</v>
      </c>
    </row>
    <row r="35" spans="1:26" x14ac:dyDescent="0.2">
      <c r="A35" s="65" t="s">
        <v>35</v>
      </c>
      <c r="B35" s="56">
        <v>35680</v>
      </c>
      <c r="C35" s="66">
        <v>45</v>
      </c>
      <c r="D35" s="66">
        <v>0</v>
      </c>
      <c r="E35" s="66">
        <v>32</v>
      </c>
      <c r="F35" s="67">
        <v>3</v>
      </c>
      <c r="G35" s="13">
        <v>32896</v>
      </c>
      <c r="H35" s="98">
        <v>0.92200000000000004</v>
      </c>
      <c r="I35" s="15">
        <v>2395</v>
      </c>
      <c r="J35" s="14">
        <v>6.7000000000000004E-2</v>
      </c>
      <c r="K35" s="16">
        <v>389</v>
      </c>
      <c r="L35" s="17">
        <v>1.0999999999999999E-2</v>
      </c>
      <c r="M35" s="41">
        <v>6697</v>
      </c>
      <c r="N35" s="100">
        <v>0.188</v>
      </c>
      <c r="O35" s="43">
        <v>5206</v>
      </c>
      <c r="P35" s="42">
        <v>0.14599999999999999</v>
      </c>
      <c r="Q35" s="43">
        <v>32896</v>
      </c>
      <c r="R35" s="42">
        <v>0.92200000000000004</v>
      </c>
      <c r="S35" s="43">
        <v>32896</v>
      </c>
      <c r="T35" s="42">
        <v>0.92200000000000004</v>
      </c>
      <c r="U35" s="43">
        <v>36</v>
      </c>
      <c r="V35" s="42">
        <v>1E-3</v>
      </c>
      <c r="W35" s="44">
        <v>13</v>
      </c>
      <c r="X35" s="45">
        <v>0</v>
      </c>
      <c r="Y35" s="44">
        <v>26</v>
      </c>
      <c r="Z35" s="46">
        <v>1E-3</v>
      </c>
    </row>
    <row r="36" spans="1:26" x14ac:dyDescent="0.2">
      <c r="A36" s="65" t="s">
        <v>42</v>
      </c>
      <c r="B36" s="56">
        <v>17400</v>
      </c>
      <c r="C36" s="66">
        <v>24</v>
      </c>
      <c r="D36" s="66">
        <v>0</v>
      </c>
      <c r="E36" s="66">
        <v>21</v>
      </c>
      <c r="F36" s="67">
        <v>3</v>
      </c>
      <c r="G36" s="13">
        <v>16293</v>
      </c>
      <c r="H36" s="98">
        <v>0.93600000000000005</v>
      </c>
      <c r="I36" s="15">
        <v>890</v>
      </c>
      <c r="J36" s="14">
        <v>5.0999999999999997E-2</v>
      </c>
      <c r="K36" s="16">
        <v>217</v>
      </c>
      <c r="L36" s="17">
        <v>1.2E-2</v>
      </c>
      <c r="M36" s="41">
        <v>7081</v>
      </c>
      <c r="N36" s="100">
        <v>0.40699999999999997</v>
      </c>
      <c r="O36" s="43">
        <v>6504</v>
      </c>
      <c r="P36" s="42">
        <v>0.374</v>
      </c>
      <c r="Q36" s="43">
        <v>16293</v>
      </c>
      <c r="R36" s="42">
        <v>0.93600000000000005</v>
      </c>
      <c r="S36" s="43">
        <v>16293</v>
      </c>
      <c r="T36" s="42">
        <v>0.93600000000000005</v>
      </c>
      <c r="U36" s="43">
        <v>11603</v>
      </c>
      <c r="V36" s="42">
        <v>0.66700000000000004</v>
      </c>
      <c r="W36" s="44">
        <v>0</v>
      </c>
      <c r="X36" s="45">
        <v>0</v>
      </c>
      <c r="Y36" s="44">
        <v>12</v>
      </c>
      <c r="Z36" s="46">
        <v>1E-3</v>
      </c>
    </row>
    <row r="37" spans="1:26" x14ac:dyDescent="0.2">
      <c r="A37" s="65" t="s">
        <v>47</v>
      </c>
      <c r="B37" s="56">
        <v>16200</v>
      </c>
      <c r="C37" s="66">
        <v>28</v>
      </c>
      <c r="D37" s="66">
        <v>11</v>
      </c>
      <c r="E37" s="66">
        <v>18</v>
      </c>
      <c r="F37" s="67">
        <v>5</v>
      </c>
      <c r="G37" s="13">
        <v>8040</v>
      </c>
      <c r="H37" s="98">
        <v>0.496</v>
      </c>
      <c r="I37" s="15">
        <v>6015</v>
      </c>
      <c r="J37" s="14">
        <v>0.371</v>
      </c>
      <c r="K37" s="16">
        <v>2145</v>
      </c>
      <c r="L37" s="17">
        <v>0.13200000000000001</v>
      </c>
      <c r="M37" s="41">
        <v>1704</v>
      </c>
      <c r="N37" s="100">
        <v>0.105</v>
      </c>
      <c r="O37" s="43">
        <v>1012</v>
      </c>
      <c r="P37" s="42">
        <v>6.2E-2</v>
      </c>
      <c r="Q37" s="43">
        <v>2484</v>
      </c>
      <c r="R37" s="42">
        <v>0.153</v>
      </c>
      <c r="S37" s="43">
        <v>8040</v>
      </c>
      <c r="T37" s="42">
        <v>0.496</v>
      </c>
      <c r="U37" s="43">
        <v>2497</v>
      </c>
      <c r="V37" s="42">
        <v>0.154</v>
      </c>
      <c r="W37" s="44">
        <v>6</v>
      </c>
      <c r="X37" s="45">
        <v>0</v>
      </c>
      <c r="Y37" s="44">
        <v>58</v>
      </c>
      <c r="Z37" s="46">
        <v>4.0000000000000001E-3</v>
      </c>
    </row>
    <row r="38" spans="1:26" x14ac:dyDescent="0.2">
      <c r="A38" s="65" t="s">
        <v>32</v>
      </c>
      <c r="B38" s="56">
        <v>60442</v>
      </c>
      <c r="C38" s="66">
        <v>45</v>
      </c>
      <c r="D38" s="66">
        <v>1</v>
      </c>
      <c r="E38" s="66">
        <v>38</v>
      </c>
      <c r="F38" s="67">
        <v>3</v>
      </c>
      <c r="G38" s="13">
        <v>57066</v>
      </c>
      <c r="H38" s="98">
        <v>0.94399999999999995</v>
      </c>
      <c r="I38" s="15">
        <v>3253</v>
      </c>
      <c r="J38" s="14">
        <v>5.3999999999999999E-2</v>
      </c>
      <c r="K38" s="16">
        <v>123</v>
      </c>
      <c r="L38" s="17">
        <v>2E-3</v>
      </c>
      <c r="M38" s="41">
        <v>11011</v>
      </c>
      <c r="N38" s="100">
        <v>0.182</v>
      </c>
      <c r="O38" s="43">
        <v>9816</v>
      </c>
      <c r="P38" s="42">
        <v>0.16200000000000001</v>
      </c>
      <c r="Q38" s="43">
        <v>1948</v>
      </c>
      <c r="R38" s="42">
        <v>3.2000000000000001E-2</v>
      </c>
      <c r="S38" s="43">
        <v>56960</v>
      </c>
      <c r="T38" s="42">
        <v>0.94199999999999995</v>
      </c>
      <c r="U38" s="43">
        <v>19844</v>
      </c>
      <c r="V38" s="42">
        <v>0.32800000000000001</v>
      </c>
      <c r="W38" s="44">
        <v>3</v>
      </c>
      <c r="X38" s="45">
        <v>0</v>
      </c>
      <c r="Y38" s="44">
        <v>10</v>
      </c>
      <c r="Z38" s="46">
        <v>0</v>
      </c>
    </row>
    <row r="39" spans="1:26" x14ac:dyDescent="0.2">
      <c r="A39" s="65" t="s">
        <v>75</v>
      </c>
      <c r="B39" s="56">
        <v>8728</v>
      </c>
      <c r="C39" s="66">
        <v>11</v>
      </c>
      <c r="D39" s="66">
        <v>0</v>
      </c>
      <c r="E39" s="66">
        <v>4</v>
      </c>
      <c r="F39" s="67">
        <v>3</v>
      </c>
      <c r="G39" s="13">
        <v>7530</v>
      </c>
      <c r="H39" s="98">
        <v>0.86299999999999999</v>
      </c>
      <c r="I39" s="15">
        <v>1030</v>
      </c>
      <c r="J39" s="14">
        <v>0.11799999999999999</v>
      </c>
      <c r="K39" s="16">
        <v>168</v>
      </c>
      <c r="L39" s="17">
        <v>1.9E-2</v>
      </c>
      <c r="M39" s="41">
        <v>5265</v>
      </c>
      <c r="N39" s="100">
        <v>0.60299999999999998</v>
      </c>
      <c r="O39" s="43">
        <v>1319</v>
      </c>
      <c r="P39" s="42">
        <v>0.151</v>
      </c>
      <c r="Q39" s="43">
        <v>2367</v>
      </c>
      <c r="R39" s="42">
        <v>0.27100000000000002</v>
      </c>
      <c r="S39" s="43">
        <v>5871</v>
      </c>
      <c r="T39" s="42">
        <v>0.67300000000000004</v>
      </c>
      <c r="U39" s="43">
        <v>10</v>
      </c>
      <c r="V39" s="42">
        <v>1E-3</v>
      </c>
      <c r="W39" s="44">
        <v>10</v>
      </c>
      <c r="X39" s="45">
        <v>1E-3</v>
      </c>
      <c r="Y39" s="44">
        <v>36</v>
      </c>
      <c r="Z39" s="46">
        <v>4.0000000000000001E-3</v>
      </c>
    </row>
    <row r="40" spans="1:26" x14ac:dyDescent="0.2">
      <c r="A40" s="65" t="s">
        <v>73</v>
      </c>
      <c r="B40" s="56">
        <v>12487</v>
      </c>
      <c r="C40" s="66">
        <v>13</v>
      </c>
      <c r="D40" s="66">
        <v>0</v>
      </c>
      <c r="E40" s="66">
        <v>6</v>
      </c>
      <c r="F40" s="67">
        <v>5</v>
      </c>
      <c r="G40" s="13">
        <v>11929</v>
      </c>
      <c r="H40" s="98">
        <v>0.95499999999999996</v>
      </c>
      <c r="I40" s="15">
        <v>534</v>
      </c>
      <c r="J40" s="14">
        <v>4.2999999999999997E-2</v>
      </c>
      <c r="K40" s="16">
        <v>24</v>
      </c>
      <c r="L40" s="17">
        <v>2E-3</v>
      </c>
      <c r="M40" s="41">
        <v>2005</v>
      </c>
      <c r="N40" s="100">
        <v>0.161</v>
      </c>
      <c r="O40" s="43">
        <v>1425</v>
      </c>
      <c r="P40" s="42">
        <v>0.114</v>
      </c>
      <c r="Q40" s="43">
        <v>11929</v>
      </c>
      <c r="R40" s="42">
        <v>0.95499999999999996</v>
      </c>
      <c r="S40" s="43">
        <v>11929</v>
      </c>
      <c r="T40" s="42">
        <v>0.95499999999999996</v>
      </c>
      <c r="U40" s="43">
        <v>2</v>
      </c>
      <c r="V40" s="42">
        <v>0</v>
      </c>
      <c r="W40" s="44">
        <v>2</v>
      </c>
      <c r="X40" s="45">
        <v>0</v>
      </c>
      <c r="Y40" s="44">
        <v>26</v>
      </c>
      <c r="Z40" s="46">
        <v>2E-3</v>
      </c>
    </row>
    <row r="41" spans="1:26" x14ac:dyDescent="0.2">
      <c r="A41" s="65" t="s">
        <v>45</v>
      </c>
      <c r="B41" s="56">
        <v>15422</v>
      </c>
      <c r="C41" s="66">
        <v>27</v>
      </c>
      <c r="D41" s="66">
        <v>2</v>
      </c>
      <c r="E41" s="66">
        <v>20</v>
      </c>
      <c r="F41" s="67">
        <v>3</v>
      </c>
      <c r="G41" s="13">
        <v>9696</v>
      </c>
      <c r="H41" s="98">
        <v>0.629</v>
      </c>
      <c r="I41" s="15">
        <v>5623</v>
      </c>
      <c r="J41" s="14">
        <v>0.36499999999999999</v>
      </c>
      <c r="K41" s="16">
        <v>103</v>
      </c>
      <c r="L41" s="17">
        <v>7.0000000000000001E-3</v>
      </c>
      <c r="M41" s="41">
        <v>1636</v>
      </c>
      <c r="N41" s="100">
        <v>0.106</v>
      </c>
      <c r="O41" s="43">
        <v>1510</v>
      </c>
      <c r="P41" s="42">
        <v>9.8000000000000004E-2</v>
      </c>
      <c r="Q41" s="43">
        <v>9696</v>
      </c>
      <c r="R41" s="42">
        <v>0.629</v>
      </c>
      <c r="S41" s="43">
        <v>9696</v>
      </c>
      <c r="T41" s="42">
        <v>0.629</v>
      </c>
      <c r="U41" s="43">
        <v>9694</v>
      </c>
      <c r="V41" s="42">
        <v>0.629</v>
      </c>
      <c r="W41" s="44">
        <v>2</v>
      </c>
      <c r="X41" s="45">
        <v>0</v>
      </c>
      <c r="Y41" s="44">
        <v>6</v>
      </c>
      <c r="Z41" s="46">
        <v>0</v>
      </c>
    </row>
    <row r="42" spans="1:26" x14ac:dyDescent="0.2">
      <c r="A42" s="68" t="s">
        <v>80</v>
      </c>
      <c r="B42" s="69">
        <v>26874</v>
      </c>
      <c r="C42" s="70" t="s">
        <v>89</v>
      </c>
      <c r="D42" s="70">
        <v>0</v>
      </c>
      <c r="E42" s="70">
        <v>0</v>
      </c>
      <c r="F42" s="71">
        <v>0</v>
      </c>
      <c r="G42" s="13">
        <v>26148</v>
      </c>
      <c r="H42" s="98">
        <v>0.97299999999999998</v>
      </c>
      <c r="I42" s="15">
        <v>722</v>
      </c>
      <c r="J42" s="14">
        <v>2.7E-2</v>
      </c>
      <c r="K42" s="16">
        <v>4</v>
      </c>
      <c r="L42" s="17">
        <v>0</v>
      </c>
      <c r="M42" s="53" t="s">
        <v>88</v>
      </c>
      <c r="N42" s="101" t="s">
        <v>88</v>
      </c>
      <c r="O42" s="54" t="s">
        <v>88</v>
      </c>
      <c r="P42" s="54" t="s">
        <v>88</v>
      </c>
      <c r="Q42" s="54" t="s">
        <v>88</v>
      </c>
      <c r="R42" s="54" t="s">
        <v>88</v>
      </c>
      <c r="S42" s="54" t="s">
        <v>88</v>
      </c>
      <c r="T42" s="54" t="s">
        <v>88</v>
      </c>
      <c r="U42" s="54" t="s">
        <v>88</v>
      </c>
      <c r="V42" s="54" t="s">
        <v>88</v>
      </c>
      <c r="W42" s="54" t="s">
        <v>88</v>
      </c>
      <c r="X42" s="54" t="s">
        <v>88</v>
      </c>
      <c r="Y42" s="54" t="s">
        <v>88</v>
      </c>
      <c r="Z42" s="55" t="s">
        <v>88</v>
      </c>
    </row>
    <row r="43" spans="1:26" x14ac:dyDescent="0.2">
      <c r="A43" s="65" t="s">
        <v>74</v>
      </c>
      <c r="B43" s="56">
        <v>4907</v>
      </c>
      <c r="C43" s="66">
        <v>9</v>
      </c>
      <c r="D43" s="66">
        <v>0</v>
      </c>
      <c r="E43" s="66">
        <v>6</v>
      </c>
      <c r="F43" s="67">
        <v>3</v>
      </c>
      <c r="G43" s="13">
        <v>4585</v>
      </c>
      <c r="H43" s="98">
        <v>0.93400000000000005</v>
      </c>
      <c r="I43" s="15">
        <v>196</v>
      </c>
      <c r="J43" s="14">
        <v>0.04</v>
      </c>
      <c r="K43" s="16">
        <v>126</v>
      </c>
      <c r="L43" s="17">
        <v>2.5999999999999999E-2</v>
      </c>
      <c r="M43" s="41">
        <v>1456</v>
      </c>
      <c r="N43" s="100">
        <v>0.29699999999999999</v>
      </c>
      <c r="O43" s="43">
        <v>1328</v>
      </c>
      <c r="P43" s="42">
        <v>0.27100000000000002</v>
      </c>
      <c r="Q43" s="43">
        <v>4585</v>
      </c>
      <c r="R43" s="42">
        <v>0.93400000000000005</v>
      </c>
      <c r="S43" s="43">
        <v>4585</v>
      </c>
      <c r="T43" s="42">
        <v>0.93400000000000005</v>
      </c>
      <c r="U43" s="43">
        <v>3</v>
      </c>
      <c r="V43" s="42">
        <v>1E-3</v>
      </c>
      <c r="W43" s="44">
        <v>3</v>
      </c>
      <c r="X43" s="45">
        <v>1E-3</v>
      </c>
      <c r="Y43" s="44">
        <v>3</v>
      </c>
      <c r="Z43" s="46">
        <v>1E-3</v>
      </c>
    </row>
    <row r="44" spans="1:26" x14ac:dyDescent="0.2">
      <c r="A44" s="65" t="s">
        <v>77</v>
      </c>
      <c r="B44" s="56">
        <v>4745</v>
      </c>
      <c r="C44" s="66">
        <v>10</v>
      </c>
      <c r="D44" s="66">
        <v>0</v>
      </c>
      <c r="E44" s="66">
        <v>1</v>
      </c>
      <c r="F44" s="67">
        <v>3</v>
      </c>
      <c r="G44" s="13">
        <v>4583</v>
      </c>
      <c r="H44" s="98">
        <v>0.96599999999999997</v>
      </c>
      <c r="I44" s="15">
        <v>151</v>
      </c>
      <c r="J44" s="14">
        <v>3.2000000000000001E-2</v>
      </c>
      <c r="K44" s="16">
        <v>11</v>
      </c>
      <c r="L44" s="17">
        <v>2E-3</v>
      </c>
      <c r="M44" s="41">
        <v>443</v>
      </c>
      <c r="N44" s="100">
        <v>9.2999999999999999E-2</v>
      </c>
      <c r="O44" s="43">
        <v>7</v>
      </c>
      <c r="P44" s="42">
        <v>1E-3</v>
      </c>
      <c r="Q44" s="43">
        <v>2044</v>
      </c>
      <c r="R44" s="42">
        <v>0.43099999999999999</v>
      </c>
      <c r="S44" s="43">
        <v>4583</v>
      </c>
      <c r="T44" s="42">
        <v>0.96599999999999997</v>
      </c>
      <c r="U44" s="43">
        <v>3</v>
      </c>
      <c r="V44" s="42">
        <v>1E-3</v>
      </c>
      <c r="W44" s="44">
        <v>3</v>
      </c>
      <c r="X44" s="45">
        <v>1E-3</v>
      </c>
      <c r="Y44" s="44">
        <v>16</v>
      </c>
      <c r="Z44" s="46">
        <v>3.0000000000000001E-3</v>
      </c>
    </row>
    <row r="45" spans="1:26" x14ac:dyDescent="0.2">
      <c r="A45" s="65" t="s">
        <v>61</v>
      </c>
      <c r="B45" s="56">
        <v>5384</v>
      </c>
      <c r="C45" s="66">
        <v>16</v>
      </c>
      <c r="D45" s="66">
        <v>0</v>
      </c>
      <c r="E45" s="66">
        <v>11</v>
      </c>
      <c r="F45" s="67">
        <v>3</v>
      </c>
      <c r="G45" s="13">
        <v>4890</v>
      </c>
      <c r="H45" s="98">
        <v>0.90800000000000003</v>
      </c>
      <c r="I45" s="15">
        <v>453</v>
      </c>
      <c r="J45" s="14">
        <v>8.4000000000000005E-2</v>
      </c>
      <c r="K45" s="16">
        <v>41</v>
      </c>
      <c r="L45" s="17">
        <v>8.0000000000000002E-3</v>
      </c>
      <c r="M45" s="41">
        <v>403</v>
      </c>
      <c r="N45" s="100">
        <v>7.4999999999999997E-2</v>
      </c>
      <c r="O45" s="43">
        <v>371</v>
      </c>
      <c r="P45" s="42">
        <v>6.9000000000000006E-2</v>
      </c>
      <c r="Q45" s="43">
        <v>226</v>
      </c>
      <c r="R45" s="42">
        <v>4.2000000000000003E-2</v>
      </c>
      <c r="S45" s="43">
        <v>4890</v>
      </c>
      <c r="T45" s="42">
        <v>0.90800000000000003</v>
      </c>
      <c r="U45" s="43">
        <v>3</v>
      </c>
      <c r="V45" s="42">
        <v>1E-3</v>
      </c>
      <c r="W45" s="44">
        <v>6</v>
      </c>
      <c r="X45" s="45">
        <v>1E-3</v>
      </c>
      <c r="Y45" s="44">
        <v>4</v>
      </c>
      <c r="Z45" s="46">
        <v>1E-3</v>
      </c>
    </row>
    <row r="46" spans="1:26" x14ac:dyDescent="0.2">
      <c r="A46" s="65" t="s">
        <v>48</v>
      </c>
      <c r="B46" s="56">
        <v>19043</v>
      </c>
      <c r="C46" s="66">
        <v>28</v>
      </c>
      <c r="D46" s="66">
        <v>8</v>
      </c>
      <c r="E46" s="66">
        <v>18</v>
      </c>
      <c r="F46" s="67">
        <v>3</v>
      </c>
      <c r="G46" s="13">
        <v>18811</v>
      </c>
      <c r="H46" s="98">
        <v>0.98799999999999999</v>
      </c>
      <c r="I46" s="15">
        <v>203</v>
      </c>
      <c r="J46" s="14">
        <v>1.0999999999999999E-2</v>
      </c>
      <c r="K46" s="16">
        <v>29</v>
      </c>
      <c r="L46" s="17">
        <v>2E-3</v>
      </c>
      <c r="M46" s="41">
        <v>5444</v>
      </c>
      <c r="N46" s="100">
        <v>0.28599999999999998</v>
      </c>
      <c r="O46" s="43">
        <v>3621</v>
      </c>
      <c r="P46" s="42">
        <v>0.19</v>
      </c>
      <c r="Q46" s="43">
        <v>18811</v>
      </c>
      <c r="R46" s="42">
        <v>0.98799999999999999</v>
      </c>
      <c r="S46" s="43">
        <v>18811</v>
      </c>
      <c r="T46" s="42">
        <v>0.98799999999999999</v>
      </c>
      <c r="U46" s="43">
        <v>10</v>
      </c>
      <c r="V46" s="42">
        <v>1E-3</v>
      </c>
      <c r="W46" s="44">
        <v>0</v>
      </c>
      <c r="X46" s="45">
        <v>0</v>
      </c>
      <c r="Y46" s="44">
        <v>8</v>
      </c>
      <c r="Z46" s="46">
        <v>0</v>
      </c>
    </row>
    <row r="47" spans="1:26" x14ac:dyDescent="0.2">
      <c r="A47" s="65" t="s">
        <v>36</v>
      </c>
      <c r="B47" s="56">
        <v>38202</v>
      </c>
      <c r="C47" s="66">
        <v>39</v>
      </c>
      <c r="D47" s="66">
        <v>12</v>
      </c>
      <c r="E47" s="66">
        <v>32</v>
      </c>
      <c r="F47" s="67">
        <v>3</v>
      </c>
      <c r="G47" s="13">
        <v>35590</v>
      </c>
      <c r="H47" s="98">
        <v>0.93200000000000005</v>
      </c>
      <c r="I47" s="15">
        <v>2524</v>
      </c>
      <c r="J47" s="14">
        <v>6.6000000000000003E-2</v>
      </c>
      <c r="K47" s="16">
        <v>88</v>
      </c>
      <c r="L47" s="17">
        <v>2E-3</v>
      </c>
      <c r="M47" s="41">
        <v>20690</v>
      </c>
      <c r="N47" s="100">
        <v>0.54200000000000004</v>
      </c>
      <c r="O47" s="43">
        <v>18413</v>
      </c>
      <c r="P47" s="42">
        <v>0.48199999999999998</v>
      </c>
      <c r="Q47" s="43">
        <v>35590</v>
      </c>
      <c r="R47" s="42">
        <v>0.93200000000000005</v>
      </c>
      <c r="S47" s="43">
        <v>35566</v>
      </c>
      <c r="T47" s="42">
        <v>0.93100000000000005</v>
      </c>
      <c r="U47" s="43">
        <v>15</v>
      </c>
      <c r="V47" s="42">
        <v>0</v>
      </c>
      <c r="W47" s="44">
        <v>0</v>
      </c>
      <c r="X47" s="45">
        <v>0</v>
      </c>
      <c r="Y47" s="44">
        <v>70</v>
      </c>
      <c r="Z47" s="46">
        <v>2E-3</v>
      </c>
    </row>
    <row r="48" spans="1:26" x14ac:dyDescent="0.2">
      <c r="A48" s="65" t="s">
        <v>30</v>
      </c>
      <c r="B48" s="56">
        <v>46532</v>
      </c>
      <c r="C48" s="66">
        <v>60</v>
      </c>
      <c r="D48" s="66">
        <v>0</v>
      </c>
      <c r="E48" s="66">
        <v>48</v>
      </c>
      <c r="F48" s="67">
        <v>3</v>
      </c>
      <c r="G48" s="13">
        <v>44704</v>
      </c>
      <c r="H48" s="98">
        <v>0.96099999999999997</v>
      </c>
      <c r="I48" s="15">
        <v>1601</v>
      </c>
      <c r="J48" s="14">
        <v>3.4000000000000002E-2</v>
      </c>
      <c r="K48" s="16">
        <v>227</v>
      </c>
      <c r="L48" s="17">
        <v>5.0000000000000001E-3</v>
      </c>
      <c r="M48" s="41">
        <v>42415</v>
      </c>
      <c r="N48" s="100">
        <v>0.91200000000000003</v>
      </c>
      <c r="O48" s="43">
        <v>35834</v>
      </c>
      <c r="P48" s="42">
        <v>0.77</v>
      </c>
      <c r="Q48" s="43">
        <v>44704</v>
      </c>
      <c r="R48" s="42">
        <v>0.96099999999999997</v>
      </c>
      <c r="S48" s="43">
        <v>44704</v>
      </c>
      <c r="T48" s="42">
        <v>0.96099999999999997</v>
      </c>
      <c r="U48" s="43">
        <v>55</v>
      </c>
      <c r="V48" s="42">
        <v>1E-3</v>
      </c>
      <c r="W48" s="44">
        <v>4</v>
      </c>
      <c r="X48" s="45">
        <v>0</v>
      </c>
      <c r="Y48" s="44">
        <v>61</v>
      </c>
      <c r="Z48" s="46">
        <v>1E-3</v>
      </c>
    </row>
    <row r="49" spans="1:26" x14ac:dyDescent="0.2">
      <c r="A49" s="65" t="s">
        <v>41</v>
      </c>
      <c r="B49" s="56">
        <v>17158</v>
      </c>
      <c r="C49" s="66">
        <v>27</v>
      </c>
      <c r="D49" s="66">
        <v>0</v>
      </c>
      <c r="E49" s="66">
        <v>22</v>
      </c>
      <c r="F49" s="67">
        <v>3</v>
      </c>
      <c r="G49" s="13">
        <v>13751</v>
      </c>
      <c r="H49" s="98">
        <v>0.80100000000000005</v>
      </c>
      <c r="I49" s="15">
        <v>2650</v>
      </c>
      <c r="J49" s="14">
        <v>0.154</v>
      </c>
      <c r="K49" s="16">
        <v>756</v>
      </c>
      <c r="L49" s="17">
        <v>4.3999999999999997E-2</v>
      </c>
      <c r="M49" s="41">
        <v>2364</v>
      </c>
      <c r="N49" s="100">
        <v>0.13800000000000001</v>
      </c>
      <c r="O49" s="43">
        <v>2226</v>
      </c>
      <c r="P49" s="42">
        <v>0.13</v>
      </c>
      <c r="Q49" s="43">
        <v>698</v>
      </c>
      <c r="R49" s="42">
        <v>4.1000000000000002E-2</v>
      </c>
      <c r="S49" s="43">
        <v>13751</v>
      </c>
      <c r="T49" s="42">
        <v>0.80100000000000005</v>
      </c>
      <c r="U49" s="43">
        <v>17</v>
      </c>
      <c r="V49" s="42">
        <v>1E-3</v>
      </c>
      <c r="W49" s="44">
        <v>6</v>
      </c>
      <c r="X49" s="45">
        <v>0</v>
      </c>
      <c r="Y49" s="44">
        <v>26</v>
      </c>
      <c r="Z49" s="46">
        <v>2E-3</v>
      </c>
    </row>
    <row r="50" spans="1:26" x14ac:dyDescent="0.2">
      <c r="A50" s="65" t="s">
        <v>76</v>
      </c>
      <c r="B50" s="56">
        <v>5776</v>
      </c>
      <c r="C50" s="66">
        <v>9</v>
      </c>
      <c r="D50" s="66">
        <v>0</v>
      </c>
      <c r="E50" s="66">
        <v>4</v>
      </c>
      <c r="F50" s="67">
        <v>3</v>
      </c>
      <c r="G50" s="13">
        <v>4937</v>
      </c>
      <c r="H50" s="98">
        <v>0.85499999999999998</v>
      </c>
      <c r="I50" s="15">
        <v>788</v>
      </c>
      <c r="J50" s="14">
        <v>0.13600000000000001</v>
      </c>
      <c r="K50" s="16">
        <v>51</v>
      </c>
      <c r="L50" s="17">
        <v>8.9999999999999993E-3</v>
      </c>
      <c r="M50" s="41">
        <v>4190</v>
      </c>
      <c r="N50" s="100">
        <v>0.72499999999999998</v>
      </c>
      <c r="O50" s="43">
        <v>2276</v>
      </c>
      <c r="P50" s="42">
        <v>0.39400000000000002</v>
      </c>
      <c r="Q50" s="43">
        <v>149</v>
      </c>
      <c r="R50" s="42">
        <v>2.5999999999999999E-2</v>
      </c>
      <c r="S50" s="43">
        <v>4937</v>
      </c>
      <c r="T50" s="42">
        <v>0.85499999999999998</v>
      </c>
      <c r="U50" s="43">
        <v>4921</v>
      </c>
      <c r="V50" s="42">
        <v>0.85199999999999998</v>
      </c>
      <c r="W50" s="44">
        <v>6</v>
      </c>
      <c r="X50" s="45">
        <v>1E-3</v>
      </c>
      <c r="Y50" s="44">
        <v>24</v>
      </c>
      <c r="Z50" s="46">
        <v>4.0000000000000001E-3</v>
      </c>
    </row>
    <row r="51" spans="1:26" x14ac:dyDescent="0.2">
      <c r="A51" s="65" t="s">
        <v>64</v>
      </c>
      <c r="B51" s="56">
        <v>8361</v>
      </c>
      <c r="C51" s="66">
        <v>19</v>
      </c>
      <c r="D51" s="66">
        <v>0</v>
      </c>
      <c r="E51" s="66">
        <v>10</v>
      </c>
      <c r="F51" s="67">
        <v>3</v>
      </c>
      <c r="G51" s="13">
        <v>5294</v>
      </c>
      <c r="H51" s="98">
        <v>0.63300000000000001</v>
      </c>
      <c r="I51" s="15">
        <v>3064</v>
      </c>
      <c r="J51" s="14">
        <v>0.36599999999999999</v>
      </c>
      <c r="K51" s="16">
        <v>3</v>
      </c>
      <c r="L51" s="17">
        <v>0</v>
      </c>
      <c r="M51" s="41">
        <v>5294</v>
      </c>
      <c r="N51" s="100">
        <v>0.63300000000000001</v>
      </c>
      <c r="O51" s="43">
        <v>2487</v>
      </c>
      <c r="P51" s="42">
        <v>0.29699999999999999</v>
      </c>
      <c r="Q51" s="43">
        <v>5294</v>
      </c>
      <c r="R51" s="42">
        <v>0.63300000000000001</v>
      </c>
      <c r="S51" s="43">
        <v>5294</v>
      </c>
      <c r="T51" s="42">
        <v>0.63300000000000001</v>
      </c>
      <c r="U51" s="43">
        <v>5294</v>
      </c>
      <c r="V51" s="42">
        <v>0.63300000000000001</v>
      </c>
      <c r="W51" s="44">
        <v>3</v>
      </c>
      <c r="X51" s="45">
        <v>0</v>
      </c>
      <c r="Y51" s="44">
        <v>8</v>
      </c>
      <c r="Z51" s="46">
        <v>1E-3</v>
      </c>
    </row>
    <row r="52" spans="1:26" x14ac:dyDescent="0.2">
      <c r="A52" s="65" t="s">
        <v>50</v>
      </c>
      <c r="B52" s="56">
        <v>7995</v>
      </c>
      <c r="C52" s="66">
        <v>15</v>
      </c>
      <c r="D52" s="66">
        <v>0</v>
      </c>
      <c r="E52" s="66">
        <v>15</v>
      </c>
      <c r="F52" s="67">
        <v>3</v>
      </c>
      <c r="G52" s="13">
        <v>7161</v>
      </c>
      <c r="H52" s="98">
        <v>0.89600000000000002</v>
      </c>
      <c r="I52" s="15">
        <v>653</v>
      </c>
      <c r="J52" s="14">
        <v>8.2000000000000003E-2</v>
      </c>
      <c r="K52" s="16">
        <v>181</v>
      </c>
      <c r="L52" s="17">
        <v>2.3E-2</v>
      </c>
      <c r="M52" s="41">
        <v>1536</v>
      </c>
      <c r="N52" s="100">
        <v>0.192</v>
      </c>
      <c r="O52" s="43">
        <v>1531</v>
      </c>
      <c r="P52" s="42">
        <v>0.191</v>
      </c>
      <c r="Q52" s="43">
        <v>7161</v>
      </c>
      <c r="R52" s="42">
        <v>0.89600000000000002</v>
      </c>
      <c r="S52" s="43">
        <v>7161</v>
      </c>
      <c r="T52" s="42">
        <v>0.89600000000000002</v>
      </c>
      <c r="U52" s="43">
        <v>18</v>
      </c>
      <c r="V52" s="42">
        <v>2E-3</v>
      </c>
      <c r="W52" s="44">
        <v>6</v>
      </c>
      <c r="X52" s="45">
        <v>1E-3</v>
      </c>
      <c r="Y52" s="44">
        <v>29</v>
      </c>
      <c r="Z52" s="46">
        <v>4.0000000000000001E-3</v>
      </c>
    </row>
    <row r="53" spans="1:26" x14ac:dyDescent="0.2">
      <c r="A53" s="65" t="s">
        <v>51</v>
      </c>
      <c r="B53" s="56">
        <v>9756</v>
      </c>
      <c r="C53" s="66">
        <v>17</v>
      </c>
      <c r="D53" s="66">
        <v>0</v>
      </c>
      <c r="E53" s="66">
        <v>15</v>
      </c>
      <c r="F53" s="67">
        <v>3</v>
      </c>
      <c r="G53" s="13">
        <v>9090</v>
      </c>
      <c r="H53" s="98">
        <v>0.93200000000000005</v>
      </c>
      <c r="I53" s="15">
        <v>505</v>
      </c>
      <c r="J53" s="14">
        <v>5.1999999999999998E-2</v>
      </c>
      <c r="K53" s="16">
        <v>161</v>
      </c>
      <c r="L53" s="17">
        <v>1.7000000000000001E-2</v>
      </c>
      <c r="M53" s="41">
        <v>1285</v>
      </c>
      <c r="N53" s="100">
        <v>0.13200000000000001</v>
      </c>
      <c r="O53" s="43">
        <v>896</v>
      </c>
      <c r="P53" s="42">
        <v>9.1999999999999998E-2</v>
      </c>
      <c r="Q53" s="43">
        <v>359</v>
      </c>
      <c r="R53" s="42">
        <v>3.6999999999999998E-2</v>
      </c>
      <c r="S53" s="43">
        <v>9090</v>
      </c>
      <c r="T53" s="42">
        <v>0.93200000000000005</v>
      </c>
      <c r="U53" s="43">
        <v>4518</v>
      </c>
      <c r="V53" s="42">
        <v>0.46300000000000002</v>
      </c>
      <c r="W53" s="44">
        <v>3</v>
      </c>
      <c r="X53" s="45">
        <v>0</v>
      </c>
      <c r="Y53" s="44">
        <v>45</v>
      </c>
      <c r="Z53" s="46">
        <v>5.0000000000000001E-3</v>
      </c>
    </row>
    <row r="54" spans="1:26" x14ac:dyDescent="0.2">
      <c r="A54" s="65" t="s">
        <v>70</v>
      </c>
      <c r="B54" s="56">
        <v>5130</v>
      </c>
      <c r="C54" s="66">
        <v>11</v>
      </c>
      <c r="D54" s="66">
        <v>0</v>
      </c>
      <c r="E54" s="66">
        <v>8</v>
      </c>
      <c r="F54" s="67">
        <v>3</v>
      </c>
      <c r="G54" s="13">
        <v>4808</v>
      </c>
      <c r="H54" s="98">
        <v>0.93700000000000006</v>
      </c>
      <c r="I54" s="15">
        <v>310</v>
      </c>
      <c r="J54" s="14">
        <v>0.06</v>
      </c>
      <c r="K54" s="16">
        <v>12</v>
      </c>
      <c r="L54" s="17">
        <v>2E-3</v>
      </c>
      <c r="M54" s="41">
        <v>25</v>
      </c>
      <c r="N54" s="100">
        <v>5.0000000000000001E-3</v>
      </c>
      <c r="O54" s="43">
        <v>22</v>
      </c>
      <c r="P54" s="42">
        <v>4.0000000000000001E-3</v>
      </c>
      <c r="Q54" s="43">
        <v>4808</v>
      </c>
      <c r="R54" s="42">
        <v>0.93700000000000006</v>
      </c>
      <c r="S54" s="43">
        <v>4808</v>
      </c>
      <c r="T54" s="42">
        <v>0.93700000000000006</v>
      </c>
      <c r="U54" s="43">
        <v>9</v>
      </c>
      <c r="V54" s="42">
        <v>2E-3</v>
      </c>
      <c r="W54" s="44">
        <v>4</v>
      </c>
      <c r="X54" s="45">
        <v>1E-3</v>
      </c>
      <c r="Y54" s="44">
        <v>5</v>
      </c>
      <c r="Z54" s="46">
        <v>1E-3</v>
      </c>
    </row>
    <row r="55" spans="1:26" x14ac:dyDescent="0.2">
      <c r="A55" s="65" t="s">
        <v>72</v>
      </c>
      <c r="B55" s="56">
        <v>5504</v>
      </c>
      <c r="C55" s="66">
        <v>10</v>
      </c>
      <c r="D55" s="66">
        <v>0</v>
      </c>
      <c r="E55" s="66">
        <v>7</v>
      </c>
      <c r="F55" s="67">
        <v>4</v>
      </c>
      <c r="G55" s="13">
        <v>4838</v>
      </c>
      <c r="H55" s="98">
        <v>0.879</v>
      </c>
      <c r="I55" s="15">
        <v>603</v>
      </c>
      <c r="J55" s="14">
        <v>0.11</v>
      </c>
      <c r="K55" s="16">
        <v>63</v>
      </c>
      <c r="L55" s="17">
        <v>1.0999999999999999E-2</v>
      </c>
      <c r="M55" s="41">
        <v>855</v>
      </c>
      <c r="N55" s="100">
        <v>0.155</v>
      </c>
      <c r="O55" s="43">
        <v>775</v>
      </c>
      <c r="P55" s="42">
        <v>0.14099999999999999</v>
      </c>
      <c r="Q55" s="43">
        <v>454</v>
      </c>
      <c r="R55" s="42">
        <v>8.2000000000000003E-2</v>
      </c>
      <c r="S55" s="43">
        <v>4838</v>
      </c>
      <c r="T55" s="42">
        <v>0.879</v>
      </c>
      <c r="U55" s="43">
        <v>9</v>
      </c>
      <c r="V55" s="42">
        <v>2E-3</v>
      </c>
      <c r="W55" s="44">
        <v>3</v>
      </c>
      <c r="X55" s="45">
        <v>1E-3</v>
      </c>
      <c r="Y55" s="44">
        <v>26</v>
      </c>
      <c r="Z55" s="46">
        <v>5.0000000000000001E-3</v>
      </c>
    </row>
    <row r="56" spans="1:26" x14ac:dyDescent="0.2">
      <c r="A56" s="65" t="s">
        <v>52</v>
      </c>
      <c r="B56" s="56">
        <v>13925</v>
      </c>
      <c r="C56" s="66">
        <v>20</v>
      </c>
      <c r="D56" s="66">
        <v>0</v>
      </c>
      <c r="E56" s="66">
        <v>15</v>
      </c>
      <c r="F56" s="67">
        <v>3</v>
      </c>
      <c r="G56" s="13">
        <v>13425</v>
      </c>
      <c r="H56" s="98">
        <v>0.96399999999999997</v>
      </c>
      <c r="I56" s="15">
        <v>478</v>
      </c>
      <c r="J56" s="14">
        <v>3.4000000000000002E-2</v>
      </c>
      <c r="K56" s="16">
        <v>22</v>
      </c>
      <c r="L56" s="17">
        <v>2E-3</v>
      </c>
      <c r="M56" s="41">
        <v>2235</v>
      </c>
      <c r="N56" s="100">
        <v>0.161</v>
      </c>
      <c r="O56" s="43">
        <v>2215</v>
      </c>
      <c r="P56" s="42">
        <v>0.159</v>
      </c>
      <c r="Q56" s="43">
        <v>13425</v>
      </c>
      <c r="R56" s="42">
        <v>0.96399999999999997</v>
      </c>
      <c r="S56" s="43">
        <v>13425</v>
      </c>
      <c r="T56" s="42">
        <v>0.96399999999999997</v>
      </c>
      <c r="U56" s="43">
        <v>2</v>
      </c>
      <c r="V56" s="42">
        <v>0</v>
      </c>
      <c r="W56" s="44">
        <v>0</v>
      </c>
      <c r="X56" s="45">
        <v>0</v>
      </c>
      <c r="Y56" s="44">
        <v>2</v>
      </c>
      <c r="Z56" s="46">
        <v>0</v>
      </c>
    </row>
    <row r="57" spans="1:26" x14ac:dyDescent="0.2">
      <c r="A57" s="65" t="s">
        <v>37</v>
      </c>
      <c r="B57" s="56">
        <v>24588</v>
      </c>
      <c r="C57" s="66">
        <v>38</v>
      </c>
      <c r="D57" s="66">
        <v>0</v>
      </c>
      <c r="E57" s="66">
        <v>26</v>
      </c>
      <c r="F57" s="67">
        <v>4</v>
      </c>
      <c r="G57" s="13">
        <v>21772</v>
      </c>
      <c r="H57" s="98">
        <v>0.88500000000000001</v>
      </c>
      <c r="I57" s="15">
        <v>2542</v>
      </c>
      <c r="J57" s="14">
        <v>0.10299999999999999</v>
      </c>
      <c r="K57" s="16">
        <v>274</v>
      </c>
      <c r="L57" s="17">
        <v>1.0999999999999999E-2</v>
      </c>
      <c r="M57" s="41">
        <v>5592</v>
      </c>
      <c r="N57" s="100">
        <v>0.22700000000000001</v>
      </c>
      <c r="O57" s="43">
        <v>4270</v>
      </c>
      <c r="P57" s="42">
        <v>0.17399999999999999</v>
      </c>
      <c r="Q57" s="43">
        <v>21772</v>
      </c>
      <c r="R57" s="42">
        <v>0.88500000000000001</v>
      </c>
      <c r="S57" s="43">
        <v>21772</v>
      </c>
      <c r="T57" s="42">
        <v>0.88500000000000001</v>
      </c>
      <c r="U57" s="43">
        <v>8721</v>
      </c>
      <c r="V57" s="42">
        <v>0.35499999999999998</v>
      </c>
      <c r="W57" s="44">
        <v>2</v>
      </c>
      <c r="X57" s="45">
        <v>0</v>
      </c>
      <c r="Y57" s="44">
        <v>46</v>
      </c>
      <c r="Z57" s="46">
        <v>2E-3</v>
      </c>
    </row>
    <row r="58" spans="1:26" x14ac:dyDescent="0.2">
      <c r="A58" s="65" t="s">
        <v>69</v>
      </c>
      <c r="B58" s="56">
        <v>4884</v>
      </c>
      <c r="C58" s="66">
        <v>12</v>
      </c>
      <c r="D58" s="66">
        <v>0</v>
      </c>
      <c r="E58" s="66">
        <v>9</v>
      </c>
      <c r="F58" s="67">
        <v>3</v>
      </c>
      <c r="G58" s="13">
        <v>3518</v>
      </c>
      <c r="H58" s="98">
        <v>0.72</v>
      </c>
      <c r="I58" s="15">
        <v>1328</v>
      </c>
      <c r="J58" s="14">
        <v>0.27200000000000002</v>
      </c>
      <c r="K58" s="16">
        <v>38</v>
      </c>
      <c r="L58" s="17">
        <v>8.0000000000000002E-3</v>
      </c>
      <c r="M58" s="41">
        <v>457</v>
      </c>
      <c r="N58" s="100">
        <v>9.4E-2</v>
      </c>
      <c r="O58" s="43">
        <v>422</v>
      </c>
      <c r="P58" s="42">
        <v>8.5999999999999993E-2</v>
      </c>
      <c r="Q58" s="43">
        <v>3518</v>
      </c>
      <c r="R58" s="42">
        <v>0.72</v>
      </c>
      <c r="S58" s="43">
        <v>3518</v>
      </c>
      <c r="T58" s="42">
        <v>0.72</v>
      </c>
      <c r="U58" s="43">
        <v>7</v>
      </c>
      <c r="V58" s="42">
        <v>1E-3</v>
      </c>
      <c r="W58" s="44">
        <v>0</v>
      </c>
      <c r="X58" s="45">
        <v>0</v>
      </c>
      <c r="Y58" s="44">
        <v>7</v>
      </c>
      <c r="Z58" s="46">
        <v>1E-3</v>
      </c>
    </row>
    <row r="59" spans="1:26" x14ac:dyDescent="0.2">
      <c r="A59" s="65" t="s">
        <v>59</v>
      </c>
      <c r="B59" s="56">
        <v>9646</v>
      </c>
      <c r="C59" s="66">
        <v>21</v>
      </c>
      <c r="D59" s="66">
        <v>0</v>
      </c>
      <c r="E59" s="66">
        <v>12</v>
      </c>
      <c r="F59" s="67">
        <v>3</v>
      </c>
      <c r="G59" s="13">
        <v>9071</v>
      </c>
      <c r="H59" s="98">
        <v>0.94</v>
      </c>
      <c r="I59" s="15">
        <v>433</v>
      </c>
      <c r="J59" s="14">
        <v>4.4999999999999998E-2</v>
      </c>
      <c r="K59" s="16">
        <v>142</v>
      </c>
      <c r="L59" s="17">
        <v>1.4999999999999999E-2</v>
      </c>
      <c r="M59" s="41">
        <v>1925</v>
      </c>
      <c r="N59" s="100">
        <v>0.2</v>
      </c>
      <c r="O59" s="43">
        <v>1546</v>
      </c>
      <c r="P59" s="42">
        <v>0.16</v>
      </c>
      <c r="Q59" s="43">
        <v>129</v>
      </c>
      <c r="R59" s="42">
        <v>1.2999999999999999E-2</v>
      </c>
      <c r="S59" s="43">
        <v>9071</v>
      </c>
      <c r="T59" s="42">
        <v>0.94</v>
      </c>
      <c r="U59" s="43">
        <v>0</v>
      </c>
      <c r="V59" s="42">
        <v>0</v>
      </c>
      <c r="W59" s="44">
        <v>0</v>
      </c>
      <c r="X59" s="45">
        <v>0</v>
      </c>
      <c r="Y59" s="44">
        <v>32</v>
      </c>
      <c r="Z59" s="46">
        <v>3.0000000000000001E-3</v>
      </c>
    </row>
    <row r="60" spans="1:26" x14ac:dyDescent="0.2">
      <c r="A60" s="65" t="s">
        <v>65</v>
      </c>
      <c r="B60" s="56">
        <v>3600</v>
      </c>
      <c r="C60" s="66">
        <v>10</v>
      </c>
      <c r="D60" s="66">
        <v>0</v>
      </c>
      <c r="E60" s="66">
        <v>10</v>
      </c>
      <c r="F60" s="67">
        <v>3</v>
      </c>
      <c r="G60" s="13">
        <v>1777</v>
      </c>
      <c r="H60" s="98">
        <v>0.49399999999999999</v>
      </c>
      <c r="I60" s="15">
        <v>1810</v>
      </c>
      <c r="J60" s="14">
        <v>0.503</v>
      </c>
      <c r="K60" s="16">
        <v>13</v>
      </c>
      <c r="L60" s="17">
        <v>4.0000000000000001E-3</v>
      </c>
      <c r="M60" s="41">
        <v>286</v>
      </c>
      <c r="N60" s="100">
        <v>7.9000000000000001E-2</v>
      </c>
      <c r="O60" s="43">
        <v>283</v>
      </c>
      <c r="P60" s="42">
        <v>7.9000000000000001E-2</v>
      </c>
      <c r="Q60" s="43">
        <v>151</v>
      </c>
      <c r="R60" s="42">
        <v>4.2000000000000003E-2</v>
      </c>
      <c r="S60" s="43">
        <v>1774</v>
      </c>
      <c r="T60" s="42">
        <v>0.49299999999999999</v>
      </c>
      <c r="U60" s="43">
        <v>13</v>
      </c>
      <c r="V60" s="42">
        <v>4.0000000000000001E-3</v>
      </c>
      <c r="W60" s="44">
        <v>11</v>
      </c>
      <c r="X60" s="45">
        <v>3.0000000000000001E-3</v>
      </c>
      <c r="Y60" s="44">
        <v>22</v>
      </c>
      <c r="Z60" s="46">
        <v>6.0000000000000001E-3</v>
      </c>
    </row>
    <row r="61" spans="1:26" x14ac:dyDescent="0.2">
      <c r="A61" s="65" t="s">
        <v>29</v>
      </c>
      <c r="B61" s="56">
        <v>53063</v>
      </c>
      <c r="C61" s="66">
        <v>70</v>
      </c>
      <c r="D61" s="66">
        <v>1</v>
      </c>
      <c r="E61" s="66">
        <v>51</v>
      </c>
      <c r="F61" s="67">
        <v>3</v>
      </c>
      <c r="G61" s="13">
        <v>52567</v>
      </c>
      <c r="H61" s="98">
        <v>0.99099999999999999</v>
      </c>
      <c r="I61" s="15">
        <v>487</v>
      </c>
      <c r="J61" s="14">
        <v>8.9999999999999993E-3</v>
      </c>
      <c r="K61" s="16">
        <v>9</v>
      </c>
      <c r="L61" s="17">
        <v>0</v>
      </c>
      <c r="M61" s="41">
        <v>8402</v>
      </c>
      <c r="N61" s="100">
        <v>0.158</v>
      </c>
      <c r="O61" s="43">
        <v>8199</v>
      </c>
      <c r="P61" s="42">
        <v>0.155</v>
      </c>
      <c r="Q61" s="43">
        <v>1247</v>
      </c>
      <c r="R61" s="42">
        <v>2.4E-2</v>
      </c>
      <c r="S61" s="43">
        <v>52544</v>
      </c>
      <c r="T61" s="42">
        <v>0.99</v>
      </c>
      <c r="U61" s="43">
        <v>8</v>
      </c>
      <c r="V61" s="42">
        <v>0</v>
      </c>
      <c r="W61" s="44">
        <v>9</v>
      </c>
      <c r="X61" s="45">
        <v>0</v>
      </c>
      <c r="Y61" s="44">
        <v>10</v>
      </c>
      <c r="Z61" s="46">
        <v>0</v>
      </c>
    </row>
    <row r="62" spans="1:26" ht="13.5" thickBot="1" x14ac:dyDescent="0.25">
      <c r="A62" s="72" t="s">
        <v>43</v>
      </c>
      <c r="B62" s="73">
        <v>13637</v>
      </c>
      <c r="C62" s="74">
        <v>26</v>
      </c>
      <c r="D62" s="74">
        <v>0</v>
      </c>
      <c r="E62" s="74">
        <v>21</v>
      </c>
      <c r="F62" s="75">
        <v>3</v>
      </c>
      <c r="G62" s="18">
        <v>10589</v>
      </c>
      <c r="H62" s="92">
        <v>0.77600000000000002</v>
      </c>
      <c r="I62" s="20">
        <v>2978</v>
      </c>
      <c r="J62" s="19">
        <v>0.218</v>
      </c>
      <c r="K62" s="21">
        <v>70</v>
      </c>
      <c r="L62" s="22">
        <v>5.0000000000000001E-3</v>
      </c>
      <c r="M62" s="47">
        <v>1324</v>
      </c>
      <c r="N62" s="102">
        <v>9.7000000000000003E-2</v>
      </c>
      <c r="O62" s="49">
        <v>1176</v>
      </c>
      <c r="P62" s="48">
        <v>8.5999999999999993E-2</v>
      </c>
      <c r="Q62" s="49">
        <v>10589</v>
      </c>
      <c r="R62" s="48">
        <v>0.77600000000000002</v>
      </c>
      <c r="S62" s="49">
        <v>10589</v>
      </c>
      <c r="T62" s="48">
        <v>0.77600000000000002</v>
      </c>
      <c r="U62" s="49">
        <v>49</v>
      </c>
      <c r="V62" s="48">
        <v>4.0000000000000001E-3</v>
      </c>
      <c r="W62" s="50">
        <v>49</v>
      </c>
      <c r="X62" s="51">
        <v>4.0000000000000001E-3</v>
      </c>
      <c r="Y62" s="50">
        <v>7</v>
      </c>
      <c r="Z62" s="52">
        <v>1E-3</v>
      </c>
    </row>
    <row r="64" spans="1:26" ht="12" customHeight="1" x14ac:dyDescent="0.2">
      <c r="A64" s="79" t="s">
        <v>91</v>
      </c>
    </row>
    <row r="65" spans="1:26" s="23" customFormat="1" x14ac:dyDescent="0.2">
      <c r="A65" s="80" t="s">
        <v>81</v>
      </c>
      <c r="B65" s="81">
        <f t="shared" ref="B65:G65" si="0">SUM(B8:B62)</f>
        <v>1134890</v>
      </c>
      <c r="C65" s="81">
        <f t="shared" si="0"/>
        <v>1564</v>
      </c>
      <c r="D65" s="81">
        <f t="shared" si="0"/>
        <v>48</v>
      </c>
      <c r="E65" s="81">
        <f t="shared" si="0"/>
        <v>1164</v>
      </c>
      <c r="F65" s="81">
        <f t="shared" si="0"/>
        <v>179</v>
      </c>
      <c r="G65" s="82">
        <f t="shared" si="0"/>
        <v>1038167</v>
      </c>
      <c r="H65" s="93"/>
      <c r="I65" s="82">
        <f>SUM(I8:I62)</f>
        <v>84500</v>
      </c>
      <c r="J65" s="83"/>
      <c r="K65" s="82">
        <f>SUM(K8:K62)</f>
        <v>12222</v>
      </c>
      <c r="L65" s="83"/>
      <c r="M65" s="84">
        <f>SUM(M8:M62)</f>
        <v>331907</v>
      </c>
      <c r="N65" s="85">
        <f xml:space="preserve"> M65 / B65</f>
        <v>0.29245741878067477</v>
      </c>
      <c r="O65" s="84">
        <f>SUM(O8:O62)</f>
        <v>283277</v>
      </c>
      <c r="P65" s="85">
        <f xml:space="preserve"> O65 / B65</f>
        <v>0.24960745094238207</v>
      </c>
      <c r="Q65" s="84">
        <f>SUM(Q8:Q62)</f>
        <v>443127</v>
      </c>
      <c r="R65" s="85">
        <f xml:space="preserve"> Q65 / B65</f>
        <v>0.39045810607195414</v>
      </c>
      <c r="S65" s="84">
        <f>SUM(S8:S62)</f>
        <v>943140</v>
      </c>
      <c r="T65" s="86"/>
      <c r="U65" s="84">
        <f>SUM(U8:U62)</f>
        <v>183291</v>
      </c>
      <c r="V65" s="86"/>
      <c r="W65" s="84">
        <f>SUM(W8:W62)</f>
        <v>254</v>
      </c>
      <c r="X65" s="86"/>
      <c r="Y65" s="84">
        <f>SUM(Y8:Y62)</f>
        <v>1694</v>
      </c>
      <c r="Z65" s="86"/>
    </row>
    <row r="66" spans="1:26" x14ac:dyDescent="0.2">
      <c r="A66" s="87" t="s">
        <v>82</v>
      </c>
      <c r="B66" s="81">
        <f>MIN(B8:B62)</f>
        <v>3600</v>
      </c>
      <c r="C66" s="81">
        <f t="shared" ref="C66:Z66" si="1">MIN(C8:C62)</f>
        <v>9</v>
      </c>
      <c r="D66" s="81">
        <f t="shared" si="1"/>
        <v>0</v>
      </c>
      <c r="E66" s="81">
        <f t="shared" si="1"/>
        <v>0</v>
      </c>
      <c r="F66" s="81">
        <f t="shared" si="1"/>
        <v>0</v>
      </c>
      <c r="G66" s="82">
        <f t="shared" si="1"/>
        <v>1777</v>
      </c>
      <c r="H66" s="94">
        <f t="shared" si="1"/>
        <v>0.49399999999999999</v>
      </c>
      <c r="I66" s="82">
        <f t="shared" si="1"/>
        <v>53</v>
      </c>
      <c r="J66" s="88">
        <f t="shared" si="1"/>
        <v>5.0000000000000001E-3</v>
      </c>
      <c r="K66" s="82">
        <f t="shared" si="1"/>
        <v>3</v>
      </c>
      <c r="L66" s="88">
        <f t="shared" si="1"/>
        <v>0</v>
      </c>
      <c r="M66" s="84">
        <f t="shared" si="1"/>
        <v>25</v>
      </c>
      <c r="N66" s="89">
        <f t="shared" si="1"/>
        <v>5.0000000000000001E-3</v>
      </c>
      <c r="O66" s="84">
        <f t="shared" si="1"/>
        <v>7</v>
      </c>
      <c r="P66" s="89">
        <f t="shared" si="1"/>
        <v>1E-3</v>
      </c>
      <c r="Q66" s="84">
        <f t="shared" si="1"/>
        <v>75</v>
      </c>
      <c r="R66" s="89">
        <f t="shared" si="1"/>
        <v>0.01</v>
      </c>
      <c r="S66" s="84">
        <f t="shared" si="1"/>
        <v>1774</v>
      </c>
      <c r="T66" s="89">
        <f t="shared" si="1"/>
        <v>0.373</v>
      </c>
      <c r="U66" s="84">
        <f t="shared" si="1"/>
        <v>0</v>
      </c>
      <c r="V66" s="89">
        <f t="shared" si="1"/>
        <v>0</v>
      </c>
      <c r="W66" s="84">
        <f t="shared" si="1"/>
        <v>0</v>
      </c>
      <c r="X66" s="90">
        <f t="shared" si="1"/>
        <v>0</v>
      </c>
      <c r="Y66" s="84">
        <f t="shared" si="1"/>
        <v>2</v>
      </c>
      <c r="Z66" s="90">
        <f t="shared" si="1"/>
        <v>0</v>
      </c>
    </row>
    <row r="67" spans="1:26" x14ac:dyDescent="0.2">
      <c r="A67" s="87" t="s">
        <v>83</v>
      </c>
      <c r="B67" s="81">
        <f>MAX(B8:B62)</f>
        <v>116994</v>
      </c>
      <c r="C67" s="81">
        <f t="shared" ref="C67:Z67" si="2">MAX(C8:C62)</f>
        <v>191</v>
      </c>
      <c r="D67" s="81">
        <f t="shared" si="2"/>
        <v>12</v>
      </c>
      <c r="E67" s="81">
        <f t="shared" si="2"/>
        <v>172</v>
      </c>
      <c r="F67" s="81">
        <f t="shared" si="2"/>
        <v>8</v>
      </c>
      <c r="G67" s="82">
        <f t="shared" si="2"/>
        <v>113214</v>
      </c>
      <c r="H67" s="94">
        <f t="shared" si="2"/>
        <v>0.99399999999999999</v>
      </c>
      <c r="I67" s="82">
        <f t="shared" si="2"/>
        <v>6015</v>
      </c>
      <c r="J67" s="88">
        <f t="shared" si="2"/>
        <v>0.503</v>
      </c>
      <c r="K67" s="82">
        <f t="shared" si="2"/>
        <v>2145</v>
      </c>
      <c r="L67" s="88">
        <f t="shared" si="2"/>
        <v>0.13200000000000001</v>
      </c>
      <c r="M67" s="84">
        <f t="shared" si="2"/>
        <v>79009</v>
      </c>
      <c r="N67" s="89">
        <f t="shared" si="2"/>
        <v>0.97699999999999998</v>
      </c>
      <c r="O67" s="84">
        <f t="shared" si="2"/>
        <v>72768</v>
      </c>
      <c r="P67" s="89">
        <f t="shared" si="2"/>
        <v>0.9</v>
      </c>
      <c r="Q67" s="84">
        <f t="shared" si="2"/>
        <v>44704</v>
      </c>
      <c r="R67" s="89">
        <f t="shared" si="2"/>
        <v>0.98799999999999999</v>
      </c>
      <c r="S67" s="84">
        <f t="shared" si="2"/>
        <v>113214</v>
      </c>
      <c r="T67" s="89">
        <f t="shared" si="2"/>
        <v>0.99399999999999999</v>
      </c>
      <c r="U67" s="84">
        <f t="shared" si="2"/>
        <v>35976</v>
      </c>
      <c r="V67" s="89">
        <f t="shared" si="2"/>
        <v>0.877</v>
      </c>
      <c r="W67" s="84">
        <f t="shared" si="2"/>
        <v>49</v>
      </c>
      <c r="X67" s="90">
        <f t="shared" si="2"/>
        <v>4.0000000000000001E-3</v>
      </c>
      <c r="Y67" s="84">
        <f t="shared" si="2"/>
        <v>165</v>
      </c>
      <c r="Z67" s="90">
        <f t="shared" si="2"/>
        <v>6.0000000000000001E-3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4"/>
  <sheetViews>
    <sheetView topLeftCell="A25" workbookViewId="0">
      <selection activeCell="C33" sqref="B33:C33"/>
    </sheetView>
  </sheetViews>
  <sheetFormatPr defaultRowHeight="12.75" x14ac:dyDescent="0.2"/>
  <cols>
    <col min="1" max="1" width="5.7109375" style="6" customWidth="1"/>
    <col min="2" max="2" width="29.85546875" style="104" customWidth="1"/>
    <col min="3" max="3" width="46.5703125" style="104" customWidth="1"/>
    <col min="4" max="16384" width="9.140625" style="6"/>
  </cols>
  <sheetData>
    <row r="2" spans="2:3" ht="13.5" thickBot="1" x14ac:dyDescent="0.25"/>
    <row r="3" spans="2:3" ht="15" x14ac:dyDescent="0.2">
      <c r="B3" s="117" t="s">
        <v>118</v>
      </c>
      <c r="C3" s="118" t="s">
        <v>119</v>
      </c>
    </row>
    <row r="4" spans="2:3" x14ac:dyDescent="0.2">
      <c r="B4" s="105"/>
      <c r="C4" s="106"/>
    </row>
    <row r="5" spans="2:3" x14ac:dyDescent="0.2">
      <c r="B5" s="107" t="s">
        <v>0</v>
      </c>
      <c r="C5" s="108" t="s">
        <v>94</v>
      </c>
    </row>
    <row r="6" spans="2:3" x14ac:dyDescent="0.2">
      <c r="B6" s="107" t="s">
        <v>121</v>
      </c>
      <c r="C6" s="108" t="s">
        <v>95</v>
      </c>
    </row>
    <row r="7" spans="2:3" x14ac:dyDescent="0.2">
      <c r="B7" s="107" t="s">
        <v>2</v>
      </c>
      <c r="C7" s="108" t="s">
        <v>96</v>
      </c>
    </row>
    <row r="8" spans="2:3" ht="25.5" x14ac:dyDescent="0.2">
      <c r="B8" s="107" t="s">
        <v>3</v>
      </c>
      <c r="C8" s="108" t="s">
        <v>97</v>
      </c>
    </row>
    <row r="9" spans="2:3" ht="25.5" x14ac:dyDescent="0.2">
      <c r="B9" s="107" t="s">
        <v>4</v>
      </c>
      <c r="C9" s="108" t="s">
        <v>114</v>
      </c>
    </row>
    <row r="10" spans="2:3" x14ac:dyDescent="0.2">
      <c r="B10" s="109" t="s">
        <v>5</v>
      </c>
      <c r="C10" s="110" t="s">
        <v>115</v>
      </c>
    </row>
    <row r="11" spans="2:3" ht="15" customHeight="1" x14ac:dyDescent="0.2">
      <c r="B11" s="129" t="s">
        <v>116</v>
      </c>
      <c r="C11" s="130"/>
    </row>
    <row r="12" spans="2:3" x14ac:dyDescent="0.2">
      <c r="B12" s="131"/>
      <c r="C12" s="132"/>
    </row>
    <row r="13" spans="2:3" ht="25.5" x14ac:dyDescent="0.2">
      <c r="B13" s="111" t="s">
        <v>6</v>
      </c>
      <c r="C13" s="112" t="s">
        <v>98</v>
      </c>
    </row>
    <row r="14" spans="2:3" ht="25.5" x14ac:dyDescent="0.2">
      <c r="B14" s="111" t="s">
        <v>7</v>
      </c>
      <c r="C14" s="112" t="s">
        <v>99</v>
      </c>
    </row>
    <row r="15" spans="2:3" ht="25.5" x14ac:dyDescent="0.2">
      <c r="B15" s="111" t="s">
        <v>8</v>
      </c>
      <c r="C15" s="112" t="s">
        <v>100</v>
      </c>
    </row>
    <row r="16" spans="2:3" ht="25.5" x14ac:dyDescent="0.2">
      <c r="B16" s="111" t="s">
        <v>9</v>
      </c>
      <c r="C16" s="112" t="s">
        <v>101</v>
      </c>
    </row>
    <row r="17" spans="2:3" ht="25.5" x14ac:dyDescent="0.2">
      <c r="B17" s="111" t="s">
        <v>10</v>
      </c>
      <c r="C17" s="112" t="s">
        <v>102</v>
      </c>
    </row>
    <row r="18" spans="2:3" ht="25.5" x14ac:dyDescent="0.2">
      <c r="B18" s="111" t="s">
        <v>11</v>
      </c>
      <c r="C18" s="112" t="s">
        <v>103</v>
      </c>
    </row>
    <row r="19" spans="2:3" ht="15" customHeight="1" x14ac:dyDescent="0.2">
      <c r="B19" s="125" t="s">
        <v>117</v>
      </c>
      <c r="C19" s="126"/>
    </row>
    <row r="20" spans="2:3" customFormat="1" ht="15.75" customHeight="1" x14ac:dyDescent="0.25">
      <c r="B20" s="127"/>
      <c r="C20" s="128"/>
    </row>
    <row r="21" spans="2:3" ht="38.25" x14ac:dyDescent="0.2">
      <c r="B21" s="113" t="s">
        <v>12</v>
      </c>
      <c r="C21" s="114" t="s">
        <v>104</v>
      </c>
    </row>
    <row r="22" spans="2:3" ht="38.25" x14ac:dyDescent="0.2">
      <c r="B22" s="113" t="s">
        <v>13</v>
      </c>
      <c r="C22" s="114" t="s">
        <v>105</v>
      </c>
    </row>
    <row r="23" spans="2:3" ht="38.25" x14ac:dyDescent="0.2">
      <c r="B23" s="113" t="s">
        <v>14</v>
      </c>
      <c r="C23" s="114" t="s">
        <v>104</v>
      </c>
    </row>
    <row r="24" spans="2:3" ht="38.25" x14ac:dyDescent="0.2">
      <c r="B24" s="113" t="s">
        <v>15</v>
      </c>
      <c r="C24" s="114" t="s">
        <v>106</v>
      </c>
    </row>
    <row r="25" spans="2:3" ht="38.25" x14ac:dyDescent="0.2">
      <c r="B25" s="113" t="s">
        <v>16</v>
      </c>
      <c r="C25" s="114" t="s">
        <v>104</v>
      </c>
    </row>
    <row r="26" spans="2:3" ht="38.25" x14ac:dyDescent="0.2">
      <c r="B26" s="113" t="s">
        <v>17</v>
      </c>
      <c r="C26" s="114" t="s">
        <v>105</v>
      </c>
    </row>
    <row r="27" spans="2:3" ht="38.25" x14ac:dyDescent="0.2">
      <c r="B27" s="113" t="s">
        <v>18</v>
      </c>
      <c r="C27" s="114" t="s">
        <v>107</v>
      </c>
    </row>
    <row r="28" spans="2:3" ht="38.25" x14ac:dyDescent="0.2">
      <c r="B28" s="113" t="s">
        <v>19</v>
      </c>
      <c r="C28" s="114" t="s">
        <v>108</v>
      </c>
    </row>
    <row r="29" spans="2:3" ht="38.25" x14ac:dyDescent="0.2">
      <c r="B29" s="113" t="s">
        <v>20</v>
      </c>
      <c r="C29" s="114" t="s">
        <v>109</v>
      </c>
    </row>
    <row r="30" spans="2:3" ht="38.25" x14ac:dyDescent="0.2">
      <c r="B30" s="113" t="s">
        <v>21</v>
      </c>
      <c r="C30" s="114" t="s">
        <v>110</v>
      </c>
    </row>
    <row r="31" spans="2:3" ht="38.25" x14ac:dyDescent="0.2">
      <c r="B31" s="113" t="s">
        <v>22</v>
      </c>
      <c r="C31" s="114" t="s">
        <v>111</v>
      </c>
    </row>
    <row r="32" spans="2:3" ht="38.25" x14ac:dyDescent="0.2">
      <c r="B32" s="113" t="s">
        <v>23</v>
      </c>
      <c r="C32" s="114" t="s">
        <v>120</v>
      </c>
    </row>
    <row r="33" spans="2:3" ht="38.25" x14ac:dyDescent="0.2">
      <c r="B33" s="113" t="s">
        <v>24</v>
      </c>
      <c r="C33" s="114" t="s">
        <v>112</v>
      </c>
    </row>
    <row r="34" spans="2:3" ht="39" thickBot="1" x14ac:dyDescent="0.25">
      <c r="B34" s="115" t="s">
        <v>25</v>
      </c>
      <c r="C34" s="116" t="s">
        <v>113</v>
      </c>
    </row>
  </sheetData>
  <mergeCells count="2">
    <mergeCell ref="B19:C20"/>
    <mergeCell ref="B11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3B29E2E7820458464227474AC6252" ma:contentTypeVersion="11" ma:contentTypeDescription="Create a new document." ma:contentTypeScope="" ma:versionID="299bc4e34734d2d678dbafb6fcc7a983">
  <xsd:schema xmlns:xsd="http://www.w3.org/2001/XMLSchema" xmlns:xs="http://www.w3.org/2001/XMLSchema" xmlns:p="http://schemas.microsoft.com/office/2006/metadata/properties" xmlns:ns3="28e89e1c-f4d4-4321-b3ec-366b1aed737b" targetNamespace="http://schemas.microsoft.com/office/2006/metadata/properties" ma:root="true" ma:fieldsID="fd4ec70875db8d9e50500dee355a96f3" ns3:_="">
    <xsd:import namespace="28e89e1c-f4d4-4321-b3ec-366b1aed73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89e1c-f4d4-4321-b3ec-366b1aed7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20CEA-C9A2-4C32-B12D-14A6B86B8A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89e1c-f4d4-4321-b3ec-366b1aed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87D108-3B5E-4B32-99F4-C55B19D39F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F0A7AF-DEED-4761-99F8-6E2EE1531DA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8e89e1c-f4d4-4321-b3ec-366b1aed73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 Summary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2022-02-20T18:04:15Z</dcterms:created>
  <dcterms:modified xsi:type="dcterms:W3CDTF">2022-02-21T22:20:16Z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0x010100A913B29E2E7820458464227474AC6252</vt:lpwstr>
  </property>
</Properties>
</file>