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STC-Filesrv4\FTPDrive\pub\VTD\SOS\report\Vote\county-summary\"/>
    </mc:Choice>
  </mc:AlternateContent>
  <bookViews>
    <workbookView xWindow="-120" yWindow="-120" windowWidth="29040" windowHeight="15840"/>
  </bookViews>
  <sheets>
    <sheet name="22 Mar 2022" sheetId="10" r:id="rId1"/>
    <sheet name="Overview" sheetId="9" r:id="rId2"/>
    <sheet name="Metadata" sheetId="3" r:id="rId3"/>
  </sheets>
  <definedNames>
    <definedName name="_xlnm._FilterDatabase" localSheetId="0" hidden="1">'22 Mar 2022'!$A$7:$AA$7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10" i="9"/>
  <c r="D9" i="9"/>
  <c r="D8" i="9"/>
  <c r="D7" i="9"/>
  <c r="D6" i="9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Y65" i="10"/>
  <c r="W65" i="10"/>
  <c r="U65" i="10"/>
  <c r="S65" i="10"/>
  <c r="Q65" i="10"/>
  <c r="R65" i="10" s="1"/>
  <c r="O65" i="10"/>
  <c r="M65" i="10"/>
  <c r="N65" i="10" s="1"/>
  <c r="K65" i="10"/>
  <c r="I65" i="10"/>
  <c r="G65" i="10"/>
  <c r="F65" i="10"/>
  <c r="E65" i="10"/>
  <c r="D65" i="10"/>
  <c r="C65" i="10"/>
  <c r="B65" i="10"/>
  <c r="D19" i="9"/>
  <c r="D18" i="9"/>
  <c r="D17" i="9"/>
  <c r="D27" i="9"/>
  <c r="D26" i="9"/>
  <c r="Z65" i="10" l="1"/>
  <c r="V65" i="10"/>
  <c r="H65" i="10"/>
  <c r="P65" i="10"/>
  <c r="X65" i="10"/>
  <c r="J65" i="10"/>
  <c r="L65" i="10"/>
  <c r="T65" i="10"/>
</calcChain>
</file>

<file path=xl/sharedStrings.xml><?xml version="1.0" encoding="utf-8"?>
<sst xmlns="http://schemas.openxmlformats.org/spreadsheetml/2006/main" count="206" uniqueCount="169">
  <si>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</si>
  <si>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</si>
  <si>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</si>
  <si>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</si>
  <si>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</si>
  <si>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</si>
  <si>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</si>
  <si>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</si>
  <si>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</si>
  <si>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</si>
  <si>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</si>
  <si>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</si>
  <si>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</si>
  <si>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</si>
  <si>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</si>
  <si>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</si>
  <si>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</si>
  <si>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</si>
  <si>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</si>
  <si>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</si>
  <si>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</si>
  <si>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</si>
  <si>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</si>
  <si>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</si>
  <si>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</si>
  <si>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</si>
  <si>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</si>
  <si>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</si>
  <si>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</si>
  <si>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</si>
  <si>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</si>
  <si>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</si>
  <si>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</si>
  <si>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</si>
  <si>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</si>
  <si>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</si>
  <si>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</si>
  <si>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</si>
  <si>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</si>
  <si>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</si>
  <si>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</si>
  <si>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</si>
  <si>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</si>
  <si>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</si>
  <si>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</si>
  <si>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</si>
  <si>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</si>
  <si>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</si>
  <si>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</si>
  <si>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</si>
  <si>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</si>
  <si>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</si>
  <si>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</si>
  <si>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</si>
  <si>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</si>
  <si>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</si>
  <si>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</si>
  <si>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</si>
  <si>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</si>
  <si>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</si>
  <si>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</si>
  <si>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</si>
  <si>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</si>
  <si>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</si>
  <si>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</si>
  <si>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</si>
  <si>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</si>
  <si>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</si>
  <si>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</si>
  <si>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</si>
  <si>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</si>
  <si>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</si>
  <si>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</si>
  <si>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</si>
  <si>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</si>
  <si>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</si>
  <si>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</si>
  <si>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</si>
  <si>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</si>
  <si>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</si>
  <si>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County Target Threshold</t>
  </si>
  <si>
    <t>&gt; 95%</t>
  </si>
  <si>
    <t>&lt; 5%</t>
  </si>
  <si>
    <t>Statistics</t>
  </si>
  <si>
    <t>Sum</t>
  </si>
  <si>
    <t>Min</t>
  </si>
  <si>
    <t>Max</t>
  </si>
  <si>
    <t>FIELD NAME</t>
  </si>
  <si>
    <t>DESCRIPTION</t>
  </si>
  <si>
    <t>County Name</t>
  </si>
  <si>
    <t>Total Voter Registration Records</t>
  </si>
  <si>
    <t># of SVRS records from defined county</t>
  </si>
  <si>
    <t># of Voting Precincts from defined county</t>
  </si>
  <si>
    <t># of Voting Precincts from defined county that borders State Legislative Districts</t>
  </si>
  <si>
    <t># of Magisterial Districts for county</t>
  </si>
  <si>
    <t>GEOCODING (ADDRESS MATCHING)</t>
  </si>
  <si>
    <t># of SVRS records from defined county that are site matched in the geocoding processing</t>
  </si>
  <si>
    <t>% of SVRS records from defined county that are site matched in the geocoding processing</t>
  </si>
  <si>
    <t># of SVRS records from defined county that are street matched in the geocoding processing</t>
  </si>
  <si>
    <t>% of SVRS records from defined county that are street matched in the geocoding processing</t>
  </si>
  <si>
    <t># of SVRS records from defined county that are unmatched in the geocoding processing</t>
  </si>
  <si>
    <t>% of SVRS records from defined county that are unmatched in the geocoding processing</t>
  </si>
  <si>
    <t>SVRS - GEOGRAPHIC MISMATCH</t>
  </si>
  <si>
    <t># of SVRS records from defined county whose precinct number in SVRS table do not match the new precinct number after redistricting</t>
  </si>
  <si>
    <t>%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</si>
  <si>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</si>
  <si>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# of SVRS records from defined county whose state house district in SVRS table do not match the new state house district after redistricting</t>
  </si>
  <si>
    <t>% of SVRS records from defined county whose state house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</si>
  <si>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</si>
  <si>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senate district in SVRS table do not match the new state house district after redistricting</t>
  </si>
  <si>
    <t># of SVRS records from defined county whose congressional district in SVRS table do not match the new congressional district after redistricting</t>
  </si>
  <si>
    <t>% of SVRS records from defined county whose congressional district in SVRS table do not match the new congressional district after redistricting</t>
  </si>
  <si>
    <t># of SVRS records from defined county whose county name in SVRS table do not match the county they are located in</t>
  </si>
  <si>
    <t>% of SVRS records from defined county whose county name in SVRS table do not match the county they are located in</t>
  </si>
  <si>
    <t>State House</t>
  </si>
  <si>
    <t>State Senate</t>
  </si>
  <si>
    <t>Congressional</t>
  </si>
  <si>
    <t>Unmatched</t>
  </si>
  <si>
    <t>SLDBP</t>
  </si>
  <si>
    <t>Total SVRS Records</t>
  </si>
  <si>
    <t>SVRS Records Geocoded</t>
  </si>
  <si>
    <t>Magisterial District Mismatch</t>
  </si>
  <si>
    <t>Richie County has the least number of precincts</t>
  </si>
  <si>
    <t>Kanawha County has the highest number of precincts</t>
  </si>
  <si>
    <t>75% of the precincts border State Legislative Districts</t>
  </si>
  <si>
    <t>Voting Precincts</t>
  </si>
  <si>
    <t>Magisterial Districts</t>
  </si>
  <si>
    <t>1% of SVRS records do not match the GIS CONGRESSOINAL Districts</t>
  </si>
  <si>
    <t>Outside County</t>
  </si>
  <si>
    <t>Hampshire County has the highest number of magisterial districts</t>
  </si>
  <si>
    <t>%</t>
  </si>
  <si>
    <t>Site Address Match</t>
  </si>
  <si>
    <t>Street Address Match</t>
  </si>
  <si>
    <t>NOTES</t>
  </si>
  <si>
    <t>COUNT</t>
  </si>
  <si>
    <t>PRECINCT/MAGISTERIAL STATEWIDE COUNTS</t>
  </si>
  <si>
    <t>Highest Site Match</t>
  </si>
  <si>
    <t>County Site Match Rates</t>
  </si>
  <si>
    <t>Lowest Site Match</t>
  </si>
  <si>
    <t>County Site Matches should be &gt; 95%</t>
  </si>
  <si>
    <t>Jefferson County has the highest site address match rate</t>
  </si>
  <si>
    <t>Wirt County has the lowest site address match rate</t>
  </si>
  <si>
    <t xml:space="preserve">Two Address Locators (WV SAMS &amp; Esri) performed the geocoding </t>
  </si>
  <si>
    <t xml:space="preserve">93% of SVRS records geocode to a site point.  Some points may not be located to the building footprint or are false positives. </t>
  </si>
  <si>
    <t>Precinct Mismatch</t>
  </si>
  <si>
    <t>0.2% of SVRS records are located OUTSIDE of the County.  Points in parcels that overlap jurisdictional boundaries may be valid.</t>
  </si>
  <si>
    <t>Records not evaluated for mismatch by spatial audit</t>
  </si>
  <si>
    <t>SPATIAL AUDIT BETWEEN SVRS AND GEO-ELECTION BOUNDARIES</t>
  </si>
  <si>
    <t>&lt; 1%</t>
  </si>
  <si>
    <t>Spatial Audit between SVRS Records and GEO-Election Districts</t>
  </si>
  <si>
    <t># Total Mismatch Flags</t>
  </si>
  <si>
    <t>SVRS SPATIAL AUDIT 3/22/22</t>
  </si>
  <si>
    <t>Precincts Standardized</t>
  </si>
  <si>
    <t>3% of SVRS Precincts have to be standardized to Geo Precincts</t>
  </si>
  <si>
    <t xml:space="preserve"># SVRS Precincts standardized to Geo Precincts </t>
  </si>
  <si>
    <t># Standardized Precincts</t>
  </si>
  <si>
    <t>Summary Report Date:  03/23/2022</t>
  </si>
  <si>
    <t>SVRS Data Extraction Date:  03/22/2022</t>
  </si>
  <si>
    <t>Bottom 10</t>
  </si>
  <si>
    <t>&lt; 85%</t>
  </si>
  <si>
    <t>&gt; 17%</t>
  </si>
  <si>
    <t># Precincts Standard-ized</t>
  </si>
  <si>
    <t>13% of SVRS records do not match the GIS PRECINCT files</t>
  </si>
  <si>
    <t>15% of SVRS records do not match the GIS MAGISTERIAL Districts</t>
  </si>
  <si>
    <t>28% of SVRS records do not match the GIS STATE HOUSE Districts</t>
  </si>
  <si>
    <t>4% of SVRS records do not match the GIS STATE SENATE Districts</t>
  </si>
  <si>
    <t>GEOCODING STATUS 3/23/22</t>
  </si>
  <si>
    <t>SPATIAL AUDIT 3/23/2022 (SVRS-GEO County Summary Report)</t>
  </si>
  <si>
    <t>Geocoding (Address Matching)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</si>
</sst>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152">
    <xf numFmtId="0" fontId="0" fillId="0" borderId="0" xfId="0"/>
    <xf numFmtId="0" fontId="7" fillId="5" borderId="2" xfId="0" applyFont="1" applyFill="1" applyBorder="1"/>
    <xf numFmtId="3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64" fontId="8" fillId="6" borderId="3" xfId="1" applyNumberFormat="1" applyFont="1" applyFill="1" applyBorder="1" applyAlignment="1">
      <alignment horizontal="center"/>
    </xf>
    <xf numFmtId="3" fontId="7" fillId="6" borderId="3" xfId="0" applyNumberFormat="1" applyFont="1" applyFill="1" applyBorder="1" applyAlignment="1">
      <alignment horizontal="center"/>
    </xf>
    <xf numFmtId="9" fontId="7" fillId="6" borderId="3" xfId="1" applyFont="1" applyFill="1" applyBorder="1" applyAlignment="1">
      <alignment horizontal="center"/>
    </xf>
    <xf numFmtId="0" fontId="7" fillId="0" borderId="0" xfId="0" applyFont="1"/>
    <xf numFmtId="164" fontId="7" fillId="0" borderId="0" xfId="1" applyNumberFormat="1" applyFont="1"/>
    <xf numFmtId="0" fontId="7" fillId="6" borderId="3" xfId="0" applyFont="1" applyFill="1" applyBorder="1" applyAlignment="1">
      <alignment horizontal="center"/>
    </xf>
    <xf numFmtId="9" fontId="7" fillId="6" borderId="4" xfId="1" applyFont="1" applyFill="1" applyBorder="1" applyAlignment="1">
      <alignment horizontal="center"/>
    </xf>
    <xf numFmtId="3" fontId="7" fillId="7" borderId="2" xfId="0" applyNumberFormat="1" applyFont="1" applyFill="1" applyBorder="1" applyAlignment="1">
      <alignment horizontal="center"/>
    </xf>
    <xf numFmtId="3" fontId="7" fillId="7" borderId="3" xfId="0" applyNumberFormat="1" applyFont="1" applyFill="1" applyBorder="1" applyAlignment="1">
      <alignment horizontal="center"/>
    </xf>
    <xf numFmtId="9" fontId="7" fillId="7" borderId="3" xfId="1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4" fontId="7" fillId="7" borderId="3" xfId="1" applyNumberFormat="1" applyFont="1" applyFill="1" applyBorder="1" applyAlignment="1">
      <alignment horizontal="center"/>
    </xf>
    <xf numFmtId="164" fontId="7" fillId="7" borderId="4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9" fontId="7" fillId="0" borderId="0" xfId="1" applyFont="1" applyAlignment="1">
      <alignment horizontal="center"/>
    </xf>
    <xf numFmtId="14" fontId="7" fillId="0" borderId="0" xfId="0" applyNumberFormat="1" applyFont="1"/>
    <xf numFmtId="0" fontId="11" fillId="0" borderId="0" xfId="0" applyFont="1"/>
    <xf numFmtId="3" fontId="12" fillId="5" borderId="11" xfId="0" applyNumberFormat="1" applyFont="1" applyFill="1" applyBorder="1"/>
    <xf numFmtId="3" fontId="13" fillId="5" borderId="11" xfId="0" applyNumberFormat="1" applyFont="1" applyFill="1" applyBorder="1" applyAlignment="1">
      <alignment horizontal="center"/>
    </xf>
    <xf numFmtId="3" fontId="13" fillId="6" borderId="11" xfId="0" applyNumberFormat="1" applyFont="1" applyFill="1" applyBorder="1" applyAlignment="1">
      <alignment horizontal="center"/>
    </xf>
    <xf numFmtId="3" fontId="13" fillId="7" borderId="11" xfId="0" applyNumberFormat="1" applyFont="1" applyFill="1" applyBorder="1" applyAlignment="1">
      <alignment horizontal="center"/>
    </xf>
    <xf numFmtId="9" fontId="13" fillId="7" borderId="11" xfId="1" applyFont="1" applyFill="1" applyBorder="1" applyAlignment="1">
      <alignment horizontal="center"/>
    </xf>
    <xf numFmtId="3" fontId="7" fillId="0" borderId="0" xfId="0" applyNumberFormat="1" applyFont="1"/>
    <xf numFmtId="0" fontId="12" fillId="5" borderId="11" xfId="0" applyFont="1" applyFill="1" applyBorder="1"/>
    <xf numFmtId="164" fontId="13" fillId="6" borderId="11" xfId="0" applyNumberFormat="1" applyFont="1" applyFill="1" applyBorder="1" applyAlignment="1">
      <alignment horizontal="center"/>
    </xf>
    <xf numFmtId="9" fontId="13" fillId="6" borderId="11" xfId="0" applyNumberFormat="1" applyFont="1" applyFill="1" applyBorder="1" applyAlignment="1">
      <alignment horizontal="center"/>
    </xf>
    <xf numFmtId="9" fontId="13" fillId="7" borderId="11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3" fontId="14" fillId="5" borderId="11" xfId="0" applyNumberFormat="1" applyFont="1" applyFill="1" applyBorder="1" applyAlignment="1">
      <alignment horizontal="center"/>
    </xf>
    <xf numFmtId="3" fontId="7" fillId="6" borderId="2" xfId="0" applyNumberFormat="1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5" fillId="8" borderId="18" xfId="0" applyFont="1" applyFill="1" applyBorder="1" applyAlignment="1">
      <alignment horizontal="center" vertical="top"/>
    </xf>
    <xf numFmtId="0" fontId="5" fillId="8" borderId="19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vertical="top"/>
    </xf>
    <xf numFmtId="0" fontId="7" fillId="0" borderId="21" xfId="0" applyFont="1" applyBorder="1" applyAlignment="1">
      <alignment vertical="top" wrapText="1"/>
    </xf>
    <xf numFmtId="0" fontId="7" fillId="5" borderId="13" xfId="0" applyFont="1" applyFill="1" applyBorder="1" applyAlignment="1">
      <alignment vertical="top"/>
    </xf>
    <xf numFmtId="0" fontId="7" fillId="5" borderId="14" xfId="0" applyFont="1" applyFill="1" applyBorder="1" applyAlignment="1">
      <alignment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6" borderId="13" xfId="0" applyFont="1" applyFill="1" applyBorder="1" applyAlignment="1">
      <alignment vertical="top"/>
    </xf>
    <xf numFmtId="0" fontId="7" fillId="6" borderId="14" xfId="0" applyFont="1" applyFill="1" applyBorder="1" applyAlignment="1">
      <alignment vertical="top" wrapText="1"/>
    </xf>
    <xf numFmtId="0" fontId="7" fillId="7" borderId="13" xfId="0" applyFont="1" applyFill="1" applyBorder="1" applyAlignment="1">
      <alignment vertical="top"/>
    </xf>
    <xf numFmtId="0" fontId="7" fillId="7" borderId="14" xfId="0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top"/>
    </xf>
    <xf numFmtId="0" fontId="7" fillId="7" borderId="17" xfId="0" applyFont="1" applyFill="1" applyBorder="1" applyAlignment="1">
      <alignment vertical="top" wrapText="1"/>
    </xf>
    <xf numFmtId="164" fontId="15" fillId="7" borderId="3" xfId="1" applyNumberFormat="1" applyFont="1" applyFill="1" applyBorder="1" applyAlignment="1">
      <alignment horizontal="center"/>
    </xf>
    <xf numFmtId="164" fontId="14" fillId="6" borderId="11" xfId="1" applyNumberFormat="1" applyFont="1" applyFill="1" applyBorder="1" applyAlignment="1">
      <alignment horizontal="center"/>
    </xf>
    <xf numFmtId="9" fontId="14" fillId="6" borderId="11" xfId="1" applyFont="1" applyFill="1" applyBorder="1" applyAlignment="1">
      <alignment horizontal="center"/>
    </xf>
    <xf numFmtId="164" fontId="14" fillId="7" borderId="11" xfId="1" applyNumberFormat="1" applyFont="1" applyFill="1" applyBorder="1" applyAlignment="1">
      <alignment horizontal="center"/>
    </xf>
    <xf numFmtId="0" fontId="8" fillId="0" borderId="26" xfId="0" applyFont="1" applyBorder="1"/>
    <xf numFmtId="3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7" fillId="4" borderId="13" xfId="4" applyFont="1" applyBorder="1"/>
    <xf numFmtId="3" fontId="17" fillId="4" borderId="11" xfId="4" applyNumberFormat="1" applyFont="1" applyBorder="1"/>
    <xf numFmtId="0" fontId="17" fillId="4" borderId="14" xfId="4" applyFont="1" applyBorder="1"/>
    <xf numFmtId="0" fontId="18" fillId="2" borderId="13" xfId="2" applyFont="1" applyBorder="1" applyAlignment="1">
      <alignment horizontal="right" vertical="center"/>
    </xf>
    <xf numFmtId="3" fontId="18" fillId="2" borderId="11" xfId="2" applyNumberFormat="1" applyFont="1" applyBorder="1" applyAlignment="1">
      <alignment vertical="center"/>
    </xf>
    <xf numFmtId="0" fontId="18" fillId="2" borderId="14" xfId="2" applyFont="1" applyBorder="1" applyAlignment="1">
      <alignment vertical="center" wrapText="1"/>
    </xf>
    <xf numFmtId="0" fontId="19" fillId="3" borderId="13" xfId="3" applyFont="1" applyBorder="1" applyAlignment="1">
      <alignment horizontal="right"/>
    </xf>
    <xf numFmtId="3" fontId="19" fillId="3" borderId="11" xfId="3" applyNumberFormat="1" applyFont="1" applyBorder="1"/>
    <xf numFmtId="0" fontId="19" fillId="3" borderId="14" xfId="3" applyFont="1" applyBorder="1"/>
    <xf numFmtId="0" fontId="18" fillId="2" borderId="13" xfId="2" applyFont="1" applyBorder="1" applyAlignment="1">
      <alignment horizontal="right"/>
    </xf>
    <xf numFmtId="3" fontId="18" fillId="2" borderId="11" xfId="2" applyNumberFormat="1" applyFont="1" applyBorder="1"/>
    <xf numFmtId="164" fontId="18" fillId="2" borderId="11" xfId="2" applyNumberFormat="1" applyFont="1" applyBorder="1" applyAlignment="1">
      <alignment horizontal="center"/>
    </xf>
    <xf numFmtId="0" fontId="18" fillId="2" borderId="14" xfId="2" applyFont="1" applyBorder="1"/>
    <xf numFmtId="0" fontId="19" fillId="3" borderId="15" xfId="3" applyFont="1" applyBorder="1" applyAlignment="1">
      <alignment horizontal="right"/>
    </xf>
    <xf numFmtId="3" fontId="19" fillId="3" borderId="16" xfId="3" applyNumberFormat="1" applyFont="1" applyBorder="1"/>
    <xf numFmtId="164" fontId="19" fillId="3" borderId="16" xfId="3" applyNumberFormat="1" applyFont="1" applyBorder="1" applyAlignment="1">
      <alignment horizontal="center"/>
    </xf>
    <xf numFmtId="0" fontId="19" fillId="3" borderId="17" xfId="3" applyFont="1" applyBorder="1"/>
    <xf numFmtId="0" fontId="8" fillId="0" borderId="18" xfId="0" applyFont="1" applyBorder="1"/>
    <xf numFmtId="0" fontId="17" fillId="4" borderId="30" xfId="4" applyFont="1" applyBorder="1"/>
    <xf numFmtId="3" fontId="17" fillId="4" borderId="1" xfId="4" applyNumberFormat="1" applyFont="1" applyBorder="1"/>
    <xf numFmtId="0" fontId="17" fillId="4" borderId="31" xfId="4" applyFont="1" applyBorder="1"/>
    <xf numFmtId="0" fontId="16" fillId="9" borderId="13" xfId="3" applyFont="1" applyFill="1" applyBorder="1"/>
    <xf numFmtId="3" fontId="16" fillId="9" borderId="11" xfId="3" applyNumberFormat="1" applyFont="1" applyFill="1" applyBorder="1"/>
    <xf numFmtId="9" fontId="16" fillId="9" borderId="11" xfId="3" applyNumberFormat="1" applyFont="1" applyFill="1" applyBorder="1" applyAlignment="1">
      <alignment horizontal="center"/>
    </xf>
    <xf numFmtId="0" fontId="16" fillId="9" borderId="14" xfId="3" applyFont="1" applyFill="1" applyBorder="1"/>
    <xf numFmtId="0" fontId="8" fillId="0" borderId="26" xfId="0" applyFont="1" applyBorder="1" applyAlignment="1">
      <alignment vertical="center" wrapText="1"/>
    </xf>
    <xf numFmtId="3" fontId="7" fillId="0" borderId="27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9" borderId="13" xfId="0" applyFont="1" applyFill="1" applyBorder="1" applyAlignment="1">
      <alignment horizontal="right"/>
    </xf>
    <xf numFmtId="3" fontId="7" fillId="9" borderId="11" xfId="0" applyNumberFormat="1" applyFont="1" applyFill="1" applyBorder="1"/>
    <xf numFmtId="0" fontId="7" fillId="9" borderId="14" xfId="0" applyFont="1" applyFill="1" applyBorder="1"/>
    <xf numFmtId="0" fontId="7" fillId="9" borderId="15" xfId="0" applyFont="1" applyFill="1" applyBorder="1" applyAlignment="1">
      <alignment horizontal="right"/>
    </xf>
    <xf numFmtId="3" fontId="7" fillId="9" borderId="16" xfId="0" applyNumberFormat="1" applyFont="1" applyFill="1" applyBorder="1"/>
    <xf numFmtId="0" fontId="7" fillId="9" borderId="17" xfId="0" applyFont="1" applyFill="1" applyBorder="1"/>
    <xf numFmtId="0" fontId="8" fillId="0" borderId="0" xfId="0" applyFont="1"/>
    <xf numFmtId="164" fontId="0" fillId="0" borderId="0" xfId="1" applyNumberFormat="1" applyFont="1"/>
    <xf numFmtId="3" fontId="0" fillId="0" borderId="0" xfId="0" applyNumberFormat="1"/>
    <xf numFmtId="3" fontId="7" fillId="0" borderId="0" xfId="1" applyNumberFormat="1" applyFont="1" applyAlignment="1">
      <alignment horizontal="center"/>
    </xf>
    <xf numFmtId="0" fontId="0" fillId="9" borderId="8" xfId="0" applyFill="1" applyBorder="1" applyAlignment="1">
      <alignment horizontal="center" vertical="top" wrapText="1"/>
    </xf>
    <xf numFmtId="0" fontId="0" fillId="9" borderId="9" xfId="0" applyFill="1" applyBorder="1" applyAlignment="1">
      <alignment horizontal="center" vertical="top" wrapText="1"/>
    </xf>
    <xf numFmtId="0" fontId="0" fillId="9" borderId="10" xfId="0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164" fontId="0" fillId="6" borderId="9" xfId="1" applyNumberFormat="1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164" fontId="0" fillId="6" borderId="10" xfId="1" applyNumberFormat="1" applyFont="1" applyFill="1" applyBorder="1" applyAlignment="1">
      <alignment horizontal="center" vertical="top" wrapText="1"/>
    </xf>
    <xf numFmtId="0" fontId="0" fillId="10" borderId="8" xfId="0" applyFill="1" applyBorder="1" applyAlignment="1">
      <alignment horizontal="center" vertical="top" wrapText="1"/>
    </xf>
    <xf numFmtId="164" fontId="0" fillId="10" borderId="9" xfId="1" applyNumberFormat="1" applyFont="1" applyFill="1" applyBorder="1" applyAlignment="1">
      <alignment horizontal="center" vertical="top" wrapText="1"/>
    </xf>
    <xf numFmtId="0" fontId="0" fillId="10" borderId="9" xfId="0" applyFill="1" applyBorder="1" applyAlignment="1">
      <alignment horizontal="center" vertical="top" wrapText="1"/>
    </xf>
    <xf numFmtId="164" fontId="0" fillId="10" borderId="10" xfId="1" applyNumberFormat="1" applyFont="1" applyFill="1" applyBorder="1" applyAlignment="1">
      <alignment horizontal="center" vertical="top" wrapText="1"/>
    </xf>
    <xf numFmtId="3" fontId="0" fillId="10" borderId="12" xfId="0" applyNumberFormat="1" applyFill="1" applyBorder="1" applyAlignment="1">
      <alignment horizontal="center" vertical="top" wrapText="1"/>
    </xf>
    <xf numFmtId="3" fontId="20" fillId="7" borderId="32" xfId="1" applyNumberFormat="1" applyFont="1" applyFill="1" applyBorder="1" applyAlignment="1">
      <alignment horizontal="center"/>
    </xf>
    <xf numFmtId="3" fontId="14" fillId="7" borderId="11" xfId="1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4" fontId="8" fillId="7" borderId="3" xfId="1" applyNumberFormat="1" applyFont="1" applyFill="1" applyBorder="1" applyAlignment="1">
      <alignment horizontal="center"/>
    </xf>
    <xf numFmtId="164" fontId="7" fillId="0" borderId="27" xfId="1" applyNumberFormat="1" applyFont="1" applyBorder="1" applyAlignment="1">
      <alignment horizontal="center"/>
    </xf>
    <xf numFmtId="164" fontId="17" fillId="4" borderId="1" xfId="4" applyNumberFormat="1" applyFont="1" applyBorder="1" applyAlignment="1">
      <alignment horizontal="center"/>
    </xf>
    <xf numFmtId="164" fontId="16" fillId="9" borderId="11" xfId="3" applyNumberFormat="1" applyFont="1" applyFill="1" applyBorder="1" applyAlignment="1">
      <alignment horizontal="center"/>
    </xf>
    <xf numFmtId="164" fontId="0" fillId="0" borderId="0" xfId="0" applyNumberFormat="1"/>
    <xf numFmtId="164" fontId="17" fillId="4" borderId="11" xfId="4" applyNumberFormat="1" applyFont="1" applyBorder="1" applyAlignment="1">
      <alignment horizontal="center"/>
    </xf>
    <xf numFmtId="164" fontId="18" fillId="2" borderId="11" xfId="2" applyNumberFormat="1" applyFont="1" applyBorder="1" applyAlignment="1">
      <alignment horizontal="center" vertical="center"/>
    </xf>
    <xf numFmtId="164" fontId="7" fillId="0" borderId="27" xfId="1" applyNumberFormat="1" applyFont="1" applyBorder="1" applyAlignment="1">
      <alignment horizontal="center" vertical="center"/>
    </xf>
    <xf numFmtId="164" fontId="7" fillId="9" borderId="11" xfId="1" applyNumberFormat="1" applyFont="1" applyFill="1" applyBorder="1" applyAlignment="1">
      <alignment horizontal="center"/>
    </xf>
    <xf numFmtId="164" fontId="7" fillId="9" borderId="16" xfId="1" applyNumberFormat="1" applyFont="1" applyFill="1" applyBorder="1" applyAlignment="1">
      <alignment horizontal="center"/>
    </xf>
    <xf numFmtId="164" fontId="19" fillId="3" borderId="11" xfId="3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left"/>
    </xf>
    <xf numFmtId="0" fontId="9" fillId="0" borderId="0" xfId="0" applyFont="1"/>
    <xf numFmtId="164" fontId="10" fillId="0" borderId="0" xfId="1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9" fontId="16" fillId="0" borderId="0" xfId="1" applyFont="1" applyAlignment="1">
      <alignment horizontal="center"/>
    </xf>
    <xf numFmtId="164" fontId="15" fillId="6" borderId="3" xfId="1" applyNumberFormat="1" applyFont="1" applyFill="1" applyBorder="1" applyAlignment="1">
      <alignment horizontal="center"/>
    </xf>
    <xf numFmtId="0" fontId="16" fillId="9" borderId="15" xfId="3" applyFont="1" applyFill="1" applyBorder="1" applyAlignment="1">
      <alignment vertical="center"/>
    </xf>
    <xf numFmtId="3" fontId="16" fillId="9" borderId="16" xfId="3" applyNumberFormat="1" applyFont="1" applyFill="1" applyBorder="1" applyAlignment="1">
      <alignment vertical="center"/>
    </xf>
    <xf numFmtId="164" fontId="16" fillId="9" borderId="16" xfId="3" applyNumberFormat="1" applyFont="1" applyFill="1" applyBorder="1" applyAlignment="1">
      <alignment horizontal="center" vertical="center"/>
    </xf>
    <xf numFmtId="0" fontId="16" fillId="9" borderId="17" xfId="3" applyFont="1" applyFill="1" applyBorder="1" applyAlignment="1">
      <alignment vertical="center" wrapText="1"/>
    </xf>
    <xf numFmtId="164" fontId="6" fillId="6" borderId="9" xfId="1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3" fontId="7" fillId="6" borderId="18" xfId="0" applyNumberFormat="1" applyFont="1" applyFill="1" applyBorder="1" applyAlignment="1">
      <alignment horizontal="center"/>
    </xf>
    <xf numFmtId="3" fontId="7" fillId="6" borderId="29" xfId="0" applyNumberFormat="1" applyFont="1" applyFill="1" applyBorder="1" applyAlignment="1">
      <alignment horizontal="center"/>
    </xf>
    <xf numFmtId="3" fontId="7" fillId="6" borderId="19" xfId="0" applyNumberFormat="1" applyFont="1" applyFill="1" applyBorder="1" applyAlignment="1">
      <alignment horizontal="center"/>
    </xf>
    <xf numFmtId="3" fontId="7" fillId="7" borderId="5" xfId="0" applyNumberFormat="1" applyFont="1" applyFill="1" applyBorder="1" applyAlignment="1">
      <alignment horizontal="center"/>
    </xf>
    <xf numFmtId="3" fontId="7" fillId="7" borderId="6" xfId="0" applyNumberFormat="1" applyFont="1" applyFill="1" applyBorder="1" applyAlignment="1">
      <alignment horizontal="center"/>
    </xf>
    <xf numFmtId="3" fontId="7" fillId="7" borderId="7" xfId="0" applyNumberFormat="1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5" x14ac:dyDescent="0.25"/>
  <cols>
    <col min="8" max="8" width="9.140625" style="93"/>
    <col min="10" max="10" width="9.140625" style="93"/>
    <col min="12" max="12" width="9.140625" style="93"/>
    <col min="14" max="14" width="11.7109375" style="93" customWidth="1"/>
    <col min="15" max="15" width="0" hidden="1" customWidth="1"/>
    <col min="16" max="16" width="0" style="93" hidden="1" customWidth="1"/>
    <col min="18" max="18" width="9.140625" style="93"/>
    <col min="20" max="20" width="9.140625" style="93"/>
    <col min="22" max="22" width="9.140625" style="93"/>
    <col min="24" max="24" width="9.140625" style="93"/>
    <col min="26" max="26" width="9.140625" style="93"/>
    <col min="27" max="27" width="11.28515625" customWidth="1"/>
  </cols>
  <sheetData>
    <row r="1" spans="1:27" x14ac:dyDescent="0.25">
      <c r="A1" s="18" t="s">
        <v>167</v>
      </c>
      <c r="AA1" s="94"/>
    </row>
    <row r="2" spans="1:27" x14ac:dyDescent="0.25">
      <c r="A2" s="22" t="s">
        <v>156</v>
      </c>
      <c r="AA2" s="94"/>
    </row>
    <row r="3" spans="1:27" x14ac:dyDescent="0.25">
      <c r="A3" s="22" t="s">
        <v>157</v>
      </c>
      <c r="AA3" s="94"/>
    </row>
    <row r="4" spans="1:27" x14ac:dyDescent="0.25">
      <c r="A4" s="22"/>
      <c r="E4" s="123" t="s">
        <v>158</v>
      </c>
      <c r="H4" s="124" t="s">
        <v>159</v>
      </c>
      <c r="I4" s="8"/>
      <c r="J4" s="9"/>
      <c r="K4" s="8"/>
      <c r="L4" s="9"/>
      <c r="M4" s="8"/>
      <c r="N4" s="124" t="s">
        <v>160</v>
      </c>
      <c r="AA4" s="94"/>
    </row>
    <row r="5" spans="1:27" ht="15.75" thickBot="1" x14ac:dyDescent="0.3">
      <c r="A5" s="8"/>
      <c r="B5" s="110"/>
      <c r="C5" s="8"/>
      <c r="E5" s="125" t="s">
        <v>80</v>
      </c>
      <c r="F5" s="126"/>
      <c r="G5" s="127"/>
      <c r="H5" s="128" t="s">
        <v>81</v>
      </c>
      <c r="I5" s="129"/>
      <c r="J5" s="130"/>
      <c r="K5" s="126"/>
      <c r="L5" s="130"/>
      <c r="M5" s="130"/>
      <c r="N5" s="128" t="s">
        <v>82</v>
      </c>
      <c r="O5" s="130"/>
      <c r="P5" s="130" t="s">
        <v>148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95"/>
    </row>
    <row r="6" spans="1:27" ht="15.75" thickBot="1" x14ac:dyDescent="0.3">
      <c r="A6" s="8"/>
      <c r="B6" s="110"/>
      <c r="C6" s="19"/>
      <c r="D6" s="19"/>
      <c r="E6" s="19"/>
      <c r="F6" s="19"/>
      <c r="G6" s="138" t="s">
        <v>168</v>
      </c>
      <c r="H6" s="139"/>
      <c r="I6" s="139"/>
      <c r="J6" s="139"/>
      <c r="K6" s="139"/>
      <c r="L6" s="140"/>
      <c r="M6" s="141" t="s">
        <v>149</v>
      </c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</row>
    <row r="7" spans="1:27" ht="75.75" thickBot="1" x14ac:dyDescent="0.3">
      <c r="A7" s="96" t="s">
        <v>0</v>
      </c>
      <c r="B7" s="97" t="s">
        <v>1</v>
      </c>
      <c r="C7" s="97" t="s">
        <v>2</v>
      </c>
      <c r="D7" s="97" t="s">
        <v>161</v>
      </c>
      <c r="E7" s="97" t="s">
        <v>3</v>
      </c>
      <c r="F7" s="98" t="s">
        <v>4</v>
      </c>
      <c r="G7" s="99" t="s">
        <v>5</v>
      </c>
      <c r="H7" s="136" t="s">
        <v>6</v>
      </c>
      <c r="I7" s="101" t="s">
        <v>7</v>
      </c>
      <c r="J7" s="100" t="s">
        <v>8</v>
      </c>
      <c r="K7" s="101" t="s">
        <v>9</v>
      </c>
      <c r="L7" s="102" t="s">
        <v>10</v>
      </c>
      <c r="M7" s="103" t="s">
        <v>11</v>
      </c>
      <c r="N7" s="137" t="s">
        <v>12</v>
      </c>
      <c r="O7" s="105" t="s">
        <v>13</v>
      </c>
      <c r="P7" s="104" t="s">
        <v>14</v>
      </c>
      <c r="Q7" s="105" t="s">
        <v>15</v>
      </c>
      <c r="R7" s="104" t="s">
        <v>16</v>
      </c>
      <c r="S7" s="105" t="s">
        <v>17</v>
      </c>
      <c r="T7" s="104" t="s">
        <v>18</v>
      </c>
      <c r="U7" s="105" t="s">
        <v>19</v>
      </c>
      <c r="V7" s="104" t="s">
        <v>20</v>
      </c>
      <c r="W7" s="105" t="s">
        <v>21</v>
      </c>
      <c r="X7" s="104" t="s">
        <v>22</v>
      </c>
      <c r="Y7" s="105" t="s">
        <v>23</v>
      </c>
      <c r="Z7" s="106" t="s">
        <v>24</v>
      </c>
      <c r="AA7" s="107" t="s">
        <v>150</v>
      </c>
    </row>
    <row r="8" spans="1:27" x14ac:dyDescent="0.25">
      <c r="A8" s="1" t="s">
        <v>25</v>
      </c>
      <c r="B8" s="2">
        <v>9432</v>
      </c>
      <c r="C8" s="3">
        <v>13</v>
      </c>
      <c r="D8" s="3">
        <v>0</v>
      </c>
      <c r="E8" s="3">
        <v>9</v>
      </c>
      <c r="F8" s="4">
        <v>3</v>
      </c>
      <c r="G8" s="36">
        <v>8992</v>
      </c>
      <c r="H8" s="5">
        <v>0.95299999999999996</v>
      </c>
      <c r="I8" s="6">
        <v>400</v>
      </c>
      <c r="J8" s="7">
        <v>4.2000000000000003E-2</v>
      </c>
      <c r="K8" s="10">
        <v>40</v>
      </c>
      <c r="L8" s="11">
        <v>4.0000000000000001E-3</v>
      </c>
      <c r="M8" s="12">
        <v>377</v>
      </c>
      <c r="N8" s="111">
        <v>4.2000000000000003E-2</v>
      </c>
      <c r="O8" s="13">
        <v>261</v>
      </c>
      <c r="P8" s="14">
        <v>2.9000000000000001E-2</v>
      </c>
      <c r="Q8" s="13">
        <v>544</v>
      </c>
      <c r="R8" s="14">
        <v>0.06</v>
      </c>
      <c r="S8" s="13">
        <v>10</v>
      </c>
      <c r="T8" s="14">
        <v>1E-3</v>
      </c>
      <c r="U8" s="13">
        <v>8</v>
      </c>
      <c r="V8" s="14">
        <v>1E-3</v>
      </c>
      <c r="W8" s="15">
        <v>0</v>
      </c>
      <c r="X8" s="16">
        <v>0</v>
      </c>
      <c r="Y8" s="15">
        <v>16</v>
      </c>
      <c r="Z8" s="17">
        <v>2E-3</v>
      </c>
      <c r="AA8" s="108">
        <v>955</v>
      </c>
    </row>
    <row r="9" spans="1:27" x14ac:dyDescent="0.25">
      <c r="A9" s="1" t="s">
        <v>26</v>
      </c>
      <c r="B9" s="2">
        <v>80187</v>
      </c>
      <c r="C9" s="3">
        <v>80</v>
      </c>
      <c r="D9" s="3">
        <v>0</v>
      </c>
      <c r="E9" s="3">
        <v>74</v>
      </c>
      <c r="F9" s="4">
        <v>6</v>
      </c>
      <c r="G9" s="36">
        <v>79416</v>
      </c>
      <c r="H9" s="5">
        <v>0.99</v>
      </c>
      <c r="I9" s="6">
        <v>701</v>
      </c>
      <c r="J9" s="7">
        <v>8.9999999999999993E-3</v>
      </c>
      <c r="K9" s="10">
        <v>70</v>
      </c>
      <c r="L9" s="11">
        <v>1E-3</v>
      </c>
      <c r="M9" s="12">
        <v>32802</v>
      </c>
      <c r="N9" s="51">
        <v>0.41299999999999998</v>
      </c>
      <c r="O9" s="13">
        <v>29989</v>
      </c>
      <c r="P9" s="14">
        <v>0.378</v>
      </c>
      <c r="Q9" s="13">
        <v>18650</v>
      </c>
      <c r="R9" s="14">
        <v>0.23499999999999999</v>
      </c>
      <c r="S9" s="13">
        <v>79416</v>
      </c>
      <c r="T9" s="14">
        <v>1</v>
      </c>
      <c r="U9" s="13">
        <v>15317</v>
      </c>
      <c r="V9" s="14">
        <v>0.193</v>
      </c>
      <c r="W9" s="15">
        <v>38</v>
      </c>
      <c r="X9" s="16">
        <v>0</v>
      </c>
      <c r="Y9" s="15">
        <v>36</v>
      </c>
      <c r="Z9" s="17">
        <v>0</v>
      </c>
      <c r="AA9" s="108">
        <v>146259</v>
      </c>
    </row>
    <row r="10" spans="1:27" x14ac:dyDescent="0.25">
      <c r="A10" s="1" t="s">
        <v>27</v>
      </c>
      <c r="B10" s="2">
        <v>14114</v>
      </c>
      <c r="C10" s="3">
        <v>26</v>
      </c>
      <c r="D10" s="3">
        <v>0</v>
      </c>
      <c r="E10" s="3">
        <v>18</v>
      </c>
      <c r="F10" s="4">
        <v>3</v>
      </c>
      <c r="G10" s="36">
        <v>13508</v>
      </c>
      <c r="H10" s="5">
        <v>0.95699999999999996</v>
      </c>
      <c r="I10" s="6">
        <v>487</v>
      </c>
      <c r="J10" s="7">
        <v>3.5000000000000003E-2</v>
      </c>
      <c r="K10" s="10">
        <v>119</v>
      </c>
      <c r="L10" s="11">
        <v>8.0000000000000002E-3</v>
      </c>
      <c r="M10" s="12">
        <v>154</v>
      </c>
      <c r="N10" s="111">
        <v>1.0999999999999999E-2</v>
      </c>
      <c r="O10" s="13">
        <v>117</v>
      </c>
      <c r="P10" s="14">
        <v>8.9999999999999993E-3</v>
      </c>
      <c r="Q10" s="13">
        <v>111</v>
      </c>
      <c r="R10" s="14">
        <v>8.0000000000000002E-3</v>
      </c>
      <c r="S10" s="13">
        <v>11775</v>
      </c>
      <c r="T10" s="14">
        <v>0.872</v>
      </c>
      <c r="U10" s="13">
        <v>1</v>
      </c>
      <c r="V10" s="14">
        <v>0</v>
      </c>
      <c r="W10" s="15">
        <v>0</v>
      </c>
      <c r="X10" s="16">
        <v>0</v>
      </c>
      <c r="Y10" s="15">
        <v>68</v>
      </c>
      <c r="Z10" s="17">
        <v>5.0000000000000001E-3</v>
      </c>
      <c r="AA10" s="108">
        <v>12109</v>
      </c>
    </row>
    <row r="11" spans="1:27" x14ac:dyDescent="0.25">
      <c r="A11" s="1" t="s">
        <v>28</v>
      </c>
      <c r="B11" s="2">
        <v>7953</v>
      </c>
      <c r="C11" s="3">
        <v>18</v>
      </c>
      <c r="D11" s="3">
        <v>0</v>
      </c>
      <c r="E11" s="3">
        <v>14</v>
      </c>
      <c r="F11" s="4">
        <v>4</v>
      </c>
      <c r="G11" s="36">
        <v>6482</v>
      </c>
      <c r="H11" s="131">
        <v>0.81499999999999995</v>
      </c>
      <c r="I11" s="6">
        <v>1267</v>
      </c>
      <c r="J11" s="7">
        <v>0.159</v>
      </c>
      <c r="K11" s="10">
        <v>204</v>
      </c>
      <c r="L11" s="11">
        <v>2.5999999999999999E-2</v>
      </c>
      <c r="M11" s="12">
        <v>1989</v>
      </c>
      <c r="N11" s="51">
        <v>0.307</v>
      </c>
      <c r="O11" s="13">
        <v>1522</v>
      </c>
      <c r="P11" s="14">
        <v>0.23499999999999999</v>
      </c>
      <c r="Q11" s="13">
        <v>431</v>
      </c>
      <c r="R11" s="14">
        <v>6.6000000000000003E-2</v>
      </c>
      <c r="S11" s="13">
        <v>24</v>
      </c>
      <c r="T11" s="14">
        <v>4.0000000000000001E-3</v>
      </c>
      <c r="U11" s="13">
        <v>28</v>
      </c>
      <c r="V11" s="14">
        <v>4.0000000000000001E-3</v>
      </c>
      <c r="W11" s="15">
        <v>11</v>
      </c>
      <c r="X11" s="16">
        <v>2E-3</v>
      </c>
      <c r="Y11" s="15">
        <v>22</v>
      </c>
      <c r="Z11" s="17">
        <v>3.0000000000000001E-3</v>
      </c>
      <c r="AA11" s="108">
        <v>2505</v>
      </c>
    </row>
    <row r="12" spans="1:27" x14ac:dyDescent="0.25">
      <c r="A12" s="1" t="s">
        <v>29</v>
      </c>
      <c r="B12" s="2">
        <v>14464</v>
      </c>
      <c r="C12" s="3">
        <v>19</v>
      </c>
      <c r="D12" s="3">
        <v>0</v>
      </c>
      <c r="E12" s="3">
        <v>13</v>
      </c>
      <c r="F12" s="4">
        <v>3</v>
      </c>
      <c r="G12" s="36">
        <v>14213</v>
      </c>
      <c r="H12" s="5">
        <v>0.98299999999999998</v>
      </c>
      <c r="I12" s="6">
        <v>226</v>
      </c>
      <c r="J12" s="7">
        <v>1.6E-2</v>
      </c>
      <c r="K12" s="10">
        <v>25</v>
      </c>
      <c r="L12" s="11">
        <v>2E-3</v>
      </c>
      <c r="M12" s="12">
        <v>369</v>
      </c>
      <c r="N12" s="111">
        <v>2.5999999999999999E-2</v>
      </c>
      <c r="O12" s="13">
        <v>222</v>
      </c>
      <c r="P12" s="14">
        <v>1.6E-2</v>
      </c>
      <c r="Q12" s="13">
        <v>144</v>
      </c>
      <c r="R12" s="14">
        <v>0.01</v>
      </c>
      <c r="S12" s="13">
        <v>218</v>
      </c>
      <c r="T12" s="14">
        <v>1.4999999999999999E-2</v>
      </c>
      <c r="U12" s="13">
        <v>9</v>
      </c>
      <c r="V12" s="14">
        <v>1E-3</v>
      </c>
      <c r="W12" s="15">
        <v>9</v>
      </c>
      <c r="X12" s="16">
        <v>1E-3</v>
      </c>
      <c r="Y12" s="15">
        <v>17</v>
      </c>
      <c r="Z12" s="17">
        <v>1E-3</v>
      </c>
      <c r="AA12" s="108">
        <v>766</v>
      </c>
    </row>
    <row r="13" spans="1:27" x14ac:dyDescent="0.25">
      <c r="A13" s="1" t="s">
        <v>30</v>
      </c>
      <c r="B13" s="2">
        <v>54246</v>
      </c>
      <c r="C13" s="3">
        <v>69</v>
      </c>
      <c r="D13" s="3">
        <v>5</v>
      </c>
      <c r="E13" s="3">
        <v>62</v>
      </c>
      <c r="F13" s="4">
        <v>3</v>
      </c>
      <c r="G13" s="36">
        <v>50544</v>
      </c>
      <c r="H13" s="5">
        <v>0.93200000000000005</v>
      </c>
      <c r="I13" s="6">
        <v>3562</v>
      </c>
      <c r="J13" s="7">
        <v>6.6000000000000003E-2</v>
      </c>
      <c r="K13" s="10">
        <v>140</v>
      </c>
      <c r="L13" s="11">
        <v>3.0000000000000001E-3</v>
      </c>
      <c r="M13" s="12">
        <v>9609</v>
      </c>
      <c r="N13" s="51">
        <v>0.19</v>
      </c>
      <c r="O13" s="13">
        <v>9221</v>
      </c>
      <c r="P13" s="14">
        <v>0.182</v>
      </c>
      <c r="Q13" s="13">
        <v>41102</v>
      </c>
      <c r="R13" s="14">
        <v>0.81299999999999994</v>
      </c>
      <c r="S13" s="13">
        <v>4675</v>
      </c>
      <c r="T13" s="14">
        <v>9.1999999999999998E-2</v>
      </c>
      <c r="U13" s="13">
        <v>3227</v>
      </c>
      <c r="V13" s="14">
        <v>6.4000000000000001E-2</v>
      </c>
      <c r="W13" s="15">
        <v>115</v>
      </c>
      <c r="X13" s="16">
        <v>2E-3</v>
      </c>
      <c r="Y13" s="15">
        <v>89</v>
      </c>
      <c r="Z13" s="17">
        <v>2E-3</v>
      </c>
      <c r="AA13" s="108">
        <v>58817</v>
      </c>
    </row>
    <row r="14" spans="1:27" x14ac:dyDescent="0.25">
      <c r="A14" s="1" t="s">
        <v>31</v>
      </c>
      <c r="B14" s="2">
        <v>4168</v>
      </c>
      <c r="C14" s="3">
        <v>10</v>
      </c>
      <c r="D14" s="3">
        <v>0</v>
      </c>
      <c r="E14" s="3">
        <v>6</v>
      </c>
      <c r="F14" s="4">
        <v>5</v>
      </c>
      <c r="G14" s="36">
        <v>3726</v>
      </c>
      <c r="H14" s="5">
        <v>0.89400000000000002</v>
      </c>
      <c r="I14" s="6">
        <v>427</v>
      </c>
      <c r="J14" s="7">
        <v>0.10199999999999999</v>
      </c>
      <c r="K14" s="10">
        <v>15</v>
      </c>
      <c r="L14" s="11">
        <v>4.0000000000000001E-3</v>
      </c>
      <c r="M14" s="12">
        <v>165</v>
      </c>
      <c r="N14" s="111">
        <v>4.3999999999999997E-2</v>
      </c>
      <c r="O14" s="13">
        <v>79</v>
      </c>
      <c r="P14" s="14">
        <v>2.1000000000000001E-2</v>
      </c>
      <c r="Q14" s="13">
        <v>126</v>
      </c>
      <c r="R14" s="14">
        <v>3.4000000000000002E-2</v>
      </c>
      <c r="S14" s="13">
        <v>20</v>
      </c>
      <c r="T14" s="14">
        <v>5.0000000000000001E-3</v>
      </c>
      <c r="U14" s="13">
        <v>21</v>
      </c>
      <c r="V14" s="14">
        <v>6.0000000000000001E-3</v>
      </c>
      <c r="W14" s="15">
        <v>12</v>
      </c>
      <c r="X14" s="16">
        <v>3.0000000000000001E-3</v>
      </c>
      <c r="Y14" s="15">
        <v>18</v>
      </c>
      <c r="Z14" s="17">
        <v>5.0000000000000001E-3</v>
      </c>
      <c r="AA14" s="108">
        <v>362</v>
      </c>
    </row>
    <row r="15" spans="1:27" x14ac:dyDescent="0.25">
      <c r="A15" s="1" t="s">
        <v>32</v>
      </c>
      <c r="B15" s="2">
        <v>5040</v>
      </c>
      <c r="C15" s="3">
        <v>11</v>
      </c>
      <c r="D15" s="3">
        <v>0</v>
      </c>
      <c r="E15" s="3">
        <v>10</v>
      </c>
      <c r="F15" s="4">
        <v>3</v>
      </c>
      <c r="G15" s="36">
        <v>4725</v>
      </c>
      <c r="H15" s="5">
        <v>0.93799999999999994</v>
      </c>
      <c r="I15" s="6">
        <v>301</v>
      </c>
      <c r="J15" s="7">
        <v>0.06</v>
      </c>
      <c r="K15" s="10">
        <v>14</v>
      </c>
      <c r="L15" s="11">
        <v>3.0000000000000001E-3</v>
      </c>
      <c r="M15" s="12">
        <v>134</v>
      </c>
      <c r="N15" s="111">
        <v>2.8000000000000001E-2</v>
      </c>
      <c r="O15" s="13">
        <v>129</v>
      </c>
      <c r="P15" s="14">
        <v>2.7E-2</v>
      </c>
      <c r="Q15" s="13">
        <v>106</v>
      </c>
      <c r="R15" s="14">
        <v>2.1999999999999999E-2</v>
      </c>
      <c r="S15" s="13">
        <v>54</v>
      </c>
      <c r="T15" s="14">
        <v>1.0999999999999999E-2</v>
      </c>
      <c r="U15" s="13">
        <v>58</v>
      </c>
      <c r="V15" s="14">
        <v>1.2E-2</v>
      </c>
      <c r="W15" s="15">
        <v>4</v>
      </c>
      <c r="X15" s="16">
        <v>1E-3</v>
      </c>
      <c r="Y15" s="15">
        <v>56</v>
      </c>
      <c r="Z15" s="17">
        <v>1.2E-2</v>
      </c>
      <c r="AA15" s="108">
        <v>412</v>
      </c>
    </row>
    <row r="16" spans="1:27" x14ac:dyDescent="0.25">
      <c r="A16" s="1" t="s">
        <v>33</v>
      </c>
      <c r="B16" s="2">
        <v>4272</v>
      </c>
      <c r="C16" s="3">
        <v>12</v>
      </c>
      <c r="D16" s="3">
        <v>0</v>
      </c>
      <c r="E16" s="3">
        <v>11</v>
      </c>
      <c r="F16" s="4">
        <v>4</v>
      </c>
      <c r="G16" s="36">
        <v>3895</v>
      </c>
      <c r="H16" s="5">
        <v>0.91200000000000003</v>
      </c>
      <c r="I16" s="6">
        <v>311</v>
      </c>
      <c r="J16" s="7">
        <v>7.2999999999999995E-2</v>
      </c>
      <c r="K16" s="10">
        <v>66</v>
      </c>
      <c r="L16" s="11">
        <v>1.4999999999999999E-2</v>
      </c>
      <c r="M16" s="12">
        <v>574</v>
      </c>
      <c r="N16" s="111">
        <v>0.14699999999999999</v>
      </c>
      <c r="O16" s="13">
        <v>539</v>
      </c>
      <c r="P16" s="14">
        <v>0.13800000000000001</v>
      </c>
      <c r="Q16" s="13">
        <v>276</v>
      </c>
      <c r="R16" s="14">
        <v>7.0999999999999994E-2</v>
      </c>
      <c r="S16" s="13">
        <v>3895</v>
      </c>
      <c r="T16" s="14">
        <v>1</v>
      </c>
      <c r="U16" s="13">
        <v>17</v>
      </c>
      <c r="V16" s="14">
        <v>4.0000000000000001E-3</v>
      </c>
      <c r="W16" s="15">
        <v>6</v>
      </c>
      <c r="X16" s="16">
        <v>2E-3</v>
      </c>
      <c r="Y16" s="15">
        <v>18</v>
      </c>
      <c r="Z16" s="17">
        <v>5.0000000000000001E-3</v>
      </c>
      <c r="AA16" s="108">
        <v>4786</v>
      </c>
    </row>
    <row r="17" spans="1:27" x14ac:dyDescent="0.25">
      <c r="A17" s="1" t="s">
        <v>34</v>
      </c>
      <c r="B17" s="2">
        <v>24951</v>
      </c>
      <c r="C17" s="3">
        <v>39</v>
      </c>
      <c r="D17" s="3">
        <v>0</v>
      </c>
      <c r="E17" s="3">
        <v>33</v>
      </c>
      <c r="F17" s="4">
        <v>3</v>
      </c>
      <c r="G17" s="36">
        <v>22046</v>
      </c>
      <c r="H17" s="5">
        <v>0.88400000000000001</v>
      </c>
      <c r="I17" s="6">
        <v>2476</v>
      </c>
      <c r="J17" s="7">
        <v>9.9000000000000005E-2</v>
      </c>
      <c r="K17" s="10">
        <v>429</v>
      </c>
      <c r="L17" s="11">
        <v>1.7000000000000001E-2</v>
      </c>
      <c r="M17" s="12">
        <v>2366</v>
      </c>
      <c r="N17" s="111">
        <v>0.107</v>
      </c>
      <c r="O17" s="13">
        <v>1756</v>
      </c>
      <c r="P17" s="14">
        <v>0.08</v>
      </c>
      <c r="Q17" s="13">
        <v>2970</v>
      </c>
      <c r="R17" s="14">
        <v>0.13500000000000001</v>
      </c>
      <c r="S17" s="13">
        <v>6266</v>
      </c>
      <c r="T17" s="14">
        <v>0.28399999999999997</v>
      </c>
      <c r="U17" s="13">
        <v>1391</v>
      </c>
      <c r="V17" s="14">
        <v>6.3E-2</v>
      </c>
      <c r="W17" s="15">
        <v>14</v>
      </c>
      <c r="X17" s="16">
        <v>1E-3</v>
      </c>
      <c r="Y17" s="15">
        <v>30</v>
      </c>
      <c r="Z17" s="17">
        <v>1E-3</v>
      </c>
      <c r="AA17" s="108">
        <v>13037</v>
      </c>
    </row>
    <row r="18" spans="1:27" x14ac:dyDescent="0.25">
      <c r="A18" s="1" t="s">
        <v>35</v>
      </c>
      <c r="B18" s="2">
        <v>3646</v>
      </c>
      <c r="C18" s="3">
        <v>10</v>
      </c>
      <c r="D18" s="3">
        <v>0</v>
      </c>
      <c r="E18" s="3">
        <v>10</v>
      </c>
      <c r="F18" s="4">
        <v>4</v>
      </c>
      <c r="G18" s="36">
        <v>2778</v>
      </c>
      <c r="H18" s="131">
        <v>0.76200000000000001</v>
      </c>
      <c r="I18" s="6">
        <v>566</v>
      </c>
      <c r="J18" s="7">
        <v>0.155</v>
      </c>
      <c r="K18" s="10">
        <v>302</v>
      </c>
      <c r="L18" s="11">
        <v>8.3000000000000004E-2</v>
      </c>
      <c r="M18" s="12">
        <v>271</v>
      </c>
      <c r="N18" s="111">
        <v>9.8000000000000004E-2</v>
      </c>
      <c r="O18" s="13">
        <v>270</v>
      </c>
      <c r="P18" s="14">
        <v>9.7000000000000003E-2</v>
      </c>
      <c r="Q18" s="13">
        <v>233</v>
      </c>
      <c r="R18" s="14">
        <v>8.4000000000000005E-2</v>
      </c>
      <c r="S18" s="13">
        <v>1633</v>
      </c>
      <c r="T18" s="14">
        <v>0.58799999999999997</v>
      </c>
      <c r="U18" s="13">
        <v>11</v>
      </c>
      <c r="V18" s="14">
        <v>4.0000000000000001E-3</v>
      </c>
      <c r="W18" s="15">
        <v>1</v>
      </c>
      <c r="X18" s="16">
        <v>0</v>
      </c>
      <c r="Y18" s="15">
        <v>15</v>
      </c>
      <c r="Z18" s="17">
        <v>5.0000000000000001E-3</v>
      </c>
      <c r="AA18" s="108">
        <v>2164</v>
      </c>
    </row>
    <row r="19" spans="1:27" x14ac:dyDescent="0.25">
      <c r="A19" s="1" t="s">
        <v>36</v>
      </c>
      <c r="B19" s="2">
        <v>7238</v>
      </c>
      <c r="C19" s="3">
        <v>14</v>
      </c>
      <c r="D19" s="3">
        <v>0</v>
      </c>
      <c r="E19" s="3">
        <v>9</v>
      </c>
      <c r="F19" s="4">
        <v>3</v>
      </c>
      <c r="G19" s="36">
        <v>7185</v>
      </c>
      <c r="H19" s="5">
        <v>0.99299999999999999</v>
      </c>
      <c r="I19" s="6">
        <v>38</v>
      </c>
      <c r="J19" s="7">
        <v>5.0000000000000001E-3</v>
      </c>
      <c r="K19" s="10">
        <v>15</v>
      </c>
      <c r="L19" s="11">
        <v>2E-3</v>
      </c>
      <c r="M19" s="12">
        <v>298</v>
      </c>
      <c r="N19" s="111">
        <v>4.1000000000000002E-2</v>
      </c>
      <c r="O19" s="13">
        <v>207</v>
      </c>
      <c r="P19" s="14">
        <v>2.9000000000000001E-2</v>
      </c>
      <c r="Q19" s="13">
        <v>51</v>
      </c>
      <c r="R19" s="14">
        <v>7.0000000000000001E-3</v>
      </c>
      <c r="S19" s="13">
        <v>7185</v>
      </c>
      <c r="T19" s="14">
        <v>1</v>
      </c>
      <c r="U19" s="13">
        <v>5322</v>
      </c>
      <c r="V19" s="14">
        <v>0.74099999999999999</v>
      </c>
      <c r="W19" s="15">
        <v>1</v>
      </c>
      <c r="X19" s="16">
        <v>0</v>
      </c>
      <c r="Y19" s="15">
        <v>2</v>
      </c>
      <c r="Z19" s="17">
        <v>0</v>
      </c>
      <c r="AA19" s="108">
        <v>12859</v>
      </c>
    </row>
    <row r="20" spans="1:27" x14ac:dyDescent="0.25">
      <c r="A20" s="1" t="s">
        <v>37</v>
      </c>
      <c r="B20" s="2">
        <v>21848</v>
      </c>
      <c r="C20" s="3">
        <v>28</v>
      </c>
      <c r="D20" s="3">
        <v>0</v>
      </c>
      <c r="E20" s="3">
        <v>22</v>
      </c>
      <c r="F20" s="4">
        <v>3</v>
      </c>
      <c r="G20" s="36">
        <v>18801</v>
      </c>
      <c r="H20" s="5">
        <v>0.86099999999999999</v>
      </c>
      <c r="I20" s="6">
        <v>2083</v>
      </c>
      <c r="J20" s="7">
        <v>9.5000000000000001E-2</v>
      </c>
      <c r="K20" s="10">
        <v>964</v>
      </c>
      <c r="L20" s="11">
        <v>4.3999999999999997E-2</v>
      </c>
      <c r="M20" s="12">
        <v>1463</v>
      </c>
      <c r="N20" s="111">
        <v>7.8E-2</v>
      </c>
      <c r="O20" s="13">
        <v>1212</v>
      </c>
      <c r="P20" s="14">
        <v>6.4000000000000001E-2</v>
      </c>
      <c r="Q20" s="13">
        <v>638</v>
      </c>
      <c r="R20" s="14">
        <v>3.4000000000000002E-2</v>
      </c>
      <c r="S20" s="13">
        <v>534</v>
      </c>
      <c r="T20" s="14">
        <v>2.8000000000000001E-2</v>
      </c>
      <c r="U20" s="13">
        <v>7</v>
      </c>
      <c r="V20" s="14">
        <v>0</v>
      </c>
      <c r="W20" s="15">
        <v>6</v>
      </c>
      <c r="X20" s="16">
        <v>0</v>
      </c>
      <c r="Y20" s="15">
        <v>72</v>
      </c>
      <c r="Z20" s="17">
        <v>4.0000000000000001E-3</v>
      </c>
      <c r="AA20" s="108">
        <v>2720</v>
      </c>
    </row>
    <row r="21" spans="1:27" x14ac:dyDescent="0.25">
      <c r="A21" s="1" t="s">
        <v>38</v>
      </c>
      <c r="B21" s="2">
        <v>13661</v>
      </c>
      <c r="C21" s="3">
        <v>25</v>
      </c>
      <c r="D21" s="3">
        <v>0</v>
      </c>
      <c r="E21" s="3">
        <v>17</v>
      </c>
      <c r="F21" s="4">
        <v>8</v>
      </c>
      <c r="G21" s="36">
        <v>13055</v>
      </c>
      <c r="H21" s="5">
        <v>0.95599999999999996</v>
      </c>
      <c r="I21" s="6">
        <v>442</v>
      </c>
      <c r="J21" s="7">
        <v>3.2000000000000001E-2</v>
      </c>
      <c r="K21" s="10">
        <v>164</v>
      </c>
      <c r="L21" s="11">
        <v>1.2E-2</v>
      </c>
      <c r="M21" s="12">
        <v>2351</v>
      </c>
      <c r="N21" s="51">
        <v>0.18</v>
      </c>
      <c r="O21" s="13">
        <v>1291</v>
      </c>
      <c r="P21" s="14">
        <v>9.9000000000000005E-2</v>
      </c>
      <c r="Q21" s="13">
        <v>697</v>
      </c>
      <c r="R21" s="14">
        <v>5.2999999999999999E-2</v>
      </c>
      <c r="S21" s="13">
        <v>279</v>
      </c>
      <c r="T21" s="14">
        <v>2.1000000000000001E-2</v>
      </c>
      <c r="U21" s="13">
        <v>30</v>
      </c>
      <c r="V21" s="14">
        <v>2E-3</v>
      </c>
      <c r="W21" s="15">
        <v>11</v>
      </c>
      <c r="X21" s="16">
        <v>1E-3</v>
      </c>
      <c r="Y21" s="15">
        <v>24</v>
      </c>
      <c r="Z21" s="17">
        <v>2E-3</v>
      </c>
      <c r="AA21" s="108">
        <v>3392</v>
      </c>
    </row>
    <row r="22" spans="1:27" x14ac:dyDescent="0.25">
      <c r="A22" s="1" t="s">
        <v>39</v>
      </c>
      <c r="B22" s="2">
        <v>18467</v>
      </c>
      <c r="C22" s="3">
        <v>24</v>
      </c>
      <c r="D22" s="3">
        <v>0</v>
      </c>
      <c r="E22" s="3">
        <v>9</v>
      </c>
      <c r="F22" s="4">
        <v>3</v>
      </c>
      <c r="G22" s="36">
        <v>18231</v>
      </c>
      <c r="H22" s="5">
        <v>0.98699999999999999</v>
      </c>
      <c r="I22" s="6">
        <v>223</v>
      </c>
      <c r="J22" s="7">
        <v>1.2E-2</v>
      </c>
      <c r="K22" s="10">
        <v>13</v>
      </c>
      <c r="L22" s="11">
        <v>1E-3</v>
      </c>
      <c r="M22" s="12">
        <v>230</v>
      </c>
      <c r="N22" s="111">
        <v>1.2999999999999999E-2</v>
      </c>
      <c r="O22" s="13">
        <v>120</v>
      </c>
      <c r="P22" s="14">
        <v>7.0000000000000001E-3</v>
      </c>
      <c r="Q22" s="13">
        <v>342</v>
      </c>
      <c r="R22" s="14">
        <v>1.9E-2</v>
      </c>
      <c r="S22" s="13">
        <v>36</v>
      </c>
      <c r="T22" s="14">
        <v>2E-3</v>
      </c>
      <c r="U22" s="13">
        <v>1</v>
      </c>
      <c r="V22" s="14">
        <v>0</v>
      </c>
      <c r="W22" s="15">
        <v>1</v>
      </c>
      <c r="X22" s="16">
        <v>0</v>
      </c>
      <c r="Y22" s="15">
        <v>44</v>
      </c>
      <c r="Z22" s="17">
        <v>2E-3</v>
      </c>
      <c r="AA22" s="108">
        <v>654</v>
      </c>
    </row>
    <row r="23" spans="1:27" x14ac:dyDescent="0.25">
      <c r="A23" s="1" t="s">
        <v>40</v>
      </c>
      <c r="B23" s="2">
        <v>8565</v>
      </c>
      <c r="C23" s="3">
        <v>14</v>
      </c>
      <c r="D23" s="3">
        <v>5</v>
      </c>
      <c r="E23" s="3">
        <v>7</v>
      </c>
      <c r="F23" s="4">
        <v>5</v>
      </c>
      <c r="G23" s="36">
        <v>8109</v>
      </c>
      <c r="H23" s="5">
        <v>0.94699999999999995</v>
      </c>
      <c r="I23" s="6">
        <v>420</v>
      </c>
      <c r="J23" s="7">
        <v>4.9000000000000002E-2</v>
      </c>
      <c r="K23" s="10">
        <v>36</v>
      </c>
      <c r="L23" s="11">
        <v>4.0000000000000001E-3</v>
      </c>
      <c r="M23" s="12">
        <v>76</v>
      </c>
      <c r="N23" s="111">
        <v>8.9999999999999993E-3</v>
      </c>
      <c r="O23" s="13">
        <v>22</v>
      </c>
      <c r="P23" s="14">
        <v>3.0000000000000001E-3</v>
      </c>
      <c r="Q23" s="13">
        <v>86</v>
      </c>
      <c r="R23" s="14">
        <v>1.0999999999999999E-2</v>
      </c>
      <c r="S23" s="13">
        <v>8109</v>
      </c>
      <c r="T23" s="14">
        <v>1</v>
      </c>
      <c r="U23" s="13">
        <v>21</v>
      </c>
      <c r="V23" s="14">
        <v>3.0000000000000001E-3</v>
      </c>
      <c r="W23" s="15">
        <v>1</v>
      </c>
      <c r="X23" s="16">
        <v>0</v>
      </c>
      <c r="Y23" s="15">
        <v>23</v>
      </c>
      <c r="Z23" s="17">
        <v>3.0000000000000001E-3</v>
      </c>
      <c r="AA23" s="108">
        <v>8316</v>
      </c>
    </row>
    <row r="24" spans="1:27" x14ac:dyDescent="0.25">
      <c r="A24" s="1" t="s">
        <v>41</v>
      </c>
      <c r="B24" s="2">
        <v>43314</v>
      </c>
      <c r="C24" s="3">
        <v>64</v>
      </c>
      <c r="D24" s="3">
        <v>0</v>
      </c>
      <c r="E24" s="3">
        <v>44</v>
      </c>
      <c r="F24" s="4">
        <v>6</v>
      </c>
      <c r="G24" s="36">
        <v>40983</v>
      </c>
      <c r="H24" s="5">
        <v>0.94599999999999995</v>
      </c>
      <c r="I24" s="6">
        <v>1969</v>
      </c>
      <c r="J24" s="7">
        <v>4.4999999999999998E-2</v>
      </c>
      <c r="K24" s="10">
        <v>362</v>
      </c>
      <c r="L24" s="11">
        <v>8.0000000000000002E-3</v>
      </c>
      <c r="M24" s="12">
        <v>3519</v>
      </c>
      <c r="N24" s="111">
        <v>8.5999999999999993E-2</v>
      </c>
      <c r="O24" s="13">
        <v>2919</v>
      </c>
      <c r="P24" s="14">
        <v>7.0999999999999994E-2</v>
      </c>
      <c r="Q24" s="13">
        <v>1331</v>
      </c>
      <c r="R24" s="14">
        <v>3.2000000000000001E-2</v>
      </c>
      <c r="S24" s="13">
        <v>1824</v>
      </c>
      <c r="T24" s="14">
        <v>4.4999999999999998E-2</v>
      </c>
      <c r="U24" s="13">
        <v>58</v>
      </c>
      <c r="V24" s="14">
        <v>1E-3</v>
      </c>
      <c r="W24" s="15">
        <v>3</v>
      </c>
      <c r="X24" s="16">
        <v>0</v>
      </c>
      <c r="Y24" s="15">
        <v>133</v>
      </c>
      <c r="Z24" s="17">
        <v>3.0000000000000001E-3</v>
      </c>
      <c r="AA24" s="108">
        <v>6868</v>
      </c>
    </row>
    <row r="25" spans="1:27" x14ac:dyDescent="0.25">
      <c r="A25" s="1" t="s">
        <v>42</v>
      </c>
      <c r="B25" s="2">
        <v>18527</v>
      </c>
      <c r="C25" s="3">
        <v>30</v>
      </c>
      <c r="D25" s="3">
        <v>0</v>
      </c>
      <c r="E25" s="3">
        <v>20</v>
      </c>
      <c r="F25" s="4">
        <v>3</v>
      </c>
      <c r="G25" s="36">
        <v>18016</v>
      </c>
      <c r="H25" s="5">
        <v>0.97199999999999998</v>
      </c>
      <c r="I25" s="6">
        <v>398</v>
      </c>
      <c r="J25" s="7">
        <v>2.1000000000000001E-2</v>
      </c>
      <c r="K25" s="10">
        <v>113</v>
      </c>
      <c r="L25" s="11">
        <v>6.0000000000000001E-3</v>
      </c>
      <c r="M25" s="12">
        <v>1172</v>
      </c>
      <c r="N25" s="111">
        <v>6.5000000000000002E-2</v>
      </c>
      <c r="O25" s="13">
        <v>735</v>
      </c>
      <c r="P25" s="14">
        <v>4.1000000000000002E-2</v>
      </c>
      <c r="Q25" s="13">
        <v>196</v>
      </c>
      <c r="R25" s="14">
        <v>1.0999999999999999E-2</v>
      </c>
      <c r="S25" s="13">
        <v>230</v>
      </c>
      <c r="T25" s="14">
        <v>1.2999999999999999E-2</v>
      </c>
      <c r="U25" s="13">
        <v>131</v>
      </c>
      <c r="V25" s="14">
        <v>7.0000000000000001E-3</v>
      </c>
      <c r="W25" s="15">
        <v>15</v>
      </c>
      <c r="X25" s="16">
        <v>1E-3</v>
      </c>
      <c r="Y25" s="15">
        <v>52</v>
      </c>
      <c r="Z25" s="17">
        <v>3.0000000000000001E-3</v>
      </c>
      <c r="AA25" s="108">
        <v>1796</v>
      </c>
    </row>
    <row r="26" spans="1:27" x14ac:dyDescent="0.25">
      <c r="A26" s="1" t="s">
        <v>43</v>
      </c>
      <c r="B26" s="2">
        <v>40073</v>
      </c>
      <c r="C26" s="3">
        <v>28</v>
      </c>
      <c r="D26" s="3">
        <v>5</v>
      </c>
      <c r="E26" s="3">
        <v>23</v>
      </c>
      <c r="F26" s="4">
        <v>5</v>
      </c>
      <c r="G26" s="36">
        <v>39887</v>
      </c>
      <c r="H26" s="5">
        <v>0.995</v>
      </c>
      <c r="I26" s="6">
        <v>180</v>
      </c>
      <c r="J26" s="7">
        <v>4.0000000000000001E-3</v>
      </c>
      <c r="K26" s="10">
        <v>6</v>
      </c>
      <c r="L26" s="11">
        <v>0</v>
      </c>
      <c r="M26" s="12">
        <v>9935</v>
      </c>
      <c r="N26" s="51">
        <v>0.249</v>
      </c>
      <c r="O26" s="13">
        <v>9606</v>
      </c>
      <c r="P26" s="14">
        <v>0.24099999999999999</v>
      </c>
      <c r="Q26" s="13">
        <v>3312</v>
      </c>
      <c r="R26" s="14">
        <v>8.3000000000000004E-2</v>
      </c>
      <c r="S26" s="13">
        <v>4819</v>
      </c>
      <c r="T26" s="14">
        <v>0.121</v>
      </c>
      <c r="U26" s="13">
        <v>6</v>
      </c>
      <c r="V26" s="14">
        <v>0</v>
      </c>
      <c r="W26" s="15">
        <v>2</v>
      </c>
      <c r="X26" s="16">
        <v>0</v>
      </c>
      <c r="Y26" s="15">
        <v>49</v>
      </c>
      <c r="Z26" s="17">
        <v>1E-3</v>
      </c>
      <c r="AA26" s="108">
        <v>18123</v>
      </c>
    </row>
    <row r="27" spans="1:27" x14ac:dyDescent="0.25">
      <c r="A27" s="1" t="s">
        <v>44</v>
      </c>
      <c r="B27" s="2">
        <v>116451</v>
      </c>
      <c r="C27" s="3">
        <v>191</v>
      </c>
      <c r="D27" s="3">
        <v>0</v>
      </c>
      <c r="E27" s="3">
        <v>172</v>
      </c>
      <c r="F27" s="4">
        <v>4</v>
      </c>
      <c r="G27" s="36">
        <v>113728</v>
      </c>
      <c r="H27" s="5">
        <v>0.97699999999999998</v>
      </c>
      <c r="I27" s="6">
        <v>2413</v>
      </c>
      <c r="J27" s="7">
        <v>2.1000000000000001E-2</v>
      </c>
      <c r="K27" s="10">
        <v>310</v>
      </c>
      <c r="L27" s="11">
        <v>3.0000000000000001E-3</v>
      </c>
      <c r="M27" s="12">
        <v>6497</v>
      </c>
      <c r="N27" s="111">
        <v>5.7000000000000002E-2</v>
      </c>
      <c r="O27" s="13">
        <v>5551</v>
      </c>
      <c r="P27" s="14">
        <v>4.9000000000000002E-2</v>
      </c>
      <c r="Q27" s="13">
        <v>1521</v>
      </c>
      <c r="R27" s="14">
        <v>1.2999999999999999E-2</v>
      </c>
      <c r="S27" s="13">
        <v>2876</v>
      </c>
      <c r="T27" s="14">
        <v>2.5000000000000001E-2</v>
      </c>
      <c r="U27" s="13">
        <v>981</v>
      </c>
      <c r="V27" s="14">
        <v>8.9999999999999993E-3</v>
      </c>
      <c r="W27" s="15">
        <v>23</v>
      </c>
      <c r="X27" s="16">
        <v>0</v>
      </c>
      <c r="Y27" s="15">
        <v>152</v>
      </c>
      <c r="Z27" s="17">
        <v>1E-3</v>
      </c>
      <c r="AA27" s="108">
        <v>12050</v>
      </c>
    </row>
    <row r="28" spans="1:27" x14ac:dyDescent="0.25">
      <c r="A28" s="1" t="s">
        <v>45</v>
      </c>
      <c r="B28" s="2">
        <v>10056</v>
      </c>
      <c r="C28" s="3">
        <v>24</v>
      </c>
      <c r="D28" s="3">
        <v>0</v>
      </c>
      <c r="E28" s="3">
        <v>13</v>
      </c>
      <c r="F28" s="4">
        <v>3</v>
      </c>
      <c r="G28" s="36">
        <v>9616</v>
      </c>
      <c r="H28" s="5">
        <v>0.95599999999999996</v>
      </c>
      <c r="I28" s="6">
        <v>420</v>
      </c>
      <c r="J28" s="7">
        <v>4.2000000000000003E-2</v>
      </c>
      <c r="K28" s="10">
        <v>20</v>
      </c>
      <c r="L28" s="11">
        <v>2E-3</v>
      </c>
      <c r="M28" s="12">
        <v>75</v>
      </c>
      <c r="N28" s="111">
        <v>8.0000000000000002E-3</v>
      </c>
      <c r="O28" s="13">
        <v>50</v>
      </c>
      <c r="P28" s="14">
        <v>5.0000000000000001E-3</v>
      </c>
      <c r="Q28" s="13">
        <v>49</v>
      </c>
      <c r="R28" s="14">
        <v>5.0000000000000001E-3</v>
      </c>
      <c r="S28" s="13">
        <v>35</v>
      </c>
      <c r="T28" s="14">
        <v>4.0000000000000001E-3</v>
      </c>
      <c r="U28" s="13">
        <v>10</v>
      </c>
      <c r="V28" s="14">
        <v>1E-3</v>
      </c>
      <c r="W28" s="15">
        <v>14</v>
      </c>
      <c r="X28" s="16">
        <v>1E-3</v>
      </c>
      <c r="Y28" s="15">
        <v>23</v>
      </c>
      <c r="Z28" s="17">
        <v>2E-3</v>
      </c>
      <c r="AA28" s="108">
        <v>206</v>
      </c>
    </row>
    <row r="29" spans="1:27" x14ac:dyDescent="0.25">
      <c r="A29" s="1" t="s">
        <v>46</v>
      </c>
      <c r="B29" s="2">
        <v>11721</v>
      </c>
      <c r="C29" s="3">
        <v>14</v>
      </c>
      <c r="D29" s="3">
        <v>0</v>
      </c>
      <c r="E29" s="3">
        <v>13</v>
      </c>
      <c r="F29" s="4">
        <v>3</v>
      </c>
      <c r="G29" s="36">
        <v>10489</v>
      </c>
      <c r="H29" s="5">
        <v>0.89500000000000002</v>
      </c>
      <c r="I29" s="6">
        <v>1186</v>
      </c>
      <c r="J29" s="7">
        <v>0.10100000000000001</v>
      </c>
      <c r="K29" s="10">
        <v>46</v>
      </c>
      <c r="L29" s="11">
        <v>4.0000000000000001E-3</v>
      </c>
      <c r="M29" s="12">
        <v>415</v>
      </c>
      <c r="N29" s="111">
        <v>0.04</v>
      </c>
      <c r="O29" s="13">
        <v>374</v>
      </c>
      <c r="P29" s="14">
        <v>3.5999999999999997E-2</v>
      </c>
      <c r="Q29" s="13">
        <v>1372</v>
      </c>
      <c r="R29" s="14">
        <v>0.13100000000000001</v>
      </c>
      <c r="S29" s="13">
        <v>10191</v>
      </c>
      <c r="T29" s="14">
        <v>0.97199999999999998</v>
      </c>
      <c r="U29" s="13">
        <v>65</v>
      </c>
      <c r="V29" s="14">
        <v>6.0000000000000001E-3</v>
      </c>
      <c r="W29" s="15">
        <v>35</v>
      </c>
      <c r="X29" s="16">
        <v>3.0000000000000001E-3</v>
      </c>
      <c r="Y29" s="15">
        <v>77</v>
      </c>
      <c r="Z29" s="17">
        <v>7.0000000000000001E-3</v>
      </c>
      <c r="AA29" s="108">
        <v>12155</v>
      </c>
    </row>
    <row r="30" spans="1:27" x14ac:dyDescent="0.25">
      <c r="A30" s="1" t="s">
        <v>47</v>
      </c>
      <c r="B30" s="2">
        <v>22015</v>
      </c>
      <c r="C30" s="3">
        <v>39</v>
      </c>
      <c r="D30" s="3">
        <v>0</v>
      </c>
      <c r="E30" s="3">
        <v>33</v>
      </c>
      <c r="F30" s="4">
        <v>4</v>
      </c>
      <c r="G30" s="36">
        <v>18233</v>
      </c>
      <c r="H30" s="131">
        <v>0.82799999999999996</v>
      </c>
      <c r="I30" s="6">
        <v>2844</v>
      </c>
      <c r="J30" s="7">
        <v>0.129</v>
      </c>
      <c r="K30" s="10">
        <v>938</v>
      </c>
      <c r="L30" s="11">
        <v>4.2999999999999997E-2</v>
      </c>
      <c r="M30" s="12">
        <v>3225</v>
      </c>
      <c r="N30" s="51">
        <v>0.17699999999999999</v>
      </c>
      <c r="O30" s="13">
        <v>2659</v>
      </c>
      <c r="P30" s="14">
        <v>0.14599999999999999</v>
      </c>
      <c r="Q30" s="13">
        <v>9744</v>
      </c>
      <c r="R30" s="14">
        <v>0.53400000000000003</v>
      </c>
      <c r="S30" s="13">
        <v>9503</v>
      </c>
      <c r="T30" s="14">
        <v>0.52100000000000002</v>
      </c>
      <c r="U30" s="13">
        <v>9</v>
      </c>
      <c r="V30" s="14">
        <v>0</v>
      </c>
      <c r="W30" s="15">
        <v>4</v>
      </c>
      <c r="X30" s="16">
        <v>0</v>
      </c>
      <c r="Y30" s="15">
        <v>44</v>
      </c>
      <c r="Z30" s="17">
        <v>2E-3</v>
      </c>
      <c r="AA30" s="108">
        <v>22529</v>
      </c>
    </row>
    <row r="31" spans="1:27" x14ac:dyDescent="0.25">
      <c r="A31" s="1" t="s">
        <v>48</v>
      </c>
      <c r="B31" s="2">
        <v>35919</v>
      </c>
      <c r="C31" s="3">
        <v>77</v>
      </c>
      <c r="D31" s="3">
        <v>0</v>
      </c>
      <c r="E31" s="3">
        <v>61</v>
      </c>
      <c r="F31" s="4">
        <v>3</v>
      </c>
      <c r="G31" s="36">
        <v>32140</v>
      </c>
      <c r="H31" s="5">
        <v>0.89500000000000002</v>
      </c>
      <c r="I31" s="6">
        <v>3077</v>
      </c>
      <c r="J31" s="7">
        <v>8.5999999999999993E-2</v>
      </c>
      <c r="K31" s="10">
        <v>702</v>
      </c>
      <c r="L31" s="11">
        <v>0.02</v>
      </c>
      <c r="M31" s="12">
        <v>3432</v>
      </c>
      <c r="N31" s="111">
        <v>0.107</v>
      </c>
      <c r="O31" s="13">
        <v>2796</v>
      </c>
      <c r="P31" s="14">
        <v>8.6999999999999994E-2</v>
      </c>
      <c r="Q31" s="13">
        <v>1016</v>
      </c>
      <c r="R31" s="14">
        <v>3.2000000000000001E-2</v>
      </c>
      <c r="S31" s="13">
        <v>2306</v>
      </c>
      <c r="T31" s="14">
        <v>7.1999999999999995E-2</v>
      </c>
      <c r="U31" s="13">
        <v>1260</v>
      </c>
      <c r="V31" s="14">
        <v>3.9E-2</v>
      </c>
      <c r="W31" s="15">
        <v>88</v>
      </c>
      <c r="X31" s="16">
        <v>3.0000000000000001E-3</v>
      </c>
      <c r="Y31" s="15">
        <v>96</v>
      </c>
      <c r="Z31" s="17">
        <v>3.0000000000000001E-3</v>
      </c>
      <c r="AA31" s="108">
        <v>8198</v>
      </c>
    </row>
    <row r="32" spans="1:27" x14ac:dyDescent="0.25">
      <c r="A32" s="1" t="s">
        <v>49</v>
      </c>
      <c r="B32" s="2">
        <v>19512</v>
      </c>
      <c r="C32" s="3">
        <v>35</v>
      </c>
      <c r="D32" s="3">
        <v>0</v>
      </c>
      <c r="E32" s="3">
        <v>25</v>
      </c>
      <c r="F32" s="4">
        <v>3</v>
      </c>
      <c r="G32" s="36">
        <v>19171</v>
      </c>
      <c r="H32" s="5">
        <v>0.98299999999999998</v>
      </c>
      <c r="I32" s="6">
        <v>325</v>
      </c>
      <c r="J32" s="7">
        <v>1.7000000000000001E-2</v>
      </c>
      <c r="K32" s="10">
        <v>16</v>
      </c>
      <c r="L32" s="11">
        <v>1E-3</v>
      </c>
      <c r="M32" s="12">
        <v>2325</v>
      </c>
      <c r="N32" s="111">
        <v>0.121</v>
      </c>
      <c r="O32" s="13">
        <v>1450</v>
      </c>
      <c r="P32" s="14">
        <v>7.5999999999999998E-2</v>
      </c>
      <c r="Q32" s="13">
        <v>572</v>
      </c>
      <c r="R32" s="14">
        <v>0.03</v>
      </c>
      <c r="S32" s="13">
        <v>311</v>
      </c>
      <c r="T32" s="14">
        <v>1.6E-2</v>
      </c>
      <c r="U32" s="13">
        <v>572</v>
      </c>
      <c r="V32" s="14">
        <v>0.03</v>
      </c>
      <c r="W32" s="15">
        <v>0</v>
      </c>
      <c r="X32" s="16">
        <v>0</v>
      </c>
      <c r="Y32" s="15">
        <v>85</v>
      </c>
      <c r="Z32" s="17">
        <v>4.0000000000000001E-3</v>
      </c>
      <c r="AA32" s="108">
        <v>3865</v>
      </c>
    </row>
    <row r="33" spans="1:27" x14ac:dyDescent="0.25">
      <c r="A33" s="1" t="s">
        <v>50</v>
      </c>
      <c r="B33" s="2">
        <v>15810</v>
      </c>
      <c r="C33" s="3">
        <v>31</v>
      </c>
      <c r="D33" s="3">
        <v>0</v>
      </c>
      <c r="E33" s="3">
        <v>12</v>
      </c>
      <c r="F33" s="4">
        <v>4</v>
      </c>
      <c r="G33" s="36">
        <v>15371</v>
      </c>
      <c r="H33" s="5">
        <v>0.97199999999999998</v>
      </c>
      <c r="I33" s="6">
        <v>416</v>
      </c>
      <c r="J33" s="7">
        <v>2.5999999999999999E-2</v>
      </c>
      <c r="K33" s="10">
        <v>23</v>
      </c>
      <c r="L33" s="11">
        <v>1E-3</v>
      </c>
      <c r="M33" s="12">
        <v>833</v>
      </c>
      <c r="N33" s="111">
        <v>5.3999999999999999E-2</v>
      </c>
      <c r="O33" s="13">
        <v>720</v>
      </c>
      <c r="P33" s="14">
        <v>4.7E-2</v>
      </c>
      <c r="Q33" s="13">
        <v>583</v>
      </c>
      <c r="R33" s="14">
        <v>3.7999999999999999E-2</v>
      </c>
      <c r="S33" s="13">
        <v>647</v>
      </c>
      <c r="T33" s="14">
        <v>4.2000000000000003E-2</v>
      </c>
      <c r="U33" s="13">
        <v>20</v>
      </c>
      <c r="V33" s="14">
        <v>1E-3</v>
      </c>
      <c r="W33" s="15">
        <v>8</v>
      </c>
      <c r="X33" s="16">
        <v>1E-3</v>
      </c>
      <c r="Y33" s="15">
        <v>37</v>
      </c>
      <c r="Z33" s="17">
        <v>2E-3</v>
      </c>
      <c r="AA33" s="108">
        <v>2128</v>
      </c>
    </row>
    <row r="34" spans="1:27" x14ac:dyDescent="0.25">
      <c r="A34" s="1" t="s">
        <v>51</v>
      </c>
      <c r="B34" s="2">
        <v>11536</v>
      </c>
      <c r="C34" s="3">
        <v>38</v>
      </c>
      <c r="D34" s="3">
        <v>0</v>
      </c>
      <c r="E34" s="3">
        <v>13</v>
      </c>
      <c r="F34" s="4">
        <v>4</v>
      </c>
      <c r="G34" s="36">
        <v>9012</v>
      </c>
      <c r="H34" s="131">
        <v>0.78100000000000003</v>
      </c>
      <c r="I34" s="6">
        <v>1912</v>
      </c>
      <c r="J34" s="7">
        <v>0.16600000000000001</v>
      </c>
      <c r="K34" s="10">
        <v>612</v>
      </c>
      <c r="L34" s="11">
        <v>5.2999999999999999E-2</v>
      </c>
      <c r="M34" s="12">
        <v>3227</v>
      </c>
      <c r="N34" s="51">
        <v>0.35799999999999998</v>
      </c>
      <c r="O34" s="13">
        <v>1035</v>
      </c>
      <c r="P34" s="14">
        <v>0.115</v>
      </c>
      <c r="Q34" s="13">
        <v>3635</v>
      </c>
      <c r="R34" s="14">
        <v>0.40300000000000002</v>
      </c>
      <c r="S34" s="13">
        <v>193</v>
      </c>
      <c r="T34" s="14">
        <v>2.1000000000000001E-2</v>
      </c>
      <c r="U34" s="13">
        <v>29</v>
      </c>
      <c r="V34" s="14">
        <v>3.0000000000000001E-3</v>
      </c>
      <c r="W34" s="15">
        <v>15</v>
      </c>
      <c r="X34" s="16">
        <v>2E-3</v>
      </c>
      <c r="Y34" s="15">
        <v>37</v>
      </c>
      <c r="Z34" s="17">
        <v>4.0000000000000001E-3</v>
      </c>
      <c r="AA34" s="108">
        <v>7136</v>
      </c>
    </row>
    <row r="35" spans="1:27" x14ac:dyDescent="0.25">
      <c r="A35" s="1" t="s">
        <v>52</v>
      </c>
      <c r="B35" s="2">
        <v>35684</v>
      </c>
      <c r="C35" s="3">
        <v>45</v>
      </c>
      <c r="D35" s="3">
        <v>0</v>
      </c>
      <c r="E35" s="3">
        <v>32</v>
      </c>
      <c r="F35" s="4">
        <v>3</v>
      </c>
      <c r="G35" s="36">
        <v>33656</v>
      </c>
      <c r="H35" s="5">
        <v>0.94299999999999995</v>
      </c>
      <c r="I35" s="6">
        <v>1755</v>
      </c>
      <c r="J35" s="7">
        <v>4.9000000000000002E-2</v>
      </c>
      <c r="K35" s="10">
        <v>273</v>
      </c>
      <c r="L35" s="11">
        <v>8.0000000000000002E-3</v>
      </c>
      <c r="M35" s="12">
        <v>1070</v>
      </c>
      <c r="N35" s="111">
        <v>3.2000000000000001E-2</v>
      </c>
      <c r="O35" s="13">
        <v>704</v>
      </c>
      <c r="P35" s="14">
        <v>2.1000000000000001E-2</v>
      </c>
      <c r="Q35" s="13">
        <v>33656</v>
      </c>
      <c r="R35" s="14">
        <v>1</v>
      </c>
      <c r="S35" s="13">
        <v>284</v>
      </c>
      <c r="T35" s="14">
        <v>8.0000000000000002E-3</v>
      </c>
      <c r="U35" s="13">
        <v>49</v>
      </c>
      <c r="V35" s="14">
        <v>1E-3</v>
      </c>
      <c r="W35" s="15">
        <v>20</v>
      </c>
      <c r="X35" s="16">
        <v>1E-3</v>
      </c>
      <c r="Y35" s="15">
        <v>54</v>
      </c>
      <c r="Z35" s="17">
        <v>2E-3</v>
      </c>
      <c r="AA35" s="108">
        <v>35133</v>
      </c>
    </row>
    <row r="36" spans="1:27" x14ac:dyDescent="0.25">
      <c r="A36" s="1" t="s">
        <v>53</v>
      </c>
      <c r="B36" s="2">
        <v>17373</v>
      </c>
      <c r="C36" s="3">
        <v>24</v>
      </c>
      <c r="D36" s="3">
        <v>0</v>
      </c>
      <c r="E36" s="3">
        <v>21</v>
      </c>
      <c r="F36" s="4">
        <v>3</v>
      </c>
      <c r="G36" s="36">
        <v>16465</v>
      </c>
      <c r="H36" s="5">
        <v>0.94799999999999995</v>
      </c>
      <c r="I36" s="6">
        <v>711</v>
      </c>
      <c r="J36" s="7">
        <v>4.1000000000000002E-2</v>
      </c>
      <c r="K36" s="10">
        <v>197</v>
      </c>
      <c r="L36" s="11">
        <v>1.0999999999999999E-2</v>
      </c>
      <c r="M36" s="12">
        <v>674</v>
      </c>
      <c r="N36" s="111">
        <v>4.1000000000000002E-2</v>
      </c>
      <c r="O36" s="13">
        <v>658</v>
      </c>
      <c r="P36" s="14">
        <v>0.04</v>
      </c>
      <c r="Q36" s="13">
        <v>171</v>
      </c>
      <c r="R36" s="14">
        <v>0.01</v>
      </c>
      <c r="S36" s="13">
        <v>239</v>
      </c>
      <c r="T36" s="14">
        <v>1.4999999999999999E-2</v>
      </c>
      <c r="U36" s="13">
        <v>23</v>
      </c>
      <c r="V36" s="14">
        <v>1E-3</v>
      </c>
      <c r="W36" s="15">
        <v>6</v>
      </c>
      <c r="X36" s="16">
        <v>0</v>
      </c>
      <c r="Y36" s="15">
        <v>23</v>
      </c>
      <c r="Z36" s="17">
        <v>1E-3</v>
      </c>
      <c r="AA36" s="108">
        <v>1136</v>
      </c>
    </row>
    <row r="37" spans="1:27" x14ac:dyDescent="0.25">
      <c r="A37" s="1" t="s">
        <v>54</v>
      </c>
      <c r="B37" s="2">
        <v>16349</v>
      </c>
      <c r="C37" s="3">
        <v>28</v>
      </c>
      <c r="D37" s="3">
        <v>9</v>
      </c>
      <c r="E37" s="3">
        <v>18</v>
      </c>
      <c r="F37" s="4">
        <v>5</v>
      </c>
      <c r="G37" s="36">
        <v>8747</v>
      </c>
      <c r="H37" s="131">
        <v>0.53500000000000003</v>
      </c>
      <c r="I37" s="6">
        <v>5484</v>
      </c>
      <c r="J37" s="7">
        <v>0.33500000000000002</v>
      </c>
      <c r="K37" s="10">
        <v>2118</v>
      </c>
      <c r="L37" s="11">
        <v>0.13</v>
      </c>
      <c r="M37" s="12">
        <v>2271</v>
      </c>
      <c r="N37" s="51">
        <v>0.26</v>
      </c>
      <c r="O37" s="13">
        <v>1420</v>
      </c>
      <c r="P37" s="14">
        <v>0.16200000000000001</v>
      </c>
      <c r="Q37" s="13">
        <v>3072</v>
      </c>
      <c r="R37" s="14">
        <v>0.35099999999999998</v>
      </c>
      <c r="S37" s="13">
        <v>8747</v>
      </c>
      <c r="T37" s="14">
        <v>1</v>
      </c>
      <c r="U37" s="13">
        <v>2691</v>
      </c>
      <c r="V37" s="14">
        <v>0.308</v>
      </c>
      <c r="W37" s="15">
        <v>77</v>
      </c>
      <c r="X37" s="16">
        <v>8.9999999999999993E-3</v>
      </c>
      <c r="Y37" s="15">
        <v>126</v>
      </c>
      <c r="Z37" s="17">
        <v>1.4E-2</v>
      </c>
      <c r="AA37" s="108">
        <v>16984</v>
      </c>
    </row>
    <row r="38" spans="1:27" x14ac:dyDescent="0.25">
      <c r="A38" s="1" t="s">
        <v>55</v>
      </c>
      <c r="B38" s="2">
        <v>60241</v>
      </c>
      <c r="C38" s="3">
        <v>45</v>
      </c>
      <c r="D38" s="3">
        <v>1</v>
      </c>
      <c r="E38" s="3">
        <v>38</v>
      </c>
      <c r="F38" s="4">
        <v>3</v>
      </c>
      <c r="G38" s="36">
        <v>57786</v>
      </c>
      <c r="H38" s="5">
        <v>0.95899999999999996</v>
      </c>
      <c r="I38" s="6">
        <v>2265</v>
      </c>
      <c r="J38" s="7">
        <v>3.7999999999999999E-2</v>
      </c>
      <c r="K38" s="10">
        <v>190</v>
      </c>
      <c r="L38" s="11">
        <v>3.0000000000000001E-3</v>
      </c>
      <c r="M38" s="12">
        <v>4741</v>
      </c>
      <c r="N38" s="111">
        <v>8.2000000000000003E-2</v>
      </c>
      <c r="O38" s="13">
        <v>3796</v>
      </c>
      <c r="P38" s="14">
        <v>6.6000000000000003E-2</v>
      </c>
      <c r="Q38" s="13">
        <v>1031</v>
      </c>
      <c r="R38" s="14">
        <v>1.7999999999999999E-2</v>
      </c>
      <c r="S38" s="13">
        <v>34711</v>
      </c>
      <c r="T38" s="14">
        <v>0.60099999999999998</v>
      </c>
      <c r="U38" s="13">
        <v>12729</v>
      </c>
      <c r="V38" s="14">
        <v>0.22</v>
      </c>
      <c r="W38" s="15">
        <v>23</v>
      </c>
      <c r="X38" s="16">
        <v>0</v>
      </c>
      <c r="Y38" s="15">
        <v>22</v>
      </c>
      <c r="Z38" s="17">
        <v>0</v>
      </c>
      <c r="AA38" s="108">
        <v>53257</v>
      </c>
    </row>
    <row r="39" spans="1:27" x14ac:dyDescent="0.25">
      <c r="A39" s="1" t="s">
        <v>56</v>
      </c>
      <c r="B39" s="2">
        <v>8756</v>
      </c>
      <c r="C39" s="3">
        <v>11</v>
      </c>
      <c r="D39" s="3">
        <v>0</v>
      </c>
      <c r="E39" s="3">
        <v>4</v>
      </c>
      <c r="F39" s="4">
        <v>3</v>
      </c>
      <c r="G39" s="36">
        <v>8053</v>
      </c>
      <c r="H39" s="5">
        <v>0.92</v>
      </c>
      <c r="I39" s="6">
        <v>591</v>
      </c>
      <c r="J39" s="7">
        <v>6.7000000000000004E-2</v>
      </c>
      <c r="K39" s="10">
        <v>112</v>
      </c>
      <c r="L39" s="11">
        <v>1.2999999999999999E-2</v>
      </c>
      <c r="M39" s="12">
        <v>279</v>
      </c>
      <c r="N39" s="111">
        <v>3.5000000000000003E-2</v>
      </c>
      <c r="O39" s="13">
        <v>114</v>
      </c>
      <c r="P39" s="14">
        <v>1.4E-2</v>
      </c>
      <c r="Q39" s="13">
        <v>148</v>
      </c>
      <c r="R39" s="14">
        <v>1.7999999999999999E-2</v>
      </c>
      <c r="S39" s="13">
        <v>197</v>
      </c>
      <c r="T39" s="14">
        <v>2.4E-2</v>
      </c>
      <c r="U39" s="13">
        <v>10</v>
      </c>
      <c r="V39" s="14">
        <v>1E-3</v>
      </c>
      <c r="W39" s="15">
        <v>10</v>
      </c>
      <c r="X39" s="16">
        <v>1E-3</v>
      </c>
      <c r="Y39" s="15">
        <v>34</v>
      </c>
      <c r="Z39" s="17">
        <v>4.0000000000000001E-3</v>
      </c>
      <c r="AA39" s="108">
        <v>678</v>
      </c>
    </row>
    <row r="40" spans="1:27" x14ac:dyDescent="0.25">
      <c r="A40" s="1" t="s">
        <v>57</v>
      </c>
      <c r="B40" s="2">
        <v>12454</v>
      </c>
      <c r="C40" s="3">
        <v>13</v>
      </c>
      <c r="D40" s="3">
        <v>0</v>
      </c>
      <c r="E40" s="3">
        <v>6</v>
      </c>
      <c r="F40" s="4">
        <v>5</v>
      </c>
      <c r="G40" s="36">
        <v>11932</v>
      </c>
      <c r="H40" s="5">
        <v>0.95799999999999996</v>
      </c>
      <c r="I40" s="6">
        <v>483</v>
      </c>
      <c r="J40" s="7">
        <v>3.9E-2</v>
      </c>
      <c r="K40" s="10">
        <v>39</v>
      </c>
      <c r="L40" s="11">
        <v>3.0000000000000001E-3</v>
      </c>
      <c r="M40" s="12">
        <v>1985</v>
      </c>
      <c r="N40" s="111">
        <v>0.16600000000000001</v>
      </c>
      <c r="O40" s="13">
        <v>1384</v>
      </c>
      <c r="P40" s="14">
        <v>0.11600000000000001</v>
      </c>
      <c r="Q40" s="13">
        <v>1437</v>
      </c>
      <c r="R40" s="14">
        <v>0.12</v>
      </c>
      <c r="S40" s="13">
        <v>11932</v>
      </c>
      <c r="T40" s="14">
        <v>1</v>
      </c>
      <c r="U40" s="13">
        <v>5</v>
      </c>
      <c r="V40" s="14">
        <v>0</v>
      </c>
      <c r="W40" s="15">
        <v>5</v>
      </c>
      <c r="X40" s="16">
        <v>0</v>
      </c>
      <c r="Y40" s="15">
        <v>29</v>
      </c>
      <c r="Z40" s="17">
        <v>2E-3</v>
      </c>
      <c r="AA40" s="108">
        <v>15393</v>
      </c>
    </row>
    <row r="41" spans="1:27" x14ac:dyDescent="0.25">
      <c r="A41" s="1" t="s">
        <v>58</v>
      </c>
      <c r="B41" s="2">
        <v>15408</v>
      </c>
      <c r="C41" s="3">
        <v>27</v>
      </c>
      <c r="D41" s="3">
        <v>2</v>
      </c>
      <c r="E41" s="3">
        <v>20</v>
      </c>
      <c r="F41" s="4">
        <v>3</v>
      </c>
      <c r="G41" s="36">
        <v>9884</v>
      </c>
      <c r="H41" s="131">
        <v>0.64100000000000001</v>
      </c>
      <c r="I41" s="6">
        <v>5426</v>
      </c>
      <c r="J41" s="7">
        <v>0.35199999999999998</v>
      </c>
      <c r="K41" s="10">
        <v>98</v>
      </c>
      <c r="L41" s="11">
        <v>6.0000000000000001E-3</v>
      </c>
      <c r="M41" s="12">
        <v>496</v>
      </c>
      <c r="N41" s="111">
        <v>0.05</v>
      </c>
      <c r="O41" s="13">
        <v>331</v>
      </c>
      <c r="P41" s="14">
        <v>3.3000000000000002E-2</v>
      </c>
      <c r="Q41" s="13">
        <v>1083</v>
      </c>
      <c r="R41" s="14">
        <v>0.11</v>
      </c>
      <c r="S41" s="13">
        <v>148</v>
      </c>
      <c r="T41" s="14">
        <v>1.4999999999999999E-2</v>
      </c>
      <c r="U41" s="13">
        <v>10</v>
      </c>
      <c r="V41" s="14">
        <v>1E-3</v>
      </c>
      <c r="W41" s="15">
        <v>3</v>
      </c>
      <c r="X41" s="16">
        <v>0</v>
      </c>
      <c r="Y41" s="15">
        <v>11</v>
      </c>
      <c r="Z41" s="17">
        <v>1E-3</v>
      </c>
      <c r="AA41" s="108">
        <v>1751</v>
      </c>
    </row>
    <row r="42" spans="1:27" x14ac:dyDescent="0.25">
      <c r="A42" s="1" t="s">
        <v>59</v>
      </c>
      <c r="B42" s="2">
        <v>26646</v>
      </c>
      <c r="C42" s="3">
        <v>36</v>
      </c>
      <c r="D42" s="3">
        <v>13</v>
      </c>
      <c r="E42" s="3">
        <v>28</v>
      </c>
      <c r="F42" s="4">
        <v>3</v>
      </c>
      <c r="G42" s="36">
        <v>26048</v>
      </c>
      <c r="H42" s="5">
        <v>0.97799999999999998</v>
      </c>
      <c r="I42" s="6">
        <v>588</v>
      </c>
      <c r="J42" s="7">
        <v>2.1999999999999999E-2</v>
      </c>
      <c r="K42" s="10">
        <v>10</v>
      </c>
      <c r="L42" s="11">
        <v>0</v>
      </c>
      <c r="M42" s="12">
        <v>2726</v>
      </c>
      <c r="N42" s="111">
        <v>0.105</v>
      </c>
      <c r="O42" s="13">
        <v>2318</v>
      </c>
      <c r="P42" s="14">
        <v>8.8999999999999996E-2</v>
      </c>
      <c r="Q42" s="13">
        <v>801</v>
      </c>
      <c r="R42" s="14">
        <v>3.1E-2</v>
      </c>
      <c r="S42" s="13">
        <v>22476</v>
      </c>
      <c r="T42" s="14">
        <v>0.86299999999999999</v>
      </c>
      <c r="U42" s="13">
        <v>36</v>
      </c>
      <c r="V42" s="14">
        <v>1E-3</v>
      </c>
      <c r="W42" s="15">
        <v>9</v>
      </c>
      <c r="X42" s="16">
        <v>0</v>
      </c>
      <c r="Y42" s="15">
        <v>36</v>
      </c>
      <c r="Z42" s="17">
        <v>1E-3</v>
      </c>
      <c r="AA42" s="108">
        <v>26084</v>
      </c>
    </row>
    <row r="43" spans="1:27" x14ac:dyDescent="0.25">
      <c r="A43" s="1" t="s">
        <v>60</v>
      </c>
      <c r="B43" s="2">
        <v>4853</v>
      </c>
      <c r="C43" s="3">
        <v>9</v>
      </c>
      <c r="D43" s="3">
        <v>0</v>
      </c>
      <c r="E43" s="3">
        <v>6</v>
      </c>
      <c r="F43" s="4">
        <v>3</v>
      </c>
      <c r="G43" s="36">
        <v>4583</v>
      </c>
      <c r="H43" s="5">
        <v>0.94399999999999995</v>
      </c>
      <c r="I43" s="6">
        <v>228</v>
      </c>
      <c r="J43" s="7">
        <v>4.7E-2</v>
      </c>
      <c r="K43" s="10">
        <v>42</v>
      </c>
      <c r="L43" s="11">
        <v>8.9999999999999993E-3</v>
      </c>
      <c r="M43" s="12">
        <v>161</v>
      </c>
      <c r="N43" s="111">
        <v>3.5000000000000003E-2</v>
      </c>
      <c r="O43" s="13">
        <v>82</v>
      </c>
      <c r="P43" s="14">
        <v>1.7999999999999999E-2</v>
      </c>
      <c r="Q43" s="13">
        <v>31</v>
      </c>
      <c r="R43" s="14">
        <v>7.0000000000000001E-3</v>
      </c>
      <c r="S43" s="13">
        <v>6</v>
      </c>
      <c r="T43" s="14">
        <v>1E-3</v>
      </c>
      <c r="U43" s="13">
        <v>4</v>
      </c>
      <c r="V43" s="14">
        <v>1E-3</v>
      </c>
      <c r="W43" s="15">
        <v>4</v>
      </c>
      <c r="X43" s="16">
        <v>1E-3</v>
      </c>
      <c r="Y43" s="15">
        <v>3</v>
      </c>
      <c r="Z43" s="17">
        <v>1E-3</v>
      </c>
      <c r="AA43" s="108">
        <v>209</v>
      </c>
    </row>
    <row r="44" spans="1:27" x14ac:dyDescent="0.25">
      <c r="A44" s="1" t="s">
        <v>61</v>
      </c>
      <c r="B44" s="2">
        <v>4728</v>
      </c>
      <c r="C44" s="3">
        <v>10</v>
      </c>
      <c r="D44" s="3">
        <v>0</v>
      </c>
      <c r="E44" s="3">
        <v>1</v>
      </c>
      <c r="F44" s="4">
        <v>3</v>
      </c>
      <c r="G44" s="36">
        <v>4580</v>
      </c>
      <c r="H44" s="5">
        <v>0.96899999999999997</v>
      </c>
      <c r="I44" s="6">
        <v>136</v>
      </c>
      <c r="J44" s="7">
        <v>2.9000000000000001E-2</v>
      </c>
      <c r="K44" s="10">
        <v>12</v>
      </c>
      <c r="L44" s="11">
        <v>3.0000000000000001E-3</v>
      </c>
      <c r="M44" s="12">
        <v>121</v>
      </c>
      <c r="N44" s="111">
        <v>2.5999999999999999E-2</v>
      </c>
      <c r="O44" s="13">
        <v>15</v>
      </c>
      <c r="P44" s="14">
        <v>3.0000000000000001E-3</v>
      </c>
      <c r="Q44" s="13">
        <v>1635</v>
      </c>
      <c r="R44" s="14">
        <v>0.35699999999999998</v>
      </c>
      <c r="S44" s="13">
        <v>4402</v>
      </c>
      <c r="T44" s="14">
        <v>0.96099999999999997</v>
      </c>
      <c r="U44" s="13">
        <v>9</v>
      </c>
      <c r="V44" s="14">
        <v>2E-3</v>
      </c>
      <c r="W44" s="15">
        <v>1</v>
      </c>
      <c r="X44" s="16">
        <v>0</v>
      </c>
      <c r="Y44" s="15">
        <v>19</v>
      </c>
      <c r="Z44" s="17">
        <v>4.0000000000000001E-3</v>
      </c>
      <c r="AA44" s="108">
        <v>6187</v>
      </c>
    </row>
    <row r="45" spans="1:27" x14ac:dyDescent="0.25">
      <c r="A45" s="1" t="s">
        <v>62</v>
      </c>
      <c r="B45" s="2">
        <v>5394</v>
      </c>
      <c r="C45" s="3">
        <v>16</v>
      </c>
      <c r="D45" s="3">
        <v>0</v>
      </c>
      <c r="E45" s="3">
        <v>11</v>
      </c>
      <c r="F45" s="4">
        <v>3</v>
      </c>
      <c r="G45" s="36">
        <v>5015</v>
      </c>
      <c r="H45" s="5">
        <v>0.93</v>
      </c>
      <c r="I45" s="6">
        <v>340</v>
      </c>
      <c r="J45" s="7">
        <v>6.3E-2</v>
      </c>
      <c r="K45" s="10">
        <v>39</v>
      </c>
      <c r="L45" s="11">
        <v>7.0000000000000001E-3</v>
      </c>
      <c r="M45" s="12">
        <v>244</v>
      </c>
      <c r="N45" s="111">
        <v>4.9000000000000002E-2</v>
      </c>
      <c r="O45" s="13">
        <v>198</v>
      </c>
      <c r="P45" s="14">
        <v>3.9E-2</v>
      </c>
      <c r="Q45" s="13">
        <v>230</v>
      </c>
      <c r="R45" s="14">
        <v>4.5999999999999999E-2</v>
      </c>
      <c r="S45" s="13">
        <v>59</v>
      </c>
      <c r="T45" s="14">
        <v>1.2E-2</v>
      </c>
      <c r="U45" s="13">
        <v>11</v>
      </c>
      <c r="V45" s="14">
        <v>2E-3</v>
      </c>
      <c r="W45" s="15">
        <v>9</v>
      </c>
      <c r="X45" s="16">
        <v>2E-3</v>
      </c>
      <c r="Y45" s="15">
        <v>11</v>
      </c>
      <c r="Z45" s="17">
        <v>2E-3</v>
      </c>
      <c r="AA45" s="108">
        <v>564</v>
      </c>
    </row>
    <row r="46" spans="1:27" x14ac:dyDescent="0.25">
      <c r="A46" s="1" t="s">
        <v>63</v>
      </c>
      <c r="B46" s="2">
        <v>18990</v>
      </c>
      <c r="C46" s="3">
        <v>28</v>
      </c>
      <c r="D46" s="3">
        <v>9</v>
      </c>
      <c r="E46" s="3">
        <v>18</v>
      </c>
      <c r="F46" s="4">
        <v>3</v>
      </c>
      <c r="G46" s="36">
        <v>18826</v>
      </c>
      <c r="H46" s="5">
        <v>0.99099999999999999</v>
      </c>
      <c r="I46" s="6">
        <v>112</v>
      </c>
      <c r="J46" s="7">
        <v>6.0000000000000001E-3</v>
      </c>
      <c r="K46" s="10">
        <v>52</v>
      </c>
      <c r="L46" s="11">
        <v>3.0000000000000001E-3</v>
      </c>
      <c r="M46" s="12">
        <v>2009</v>
      </c>
      <c r="N46" s="111">
        <v>0.107</v>
      </c>
      <c r="O46" s="13">
        <v>1737</v>
      </c>
      <c r="P46" s="14">
        <v>9.1999999999999998E-2</v>
      </c>
      <c r="Q46" s="13">
        <v>1346</v>
      </c>
      <c r="R46" s="14">
        <v>7.0999999999999994E-2</v>
      </c>
      <c r="S46" s="13">
        <v>1334</v>
      </c>
      <c r="T46" s="14">
        <v>7.0999999999999994E-2</v>
      </c>
      <c r="U46" s="13">
        <v>11</v>
      </c>
      <c r="V46" s="14">
        <v>1E-3</v>
      </c>
      <c r="W46" s="15">
        <v>0</v>
      </c>
      <c r="X46" s="16">
        <v>0</v>
      </c>
      <c r="Y46" s="15">
        <v>12</v>
      </c>
      <c r="Z46" s="17">
        <v>1E-3</v>
      </c>
      <c r="AA46" s="108">
        <v>4712</v>
      </c>
    </row>
    <row r="47" spans="1:27" x14ac:dyDescent="0.25">
      <c r="A47" s="1" t="s">
        <v>64</v>
      </c>
      <c r="B47" s="2">
        <v>37893</v>
      </c>
      <c r="C47" s="3">
        <v>39</v>
      </c>
      <c r="D47" s="3">
        <v>7</v>
      </c>
      <c r="E47" s="3">
        <v>34</v>
      </c>
      <c r="F47" s="4">
        <v>3</v>
      </c>
      <c r="G47" s="36">
        <v>35963</v>
      </c>
      <c r="H47" s="5">
        <v>0.94899999999999995</v>
      </c>
      <c r="I47" s="6">
        <v>1842</v>
      </c>
      <c r="J47" s="7">
        <v>4.9000000000000002E-2</v>
      </c>
      <c r="K47" s="10">
        <v>88</v>
      </c>
      <c r="L47" s="11">
        <v>2E-3</v>
      </c>
      <c r="M47" s="12">
        <v>3861</v>
      </c>
      <c r="N47" s="111">
        <v>0.107</v>
      </c>
      <c r="O47" s="13">
        <v>3790</v>
      </c>
      <c r="P47" s="14">
        <v>0.105</v>
      </c>
      <c r="Q47" s="13">
        <v>15961</v>
      </c>
      <c r="R47" s="14">
        <v>0.44400000000000001</v>
      </c>
      <c r="S47" s="13">
        <v>33317</v>
      </c>
      <c r="T47" s="14">
        <v>0.92600000000000005</v>
      </c>
      <c r="U47" s="13">
        <v>185</v>
      </c>
      <c r="V47" s="14">
        <v>5.0000000000000001E-3</v>
      </c>
      <c r="W47" s="15">
        <v>6</v>
      </c>
      <c r="X47" s="16">
        <v>0</v>
      </c>
      <c r="Y47" s="15">
        <v>66</v>
      </c>
      <c r="Z47" s="17">
        <v>2E-3</v>
      </c>
      <c r="AA47" s="108">
        <v>53396</v>
      </c>
    </row>
    <row r="48" spans="1:27" x14ac:dyDescent="0.25">
      <c r="A48" s="1" t="s">
        <v>65</v>
      </c>
      <c r="B48" s="2">
        <v>46566</v>
      </c>
      <c r="C48" s="3">
        <v>60</v>
      </c>
      <c r="D48" s="3">
        <v>0</v>
      </c>
      <c r="E48" s="3">
        <v>48</v>
      </c>
      <c r="F48" s="4">
        <v>3</v>
      </c>
      <c r="G48" s="36">
        <v>45528</v>
      </c>
      <c r="H48" s="5">
        <v>0.97799999999999998</v>
      </c>
      <c r="I48" s="6">
        <v>889</v>
      </c>
      <c r="J48" s="7">
        <v>1.9E-2</v>
      </c>
      <c r="K48" s="10">
        <v>149</v>
      </c>
      <c r="L48" s="11">
        <v>3.0000000000000001E-3</v>
      </c>
      <c r="M48" s="12">
        <v>8003</v>
      </c>
      <c r="N48" s="51">
        <v>0.17599999999999999</v>
      </c>
      <c r="O48" s="13">
        <v>7005</v>
      </c>
      <c r="P48" s="14">
        <v>0.154</v>
      </c>
      <c r="Q48" s="13">
        <v>1683</v>
      </c>
      <c r="R48" s="14">
        <v>3.6999999999999998E-2</v>
      </c>
      <c r="S48" s="13">
        <v>7585</v>
      </c>
      <c r="T48" s="14">
        <v>0.16700000000000001</v>
      </c>
      <c r="U48" s="13">
        <v>123</v>
      </c>
      <c r="V48" s="14">
        <v>3.0000000000000001E-3</v>
      </c>
      <c r="W48" s="15">
        <v>62</v>
      </c>
      <c r="X48" s="16">
        <v>1E-3</v>
      </c>
      <c r="Y48" s="15">
        <v>80</v>
      </c>
      <c r="Z48" s="17">
        <v>2E-3</v>
      </c>
      <c r="AA48" s="108">
        <v>17536</v>
      </c>
    </row>
    <row r="49" spans="1:27" x14ac:dyDescent="0.25">
      <c r="A49" s="1" t="s">
        <v>66</v>
      </c>
      <c r="B49" s="2">
        <v>17047</v>
      </c>
      <c r="C49" s="3">
        <v>27</v>
      </c>
      <c r="D49" s="3">
        <v>0</v>
      </c>
      <c r="E49" s="3">
        <v>22</v>
      </c>
      <c r="F49" s="4">
        <v>3</v>
      </c>
      <c r="G49" s="36">
        <v>14234</v>
      </c>
      <c r="H49" s="131">
        <v>0.83499999999999996</v>
      </c>
      <c r="I49" s="6">
        <v>2186</v>
      </c>
      <c r="J49" s="7">
        <v>0.128</v>
      </c>
      <c r="K49" s="10">
        <v>627</v>
      </c>
      <c r="L49" s="11">
        <v>3.6999999999999998E-2</v>
      </c>
      <c r="M49" s="12">
        <v>953</v>
      </c>
      <c r="N49" s="111">
        <v>6.7000000000000004E-2</v>
      </c>
      <c r="O49" s="13">
        <v>754</v>
      </c>
      <c r="P49" s="14">
        <v>5.2999999999999999E-2</v>
      </c>
      <c r="Q49" s="13">
        <v>532</v>
      </c>
      <c r="R49" s="14">
        <v>3.6999999999999998E-2</v>
      </c>
      <c r="S49" s="13">
        <v>297</v>
      </c>
      <c r="T49" s="14">
        <v>2.1000000000000001E-2</v>
      </c>
      <c r="U49" s="13">
        <v>53</v>
      </c>
      <c r="V49" s="14">
        <v>4.0000000000000001E-3</v>
      </c>
      <c r="W49" s="15">
        <v>10</v>
      </c>
      <c r="X49" s="16">
        <v>1E-3</v>
      </c>
      <c r="Y49" s="15">
        <v>60</v>
      </c>
      <c r="Z49" s="17">
        <v>4.0000000000000001E-3</v>
      </c>
      <c r="AA49" s="108">
        <v>1905</v>
      </c>
    </row>
    <row r="50" spans="1:27" x14ac:dyDescent="0.25">
      <c r="A50" s="1" t="s">
        <v>67</v>
      </c>
      <c r="B50" s="2">
        <v>5747</v>
      </c>
      <c r="C50" s="3">
        <v>9</v>
      </c>
      <c r="D50" s="3">
        <v>0</v>
      </c>
      <c r="E50" s="3">
        <v>4</v>
      </c>
      <c r="F50" s="4">
        <v>3</v>
      </c>
      <c r="G50" s="36">
        <v>4989</v>
      </c>
      <c r="H50" s="5">
        <v>0.86799999999999999</v>
      </c>
      <c r="I50" s="6">
        <v>704</v>
      </c>
      <c r="J50" s="7">
        <v>0.122</v>
      </c>
      <c r="K50" s="10">
        <v>54</v>
      </c>
      <c r="L50" s="11">
        <v>8.9999999999999993E-3</v>
      </c>
      <c r="M50" s="12">
        <v>316</v>
      </c>
      <c r="N50" s="111">
        <v>6.3E-2</v>
      </c>
      <c r="O50" s="13">
        <v>110</v>
      </c>
      <c r="P50" s="14">
        <v>2.1999999999999999E-2</v>
      </c>
      <c r="Q50" s="13">
        <v>133</v>
      </c>
      <c r="R50" s="14">
        <v>2.7E-2</v>
      </c>
      <c r="S50" s="13">
        <v>19</v>
      </c>
      <c r="T50" s="14">
        <v>4.0000000000000001E-3</v>
      </c>
      <c r="U50" s="13">
        <v>21</v>
      </c>
      <c r="V50" s="14">
        <v>4.0000000000000001E-3</v>
      </c>
      <c r="W50" s="15">
        <v>6</v>
      </c>
      <c r="X50" s="16">
        <v>1E-3</v>
      </c>
      <c r="Y50" s="15">
        <v>26</v>
      </c>
      <c r="Z50" s="17">
        <v>5.0000000000000001E-3</v>
      </c>
      <c r="AA50" s="108">
        <v>521</v>
      </c>
    </row>
    <row r="51" spans="1:27" x14ac:dyDescent="0.25">
      <c r="A51" s="1" t="s">
        <v>68</v>
      </c>
      <c r="B51" s="2">
        <v>8338</v>
      </c>
      <c r="C51" s="3">
        <v>19</v>
      </c>
      <c r="D51" s="3">
        <v>0</v>
      </c>
      <c r="E51" s="3">
        <v>10</v>
      </c>
      <c r="F51" s="4">
        <v>3</v>
      </c>
      <c r="G51" s="36">
        <v>5895</v>
      </c>
      <c r="H51" s="131">
        <v>0.70699999999999996</v>
      </c>
      <c r="I51" s="6">
        <v>2436</v>
      </c>
      <c r="J51" s="7">
        <v>0.29199999999999998</v>
      </c>
      <c r="K51" s="10">
        <v>7</v>
      </c>
      <c r="L51" s="11">
        <v>1E-3</v>
      </c>
      <c r="M51" s="12">
        <v>386</v>
      </c>
      <c r="N51" s="111">
        <v>6.5000000000000002E-2</v>
      </c>
      <c r="O51" s="13">
        <v>149</v>
      </c>
      <c r="P51" s="14">
        <v>2.5000000000000001E-2</v>
      </c>
      <c r="Q51" s="13">
        <v>143</v>
      </c>
      <c r="R51" s="14">
        <v>2.4E-2</v>
      </c>
      <c r="S51" s="13">
        <v>23</v>
      </c>
      <c r="T51" s="14">
        <v>4.0000000000000001E-3</v>
      </c>
      <c r="U51" s="13">
        <v>20</v>
      </c>
      <c r="V51" s="14">
        <v>3.0000000000000001E-3</v>
      </c>
      <c r="W51" s="15">
        <v>5</v>
      </c>
      <c r="X51" s="16">
        <v>1E-3</v>
      </c>
      <c r="Y51" s="15">
        <v>20</v>
      </c>
      <c r="Z51" s="17">
        <v>3.0000000000000001E-3</v>
      </c>
      <c r="AA51" s="108">
        <v>597</v>
      </c>
    </row>
    <row r="52" spans="1:27" x14ac:dyDescent="0.25">
      <c r="A52" s="1" t="s">
        <v>69</v>
      </c>
      <c r="B52" s="2">
        <v>7951</v>
      </c>
      <c r="C52" s="3">
        <v>15</v>
      </c>
      <c r="D52" s="3">
        <v>0</v>
      </c>
      <c r="E52" s="3">
        <v>15</v>
      </c>
      <c r="F52" s="4">
        <v>3</v>
      </c>
      <c r="G52" s="36">
        <v>7377</v>
      </c>
      <c r="H52" s="5">
        <v>0.92800000000000005</v>
      </c>
      <c r="I52" s="6">
        <v>434</v>
      </c>
      <c r="J52" s="7">
        <v>5.5E-2</v>
      </c>
      <c r="K52" s="10">
        <v>140</v>
      </c>
      <c r="L52" s="11">
        <v>1.7999999999999999E-2</v>
      </c>
      <c r="M52" s="12">
        <v>793</v>
      </c>
      <c r="N52" s="111">
        <v>0.107</v>
      </c>
      <c r="O52" s="13">
        <v>788</v>
      </c>
      <c r="P52" s="14">
        <v>0.107</v>
      </c>
      <c r="Q52" s="13">
        <v>248</v>
      </c>
      <c r="R52" s="14">
        <v>3.4000000000000002E-2</v>
      </c>
      <c r="S52" s="13">
        <v>520</v>
      </c>
      <c r="T52" s="14">
        <v>7.0000000000000007E-2</v>
      </c>
      <c r="U52" s="13">
        <v>20</v>
      </c>
      <c r="V52" s="14">
        <v>3.0000000000000001E-3</v>
      </c>
      <c r="W52" s="15">
        <v>11</v>
      </c>
      <c r="X52" s="16">
        <v>1E-3</v>
      </c>
      <c r="Y52" s="15">
        <v>27</v>
      </c>
      <c r="Z52" s="17">
        <v>4.0000000000000001E-3</v>
      </c>
      <c r="AA52" s="108">
        <v>1619</v>
      </c>
    </row>
    <row r="53" spans="1:27" x14ac:dyDescent="0.25">
      <c r="A53" s="1" t="s">
        <v>70</v>
      </c>
      <c r="B53" s="2">
        <v>9681</v>
      </c>
      <c r="C53" s="3">
        <v>17</v>
      </c>
      <c r="D53" s="3">
        <v>0</v>
      </c>
      <c r="E53" s="3">
        <v>15</v>
      </c>
      <c r="F53" s="4">
        <v>3</v>
      </c>
      <c r="G53" s="36">
        <v>9111</v>
      </c>
      <c r="H53" s="5">
        <v>0.94099999999999995</v>
      </c>
      <c r="I53" s="6">
        <v>402</v>
      </c>
      <c r="J53" s="7">
        <v>4.2000000000000003E-2</v>
      </c>
      <c r="K53" s="10">
        <v>168</v>
      </c>
      <c r="L53" s="11">
        <v>1.7000000000000001E-2</v>
      </c>
      <c r="M53" s="12">
        <v>165</v>
      </c>
      <c r="N53" s="111">
        <v>1.7999999999999999E-2</v>
      </c>
      <c r="O53" s="13">
        <v>138</v>
      </c>
      <c r="P53" s="14">
        <v>1.4999999999999999E-2</v>
      </c>
      <c r="Q53" s="13">
        <v>188</v>
      </c>
      <c r="R53" s="14">
        <v>2.1000000000000001E-2</v>
      </c>
      <c r="S53" s="13">
        <v>23</v>
      </c>
      <c r="T53" s="14">
        <v>3.0000000000000001E-3</v>
      </c>
      <c r="U53" s="13">
        <v>1508</v>
      </c>
      <c r="V53" s="14">
        <v>0.16600000000000001</v>
      </c>
      <c r="W53" s="15">
        <v>5244</v>
      </c>
      <c r="X53" s="16">
        <v>0.57599999999999996</v>
      </c>
      <c r="Y53" s="15">
        <v>22</v>
      </c>
      <c r="Z53" s="17">
        <v>2E-3</v>
      </c>
      <c r="AA53" s="108">
        <v>7150</v>
      </c>
    </row>
    <row r="54" spans="1:27" x14ac:dyDescent="0.25">
      <c r="A54" s="1" t="s">
        <v>71</v>
      </c>
      <c r="B54" s="2">
        <v>4981</v>
      </c>
      <c r="C54" s="3">
        <v>11</v>
      </c>
      <c r="D54" s="3">
        <v>0</v>
      </c>
      <c r="E54" s="3">
        <v>8</v>
      </c>
      <c r="F54" s="4">
        <v>3</v>
      </c>
      <c r="G54" s="36">
        <v>4693</v>
      </c>
      <c r="H54" s="5">
        <v>0.94199999999999995</v>
      </c>
      <c r="I54" s="6">
        <v>277</v>
      </c>
      <c r="J54" s="7">
        <v>5.6000000000000001E-2</v>
      </c>
      <c r="K54" s="10">
        <v>11</v>
      </c>
      <c r="L54" s="11">
        <v>2E-3</v>
      </c>
      <c r="M54" s="12">
        <v>35</v>
      </c>
      <c r="N54" s="111">
        <v>7.0000000000000001E-3</v>
      </c>
      <c r="O54" s="13">
        <v>28</v>
      </c>
      <c r="P54" s="14">
        <v>6.0000000000000001E-3</v>
      </c>
      <c r="Q54" s="13">
        <v>87</v>
      </c>
      <c r="R54" s="14">
        <v>1.9E-2</v>
      </c>
      <c r="S54" s="13">
        <v>4</v>
      </c>
      <c r="T54" s="14">
        <v>1E-3</v>
      </c>
      <c r="U54" s="13">
        <v>4</v>
      </c>
      <c r="V54" s="14">
        <v>1E-3</v>
      </c>
      <c r="W54" s="15">
        <v>0</v>
      </c>
      <c r="X54" s="16">
        <v>0</v>
      </c>
      <c r="Y54" s="15">
        <v>4</v>
      </c>
      <c r="Z54" s="17">
        <v>1E-3</v>
      </c>
      <c r="AA54" s="108">
        <v>134</v>
      </c>
    </row>
    <row r="55" spans="1:27" x14ac:dyDescent="0.25">
      <c r="A55" s="1" t="s">
        <v>72</v>
      </c>
      <c r="B55" s="2">
        <v>5467</v>
      </c>
      <c r="C55" s="3">
        <v>10</v>
      </c>
      <c r="D55" s="3">
        <v>0</v>
      </c>
      <c r="E55" s="3">
        <v>7</v>
      </c>
      <c r="F55" s="4">
        <v>4</v>
      </c>
      <c r="G55" s="36">
        <v>4796</v>
      </c>
      <c r="H55" s="5">
        <v>0.877</v>
      </c>
      <c r="I55" s="6">
        <v>599</v>
      </c>
      <c r="J55" s="7">
        <v>0.11</v>
      </c>
      <c r="K55" s="10">
        <v>72</v>
      </c>
      <c r="L55" s="11">
        <v>1.2999999999999999E-2</v>
      </c>
      <c r="M55" s="12">
        <v>798</v>
      </c>
      <c r="N55" s="111">
        <v>0.16600000000000001</v>
      </c>
      <c r="O55" s="13">
        <v>685</v>
      </c>
      <c r="P55" s="14">
        <v>0.14299999999999999</v>
      </c>
      <c r="Q55" s="13">
        <v>324</v>
      </c>
      <c r="R55" s="14">
        <v>6.8000000000000005E-2</v>
      </c>
      <c r="S55" s="13">
        <v>480</v>
      </c>
      <c r="T55" s="14">
        <v>0.1</v>
      </c>
      <c r="U55" s="13">
        <v>11</v>
      </c>
      <c r="V55" s="14">
        <v>2E-3</v>
      </c>
      <c r="W55" s="15">
        <v>4</v>
      </c>
      <c r="X55" s="16">
        <v>1E-3</v>
      </c>
      <c r="Y55" s="15">
        <v>32</v>
      </c>
      <c r="Z55" s="17">
        <v>7.0000000000000001E-3</v>
      </c>
      <c r="AA55" s="108">
        <v>1649</v>
      </c>
    </row>
    <row r="56" spans="1:27" x14ac:dyDescent="0.25">
      <c r="A56" s="1" t="s">
        <v>73</v>
      </c>
      <c r="B56" s="2">
        <v>13894</v>
      </c>
      <c r="C56" s="3">
        <v>20</v>
      </c>
      <c r="D56" s="3">
        <v>0</v>
      </c>
      <c r="E56" s="3">
        <v>15</v>
      </c>
      <c r="F56" s="4">
        <v>3</v>
      </c>
      <c r="G56" s="36">
        <v>13478</v>
      </c>
      <c r="H56" s="5">
        <v>0.97</v>
      </c>
      <c r="I56" s="6">
        <v>411</v>
      </c>
      <c r="J56" s="7">
        <v>0.03</v>
      </c>
      <c r="K56" s="10">
        <v>5</v>
      </c>
      <c r="L56" s="11">
        <v>0</v>
      </c>
      <c r="M56" s="12">
        <v>207</v>
      </c>
      <c r="N56" s="111">
        <v>1.4999999999999999E-2</v>
      </c>
      <c r="O56" s="13">
        <v>177</v>
      </c>
      <c r="P56" s="14">
        <v>1.2999999999999999E-2</v>
      </c>
      <c r="Q56" s="13">
        <v>14</v>
      </c>
      <c r="R56" s="14">
        <v>1E-3</v>
      </c>
      <c r="S56" s="13">
        <v>141</v>
      </c>
      <c r="T56" s="14">
        <v>0.01</v>
      </c>
      <c r="U56" s="13">
        <v>3</v>
      </c>
      <c r="V56" s="14">
        <v>0</v>
      </c>
      <c r="W56" s="15">
        <v>1</v>
      </c>
      <c r="X56" s="16">
        <v>0</v>
      </c>
      <c r="Y56" s="15">
        <v>1</v>
      </c>
      <c r="Z56" s="17">
        <v>0</v>
      </c>
      <c r="AA56" s="108">
        <v>367</v>
      </c>
    </row>
    <row r="57" spans="1:27" x14ac:dyDescent="0.25">
      <c r="A57" s="1" t="s">
        <v>74</v>
      </c>
      <c r="B57" s="2">
        <v>24476</v>
      </c>
      <c r="C57" s="3">
        <v>38</v>
      </c>
      <c r="D57" s="3">
        <v>0</v>
      </c>
      <c r="E57" s="3">
        <v>26</v>
      </c>
      <c r="F57" s="4">
        <v>4</v>
      </c>
      <c r="G57" s="36">
        <v>22491</v>
      </c>
      <c r="H57" s="5">
        <v>0.91900000000000004</v>
      </c>
      <c r="I57" s="6">
        <v>1751</v>
      </c>
      <c r="J57" s="7">
        <v>7.1999999999999995E-2</v>
      </c>
      <c r="K57" s="10">
        <v>234</v>
      </c>
      <c r="L57" s="11">
        <v>0.01</v>
      </c>
      <c r="M57" s="12">
        <v>5832</v>
      </c>
      <c r="N57" s="51">
        <v>0.25900000000000001</v>
      </c>
      <c r="O57" s="13">
        <v>4638</v>
      </c>
      <c r="P57" s="14">
        <v>0.20599999999999999</v>
      </c>
      <c r="Q57" s="13">
        <v>7149</v>
      </c>
      <c r="R57" s="14">
        <v>0.318</v>
      </c>
      <c r="S57" s="13">
        <v>1116</v>
      </c>
      <c r="T57" s="14">
        <v>0.05</v>
      </c>
      <c r="U57" s="13">
        <v>746</v>
      </c>
      <c r="V57" s="14">
        <v>3.3000000000000002E-2</v>
      </c>
      <c r="W57" s="15">
        <v>2</v>
      </c>
      <c r="X57" s="16">
        <v>0</v>
      </c>
      <c r="Y57" s="15">
        <v>59</v>
      </c>
      <c r="Z57" s="17">
        <v>3.0000000000000001E-3</v>
      </c>
      <c r="AA57" s="108">
        <v>14904</v>
      </c>
    </row>
    <row r="58" spans="1:27" x14ac:dyDescent="0.25">
      <c r="A58" s="1" t="s">
        <v>75</v>
      </c>
      <c r="B58" s="2">
        <v>4846</v>
      </c>
      <c r="C58" s="3">
        <v>12</v>
      </c>
      <c r="D58" s="3">
        <v>0</v>
      </c>
      <c r="E58" s="3">
        <v>9</v>
      </c>
      <c r="F58" s="4">
        <v>3</v>
      </c>
      <c r="G58" s="36">
        <v>4243</v>
      </c>
      <c r="H58" s="5">
        <v>0.876</v>
      </c>
      <c r="I58" s="6">
        <v>571</v>
      </c>
      <c r="J58" s="7">
        <v>0.11799999999999999</v>
      </c>
      <c r="K58" s="10">
        <v>32</v>
      </c>
      <c r="L58" s="11">
        <v>7.0000000000000001E-3</v>
      </c>
      <c r="M58" s="12">
        <v>207</v>
      </c>
      <c r="N58" s="111">
        <v>4.9000000000000002E-2</v>
      </c>
      <c r="O58" s="13">
        <v>146</v>
      </c>
      <c r="P58" s="14">
        <v>3.4000000000000002E-2</v>
      </c>
      <c r="Q58" s="13">
        <v>676</v>
      </c>
      <c r="R58" s="14">
        <v>0.159</v>
      </c>
      <c r="S58" s="13">
        <v>4243</v>
      </c>
      <c r="T58" s="14">
        <v>1</v>
      </c>
      <c r="U58" s="13">
        <v>12</v>
      </c>
      <c r="V58" s="14">
        <v>3.0000000000000001E-3</v>
      </c>
      <c r="W58" s="15">
        <v>3</v>
      </c>
      <c r="X58" s="16">
        <v>1E-3</v>
      </c>
      <c r="Y58" s="15">
        <v>10</v>
      </c>
      <c r="Z58" s="17">
        <v>2E-3</v>
      </c>
      <c r="AA58" s="108">
        <v>5151</v>
      </c>
    </row>
    <row r="59" spans="1:27" x14ac:dyDescent="0.25">
      <c r="A59" s="1" t="s">
        <v>76</v>
      </c>
      <c r="B59" s="2">
        <v>9590</v>
      </c>
      <c r="C59" s="3">
        <v>21</v>
      </c>
      <c r="D59" s="3">
        <v>0</v>
      </c>
      <c r="E59" s="3">
        <v>12</v>
      </c>
      <c r="F59" s="4">
        <v>3</v>
      </c>
      <c r="G59" s="36">
        <v>9106</v>
      </c>
      <c r="H59" s="5">
        <v>0.95</v>
      </c>
      <c r="I59" s="6">
        <v>348</v>
      </c>
      <c r="J59" s="7">
        <v>3.5999999999999997E-2</v>
      </c>
      <c r="K59" s="10">
        <v>136</v>
      </c>
      <c r="L59" s="11">
        <v>1.4E-2</v>
      </c>
      <c r="M59" s="12">
        <v>1056</v>
      </c>
      <c r="N59" s="111">
        <v>0.11600000000000001</v>
      </c>
      <c r="O59" s="13">
        <v>546</v>
      </c>
      <c r="P59" s="14">
        <v>0.06</v>
      </c>
      <c r="Q59" s="13">
        <v>308</v>
      </c>
      <c r="R59" s="14">
        <v>3.4000000000000002E-2</v>
      </c>
      <c r="S59" s="13">
        <v>346</v>
      </c>
      <c r="T59" s="14">
        <v>3.7999999999999999E-2</v>
      </c>
      <c r="U59" s="13">
        <v>1</v>
      </c>
      <c r="V59" s="14">
        <v>0</v>
      </c>
      <c r="W59" s="15">
        <v>1</v>
      </c>
      <c r="X59" s="16">
        <v>0</v>
      </c>
      <c r="Y59" s="15">
        <v>38</v>
      </c>
      <c r="Z59" s="17">
        <v>4.0000000000000001E-3</v>
      </c>
      <c r="AA59" s="108">
        <v>1750</v>
      </c>
    </row>
    <row r="60" spans="1:27" x14ac:dyDescent="0.25">
      <c r="A60" s="1" t="s">
        <v>77</v>
      </c>
      <c r="B60" s="2">
        <v>3554</v>
      </c>
      <c r="C60" s="3">
        <v>10</v>
      </c>
      <c r="D60" s="3">
        <v>0</v>
      </c>
      <c r="E60" s="3">
        <v>10</v>
      </c>
      <c r="F60" s="4">
        <v>3</v>
      </c>
      <c r="G60" s="36">
        <v>1751</v>
      </c>
      <c r="H60" s="131">
        <v>0.49299999999999999</v>
      </c>
      <c r="I60" s="6">
        <v>1795</v>
      </c>
      <c r="J60" s="7">
        <v>0.505</v>
      </c>
      <c r="K60" s="10">
        <v>8</v>
      </c>
      <c r="L60" s="11">
        <v>2E-3</v>
      </c>
      <c r="M60" s="12">
        <v>87</v>
      </c>
      <c r="N60" s="111">
        <v>0.05</v>
      </c>
      <c r="O60" s="13">
        <v>83</v>
      </c>
      <c r="P60" s="14">
        <v>4.7E-2</v>
      </c>
      <c r="Q60" s="13">
        <v>94</v>
      </c>
      <c r="R60" s="14">
        <v>5.3999999999999999E-2</v>
      </c>
      <c r="S60" s="13">
        <v>1559</v>
      </c>
      <c r="T60" s="14">
        <v>0.89</v>
      </c>
      <c r="U60" s="13">
        <v>16</v>
      </c>
      <c r="V60" s="14">
        <v>8.9999999999999993E-3</v>
      </c>
      <c r="W60" s="15">
        <v>12</v>
      </c>
      <c r="X60" s="16">
        <v>7.0000000000000001E-3</v>
      </c>
      <c r="Y60" s="15">
        <v>24</v>
      </c>
      <c r="Z60" s="17">
        <v>1.4E-2</v>
      </c>
      <c r="AA60" s="108">
        <v>1792</v>
      </c>
    </row>
    <row r="61" spans="1:27" x14ac:dyDescent="0.25">
      <c r="A61" s="1" t="s">
        <v>78</v>
      </c>
      <c r="B61" s="2">
        <v>52618</v>
      </c>
      <c r="C61" s="3">
        <v>70</v>
      </c>
      <c r="D61" s="3">
        <v>0</v>
      </c>
      <c r="E61" s="3">
        <v>51</v>
      </c>
      <c r="F61" s="4">
        <v>3</v>
      </c>
      <c r="G61" s="36">
        <v>52227</v>
      </c>
      <c r="H61" s="5">
        <v>0.99299999999999999</v>
      </c>
      <c r="I61" s="6">
        <v>361</v>
      </c>
      <c r="J61" s="7">
        <v>7.0000000000000001E-3</v>
      </c>
      <c r="K61" s="10">
        <v>30</v>
      </c>
      <c r="L61" s="11">
        <v>1E-3</v>
      </c>
      <c r="M61" s="12">
        <v>5054</v>
      </c>
      <c r="N61" s="111">
        <v>9.7000000000000003E-2</v>
      </c>
      <c r="O61" s="13">
        <v>4740</v>
      </c>
      <c r="P61" s="14">
        <v>9.0999999999999998E-2</v>
      </c>
      <c r="Q61" s="13">
        <v>1155</v>
      </c>
      <c r="R61" s="14">
        <v>2.1999999999999999E-2</v>
      </c>
      <c r="S61" s="13">
        <v>3676</v>
      </c>
      <c r="T61" s="14">
        <v>7.0000000000000007E-2</v>
      </c>
      <c r="U61" s="13">
        <v>7</v>
      </c>
      <c r="V61" s="14">
        <v>0</v>
      </c>
      <c r="W61" s="15">
        <v>8</v>
      </c>
      <c r="X61" s="16">
        <v>0</v>
      </c>
      <c r="Y61" s="15">
        <v>9</v>
      </c>
      <c r="Z61" s="17">
        <v>0</v>
      </c>
      <c r="AA61" s="108">
        <v>9909</v>
      </c>
    </row>
    <row r="62" spans="1:27" x14ac:dyDescent="0.25">
      <c r="A62" s="1" t="s">
        <v>79</v>
      </c>
      <c r="B62" s="2">
        <v>13560</v>
      </c>
      <c r="C62" s="3">
        <v>26</v>
      </c>
      <c r="D62" s="3">
        <v>0</v>
      </c>
      <c r="E62" s="3">
        <v>21</v>
      </c>
      <c r="F62" s="4">
        <v>3</v>
      </c>
      <c r="G62" s="36">
        <v>11396</v>
      </c>
      <c r="H62" s="131">
        <v>0.84</v>
      </c>
      <c r="I62" s="6">
        <v>2004</v>
      </c>
      <c r="J62" s="7">
        <v>0.14799999999999999</v>
      </c>
      <c r="K62" s="10">
        <v>160</v>
      </c>
      <c r="L62" s="11">
        <v>1.2E-2</v>
      </c>
      <c r="M62" s="12">
        <v>932</v>
      </c>
      <c r="N62" s="111">
        <v>8.2000000000000003E-2</v>
      </c>
      <c r="O62" s="13">
        <v>748</v>
      </c>
      <c r="P62" s="14">
        <v>6.6000000000000003E-2</v>
      </c>
      <c r="Q62" s="13">
        <v>218</v>
      </c>
      <c r="R62" s="14">
        <v>1.9E-2</v>
      </c>
      <c r="S62" s="13">
        <v>172</v>
      </c>
      <c r="T62" s="14">
        <v>1.4999999999999999E-2</v>
      </c>
      <c r="U62" s="13">
        <v>50</v>
      </c>
      <c r="V62" s="14">
        <v>4.0000000000000001E-3</v>
      </c>
      <c r="W62" s="15">
        <v>49</v>
      </c>
      <c r="X62" s="16">
        <v>4.0000000000000001E-3</v>
      </c>
      <c r="Y62" s="15">
        <v>12</v>
      </c>
      <c r="Z62" s="17">
        <v>1E-3</v>
      </c>
      <c r="AA62" s="108">
        <v>1433</v>
      </c>
    </row>
    <row r="64" spans="1:27" s="8" customFormat="1" ht="15" customHeight="1" x14ac:dyDescent="0.2">
      <c r="A64" s="23" t="s">
        <v>83</v>
      </c>
      <c r="B64" s="110"/>
      <c r="C64" s="19"/>
      <c r="D64" s="19"/>
      <c r="E64" s="19"/>
      <c r="F64" s="19"/>
      <c r="G64" s="110"/>
      <c r="H64" s="20"/>
      <c r="I64" s="110"/>
      <c r="J64" s="21"/>
      <c r="K64" s="19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95"/>
    </row>
    <row r="65" spans="1:27" s="29" customFormat="1" ht="12.75" x14ac:dyDescent="0.2">
      <c r="A65" s="24" t="s">
        <v>84</v>
      </c>
      <c r="B65" s="25">
        <f t="shared" ref="B65:G65" si="0">SUM(B8:B62)</f>
        <v>1130271</v>
      </c>
      <c r="C65" s="35">
        <f t="shared" si="0"/>
        <v>1679</v>
      </c>
      <c r="D65" s="25">
        <f t="shared" si="0"/>
        <v>56</v>
      </c>
      <c r="E65" s="25">
        <f t="shared" si="0"/>
        <v>1263</v>
      </c>
      <c r="F65" s="35">
        <f t="shared" si="0"/>
        <v>195</v>
      </c>
      <c r="G65" s="26">
        <f t="shared" si="0"/>
        <v>1055205</v>
      </c>
      <c r="H65" s="52">
        <f xml:space="preserve"> G65 / B65</f>
        <v>0.9335858391483105</v>
      </c>
      <c r="I65" s="26">
        <f>SUM(I8:I62)</f>
        <v>64199</v>
      </c>
      <c r="J65" s="53">
        <f xml:space="preserve"> I65 / B65</f>
        <v>5.6799652472725566E-2</v>
      </c>
      <c r="K65" s="26">
        <f>SUM(K8:K62)</f>
        <v>10867</v>
      </c>
      <c r="L65" s="53">
        <f xml:space="preserve"> K65 / B65</f>
        <v>9.6145083789639825E-3</v>
      </c>
      <c r="M65" s="27">
        <f>SUM(M8:M62)</f>
        <v>133345</v>
      </c>
      <c r="N65" s="54">
        <f xml:space="preserve"> M65 / $G$65</f>
        <v>0.12636880985211404</v>
      </c>
      <c r="O65" s="27">
        <f>SUM(O8:O62)</f>
        <v>112134</v>
      </c>
      <c r="P65" s="54">
        <f xml:space="preserve"> O65 / $G$65</f>
        <v>0.10626750252320639</v>
      </c>
      <c r="Q65" s="27">
        <f>SUM(Q8:Q62)</f>
        <v>163392</v>
      </c>
      <c r="R65" s="54">
        <f xml:space="preserve"> Q65 / $G$65</f>
        <v>0.15484384550869262</v>
      </c>
      <c r="S65" s="27">
        <f>SUM(S8:S62)</f>
        <v>295120</v>
      </c>
      <c r="T65" s="54">
        <f xml:space="preserve"> S65 / $G$65</f>
        <v>0.27968025170464506</v>
      </c>
      <c r="U65" s="27">
        <f>SUM(U8:U62)</f>
        <v>46978</v>
      </c>
      <c r="V65" s="54">
        <f xml:space="preserve"> U65 / $G$65</f>
        <v>4.4520259096573651E-2</v>
      </c>
      <c r="W65" s="27">
        <f>SUM(W8:W62)</f>
        <v>6028</v>
      </c>
      <c r="X65" s="54">
        <f xml:space="preserve"> W65 / $G$65</f>
        <v>5.7126340379357564E-3</v>
      </c>
      <c r="Y65" s="27">
        <f>SUM(Y8:Y62)</f>
        <v>2205</v>
      </c>
      <c r="Z65" s="54">
        <f xml:space="preserve"> Y65 / $G$65</f>
        <v>2.0896413493112715E-3</v>
      </c>
      <c r="AA65" s="109"/>
    </row>
    <row r="66" spans="1:27" s="8" customFormat="1" ht="12.75" x14ac:dyDescent="0.2">
      <c r="A66" s="30" t="s">
        <v>85</v>
      </c>
      <c r="B66" s="25">
        <f t="shared" ref="B66:Z66" si="1">MIN(B8:B62)</f>
        <v>3554</v>
      </c>
      <c r="C66" s="25">
        <f t="shared" si="1"/>
        <v>9</v>
      </c>
      <c r="D66" s="25">
        <f t="shared" si="1"/>
        <v>0</v>
      </c>
      <c r="E66" s="25">
        <f t="shared" si="1"/>
        <v>1</v>
      </c>
      <c r="F66" s="25">
        <f t="shared" si="1"/>
        <v>3</v>
      </c>
      <c r="G66" s="26">
        <f t="shared" si="1"/>
        <v>1751</v>
      </c>
      <c r="H66" s="31">
        <f t="shared" si="1"/>
        <v>0.49299999999999999</v>
      </c>
      <c r="I66" s="26">
        <f t="shared" si="1"/>
        <v>38</v>
      </c>
      <c r="J66" s="32">
        <f t="shared" si="1"/>
        <v>4.0000000000000001E-3</v>
      </c>
      <c r="K66" s="26">
        <f t="shared" si="1"/>
        <v>5</v>
      </c>
      <c r="L66" s="32">
        <f t="shared" si="1"/>
        <v>0</v>
      </c>
      <c r="M66" s="27">
        <f t="shared" si="1"/>
        <v>35</v>
      </c>
      <c r="N66" s="34">
        <f t="shared" si="1"/>
        <v>7.0000000000000001E-3</v>
      </c>
      <c r="O66" s="27">
        <f t="shared" si="1"/>
        <v>15</v>
      </c>
      <c r="P66" s="28">
        <f t="shared" si="1"/>
        <v>3.0000000000000001E-3</v>
      </c>
      <c r="Q66" s="27">
        <f t="shared" si="1"/>
        <v>14</v>
      </c>
      <c r="R66" s="33">
        <f t="shared" si="1"/>
        <v>1E-3</v>
      </c>
      <c r="S66" s="27">
        <f t="shared" si="1"/>
        <v>4</v>
      </c>
      <c r="T66" s="33">
        <f t="shared" si="1"/>
        <v>1E-3</v>
      </c>
      <c r="U66" s="27">
        <f t="shared" si="1"/>
        <v>1</v>
      </c>
      <c r="V66" s="33">
        <f t="shared" si="1"/>
        <v>0</v>
      </c>
      <c r="W66" s="27">
        <f t="shared" si="1"/>
        <v>0</v>
      </c>
      <c r="X66" s="34">
        <f t="shared" si="1"/>
        <v>0</v>
      </c>
      <c r="Y66" s="27">
        <f t="shared" si="1"/>
        <v>1</v>
      </c>
      <c r="Z66" s="34">
        <f t="shared" si="1"/>
        <v>0</v>
      </c>
      <c r="AA66" s="27"/>
    </row>
    <row r="67" spans="1:27" s="8" customFormat="1" ht="12.75" x14ac:dyDescent="0.2">
      <c r="A67" s="30" t="s">
        <v>86</v>
      </c>
      <c r="B67" s="25">
        <f t="shared" ref="B67:Z67" si="2">MAX(B8:B62)</f>
        <v>116451</v>
      </c>
      <c r="C67" s="25">
        <f t="shared" si="2"/>
        <v>191</v>
      </c>
      <c r="D67" s="25">
        <f t="shared" si="2"/>
        <v>13</v>
      </c>
      <c r="E67" s="25">
        <f t="shared" si="2"/>
        <v>172</v>
      </c>
      <c r="F67" s="25">
        <f t="shared" si="2"/>
        <v>8</v>
      </c>
      <c r="G67" s="26">
        <f t="shared" si="2"/>
        <v>113728</v>
      </c>
      <c r="H67" s="31">
        <f t="shared" si="2"/>
        <v>0.995</v>
      </c>
      <c r="I67" s="26">
        <f t="shared" si="2"/>
        <v>5484</v>
      </c>
      <c r="J67" s="32">
        <f t="shared" si="2"/>
        <v>0.505</v>
      </c>
      <c r="K67" s="26">
        <f t="shared" si="2"/>
        <v>2118</v>
      </c>
      <c r="L67" s="32">
        <f t="shared" si="2"/>
        <v>0.13</v>
      </c>
      <c r="M67" s="27">
        <f t="shared" si="2"/>
        <v>32802</v>
      </c>
      <c r="N67" s="34">
        <f t="shared" si="2"/>
        <v>0.41299999999999998</v>
      </c>
      <c r="O67" s="27">
        <f t="shared" si="2"/>
        <v>29989</v>
      </c>
      <c r="P67" s="28">
        <f t="shared" si="2"/>
        <v>0.378</v>
      </c>
      <c r="Q67" s="27">
        <f t="shared" si="2"/>
        <v>41102</v>
      </c>
      <c r="R67" s="33">
        <f t="shared" si="2"/>
        <v>1</v>
      </c>
      <c r="S67" s="27">
        <f t="shared" si="2"/>
        <v>79416</v>
      </c>
      <c r="T67" s="33">
        <f t="shared" si="2"/>
        <v>1</v>
      </c>
      <c r="U67" s="27">
        <f t="shared" si="2"/>
        <v>15317</v>
      </c>
      <c r="V67" s="33">
        <f t="shared" si="2"/>
        <v>0.74099999999999999</v>
      </c>
      <c r="W67" s="27">
        <f t="shared" si="2"/>
        <v>5244</v>
      </c>
      <c r="X67" s="34">
        <f t="shared" si="2"/>
        <v>0.57599999999999996</v>
      </c>
      <c r="Y67" s="27">
        <f t="shared" si="2"/>
        <v>152</v>
      </c>
      <c r="Z67" s="34">
        <f t="shared" si="2"/>
        <v>1.4E-2</v>
      </c>
      <c r="AA67" s="27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selection activeCell="B1" sqref="B1"/>
    </sheetView>
  </sheetViews>
  <sheetFormatPr defaultRowHeight="12.75" x14ac:dyDescent="0.2"/>
  <cols>
    <col min="1" max="1" width="3.140625" style="8" customWidth="1"/>
    <col min="2" max="2" width="24.7109375" style="8" customWidth="1"/>
    <col min="3" max="3" width="10" style="29" customWidth="1"/>
    <col min="4" max="4" width="11.140625" style="20" customWidth="1"/>
    <col min="5" max="5" width="57.7109375" style="8" customWidth="1"/>
    <col min="6" max="16384" width="9.140625" style="8"/>
  </cols>
  <sheetData>
    <row r="1" spans="2:5" x14ac:dyDescent="0.2">
      <c r="B1" s="92" t="s">
        <v>147</v>
      </c>
    </row>
    <row r="2" spans="2:5" x14ac:dyDescent="0.2">
      <c r="B2" s="122">
        <v>44643</v>
      </c>
    </row>
    <row r="3" spans="2:5" ht="13.5" thickBot="1" x14ac:dyDescent="0.25"/>
    <row r="4" spans="2:5" x14ac:dyDescent="0.2">
      <c r="B4" s="75" t="s">
        <v>151</v>
      </c>
      <c r="C4" s="56" t="s">
        <v>134</v>
      </c>
      <c r="D4" s="112" t="s">
        <v>130</v>
      </c>
      <c r="E4" s="57" t="s">
        <v>133</v>
      </c>
    </row>
    <row r="5" spans="2:5" x14ac:dyDescent="0.2">
      <c r="B5" s="76" t="s">
        <v>120</v>
      </c>
      <c r="C5" s="77">
        <v>1055205</v>
      </c>
      <c r="D5" s="113"/>
      <c r="E5" s="78"/>
    </row>
    <row r="6" spans="2:5" x14ac:dyDescent="0.2">
      <c r="B6" s="79" t="s">
        <v>144</v>
      </c>
      <c r="C6" s="80">
        <v>133345</v>
      </c>
      <c r="D6" s="81">
        <f xml:space="preserve"> C6 / $C$5</f>
        <v>0.12636880985211404</v>
      </c>
      <c r="E6" s="82" t="s">
        <v>162</v>
      </c>
    </row>
    <row r="7" spans="2:5" x14ac:dyDescent="0.2">
      <c r="B7" s="79" t="s">
        <v>121</v>
      </c>
      <c r="C7" s="80">
        <v>163392</v>
      </c>
      <c r="D7" s="81">
        <f xml:space="preserve"> C7 / $C$5</f>
        <v>0.15484384550869262</v>
      </c>
      <c r="E7" s="82" t="s">
        <v>163</v>
      </c>
    </row>
    <row r="8" spans="2:5" x14ac:dyDescent="0.2">
      <c r="B8" s="79" t="s">
        <v>114</v>
      </c>
      <c r="C8" s="80">
        <v>295120</v>
      </c>
      <c r="D8" s="81">
        <f xml:space="preserve"> C8 / $C$5</f>
        <v>0.27968025170464506</v>
      </c>
      <c r="E8" s="82" t="s">
        <v>164</v>
      </c>
    </row>
    <row r="9" spans="2:5" x14ac:dyDescent="0.2">
      <c r="B9" s="79" t="s">
        <v>115</v>
      </c>
      <c r="C9" s="80">
        <v>46978</v>
      </c>
      <c r="D9" s="81">
        <f xml:space="preserve"> C9 / $C$5</f>
        <v>4.4520259096573651E-2</v>
      </c>
      <c r="E9" s="82" t="s">
        <v>165</v>
      </c>
    </row>
    <row r="10" spans="2:5" x14ac:dyDescent="0.2">
      <c r="B10" s="79" t="s">
        <v>116</v>
      </c>
      <c r="C10" s="80">
        <v>6028</v>
      </c>
      <c r="D10" s="81">
        <f xml:space="preserve"> C10 / $C$5</f>
        <v>5.7126340379357564E-3</v>
      </c>
      <c r="E10" s="82" t="s">
        <v>127</v>
      </c>
    </row>
    <row r="11" spans="2:5" x14ac:dyDescent="0.2">
      <c r="B11" s="79"/>
      <c r="C11" s="80"/>
      <c r="D11" s="114"/>
      <c r="E11" s="82"/>
    </row>
    <row r="12" spans="2:5" ht="26.25" thickBot="1" x14ac:dyDescent="0.25">
      <c r="B12" s="132" t="s">
        <v>128</v>
      </c>
      <c r="C12" s="133">
        <v>2052</v>
      </c>
      <c r="D12" s="134">
        <f xml:space="preserve"> C12 / $C$5</f>
        <v>1.9446458271141626E-3</v>
      </c>
      <c r="E12" s="135" t="s">
        <v>145</v>
      </c>
    </row>
    <row r="13" spans="2:5" customFormat="1" ht="15" x14ac:dyDescent="0.25">
      <c r="D13" s="115"/>
    </row>
    <row r="14" spans="2:5" ht="13.5" thickBot="1" x14ac:dyDescent="0.25"/>
    <row r="15" spans="2:5" x14ac:dyDescent="0.2">
      <c r="B15" s="55" t="s">
        <v>166</v>
      </c>
      <c r="C15" s="56" t="s">
        <v>134</v>
      </c>
      <c r="D15" s="112" t="s">
        <v>130</v>
      </c>
      <c r="E15" s="57" t="s">
        <v>133</v>
      </c>
    </row>
    <row r="16" spans="2:5" x14ac:dyDescent="0.2">
      <c r="B16" s="58" t="s">
        <v>119</v>
      </c>
      <c r="C16" s="59">
        <v>1130271</v>
      </c>
      <c r="D16" s="116"/>
      <c r="E16" s="60" t="s">
        <v>142</v>
      </c>
    </row>
    <row r="17" spans="2:5" ht="25.5" x14ac:dyDescent="0.2">
      <c r="B17" s="61" t="s">
        <v>131</v>
      </c>
      <c r="C17" s="62">
        <v>1055205</v>
      </c>
      <c r="D17" s="117">
        <f xml:space="preserve"> C17 / $C$16</f>
        <v>0.9335858391483105</v>
      </c>
      <c r="E17" s="63" t="s">
        <v>143</v>
      </c>
    </row>
    <row r="18" spans="2:5" x14ac:dyDescent="0.2">
      <c r="B18" s="64" t="s">
        <v>132</v>
      </c>
      <c r="C18" s="65">
        <v>64199</v>
      </c>
      <c r="D18" s="121">
        <f xml:space="preserve"> C18 / $C$16</f>
        <v>5.6799652472725566E-2</v>
      </c>
      <c r="E18" s="66" t="s">
        <v>146</v>
      </c>
    </row>
    <row r="19" spans="2:5" x14ac:dyDescent="0.2">
      <c r="B19" s="64" t="s">
        <v>117</v>
      </c>
      <c r="C19" s="65">
        <v>10867</v>
      </c>
      <c r="D19" s="121">
        <f xml:space="preserve"> C19 / $C$16</f>
        <v>9.6145083789639825E-3</v>
      </c>
      <c r="E19" s="66" t="s">
        <v>146</v>
      </c>
    </row>
    <row r="20" spans="2:5" x14ac:dyDescent="0.2">
      <c r="B20" s="58" t="s">
        <v>137</v>
      </c>
      <c r="C20" s="59"/>
      <c r="D20" s="116"/>
      <c r="E20" s="60" t="s">
        <v>139</v>
      </c>
    </row>
    <row r="21" spans="2:5" x14ac:dyDescent="0.2">
      <c r="B21" s="67" t="s">
        <v>136</v>
      </c>
      <c r="C21" s="68"/>
      <c r="D21" s="69">
        <v>0.995</v>
      </c>
      <c r="E21" s="70" t="s">
        <v>140</v>
      </c>
    </row>
    <row r="22" spans="2:5" ht="13.5" thickBot="1" x14ac:dyDescent="0.25">
      <c r="B22" s="71" t="s">
        <v>138</v>
      </c>
      <c r="C22" s="72"/>
      <c r="D22" s="73">
        <v>0.49299999999999999</v>
      </c>
      <c r="E22" s="74" t="s">
        <v>141</v>
      </c>
    </row>
    <row r="23" spans="2:5" ht="13.5" thickBot="1" x14ac:dyDescent="0.25"/>
    <row r="24" spans="2:5" ht="25.5" x14ac:dyDescent="0.2">
      <c r="B24" s="83" t="s">
        <v>135</v>
      </c>
      <c r="C24" s="84" t="s">
        <v>134</v>
      </c>
      <c r="D24" s="118" t="s">
        <v>130</v>
      </c>
      <c r="E24" s="85" t="s">
        <v>133</v>
      </c>
    </row>
    <row r="25" spans="2:5" x14ac:dyDescent="0.2">
      <c r="B25" s="58" t="s">
        <v>125</v>
      </c>
      <c r="C25" s="59">
        <v>1679</v>
      </c>
      <c r="D25" s="116"/>
      <c r="E25" s="60"/>
    </row>
    <row r="26" spans="2:5" x14ac:dyDescent="0.2">
      <c r="B26" s="86" t="s">
        <v>152</v>
      </c>
      <c r="C26" s="87">
        <v>56</v>
      </c>
      <c r="D26" s="81">
        <f xml:space="preserve"> C26 / $C$25</f>
        <v>3.3353186420488387E-2</v>
      </c>
      <c r="E26" s="88" t="s">
        <v>153</v>
      </c>
    </row>
    <row r="27" spans="2:5" x14ac:dyDescent="0.2">
      <c r="B27" s="86" t="s">
        <v>118</v>
      </c>
      <c r="C27" s="87">
        <v>1263</v>
      </c>
      <c r="D27" s="81">
        <f xml:space="preserve"> C27 / $C$25</f>
        <v>0.75223347230494342</v>
      </c>
      <c r="E27" s="88" t="s">
        <v>124</v>
      </c>
    </row>
    <row r="28" spans="2:5" x14ac:dyDescent="0.2">
      <c r="B28" s="86" t="s">
        <v>85</v>
      </c>
      <c r="C28" s="87">
        <v>9</v>
      </c>
      <c r="D28" s="119"/>
      <c r="E28" s="88" t="s">
        <v>122</v>
      </c>
    </row>
    <row r="29" spans="2:5" x14ac:dyDescent="0.2">
      <c r="B29" s="86" t="s">
        <v>86</v>
      </c>
      <c r="C29" s="87">
        <v>191</v>
      </c>
      <c r="D29" s="119"/>
      <c r="E29" s="88" t="s">
        <v>123</v>
      </c>
    </row>
    <row r="30" spans="2:5" x14ac:dyDescent="0.2">
      <c r="B30" s="58" t="s">
        <v>126</v>
      </c>
      <c r="C30" s="59">
        <v>195</v>
      </c>
      <c r="D30" s="116"/>
      <c r="E30" s="60"/>
    </row>
    <row r="31" spans="2:5" ht="13.5" thickBot="1" x14ac:dyDescent="0.25">
      <c r="B31" s="89" t="s">
        <v>86</v>
      </c>
      <c r="C31" s="90">
        <v>8</v>
      </c>
      <c r="D31" s="120"/>
      <c r="E31" s="91" t="s">
        <v>129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workbookViewId="0">
      <selection activeCell="N20" sqref="N20"/>
    </sheetView>
  </sheetViews>
  <sheetFormatPr defaultRowHeight="12.75" x14ac:dyDescent="0.2"/>
  <cols>
    <col min="1" max="1" width="5.7109375" style="8" customWidth="1"/>
    <col min="2" max="2" width="29.85546875" style="37" customWidth="1"/>
    <col min="3" max="3" width="81.5703125" style="37" customWidth="1"/>
    <col min="4" max="16384" width="9.140625" style="8"/>
  </cols>
  <sheetData>
    <row r="2" spans="2:3" ht="13.5" thickBot="1" x14ac:dyDescent="0.25"/>
    <row r="3" spans="2:3" ht="15" x14ac:dyDescent="0.2">
      <c r="B3" s="38" t="s">
        <v>87</v>
      </c>
      <c r="C3" s="39" t="s">
        <v>88</v>
      </c>
    </row>
    <row r="4" spans="2:3" x14ac:dyDescent="0.2">
      <c r="B4" s="40"/>
      <c r="C4" s="41"/>
    </row>
    <row r="5" spans="2:3" x14ac:dyDescent="0.2">
      <c r="B5" s="42" t="s">
        <v>0</v>
      </c>
      <c r="C5" s="43" t="s">
        <v>89</v>
      </c>
    </row>
    <row r="6" spans="2:3" x14ac:dyDescent="0.2">
      <c r="B6" s="42" t="s">
        <v>90</v>
      </c>
      <c r="C6" s="43" t="s">
        <v>91</v>
      </c>
    </row>
    <row r="7" spans="2:3" x14ac:dyDescent="0.2">
      <c r="B7" s="42" t="s">
        <v>2</v>
      </c>
      <c r="C7" s="43" t="s">
        <v>92</v>
      </c>
    </row>
    <row r="8" spans="2:3" x14ac:dyDescent="0.2">
      <c r="B8" s="42" t="s">
        <v>155</v>
      </c>
      <c r="C8" s="43" t="s">
        <v>154</v>
      </c>
    </row>
    <row r="9" spans="2:3" x14ac:dyDescent="0.2">
      <c r="B9" s="42" t="s">
        <v>3</v>
      </c>
      <c r="C9" s="43" t="s">
        <v>93</v>
      </c>
    </row>
    <row r="10" spans="2:3" x14ac:dyDescent="0.2">
      <c r="B10" s="44" t="s">
        <v>4</v>
      </c>
      <c r="C10" s="43" t="s">
        <v>94</v>
      </c>
    </row>
    <row r="11" spans="2:3" ht="15" customHeight="1" x14ac:dyDescent="0.2">
      <c r="B11" s="144" t="s">
        <v>95</v>
      </c>
      <c r="C11" s="145"/>
    </row>
    <row r="12" spans="2:3" x14ac:dyDescent="0.2">
      <c r="B12" s="146"/>
      <c r="C12" s="147"/>
    </row>
    <row r="13" spans="2:3" x14ac:dyDescent="0.2">
      <c r="B13" s="45" t="s">
        <v>5</v>
      </c>
      <c r="C13" s="46" t="s">
        <v>96</v>
      </c>
    </row>
    <row r="14" spans="2:3" x14ac:dyDescent="0.2">
      <c r="B14" s="45" t="s">
        <v>6</v>
      </c>
      <c r="C14" s="46" t="s">
        <v>97</v>
      </c>
    </row>
    <row r="15" spans="2:3" x14ac:dyDescent="0.2">
      <c r="B15" s="45" t="s">
        <v>7</v>
      </c>
      <c r="C15" s="46" t="s">
        <v>98</v>
      </c>
    </row>
    <row r="16" spans="2:3" x14ac:dyDescent="0.2">
      <c r="B16" s="45" t="s">
        <v>8</v>
      </c>
      <c r="C16" s="46" t="s">
        <v>99</v>
      </c>
    </row>
    <row r="17" spans="2:3" x14ac:dyDescent="0.2">
      <c r="B17" s="45" t="s">
        <v>9</v>
      </c>
      <c r="C17" s="46" t="s">
        <v>100</v>
      </c>
    </row>
    <row r="18" spans="2:3" x14ac:dyDescent="0.2">
      <c r="B18" s="45" t="s">
        <v>10</v>
      </c>
      <c r="C18" s="46" t="s">
        <v>101</v>
      </c>
    </row>
    <row r="19" spans="2:3" ht="15" customHeight="1" x14ac:dyDescent="0.2">
      <c r="B19" s="148" t="s">
        <v>102</v>
      </c>
      <c r="C19" s="149"/>
    </row>
    <row r="20" spans="2:3" customFormat="1" ht="15.75" customHeight="1" x14ac:dyDescent="0.25">
      <c r="B20" s="150"/>
      <c r="C20" s="151"/>
    </row>
    <row r="21" spans="2:3" ht="25.5" x14ac:dyDescent="0.2">
      <c r="B21" s="47" t="s">
        <v>11</v>
      </c>
      <c r="C21" s="48" t="s">
        <v>103</v>
      </c>
    </row>
    <row r="22" spans="2:3" ht="25.5" x14ac:dyDescent="0.2">
      <c r="B22" s="47" t="s">
        <v>12</v>
      </c>
      <c r="C22" s="48" t="s">
        <v>104</v>
      </c>
    </row>
    <row r="23" spans="2:3" ht="25.5" x14ac:dyDescent="0.2">
      <c r="B23" s="47" t="s">
        <v>13</v>
      </c>
      <c r="C23" s="48" t="s">
        <v>103</v>
      </c>
    </row>
    <row r="24" spans="2:3" ht="25.5" x14ac:dyDescent="0.2">
      <c r="B24" s="47" t="s">
        <v>14</v>
      </c>
      <c r="C24" s="48" t="s">
        <v>105</v>
      </c>
    </row>
    <row r="25" spans="2:3" ht="25.5" x14ac:dyDescent="0.2">
      <c r="B25" s="47" t="s">
        <v>15</v>
      </c>
      <c r="C25" s="48" t="s">
        <v>103</v>
      </c>
    </row>
    <row r="26" spans="2:3" ht="25.5" x14ac:dyDescent="0.2">
      <c r="B26" s="47" t="s">
        <v>16</v>
      </c>
      <c r="C26" s="48" t="s">
        <v>104</v>
      </c>
    </row>
    <row r="27" spans="2:3" ht="25.5" x14ac:dyDescent="0.2">
      <c r="B27" s="47" t="s">
        <v>17</v>
      </c>
      <c r="C27" s="48" t="s">
        <v>106</v>
      </c>
    </row>
    <row r="28" spans="2:3" ht="25.5" x14ac:dyDescent="0.2">
      <c r="B28" s="47" t="s">
        <v>18</v>
      </c>
      <c r="C28" s="48" t="s">
        <v>107</v>
      </c>
    </row>
    <row r="29" spans="2:3" ht="25.5" x14ac:dyDescent="0.2">
      <c r="B29" s="47" t="s">
        <v>19</v>
      </c>
      <c r="C29" s="48" t="s">
        <v>108</v>
      </c>
    </row>
    <row r="30" spans="2:3" ht="25.5" x14ac:dyDescent="0.2">
      <c r="B30" s="47" t="s">
        <v>20</v>
      </c>
      <c r="C30" s="48" t="s">
        <v>109</v>
      </c>
    </row>
    <row r="31" spans="2:3" ht="25.5" x14ac:dyDescent="0.2">
      <c r="B31" s="47" t="s">
        <v>21</v>
      </c>
      <c r="C31" s="48" t="s">
        <v>110</v>
      </c>
    </row>
    <row r="32" spans="2:3" ht="25.5" x14ac:dyDescent="0.2">
      <c r="B32" s="47" t="s">
        <v>22</v>
      </c>
      <c r="C32" s="48" t="s">
        <v>111</v>
      </c>
    </row>
    <row r="33" spans="2:3" ht="25.5" x14ac:dyDescent="0.2">
      <c r="B33" s="47" t="s">
        <v>23</v>
      </c>
      <c r="C33" s="48" t="s">
        <v>112</v>
      </c>
    </row>
    <row r="34" spans="2:3" ht="26.25" thickBot="1" x14ac:dyDescent="0.25">
      <c r="B34" s="49" t="s">
        <v>24</v>
      </c>
      <c r="C34" s="50" t="s">
        <v>113</v>
      </c>
    </row>
  </sheetData>
  <mergeCells count="2">
    <mergeCell ref="B11:C12"/>
    <mergeCell ref="B19:C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B29E2E7820458464227474AC6252" ma:contentTypeVersion="11" ma:contentTypeDescription="Create a new document." ma:contentTypeScope="" ma:versionID="299bc4e34734d2d678dbafb6fcc7a983">
  <xsd:schema xmlns:xsd="http://www.w3.org/2001/XMLSchema" xmlns:xs="http://www.w3.org/2001/XMLSchema" xmlns:p="http://schemas.microsoft.com/office/2006/metadata/properties" xmlns:ns3="28e89e1c-f4d4-4321-b3ec-366b1aed737b" targetNamespace="http://schemas.microsoft.com/office/2006/metadata/properties" ma:root="true" ma:fieldsID="fd4ec70875db8d9e50500dee355a96f3" ns3:_="">
    <xsd:import namespace="28e89e1c-f4d4-4321-b3ec-366b1aed73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89e1c-f4d4-4321-b3ec-366b1aed7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EA2D4E-75CB-4DE7-BCE7-98B02BD23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D1C2B5-2D6D-472E-96F9-CD278A1A9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89e1c-f4d4-4321-b3ec-366b1aed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485D78-D9EA-4EC6-9E42-8C83742FC66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e89e1c-f4d4-4321-b3ec-366b1aed73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 Mar 2022</vt:lpstr>
      <vt:lpstr>Overview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2022-03-11T05:46:00Z</dcterms:created>
  <dcterms:modified xsi:type="dcterms:W3CDTF">2022-03-24T16:15:35Z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0x010100A913B29E2E7820458464227474AC6252</vt:lpwstr>
  </property>
</Properties>
</file>