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nalds.LAPTOP-NG0KTKBB\Downloads\"/>
    </mc:Choice>
  </mc:AlternateContent>
  <xr:revisionPtr revIDLastSave="0" documentId="8_{A1C741FF-F7C5-4C1B-A5D9-3B08149B8794}" xr6:coauthVersionLast="47" xr6:coauthVersionMax="47" xr10:uidLastSave="{00000000-0000-0000-0000-000000000000}"/>
  <bookViews>
    <workbookView xWindow="7920" yWindow="360" windowWidth="23595" windowHeight="14550" activeTab="1" xr2:uid="{00000000-000D-0000-FFFF-FFFF00000000}"/>
  </bookViews>
  <sheets>
    <sheet name="Overview" sheetId="2" r:id="rId1"/>
    <sheet name="1 Apr 2022" sheetId="1" r:id="rId2"/>
    <sheet name="Metadata" sheetId="4" r:id="rId3"/>
    <sheet name="23 Mar 2022" sheetId="5" r:id="rId4"/>
    <sheet name="8 Mar 2022" sheetId="6" r:id="rId5"/>
    <sheet name="28 Jan 2022" sheetId="7" r:id="rId6"/>
  </sheets>
  <definedNames>
    <definedName name="_xlnm._FilterDatabase" localSheetId="1" hidden="1">'1 Apr 2022'!$A$7:$AA$7</definedName>
    <definedName name="_xlnm._FilterDatabase" localSheetId="3" hidden="1">'23 Mar 2022'!$A$7:$AA$7</definedName>
    <definedName name="_xlnm._FilterDatabase" localSheetId="5" hidden="1">'28 Jan 2022'!$A$7:$Z$7</definedName>
    <definedName name="_xlnm._FilterDatabase" localSheetId="4" hidden="1">'8 Mar 2022'!$A$7:$AA$7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7" l="1"/>
  <c r="C65" i="7"/>
  <c r="D65" i="7"/>
  <c r="E65" i="7"/>
  <c r="F65" i="7"/>
  <c r="G65" i="7"/>
  <c r="I65" i="7"/>
  <c r="K65" i="7"/>
  <c r="M65" i="7"/>
  <c r="N65" i="7" s="1"/>
  <c r="O65" i="7"/>
  <c r="P65" i="7"/>
  <c r="Q65" i="7"/>
  <c r="R65" i="7" s="1"/>
  <c r="S65" i="7"/>
  <c r="U65" i="7"/>
  <c r="W65" i="7"/>
  <c r="Y65" i="7"/>
  <c r="B66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B67" i="7"/>
  <c r="C67" i="7"/>
  <c r="D67" i="7"/>
  <c r="E67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B65" i="6"/>
  <c r="C65" i="6"/>
  <c r="D65" i="6"/>
  <c r="E65" i="6"/>
  <c r="F65" i="6"/>
  <c r="G65" i="6"/>
  <c r="H65" i="6" s="1"/>
  <c r="I65" i="6"/>
  <c r="J65" i="6" s="1"/>
  <c r="K65" i="6"/>
  <c r="L65" i="6" s="1"/>
  <c r="M65" i="6"/>
  <c r="N65" i="6" s="1"/>
  <c r="O65" i="6"/>
  <c r="P65" i="6" s="1"/>
  <c r="Q65" i="6"/>
  <c r="R65" i="6" s="1"/>
  <c r="S65" i="6"/>
  <c r="T65" i="6" s="1"/>
  <c r="U65" i="6"/>
  <c r="V65" i="6" s="1"/>
  <c r="W65" i="6"/>
  <c r="X65" i="6" s="1"/>
  <c r="Y65" i="6"/>
  <c r="Z65" i="6" s="1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B65" i="5"/>
  <c r="C65" i="5"/>
  <c r="D65" i="5"/>
  <c r="E65" i="5"/>
  <c r="F65" i="5"/>
  <c r="G65" i="5"/>
  <c r="H65" i="5"/>
  <c r="I65" i="5"/>
  <c r="J65" i="5" s="1"/>
  <c r="K65" i="5"/>
  <c r="L65" i="5"/>
  <c r="M65" i="5"/>
  <c r="N65" i="5" s="1"/>
  <c r="O65" i="5"/>
  <c r="P65" i="5"/>
  <c r="Q65" i="5"/>
  <c r="R65" i="5" s="1"/>
  <c r="S65" i="5"/>
  <c r="T65" i="5"/>
  <c r="U65" i="5"/>
  <c r="V65" i="5" s="1"/>
  <c r="W65" i="5"/>
  <c r="X65" i="5"/>
  <c r="Y65" i="5"/>
  <c r="Z65" i="5" s="1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D6" i="2" l="1"/>
  <c r="D7" i="2"/>
  <c r="D8" i="2"/>
  <c r="D9" i="2"/>
  <c r="D10" i="2"/>
  <c r="D12" i="2"/>
  <c r="D17" i="2"/>
  <c r="D18" i="2"/>
  <c r="D19" i="2"/>
  <c r="D26" i="2"/>
  <c r="D27" i="2"/>
  <c r="Q65" i="1"/>
  <c r="Z67" i="1" l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W65" i="1"/>
  <c r="U65" i="1"/>
  <c r="S65" i="1"/>
  <c r="O65" i="1"/>
  <c r="M65" i="1"/>
  <c r="K65" i="1"/>
  <c r="I65" i="1"/>
  <c r="G65" i="1"/>
  <c r="F65" i="1"/>
  <c r="E65" i="1"/>
  <c r="D65" i="1"/>
  <c r="C65" i="1"/>
  <c r="B65" i="1"/>
  <c r="N65" i="1" l="1"/>
  <c r="V65" i="1"/>
  <c r="L65" i="1"/>
  <c r="T65" i="1"/>
  <c r="H65" i="1"/>
  <c r="P65" i="1"/>
  <c r="X65" i="1"/>
  <c r="J65" i="1"/>
  <c r="R65" i="1"/>
  <c r="Z65" i="1"/>
</calcChain>
</file>

<file path=xl/sharedStrings.xml><?xml version="1.0" encoding="utf-8"?>
<sst xmlns="http://schemas.openxmlformats.org/spreadsheetml/2006/main" count="540" uniqueCount="187">
  <si>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</si>
  <si>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</si>
  <si>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</si>
  <si>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</si>
  <si>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</si>
  <si>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</si>
  <si>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</si>
  <si>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</si>
  <si>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</si>
  <si>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</si>
  <si>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</si>
  <si>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</si>
  <si>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</si>
  <si>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</si>
  <si>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</si>
  <si>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</si>
  <si>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</si>
  <si>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</si>
  <si>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</si>
  <si>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</si>
  <si>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</si>
  <si>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</si>
  <si>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</si>
  <si>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</si>
  <si>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</si>
  <si>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</si>
  <si>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</si>
  <si>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</si>
  <si>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</si>
  <si>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</si>
  <si>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</si>
  <si>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</si>
  <si>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</si>
  <si>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</si>
  <si>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</si>
  <si>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</si>
  <si>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</si>
  <si>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</si>
  <si>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</si>
  <si>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</si>
  <si>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</si>
  <si>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</si>
  <si>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</si>
  <si>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</si>
  <si>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</si>
  <si>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</si>
  <si>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</si>
  <si>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</si>
  <si>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</si>
  <si>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</si>
  <si>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</si>
  <si>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</si>
  <si>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</si>
  <si>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</si>
  <si>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</si>
  <si>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</si>
  <si>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</si>
  <si>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</si>
  <si>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</si>
  <si>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</si>
  <si>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</si>
  <si>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</si>
  <si>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</si>
  <si>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</si>
  <si>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</si>
  <si>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</si>
  <si>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</si>
  <si>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</si>
  <si>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</si>
  <si>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</si>
  <si>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</si>
  <si>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</si>
  <si>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</si>
  <si>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</si>
  <si>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</si>
  <si>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</si>
  <si>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</si>
  <si>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</si>
  <si>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</si>
  <si>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</si>
  <si>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</si>
  <si>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</si>
  <si>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County Target Threshold</t>
  </si>
  <si>
    <t>&gt; 95%</t>
  </si>
  <si>
    <t>&lt; 5%</t>
  </si>
  <si>
    <t>Geocoding (Address Matching)</t>
  </si>
  <si>
    <t>Spatial Audit between SVRS Records and GEO-Election Districts</t>
  </si>
  <si>
    <t># Precincts Standard-ized</t>
  </si>
  <si>
    <t>&lt; 1%</t>
  </si>
  <si>
    <t>Statistics</t>
  </si>
  <si>
    <t>Sum</t>
  </si>
  <si>
    <t>Min</t>
  </si>
  <si>
    <t>Max</t>
  </si>
  <si>
    <t>SVRS Data Extraction Date:  04/01/2022</t>
  </si>
  <si>
    <t>&lt; 83%</t>
  </si>
  <si>
    <t>&gt; 11.6%</t>
  </si>
  <si>
    <t>SPATIAL AUDIT 4/1/2022 (SVRS-GEO County Summary Report)</t>
  </si>
  <si>
    <t>Summary Report Date:  04/03/2022</t>
  </si>
  <si>
    <t>Hampshire County has the highest number of magisterial districts</t>
  </si>
  <si>
    <t>Magisterial Districts</t>
  </si>
  <si>
    <t>Kanawha County has the highest number of precincts</t>
  </si>
  <si>
    <t>Richie County has the least number of precincts</t>
  </si>
  <si>
    <t>75% of the precincts border State Legislative Districts</t>
  </si>
  <si>
    <t>SLDBP</t>
  </si>
  <si>
    <t>3% of SVRS Precincts have to be standardized to Geo Precincts</t>
  </si>
  <si>
    <t>Precincts Standardized</t>
  </si>
  <si>
    <t>Voting Precincts</t>
  </si>
  <si>
    <t>NOTES</t>
  </si>
  <si>
    <t>%</t>
  </si>
  <si>
    <t>COUNT</t>
  </si>
  <si>
    <t>PRECINCT/MAGISTERIAL STATEWIDE COUNTS</t>
  </si>
  <si>
    <t>Wirt County has the lowest site address match rate</t>
  </si>
  <si>
    <t>Lowest Site Match</t>
  </si>
  <si>
    <t>Jefferson County has the highest site address match rate</t>
  </si>
  <si>
    <t>Highest Site Match</t>
  </si>
  <si>
    <t>County Site Matches should be &gt; 95%</t>
  </si>
  <si>
    <t>County Site Match Rates</t>
  </si>
  <si>
    <t>Records not evaluated for mismatch by spatial audit</t>
  </si>
  <si>
    <t>Unmatched</t>
  </si>
  <si>
    <t>Street Address Match</t>
  </si>
  <si>
    <t xml:space="preserve">93% of SVRS records geocode to a site point.  Some points may not be located to the building footprint or are false positives. </t>
  </si>
  <si>
    <t>Site Address Match</t>
  </si>
  <si>
    <t xml:space="preserve">Two Address Locators (WV SAMS &amp; Esri) performed the geocoding </t>
  </si>
  <si>
    <t>Total SVRS Records</t>
  </si>
  <si>
    <t>GEOCODING STATUS 4/1/22</t>
  </si>
  <si>
    <t>0.2% of SVRS records are located OUTSIDE of the County.  Points in parcels that overlap jurisdictional boundaries may be valid.</t>
  </si>
  <si>
    <t>Outside County</t>
  </si>
  <si>
    <t>1% of SVRS records do not match the GIS CONGRESSOINAL Districts</t>
  </si>
  <si>
    <t>Congressional</t>
  </si>
  <si>
    <t>2% of SVRS records do not match the GIS STATE SENATE Districts</t>
  </si>
  <si>
    <t>State Senate</t>
  </si>
  <si>
    <t>11% of SVRS records do not match the GIS STATE HOUSE Districts</t>
  </si>
  <si>
    <t>State House</t>
  </si>
  <si>
    <t>13% of SVRS records do not match the GIS MAGISTERIAL Districts</t>
  </si>
  <si>
    <t>Magisterial District Mismatch</t>
  </si>
  <si>
    <t>7% of SVRS records do not match the GIS PRECINCT files</t>
  </si>
  <si>
    <t>Precinct Mismatch</t>
  </si>
  <si>
    <t>SVRS Records Geocoded</t>
  </si>
  <si>
    <t>SVRS SPATIAL AUDIT 4/1/22</t>
  </si>
  <si>
    <t>SPATIAL AUDIT BETWEEN SVRS AND GEO-ELECTION BOUNDARIES</t>
  </si>
  <si>
    <t>FIELD NAME</t>
  </si>
  <si>
    <t>DESCRIPTION</t>
  </si>
  <si>
    <t>County Name</t>
  </si>
  <si>
    <t>Total Voter Registration Records</t>
  </si>
  <si>
    <t># Standardized Precincts</t>
  </si>
  <si>
    <t>GEOCODING (ADDRESS MATCHING)</t>
  </si>
  <si>
    <t># of SVRS records from defined county that are site matched in the geocoding processing</t>
  </si>
  <si>
    <t>% of SVRS records from defined county that are site matched in the geocoding processing</t>
  </si>
  <si>
    <t># of SVRS records from defined county that are street matched in the geocoding processing</t>
  </si>
  <si>
    <t>% of SVRS records from defined county that are street matched in the geocoding processing</t>
  </si>
  <si>
    <t># of SVRS records from defined county that are unmatched in the geocoding processing</t>
  </si>
  <si>
    <t>% of SVRS records from defined county that are unmatched in the geocoding processing</t>
  </si>
  <si>
    <t>SVRS - GEOGRAPHIC MISMATCH</t>
  </si>
  <si>
    <t># of SVRS records from defined county whose precinct number in SVRS table do not match the new precinct number after redistricting</t>
  </si>
  <si>
    <t>%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</si>
  <si>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</si>
  <si>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# of SVRS records from defined county whose state house district in SVRS table do not match the new state house district after redistricting</t>
  </si>
  <si>
    <t>% of SVRS records from defined county whose state house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</si>
  <si>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</si>
  <si>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senate district in SVRS table do not match the new state house district after redistricting</t>
  </si>
  <si>
    <t># of SVRS records from defined county whose congressional district in SVRS table do not match the new congressional district after redistricting</t>
  </si>
  <si>
    <t>% of SVRS records from defined county whose congressional district in SVRS table do not match the new congressional district after redistricting</t>
  </si>
  <si>
    <t># of SVRS records from defined county whose county name in SVRS table do not match the county they are located in</t>
  </si>
  <si>
    <t>% of SVRS records from defined county whose county name in SVRS table do not match the county they are located in</t>
  </si>
  <si>
    <t># of SVRS records from defined county</t>
  </si>
  <si>
    <t># of Voting Precincts from defined county</t>
  </si>
  <si>
    <t xml:space="preserve"># SVRS Precincts standardized to Geo Precincts </t>
  </si>
  <si>
    <t># of Voting Precincts from defined county that borders State Legislative Districts</t>
  </si>
  <si>
    <t># of Magisterial Districts for county</t>
  </si>
  <si>
    <t>Total Mismatch Flags (Precinct, Magisterial, State House, State Senate, Congressional, Outside County)</t>
  </si>
  <si>
    <t>Total Mismatch Flags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</si>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</sst>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6" applyNumberFormat="0" applyAlignment="0" applyProtection="0"/>
  </cellStyleXfs>
  <cellXfs count="251">
    <xf numFmtId="0" fontId="0" fillId="0" borderId="0" xfId="0"/>
    <xf numFmtId="164" fontId="0" fillId="0" borderId="0" xfId="1" applyNumberFormat="1" applyFont="1"/>
    <xf numFmtId="0" fontId="3" fillId="0" borderId="0" xfId="0" applyFont="1"/>
    <xf numFmtId="164" fontId="3" fillId="0" borderId="0" xfId="1" applyNumberFormat="1" applyFont="1"/>
    <xf numFmtId="3" fontId="0" fillId="0" borderId="0" xfId="0" applyNumberFormat="1"/>
    <xf numFmtId="0" fontId="4" fillId="0" borderId="0" xfId="0" applyFont="1"/>
    <xf numFmtId="164" fontId="5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9" fontId="7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8" xfId="0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164" fontId="2" fillId="2" borderId="8" xfId="1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164" fontId="0" fillId="2" borderId="8" xfId="1" applyNumberFormat="1" applyFont="1" applyFill="1" applyBorder="1" applyAlignment="1">
      <alignment horizontal="center" vertical="top" wrapText="1"/>
    </xf>
    <xf numFmtId="164" fontId="0" fillId="2" borderId="9" xfId="1" applyNumberFormat="1" applyFont="1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164" fontId="2" fillId="5" borderId="8" xfId="1" applyNumberFormat="1" applyFont="1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164" fontId="0" fillId="5" borderId="8" xfId="1" applyNumberFormat="1" applyFont="1" applyFill="1" applyBorder="1" applyAlignment="1">
      <alignment horizontal="center" vertical="top" wrapText="1"/>
    </xf>
    <xf numFmtId="164" fontId="0" fillId="5" borderId="9" xfId="1" applyNumberFormat="1" applyFont="1" applyFill="1" applyBorder="1" applyAlignment="1">
      <alignment horizontal="center" vertical="top" wrapText="1"/>
    </xf>
    <xf numFmtId="3" fontId="0" fillId="5" borderId="10" xfId="0" applyNumberFormat="1" applyFill="1" applyBorder="1" applyAlignment="1">
      <alignment horizontal="center" vertical="top" wrapText="1"/>
    </xf>
    <xf numFmtId="16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4" borderId="7" xfId="0" applyFill="1" applyBorder="1" applyAlignment="1">
      <alignment horizontal="left" vertical="top" wrapText="1"/>
    </xf>
    <xf numFmtId="0" fontId="3" fillId="6" borderId="11" xfId="0" applyFont="1" applyFill="1" applyBorder="1"/>
    <xf numFmtId="3" fontId="3" fillId="6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9" fontId="3" fillId="2" borderId="12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9" fontId="3" fillId="2" borderId="13" xfId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8" fillId="3" borderId="12" xfId="1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9" fontId="3" fillId="3" borderId="12" xfId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/>
    </xf>
    <xf numFmtId="3" fontId="9" fillId="3" borderId="14" xfId="1" applyNumberFormat="1" applyFont="1" applyFill="1" applyBorder="1" applyAlignment="1">
      <alignment horizontal="center"/>
    </xf>
    <xf numFmtId="0" fontId="10" fillId="0" borderId="0" xfId="0" applyFont="1"/>
    <xf numFmtId="3" fontId="11" fillId="6" borderId="15" xfId="0" applyNumberFormat="1" applyFont="1" applyFill="1" applyBorder="1"/>
    <xf numFmtId="3" fontId="12" fillId="6" borderId="15" xfId="0" applyNumberFormat="1" applyFont="1" applyFill="1" applyBorder="1" applyAlignment="1">
      <alignment horizontal="center"/>
    </xf>
    <xf numFmtId="3" fontId="13" fillId="6" borderId="15" xfId="0" applyNumberFormat="1" applyFont="1" applyFill="1" applyBorder="1" applyAlignment="1">
      <alignment horizontal="center"/>
    </xf>
    <xf numFmtId="3" fontId="12" fillId="2" borderId="15" xfId="0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9" fontId="13" fillId="2" borderId="15" xfId="1" applyFont="1" applyFill="1" applyBorder="1" applyAlignment="1">
      <alignment horizontal="center"/>
    </xf>
    <xf numFmtId="3" fontId="12" fillId="3" borderId="15" xfId="0" applyNumberFormat="1" applyFont="1" applyFill="1" applyBorder="1" applyAlignment="1">
      <alignment horizontal="center"/>
    </xf>
    <xf numFmtId="164" fontId="13" fillId="3" borderId="15" xfId="1" applyNumberFormat="1" applyFont="1" applyFill="1" applyBorder="1" applyAlignment="1">
      <alignment horizontal="center"/>
    </xf>
    <xf numFmtId="3" fontId="13" fillId="3" borderId="15" xfId="1" applyNumberFormat="1" applyFont="1" applyFill="1" applyBorder="1" applyAlignment="1">
      <alignment horizontal="center"/>
    </xf>
    <xf numFmtId="3" fontId="3" fillId="0" borderId="0" xfId="0" applyNumberFormat="1" applyFont="1"/>
    <xf numFmtId="0" fontId="11" fillId="6" borderId="15" xfId="0" applyFont="1" applyFill="1" applyBorder="1"/>
    <xf numFmtId="164" fontId="12" fillId="2" borderId="15" xfId="0" applyNumberFormat="1" applyFont="1" applyFill="1" applyBorder="1" applyAlignment="1">
      <alignment horizontal="center"/>
    </xf>
    <xf numFmtId="9" fontId="12" fillId="2" borderId="15" xfId="0" applyNumberFormat="1" applyFont="1" applyFill="1" applyBorder="1" applyAlignment="1">
      <alignment horizontal="center"/>
    </xf>
    <xf numFmtId="164" fontId="12" fillId="3" borderId="15" xfId="0" applyNumberFormat="1" applyFont="1" applyFill="1" applyBorder="1" applyAlignment="1">
      <alignment horizontal="center"/>
    </xf>
    <xf numFmtId="9" fontId="12" fillId="3" borderId="15" xfId="1" applyFont="1" applyFill="1" applyBorder="1" applyAlignment="1">
      <alignment horizontal="center"/>
    </xf>
    <xf numFmtId="9" fontId="12" fillId="3" borderId="15" xfId="0" applyNumberFormat="1" applyFont="1" applyFill="1" applyBorder="1" applyAlignment="1">
      <alignment horizontal="center"/>
    </xf>
    <xf numFmtId="164" fontId="14" fillId="3" borderId="12" xfId="1" applyNumberFormat="1" applyFont="1" applyFill="1" applyBorder="1" applyAlignment="1">
      <alignment horizontal="center"/>
    </xf>
    <xf numFmtId="164" fontId="14" fillId="2" borderId="12" xfId="1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3" fillId="4" borderId="18" xfId="1" applyNumberFormat="1" applyFont="1" applyFill="1" applyBorder="1" applyAlignment="1">
      <alignment horizontal="center"/>
    </xf>
    <xf numFmtId="3" fontId="3" fillId="4" borderId="18" xfId="0" applyNumberFormat="1" applyFont="1" applyFill="1" applyBorder="1"/>
    <xf numFmtId="0" fontId="3" fillId="4" borderId="19" xfId="0" applyFont="1" applyFill="1" applyBorder="1" applyAlignment="1">
      <alignment horizontal="right"/>
    </xf>
    <xf numFmtId="0" fontId="19" fillId="9" borderId="20" xfId="4" applyFont="1" applyBorder="1"/>
    <xf numFmtId="164" fontId="19" fillId="9" borderId="15" xfId="4" applyNumberFormat="1" applyFont="1" applyBorder="1" applyAlignment="1">
      <alignment horizontal="center"/>
    </xf>
    <xf numFmtId="3" fontId="19" fillId="9" borderId="15" xfId="4" applyNumberFormat="1" applyFont="1" applyBorder="1"/>
    <xf numFmtId="0" fontId="19" fillId="9" borderId="21" xfId="4" applyFont="1" applyBorder="1"/>
    <xf numFmtId="0" fontId="3" fillId="4" borderId="20" xfId="0" applyFont="1" applyFill="1" applyBorder="1"/>
    <xf numFmtId="164" fontId="3" fillId="4" borderId="15" xfId="1" applyNumberFormat="1" applyFont="1" applyFill="1" applyBorder="1" applyAlignment="1">
      <alignment horizontal="center"/>
    </xf>
    <xf numFmtId="3" fontId="3" fillId="4" borderId="15" xfId="0" applyNumberFormat="1" applyFont="1" applyFill="1" applyBorder="1"/>
    <xf numFmtId="0" fontId="3" fillId="4" borderId="21" xfId="0" applyFont="1" applyFill="1" applyBorder="1" applyAlignment="1">
      <alignment horizontal="right"/>
    </xf>
    <xf numFmtId="9" fontId="7" fillId="4" borderId="15" xfId="3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20" fillId="8" borderId="17" xfId="3" applyFont="1" applyBorder="1"/>
    <xf numFmtId="164" fontId="20" fillId="8" borderId="18" xfId="3" applyNumberFormat="1" applyFont="1" applyBorder="1" applyAlignment="1">
      <alignment horizontal="center"/>
    </xf>
    <xf numFmtId="3" fontId="20" fillId="8" borderId="18" xfId="3" applyNumberFormat="1" applyFont="1" applyBorder="1"/>
    <xf numFmtId="0" fontId="20" fillId="8" borderId="19" xfId="3" applyFont="1" applyBorder="1" applyAlignment="1">
      <alignment horizontal="right"/>
    </xf>
    <xf numFmtId="0" fontId="21" fillId="7" borderId="20" xfId="2" applyFont="1" applyBorder="1"/>
    <xf numFmtId="164" fontId="21" fillId="7" borderId="15" xfId="2" applyNumberFormat="1" applyFont="1" applyBorder="1" applyAlignment="1">
      <alignment horizontal="center"/>
    </xf>
    <xf numFmtId="3" fontId="21" fillId="7" borderId="15" xfId="2" applyNumberFormat="1" applyFont="1" applyBorder="1"/>
    <xf numFmtId="0" fontId="21" fillId="7" borderId="21" xfId="2" applyFont="1" applyBorder="1" applyAlignment="1">
      <alignment horizontal="right"/>
    </xf>
    <xf numFmtId="0" fontId="20" fillId="8" borderId="20" xfId="3" applyFont="1" applyBorder="1"/>
    <xf numFmtId="164" fontId="20" fillId="8" borderId="15" xfId="3" applyNumberFormat="1" applyFont="1" applyBorder="1" applyAlignment="1">
      <alignment horizontal="center" vertical="center"/>
    </xf>
    <xf numFmtId="3" fontId="20" fillId="8" borderId="15" xfId="3" applyNumberFormat="1" applyFont="1" applyBorder="1"/>
    <xf numFmtId="0" fontId="20" fillId="8" borderId="21" xfId="3" applyFont="1" applyBorder="1" applyAlignment="1">
      <alignment horizontal="right"/>
    </xf>
    <xf numFmtId="0" fontId="21" fillId="7" borderId="20" xfId="2" applyFont="1" applyBorder="1" applyAlignment="1">
      <alignment vertical="center" wrapText="1"/>
    </xf>
    <xf numFmtId="164" fontId="21" fillId="7" borderId="15" xfId="2" applyNumberFormat="1" applyFont="1" applyBorder="1" applyAlignment="1">
      <alignment horizontal="center" vertical="center"/>
    </xf>
    <xf numFmtId="3" fontId="21" fillId="7" borderId="15" xfId="2" applyNumberFormat="1" applyFont="1" applyBorder="1" applyAlignment="1">
      <alignment vertical="center"/>
    </xf>
    <xf numFmtId="0" fontId="21" fillId="7" borderId="21" xfId="2" applyFont="1" applyBorder="1" applyAlignment="1">
      <alignment horizontal="right" vertical="center"/>
    </xf>
    <xf numFmtId="0" fontId="3" fillId="0" borderId="22" xfId="0" applyFont="1" applyBorder="1" applyAlignment="1">
      <alignment horizontal="center"/>
    </xf>
    <xf numFmtId="164" fontId="3" fillId="0" borderId="23" xfId="1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0" fontId="8" fillId="0" borderId="24" xfId="0" applyFont="1" applyBorder="1"/>
    <xf numFmtId="164" fontId="0" fillId="0" borderId="0" xfId="0" applyNumberFormat="1"/>
    <xf numFmtId="0" fontId="7" fillId="4" borderId="17" xfId="3" applyFont="1" applyFill="1" applyBorder="1" applyAlignment="1">
      <alignment vertical="center" wrapText="1"/>
    </xf>
    <xf numFmtId="164" fontId="7" fillId="4" borderId="18" xfId="3" applyNumberFormat="1" applyFont="1" applyFill="1" applyBorder="1" applyAlignment="1">
      <alignment horizontal="center" vertical="center"/>
    </xf>
    <xf numFmtId="3" fontId="7" fillId="4" borderId="18" xfId="3" applyNumberFormat="1" applyFont="1" applyFill="1" applyBorder="1" applyAlignment="1">
      <alignment vertical="center"/>
    </xf>
    <xf numFmtId="0" fontId="7" fillId="4" borderId="19" xfId="3" applyFont="1" applyFill="1" applyBorder="1" applyAlignment="1">
      <alignment vertical="center"/>
    </xf>
    <xf numFmtId="0" fontId="7" fillId="4" borderId="20" xfId="3" applyFont="1" applyFill="1" applyBorder="1"/>
    <xf numFmtId="164" fontId="7" fillId="4" borderId="15" xfId="3" applyNumberFormat="1" applyFont="1" applyFill="1" applyBorder="1" applyAlignment="1">
      <alignment horizontal="center"/>
    </xf>
    <xf numFmtId="3" fontId="7" fillId="4" borderId="15" xfId="3" applyNumberFormat="1" applyFont="1" applyFill="1" applyBorder="1"/>
    <xf numFmtId="0" fontId="7" fillId="4" borderId="21" xfId="3" applyFont="1" applyFill="1" applyBorder="1"/>
    <xf numFmtId="0" fontId="19" fillId="9" borderId="25" xfId="4" applyFont="1" applyBorder="1"/>
    <xf numFmtId="164" fontId="19" fillId="9" borderId="16" xfId="4" applyNumberFormat="1" applyFont="1" applyAlignment="1">
      <alignment horizontal="center"/>
    </xf>
    <xf numFmtId="3" fontId="19" fillId="9" borderId="16" xfId="4" applyNumberFormat="1" applyFont="1"/>
    <xf numFmtId="0" fontId="19" fillId="9" borderId="26" xfId="4" applyFont="1" applyBorder="1"/>
    <xf numFmtId="0" fontId="8" fillId="0" borderId="1" xfId="0" applyFont="1" applyBorder="1"/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vertical="top"/>
    </xf>
    <xf numFmtId="0" fontId="18" fillId="10" borderId="1" xfId="0" applyFont="1" applyFill="1" applyBorder="1" applyAlignment="1">
      <alignment horizontal="center" vertical="top"/>
    </xf>
    <xf numFmtId="0" fontId="18" fillId="10" borderId="3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vertical="top"/>
    </xf>
    <xf numFmtId="0" fontId="3" fillId="0" borderId="28" xfId="0" applyFont="1" applyBorder="1" applyAlignment="1">
      <alignment vertical="top" wrapText="1"/>
    </xf>
    <xf numFmtId="0" fontId="3" fillId="6" borderId="21" xfId="0" applyFont="1" applyFill="1" applyBorder="1" applyAlignment="1">
      <alignment vertical="top"/>
    </xf>
    <xf numFmtId="0" fontId="3" fillId="6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 wrapText="1"/>
    </xf>
    <xf numFmtId="0" fontId="3" fillId="6" borderId="21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vertical="top"/>
    </xf>
    <xf numFmtId="0" fontId="3" fillId="3" borderId="20" xfId="0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1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0" borderId="0" xfId="0" applyFont="1"/>
    <xf numFmtId="3" fontId="9" fillId="3" borderId="34" xfId="1" applyNumberFormat="1" applyFont="1" applyFill="1" applyBorder="1" applyAlignment="1">
      <alignment horizontal="center"/>
    </xf>
    <xf numFmtId="164" fontId="3" fillId="3" borderId="35" xfId="1" applyNumberFormat="1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164" fontId="3" fillId="3" borderId="36" xfId="1" applyNumberFormat="1" applyFont="1" applyFill="1" applyBorder="1" applyAlignment="1">
      <alignment horizontal="center"/>
    </xf>
    <xf numFmtId="9" fontId="3" fillId="3" borderId="36" xfId="1" applyFont="1" applyFill="1" applyBorder="1" applyAlignment="1">
      <alignment horizontal="center"/>
    </xf>
    <xf numFmtId="3" fontId="3" fillId="3" borderId="36" xfId="0" applyNumberFormat="1" applyFont="1" applyFill="1" applyBorder="1" applyAlignment="1">
      <alignment horizontal="center"/>
    </xf>
    <xf numFmtId="164" fontId="14" fillId="3" borderId="36" xfId="1" applyNumberFormat="1" applyFont="1" applyFill="1" applyBorder="1" applyAlignment="1">
      <alignment horizontal="center"/>
    </xf>
    <xf numFmtId="3" fontId="3" fillId="3" borderId="37" xfId="0" applyNumberFormat="1" applyFont="1" applyFill="1" applyBorder="1" applyAlignment="1">
      <alignment horizontal="center"/>
    </xf>
    <xf numFmtId="9" fontId="3" fillId="2" borderId="35" xfId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9" fontId="3" fillId="2" borderId="36" xfId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164" fontId="8" fillId="2" borderId="36" xfId="1" applyNumberFormat="1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3" fontId="3" fillId="6" borderId="36" xfId="0" applyNumberFormat="1" applyFont="1" applyFill="1" applyBorder="1" applyAlignment="1">
      <alignment horizontal="center"/>
    </xf>
    <xf numFmtId="0" fontId="3" fillId="6" borderId="37" xfId="0" applyFont="1" applyFill="1" applyBorder="1"/>
    <xf numFmtId="164" fontId="14" fillId="11" borderId="12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12" fillId="3" borderId="15" xfId="1" applyNumberFormat="1" applyFont="1" applyFill="1" applyBorder="1" applyAlignment="1">
      <alignment horizontal="center"/>
    </xf>
    <xf numFmtId="3" fontId="12" fillId="2" borderId="15" xfId="1" applyNumberFormat="1" applyFont="1" applyFill="1" applyBorder="1" applyAlignment="1">
      <alignment horizontal="center"/>
    </xf>
    <xf numFmtId="164" fontId="12" fillId="2" borderId="15" xfId="1" applyNumberFormat="1" applyFont="1" applyFill="1" applyBorder="1" applyAlignment="1">
      <alignment horizontal="center"/>
    </xf>
    <xf numFmtId="164" fontId="3" fillId="3" borderId="17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64" fontId="3" fillId="3" borderId="18" xfId="1" applyNumberFormat="1" applyFont="1" applyFill="1" applyBorder="1" applyAlignment="1">
      <alignment horizontal="center"/>
    </xf>
    <xf numFmtId="9" fontId="3" fillId="3" borderId="18" xfId="1" applyFont="1" applyFill="1" applyBorder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9" fontId="8" fillId="3" borderId="18" xfId="1" applyFont="1" applyFill="1" applyBorder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9" fontId="3" fillId="2" borderId="17" xfId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9" fontId="3" fillId="2" borderId="18" xfId="1" applyFont="1" applyFill="1" applyBorder="1" applyAlignment="1">
      <alignment horizontal="center"/>
    </xf>
    <xf numFmtId="3" fontId="3" fillId="2" borderId="18" xfId="0" applyNumberFormat="1" applyFont="1" applyFill="1" applyBorder="1" applyAlignment="1">
      <alignment horizontal="center"/>
    </xf>
    <xf numFmtId="164" fontId="3" fillId="2" borderId="18" xfId="1" applyNumberFormat="1" applyFont="1" applyFill="1" applyBorder="1" applyAlignment="1">
      <alignment horizontal="center"/>
    </xf>
    <xf numFmtId="3" fontId="3" fillId="2" borderId="38" xfId="0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3" fontId="3" fillId="6" borderId="18" xfId="0" applyNumberFormat="1" applyFont="1" applyFill="1" applyBorder="1" applyAlignment="1">
      <alignment horizontal="center"/>
    </xf>
    <xf numFmtId="0" fontId="3" fillId="6" borderId="19" xfId="0" applyFont="1" applyFill="1" applyBorder="1"/>
    <xf numFmtId="164" fontId="3" fillId="3" borderId="20" xfId="1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64" fontId="3" fillId="3" borderId="15" xfId="1" applyNumberFormat="1" applyFont="1" applyFill="1" applyBorder="1" applyAlignment="1">
      <alignment horizontal="center"/>
    </xf>
    <xf numFmtId="9" fontId="3" fillId="3" borderId="15" xfId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9" fontId="8" fillId="3" borderId="15" xfId="1" applyFont="1" applyFill="1" applyBorder="1" applyAlignment="1">
      <alignment horizontal="center"/>
    </xf>
    <xf numFmtId="3" fontId="3" fillId="3" borderId="21" xfId="0" applyNumberFormat="1" applyFont="1" applyFill="1" applyBorder="1" applyAlignment="1">
      <alignment horizontal="center"/>
    </xf>
    <xf numFmtId="9" fontId="3" fillId="2" borderId="20" xfId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9" fontId="3" fillId="2" borderId="15" xfId="1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164" fontId="8" fillId="2" borderId="15" xfId="1" applyNumberFormat="1" applyFont="1" applyFill="1" applyBorder="1" applyAlignment="1">
      <alignment horizontal="center"/>
    </xf>
    <xf numFmtId="3" fontId="3" fillId="2" borderId="33" xfId="0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3" fontId="3" fillId="6" borderId="15" xfId="0" applyNumberFormat="1" applyFont="1" applyFill="1" applyBorder="1" applyAlignment="1">
      <alignment horizontal="center"/>
    </xf>
    <xf numFmtId="0" fontId="3" fillId="6" borderId="21" xfId="0" applyFont="1" applyFill="1" applyBorder="1"/>
    <xf numFmtId="164" fontId="5" fillId="3" borderId="20" xfId="1" applyNumberFormat="1" applyFont="1" applyFill="1" applyBorder="1" applyAlignment="1">
      <alignment horizontal="center"/>
    </xf>
    <xf numFmtId="9" fontId="5" fillId="3" borderId="15" xfId="1" applyFont="1" applyFill="1" applyBorder="1" applyAlignment="1">
      <alignment horizontal="center"/>
    </xf>
    <xf numFmtId="9" fontId="14" fillId="3" borderId="15" xfId="1" applyFont="1" applyFill="1" applyBorder="1" applyAlignment="1">
      <alignment horizontal="center"/>
    </xf>
    <xf numFmtId="3" fontId="5" fillId="3" borderId="21" xfId="0" applyNumberFormat="1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3" fontId="5" fillId="6" borderId="15" xfId="0" applyNumberFormat="1" applyFont="1" applyFill="1" applyBorder="1" applyAlignment="1">
      <alignment horizontal="center"/>
    </xf>
    <xf numFmtId="0" fontId="5" fillId="6" borderId="21" xfId="0" applyFont="1" applyFill="1" applyBorder="1"/>
    <xf numFmtId="9" fontId="8" fillId="3" borderId="12" xfId="1" applyFont="1" applyFill="1" applyBorder="1" applyAlignment="1">
      <alignment horizontal="center"/>
    </xf>
    <xf numFmtId="3" fontId="3" fillId="2" borderId="3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164" fontId="3" fillId="3" borderId="9" xfId="1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8" xfId="1" applyNumberFormat="1" applyFont="1" applyFill="1" applyBorder="1" applyAlignment="1">
      <alignment horizontal="center" vertical="top" wrapText="1"/>
    </xf>
    <xf numFmtId="9" fontId="3" fillId="3" borderId="8" xfId="1" applyFont="1" applyFill="1" applyBorder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top" wrapText="1"/>
    </xf>
    <xf numFmtId="9" fontId="8" fillId="3" borderId="8" xfId="1" applyFont="1" applyFill="1" applyBorder="1" applyAlignment="1">
      <alignment horizontal="center" vertical="top" wrapText="1"/>
    </xf>
    <xf numFmtId="3" fontId="3" fillId="3" borderId="40" xfId="0" applyNumberFormat="1" applyFont="1" applyFill="1" applyBorder="1" applyAlignment="1">
      <alignment horizontal="center" vertical="top" wrapText="1"/>
    </xf>
    <xf numFmtId="9" fontId="3" fillId="2" borderId="35" xfId="1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9" fontId="3" fillId="2" borderId="36" xfId="1" applyFont="1" applyFill="1" applyBorder="1" applyAlignment="1">
      <alignment horizontal="center" vertical="top" wrapText="1"/>
    </xf>
    <xf numFmtId="3" fontId="3" fillId="2" borderId="36" xfId="0" applyNumberFormat="1" applyFont="1" applyFill="1" applyBorder="1" applyAlignment="1">
      <alignment horizontal="center" vertical="top" wrapText="1"/>
    </xf>
    <xf numFmtId="164" fontId="8" fillId="2" borderId="36" xfId="1" applyNumberFormat="1" applyFont="1" applyFill="1" applyBorder="1" applyAlignment="1">
      <alignment horizontal="center" vertical="top" wrapText="1"/>
    </xf>
    <xf numFmtId="3" fontId="3" fillId="2" borderId="37" xfId="0" applyNumberFormat="1" applyFont="1" applyFill="1" applyBorder="1" applyAlignment="1">
      <alignment horizontal="center" vertical="top" wrapText="1"/>
    </xf>
    <xf numFmtId="0" fontId="3" fillId="6" borderId="41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3" fontId="3" fillId="6" borderId="8" xfId="0" applyNumberFormat="1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8187-F877-4EE1-996C-424EA06BDF3C}">
  <dimension ref="B1:E31"/>
  <sheetViews>
    <sheetView workbookViewId="0">
      <selection activeCell="B2" sqref="B2"/>
    </sheetView>
  </sheetViews>
  <sheetFormatPr defaultRowHeight="12.75" x14ac:dyDescent="0.2"/>
  <cols>
    <col min="1" max="1" width="3.140625" style="2" customWidth="1"/>
    <col min="2" max="2" width="24.7109375" style="2" customWidth="1"/>
    <col min="3" max="3" width="10" style="63" customWidth="1"/>
    <col min="4" max="4" width="11.140625" style="30" customWidth="1"/>
    <col min="5" max="5" width="57.7109375" style="2" customWidth="1"/>
    <col min="6" max="16384" width="9.140625" style="2"/>
  </cols>
  <sheetData>
    <row r="1" spans="2:5" x14ac:dyDescent="0.2">
      <c r="B1" s="124" t="s">
        <v>139</v>
      </c>
    </row>
    <row r="2" spans="2:5" x14ac:dyDescent="0.2">
      <c r="B2" s="123">
        <v>44654</v>
      </c>
    </row>
    <row r="3" spans="2:5" ht="13.5" thickBot="1" x14ac:dyDescent="0.25"/>
    <row r="4" spans="2:5" x14ac:dyDescent="0.2">
      <c r="B4" s="122" t="s">
        <v>138</v>
      </c>
      <c r="C4" s="107" t="s">
        <v>109</v>
      </c>
      <c r="D4" s="106" t="s">
        <v>108</v>
      </c>
      <c r="E4" s="105" t="s">
        <v>107</v>
      </c>
    </row>
    <row r="5" spans="2:5" x14ac:dyDescent="0.2">
      <c r="B5" s="121" t="s">
        <v>137</v>
      </c>
      <c r="C5" s="120">
        <v>1051191</v>
      </c>
      <c r="D5" s="119"/>
      <c r="E5" s="118"/>
    </row>
    <row r="6" spans="2:5" x14ac:dyDescent="0.2">
      <c r="B6" s="117" t="s">
        <v>136</v>
      </c>
      <c r="C6" s="116">
        <v>76093</v>
      </c>
      <c r="D6" s="84">
        <f xml:space="preserve"> C6 / $C$5</f>
        <v>7.2387415797890209E-2</v>
      </c>
      <c r="E6" s="114" t="s">
        <v>135</v>
      </c>
    </row>
    <row r="7" spans="2:5" x14ac:dyDescent="0.2">
      <c r="B7" s="117" t="s">
        <v>134</v>
      </c>
      <c r="C7" s="116">
        <v>136526</v>
      </c>
      <c r="D7" s="84">
        <f xml:space="preserve"> C7 / $C$5</f>
        <v>0.1298774437756792</v>
      </c>
      <c r="E7" s="114" t="s">
        <v>133</v>
      </c>
    </row>
    <row r="8" spans="2:5" x14ac:dyDescent="0.2">
      <c r="B8" s="117" t="s">
        <v>132</v>
      </c>
      <c r="C8" s="116">
        <v>116667</v>
      </c>
      <c r="D8" s="84">
        <f xml:space="preserve"> C8 / $C$5</f>
        <v>0.11098553925975393</v>
      </c>
      <c r="E8" s="114" t="s">
        <v>131</v>
      </c>
    </row>
    <row r="9" spans="2:5" x14ac:dyDescent="0.2">
      <c r="B9" s="117" t="s">
        <v>130</v>
      </c>
      <c r="C9" s="116">
        <v>17242</v>
      </c>
      <c r="D9" s="84">
        <f xml:space="preserve"> C9 / $C$5</f>
        <v>1.6402347432578856E-2</v>
      </c>
      <c r="E9" s="114" t="s">
        <v>129</v>
      </c>
    </row>
    <row r="10" spans="2:5" x14ac:dyDescent="0.2">
      <c r="B10" s="117" t="s">
        <v>128</v>
      </c>
      <c r="C10" s="116">
        <v>5863</v>
      </c>
      <c r="D10" s="84">
        <f xml:space="preserve"> C10 / $C$5</f>
        <v>5.5774830644478501E-3</v>
      </c>
      <c r="E10" s="114" t="s">
        <v>127</v>
      </c>
    </row>
    <row r="11" spans="2:5" x14ac:dyDescent="0.2">
      <c r="B11" s="117"/>
      <c r="C11" s="116"/>
      <c r="D11" s="115"/>
      <c r="E11" s="114"/>
    </row>
    <row r="12" spans="2:5" ht="26.25" thickBot="1" x14ac:dyDescent="0.25">
      <c r="B12" s="113" t="s">
        <v>126</v>
      </c>
      <c r="C12" s="112">
        <v>1704</v>
      </c>
      <c r="D12" s="111">
        <f xml:space="preserve"> C12 / $C$5</f>
        <v>1.621018444792621E-3</v>
      </c>
      <c r="E12" s="110" t="s">
        <v>125</v>
      </c>
    </row>
    <row r="13" spans="2:5" customFormat="1" ht="15" x14ac:dyDescent="0.25">
      <c r="D13" s="109"/>
    </row>
    <row r="14" spans="2:5" ht="13.5" thickBot="1" x14ac:dyDescent="0.25"/>
    <row r="15" spans="2:5" x14ac:dyDescent="0.2">
      <c r="B15" s="108" t="s">
        <v>124</v>
      </c>
      <c r="C15" s="107" t="s">
        <v>109</v>
      </c>
      <c r="D15" s="106" t="s">
        <v>108</v>
      </c>
      <c r="E15" s="105" t="s">
        <v>107</v>
      </c>
    </row>
    <row r="16" spans="2:5" x14ac:dyDescent="0.2">
      <c r="B16" s="79" t="s">
        <v>123</v>
      </c>
      <c r="C16" s="78">
        <v>1132283</v>
      </c>
      <c r="D16" s="77"/>
      <c r="E16" s="76" t="s">
        <v>122</v>
      </c>
    </row>
    <row r="17" spans="2:5" ht="25.5" x14ac:dyDescent="0.2">
      <c r="B17" s="104" t="s">
        <v>121</v>
      </c>
      <c r="C17" s="103">
        <v>1051191</v>
      </c>
      <c r="D17" s="102">
        <f xml:space="preserve"> C17 / $C$16</f>
        <v>0.9283818621316402</v>
      </c>
      <c r="E17" s="101" t="s">
        <v>120</v>
      </c>
    </row>
    <row r="18" spans="2:5" x14ac:dyDescent="0.2">
      <c r="B18" s="100" t="s">
        <v>119</v>
      </c>
      <c r="C18" s="99">
        <v>69716</v>
      </c>
      <c r="D18" s="98">
        <f xml:space="preserve"> C18 / $C$16</f>
        <v>6.1571179643251733E-2</v>
      </c>
      <c r="E18" s="97" t="s">
        <v>117</v>
      </c>
    </row>
    <row r="19" spans="2:5" x14ac:dyDescent="0.2">
      <c r="B19" s="100" t="s">
        <v>118</v>
      </c>
      <c r="C19" s="99">
        <v>11376</v>
      </c>
      <c r="D19" s="98">
        <f xml:space="preserve"> C19 / $C$16</f>
        <v>1.0046958225108035E-2</v>
      </c>
      <c r="E19" s="97" t="s">
        <v>117</v>
      </c>
    </row>
    <row r="20" spans="2:5" x14ac:dyDescent="0.2">
      <c r="B20" s="79" t="s">
        <v>116</v>
      </c>
      <c r="C20" s="78"/>
      <c r="D20" s="77"/>
      <c r="E20" s="76" t="s">
        <v>115</v>
      </c>
    </row>
    <row r="21" spans="2:5" x14ac:dyDescent="0.2">
      <c r="B21" s="96" t="s">
        <v>114</v>
      </c>
      <c r="C21" s="95"/>
      <c r="D21" s="94">
        <v>0.995</v>
      </c>
      <c r="E21" s="93" t="s">
        <v>113</v>
      </c>
    </row>
    <row r="22" spans="2:5" ht="13.5" thickBot="1" x14ac:dyDescent="0.25">
      <c r="B22" s="92" t="s">
        <v>112</v>
      </c>
      <c r="C22" s="91"/>
      <c r="D22" s="90">
        <v>0.496</v>
      </c>
      <c r="E22" s="89" t="s">
        <v>111</v>
      </c>
    </row>
    <row r="23" spans="2:5" ht="13.5" thickBot="1" x14ac:dyDescent="0.25"/>
    <row r="24" spans="2:5" ht="25.5" x14ac:dyDescent="0.2">
      <c r="B24" s="88" t="s">
        <v>110</v>
      </c>
      <c r="C24" s="87" t="s">
        <v>109</v>
      </c>
      <c r="D24" s="86" t="s">
        <v>108</v>
      </c>
      <c r="E24" s="85" t="s">
        <v>107</v>
      </c>
    </row>
    <row r="25" spans="2:5" x14ac:dyDescent="0.2">
      <c r="B25" s="79" t="s">
        <v>106</v>
      </c>
      <c r="C25" s="78">
        <v>1674</v>
      </c>
      <c r="D25" s="77"/>
      <c r="E25" s="76"/>
    </row>
    <row r="26" spans="2:5" x14ac:dyDescent="0.2">
      <c r="B26" s="83" t="s">
        <v>105</v>
      </c>
      <c r="C26" s="82">
        <v>54</v>
      </c>
      <c r="D26" s="84">
        <f xml:space="preserve"> C26 / $C$25</f>
        <v>3.2258064516129031E-2</v>
      </c>
      <c r="E26" s="80" t="s">
        <v>104</v>
      </c>
    </row>
    <row r="27" spans="2:5" x14ac:dyDescent="0.2">
      <c r="B27" s="83" t="s">
        <v>103</v>
      </c>
      <c r="C27" s="82">
        <v>1251</v>
      </c>
      <c r="D27" s="84">
        <f xml:space="preserve"> C27 / $C$25</f>
        <v>0.74731182795698925</v>
      </c>
      <c r="E27" s="80" t="s">
        <v>102</v>
      </c>
    </row>
    <row r="28" spans="2:5" x14ac:dyDescent="0.2">
      <c r="B28" s="83" t="s">
        <v>91</v>
      </c>
      <c r="C28" s="82">
        <v>9</v>
      </c>
      <c r="D28" s="81"/>
      <c r="E28" s="80" t="s">
        <v>101</v>
      </c>
    </row>
    <row r="29" spans="2:5" x14ac:dyDescent="0.2">
      <c r="B29" s="83" t="s">
        <v>92</v>
      </c>
      <c r="C29" s="82">
        <v>191</v>
      </c>
      <c r="D29" s="81"/>
      <c r="E29" s="80" t="s">
        <v>100</v>
      </c>
    </row>
    <row r="30" spans="2:5" x14ac:dyDescent="0.2">
      <c r="B30" s="79" t="s">
        <v>99</v>
      </c>
      <c r="C30" s="78">
        <v>195</v>
      </c>
      <c r="D30" s="77"/>
      <c r="E30" s="76"/>
    </row>
    <row r="31" spans="2:5" ht="13.5" thickBot="1" x14ac:dyDescent="0.25">
      <c r="B31" s="75" t="s">
        <v>92</v>
      </c>
      <c r="C31" s="74">
        <v>8</v>
      </c>
      <c r="D31" s="73"/>
      <c r="E31" s="72" t="s">
        <v>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33" bestFit="1" customWidth="1"/>
    <col min="2" max="2" width="18.85546875" style="2" customWidth="1"/>
    <col min="3" max="3" width="10.42578125" style="2" customWidth="1"/>
    <col min="4" max="4" width="12.85546875" style="2" customWidth="1"/>
    <col min="5" max="5" width="7.85546875" style="2" customWidth="1"/>
    <col min="6" max="6" width="14.42578125" style="2" customWidth="1"/>
    <col min="7" max="7" width="16.42578125" style="2" customWidth="1"/>
    <col min="8" max="8" width="16.85546875" style="3" customWidth="1"/>
    <col min="9" max="9" width="17.85546875" style="2" customWidth="1"/>
    <col min="10" max="10" width="15.85546875" style="3" customWidth="1"/>
    <col min="11" max="11" width="16.85546875" style="2" customWidth="1"/>
    <col min="12" max="12" width="16.7109375" style="3" customWidth="1"/>
    <col min="13" max="13" width="14.140625" style="2" customWidth="1"/>
    <col min="14" max="14" width="18.42578125" style="3" customWidth="1"/>
    <col min="15" max="15" width="18.140625" style="2" hidden="1" customWidth="1"/>
    <col min="16" max="16" width="17.85546875" style="3" hidden="1" customWidth="1"/>
    <col min="17" max="17" width="13.85546875" style="2" customWidth="1"/>
    <col min="18" max="18" width="14.140625" style="3" customWidth="1"/>
    <col min="19" max="19" width="12.42578125" style="2" customWidth="1"/>
    <col min="20" max="20" width="12.7109375" style="3" customWidth="1"/>
    <col min="21" max="21" width="14.28515625" style="2" customWidth="1"/>
    <col min="22" max="22" width="15" style="3" customWidth="1"/>
    <col min="23" max="23" width="15.28515625" style="2" customWidth="1"/>
    <col min="24" max="24" width="15.85546875" style="3" customWidth="1"/>
    <col min="25" max="25" width="13.7109375" style="2" customWidth="1"/>
    <col min="26" max="26" width="14.42578125" style="3" customWidth="1"/>
    <col min="27" max="27" width="14.7109375" style="2" customWidth="1"/>
    <col min="28" max="16384" width="9.140625" style="2"/>
  </cols>
  <sheetData>
    <row r="1" spans="1:27" customFormat="1" ht="15" x14ac:dyDescent="0.25">
      <c r="A1" s="31" t="s">
        <v>96</v>
      </c>
      <c r="H1" s="1"/>
      <c r="J1" s="1"/>
      <c r="L1" s="1"/>
      <c r="N1" s="1"/>
      <c r="P1" s="1"/>
      <c r="R1" s="1"/>
      <c r="T1" s="1"/>
      <c r="V1" s="1"/>
      <c r="X1" s="1"/>
      <c r="Z1" s="1"/>
      <c r="AA1" s="4"/>
    </row>
    <row r="2" spans="1:27" customFormat="1" ht="15" x14ac:dyDescent="0.25">
      <c r="A2" s="32" t="s">
        <v>97</v>
      </c>
      <c r="H2" s="1"/>
      <c r="J2" s="1"/>
      <c r="L2" s="1"/>
      <c r="N2" s="1"/>
      <c r="P2" s="1"/>
      <c r="R2" s="1"/>
      <c r="T2" s="1"/>
      <c r="V2" s="1"/>
      <c r="X2" s="1"/>
      <c r="Z2" s="1"/>
      <c r="AA2" s="4"/>
    </row>
    <row r="3" spans="1:27" customFormat="1" ht="15" x14ac:dyDescent="0.25">
      <c r="A3" s="32" t="s">
        <v>93</v>
      </c>
      <c r="H3" s="1"/>
      <c r="J3" s="1"/>
      <c r="L3" s="1"/>
      <c r="N3" s="1"/>
      <c r="P3" s="1"/>
      <c r="R3" s="1"/>
      <c r="T3" s="1"/>
      <c r="V3" s="1"/>
      <c r="X3" s="1"/>
      <c r="Z3" s="1"/>
      <c r="AA3" s="4"/>
    </row>
    <row r="4" spans="1:27" customFormat="1" ht="15" x14ac:dyDescent="0.25">
      <c r="A4" s="32"/>
      <c r="E4" s="5" t="s">
        <v>81</v>
      </c>
      <c r="H4" s="6" t="s">
        <v>94</v>
      </c>
      <c r="I4" s="2"/>
      <c r="J4" s="3"/>
      <c r="K4" s="2"/>
      <c r="L4" s="3"/>
      <c r="M4" s="2"/>
      <c r="N4" s="6" t="s">
        <v>95</v>
      </c>
      <c r="P4" s="1"/>
      <c r="R4" s="1"/>
      <c r="T4" s="1"/>
      <c r="V4" s="1"/>
      <c r="X4" s="1"/>
      <c r="Z4" s="1"/>
      <c r="AA4" s="4"/>
    </row>
    <row r="5" spans="1:27" customFormat="1" ht="15.75" thickBot="1" x14ac:dyDescent="0.3">
      <c r="A5" s="33"/>
      <c r="B5" s="7"/>
      <c r="C5" s="2"/>
      <c r="E5" s="8" t="s">
        <v>82</v>
      </c>
      <c r="F5" s="9"/>
      <c r="G5" s="10"/>
      <c r="H5" s="11" t="s">
        <v>83</v>
      </c>
      <c r="I5" s="12"/>
      <c r="J5" s="13"/>
      <c r="K5" s="9"/>
      <c r="L5" s="13"/>
      <c r="M5" s="13"/>
      <c r="N5" s="11" t="s">
        <v>84</v>
      </c>
      <c r="O5" s="13"/>
      <c r="P5" s="13" t="s">
        <v>88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 spans="1:27" customFormat="1" ht="15.75" thickBot="1" x14ac:dyDescent="0.3">
      <c r="A6" s="33"/>
      <c r="B6" s="7"/>
      <c r="C6" s="16"/>
      <c r="D6" s="16"/>
      <c r="E6" s="16"/>
      <c r="F6" s="16"/>
      <c r="G6" s="137" t="s">
        <v>85</v>
      </c>
      <c r="H6" s="138"/>
      <c r="I6" s="138"/>
      <c r="J6" s="138"/>
      <c r="K6" s="138"/>
      <c r="L6" s="139"/>
      <c r="M6" s="140" t="s">
        <v>86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/>
    </row>
    <row r="7" spans="1:27" customFormat="1" ht="45.75" thickBot="1" x14ac:dyDescent="0.3">
      <c r="A7" s="34" t="s">
        <v>0</v>
      </c>
      <c r="B7" s="17" t="s">
        <v>1</v>
      </c>
      <c r="C7" s="17" t="s">
        <v>2</v>
      </c>
      <c r="D7" s="17" t="s">
        <v>87</v>
      </c>
      <c r="E7" s="17" t="s">
        <v>3</v>
      </c>
      <c r="F7" s="18" t="s">
        <v>4</v>
      </c>
      <c r="G7" s="19" t="s">
        <v>5</v>
      </c>
      <c r="H7" s="20" t="s">
        <v>6</v>
      </c>
      <c r="I7" s="21" t="s">
        <v>7</v>
      </c>
      <c r="J7" s="22" t="s">
        <v>8</v>
      </c>
      <c r="K7" s="21" t="s">
        <v>9</v>
      </c>
      <c r="L7" s="23" t="s">
        <v>10</v>
      </c>
      <c r="M7" s="24" t="s">
        <v>11</v>
      </c>
      <c r="N7" s="25" t="s">
        <v>12</v>
      </c>
      <c r="O7" s="26" t="s">
        <v>13</v>
      </c>
      <c r="P7" s="27" t="s">
        <v>14</v>
      </c>
      <c r="Q7" s="26" t="s">
        <v>15</v>
      </c>
      <c r="R7" s="27" t="s">
        <v>16</v>
      </c>
      <c r="S7" s="26" t="s">
        <v>17</v>
      </c>
      <c r="T7" s="27" t="s">
        <v>18</v>
      </c>
      <c r="U7" s="26" t="s">
        <v>19</v>
      </c>
      <c r="V7" s="27" t="s">
        <v>20</v>
      </c>
      <c r="W7" s="26" t="s">
        <v>21</v>
      </c>
      <c r="X7" s="27" t="s">
        <v>22</v>
      </c>
      <c r="Y7" s="26" t="s">
        <v>23</v>
      </c>
      <c r="Z7" s="28" t="s">
        <v>24</v>
      </c>
      <c r="AA7" s="29" t="s">
        <v>25</v>
      </c>
    </row>
    <row r="8" spans="1:27" x14ac:dyDescent="0.2">
      <c r="A8" s="35" t="s">
        <v>26</v>
      </c>
      <c r="B8" s="36">
        <v>9428</v>
      </c>
      <c r="C8" s="37">
        <v>13</v>
      </c>
      <c r="D8" s="37">
        <v>0</v>
      </c>
      <c r="E8" s="37">
        <v>9</v>
      </c>
      <c r="F8" s="38">
        <v>3</v>
      </c>
      <c r="G8" s="39">
        <v>8831</v>
      </c>
      <c r="H8" s="40">
        <v>0.93700000000000006</v>
      </c>
      <c r="I8" s="41">
        <v>557</v>
      </c>
      <c r="J8" s="42">
        <v>5.8999999999999997E-2</v>
      </c>
      <c r="K8" s="43">
        <v>40</v>
      </c>
      <c r="L8" s="44">
        <v>4.0000000000000001E-3</v>
      </c>
      <c r="M8" s="45">
        <v>339</v>
      </c>
      <c r="N8" s="46">
        <v>3.7999999999999999E-2</v>
      </c>
      <c r="O8" s="47">
        <v>228</v>
      </c>
      <c r="P8" s="48">
        <v>2.5999999999999999E-2</v>
      </c>
      <c r="Q8" s="47">
        <v>499</v>
      </c>
      <c r="R8" s="48">
        <v>5.7000000000000002E-2</v>
      </c>
      <c r="S8" s="47">
        <v>5</v>
      </c>
      <c r="T8" s="48">
        <v>1E-3</v>
      </c>
      <c r="U8" s="47">
        <v>3</v>
      </c>
      <c r="V8" s="48">
        <v>0</v>
      </c>
      <c r="W8" s="49">
        <v>0</v>
      </c>
      <c r="X8" s="50">
        <v>0</v>
      </c>
      <c r="Y8" s="49">
        <v>11</v>
      </c>
      <c r="Z8" s="51">
        <v>1E-3</v>
      </c>
      <c r="AA8" s="52">
        <v>857</v>
      </c>
    </row>
    <row r="9" spans="1:27" x14ac:dyDescent="0.2">
      <c r="A9" s="35" t="s">
        <v>27</v>
      </c>
      <c r="B9" s="36">
        <v>81062</v>
      </c>
      <c r="C9" s="37">
        <v>80</v>
      </c>
      <c r="D9" s="37">
        <v>0</v>
      </c>
      <c r="E9" s="37">
        <v>74</v>
      </c>
      <c r="F9" s="38">
        <v>6</v>
      </c>
      <c r="G9" s="39">
        <v>80081</v>
      </c>
      <c r="H9" s="40">
        <v>0.98799999999999999</v>
      </c>
      <c r="I9" s="41">
        <v>804</v>
      </c>
      <c r="J9" s="42">
        <v>0.01</v>
      </c>
      <c r="K9" s="43">
        <v>177</v>
      </c>
      <c r="L9" s="44">
        <v>2E-3</v>
      </c>
      <c r="M9" s="45">
        <v>12277</v>
      </c>
      <c r="N9" s="70">
        <v>0.153</v>
      </c>
      <c r="O9" s="47">
        <v>11173</v>
      </c>
      <c r="P9" s="48">
        <v>0.14000000000000001</v>
      </c>
      <c r="Q9" s="47">
        <v>6161</v>
      </c>
      <c r="R9" s="48">
        <v>7.6999999999999999E-2</v>
      </c>
      <c r="S9" s="47">
        <v>11664</v>
      </c>
      <c r="T9" s="48">
        <v>0.14599999999999999</v>
      </c>
      <c r="U9" s="47">
        <v>4786</v>
      </c>
      <c r="V9" s="48">
        <v>0.06</v>
      </c>
      <c r="W9" s="49">
        <v>53</v>
      </c>
      <c r="X9" s="50">
        <v>1E-3</v>
      </c>
      <c r="Y9" s="49">
        <v>16</v>
      </c>
      <c r="Z9" s="51">
        <v>0</v>
      </c>
      <c r="AA9" s="52">
        <v>34957</v>
      </c>
    </row>
    <row r="10" spans="1:27" x14ac:dyDescent="0.2">
      <c r="A10" s="35" t="s">
        <v>28</v>
      </c>
      <c r="B10" s="36">
        <v>14123</v>
      </c>
      <c r="C10" s="37">
        <v>26</v>
      </c>
      <c r="D10" s="37">
        <v>0</v>
      </c>
      <c r="E10" s="37">
        <v>18</v>
      </c>
      <c r="F10" s="38">
        <v>3</v>
      </c>
      <c r="G10" s="39">
        <v>13401</v>
      </c>
      <c r="H10" s="40">
        <v>0.94899999999999995</v>
      </c>
      <c r="I10" s="41">
        <v>556</v>
      </c>
      <c r="J10" s="42">
        <v>3.9E-2</v>
      </c>
      <c r="K10" s="43">
        <v>166</v>
      </c>
      <c r="L10" s="44">
        <v>1.2E-2</v>
      </c>
      <c r="M10" s="45">
        <v>232</v>
      </c>
      <c r="N10" s="46">
        <v>1.7000000000000001E-2</v>
      </c>
      <c r="O10" s="47">
        <v>225</v>
      </c>
      <c r="P10" s="48">
        <v>1.7000000000000001E-2</v>
      </c>
      <c r="Q10" s="47">
        <v>158</v>
      </c>
      <c r="R10" s="48">
        <v>1.2E-2</v>
      </c>
      <c r="S10" s="47">
        <v>11673</v>
      </c>
      <c r="T10" s="48">
        <v>0.871</v>
      </c>
      <c r="U10" s="47">
        <v>1</v>
      </c>
      <c r="V10" s="48">
        <v>0</v>
      </c>
      <c r="W10" s="49">
        <v>0</v>
      </c>
      <c r="X10" s="50">
        <v>0</v>
      </c>
      <c r="Y10" s="49">
        <v>110</v>
      </c>
      <c r="Z10" s="51">
        <v>8.0000000000000002E-3</v>
      </c>
      <c r="AA10" s="52">
        <v>12174</v>
      </c>
    </row>
    <row r="11" spans="1:27" x14ac:dyDescent="0.2">
      <c r="A11" s="35" t="s">
        <v>29</v>
      </c>
      <c r="B11" s="36">
        <v>7966</v>
      </c>
      <c r="C11" s="37">
        <v>18</v>
      </c>
      <c r="D11" s="37">
        <v>0</v>
      </c>
      <c r="E11" s="37">
        <v>14</v>
      </c>
      <c r="F11" s="38">
        <v>4</v>
      </c>
      <c r="G11" s="39">
        <v>6521</v>
      </c>
      <c r="H11" s="71">
        <v>0.81899999999999995</v>
      </c>
      <c r="I11" s="41">
        <v>1237</v>
      </c>
      <c r="J11" s="42">
        <v>0.155</v>
      </c>
      <c r="K11" s="43">
        <v>208</v>
      </c>
      <c r="L11" s="44">
        <v>2.5999999999999999E-2</v>
      </c>
      <c r="M11" s="45">
        <v>1980</v>
      </c>
      <c r="N11" s="70">
        <v>0.30399999999999999</v>
      </c>
      <c r="O11" s="47">
        <v>1488</v>
      </c>
      <c r="P11" s="48">
        <v>0.22800000000000001</v>
      </c>
      <c r="Q11" s="47">
        <v>433</v>
      </c>
      <c r="R11" s="48">
        <v>6.6000000000000003E-2</v>
      </c>
      <c r="S11" s="47">
        <v>24</v>
      </c>
      <c r="T11" s="48">
        <v>4.0000000000000001E-3</v>
      </c>
      <c r="U11" s="47">
        <v>27</v>
      </c>
      <c r="V11" s="48">
        <v>4.0000000000000001E-3</v>
      </c>
      <c r="W11" s="49">
        <v>9</v>
      </c>
      <c r="X11" s="50">
        <v>1E-3</v>
      </c>
      <c r="Y11" s="49">
        <v>23</v>
      </c>
      <c r="Z11" s="51">
        <v>4.0000000000000001E-3</v>
      </c>
      <c r="AA11" s="52">
        <v>2496</v>
      </c>
    </row>
    <row r="12" spans="1:27" x14ac:dyDescent="0.2">
      <c r="A12" s="35" t="s">
        <v>30</v>
      </c>
      <c r="B12" s="36">
        <v>14461</v>
      </c>
      <c r="C12" s="37">
        <v>19</v>
      </c>
      <c r="D12" s="37">
        <v>0</v>
      </c>
      <c r="E12" s="37">
        <v>13</v>
      </c>
      <c r="F12" s="38">
        <v>3</v>
      </c>
      <c r="G12" s="39">
        <v>14162</v>
      </c>
      <c r="H12" s="40">
        <v>0.97899999999999998</v>
      </c>
      <c r="I12" s="41">
        <v>264</v>
      </c>
      <c r="J12" s="42">
        <v>1.7999999999999999E-2</v>
      </c>
      <c r="K12" s="43">
        <v>35</v>
      </c>
      <c r="L12" s="44">
        <v>2E-3</v>
      </c>
      <c r="M12" s="45">
        <v>283</v>
      </c>
      <c r="N12" s="46">
        <v>0.02</v>
      </c>
      <c r="O12" s="47">
        <v>201</v>
      </c>
      <c r="P12" s="48">
        <v>1.4E-2</v>
      </c>
      <c r="Q12" s="47">
        <v>122</v>
      </c>
      <c r="R12" s="48">
        <v>8.9999999999999993E-3</v>
      </c>
      <c r="S12" s="47">
        <v>140</v>
      </c>
      <c r="T12" s="48">
        <v>0.01</v>
      </c>
      <c r="U12" s="47">
        <v>10</v>
      </c>
      <c r="V12" s="48">
        <v>1E-3</v>
      </c>
      <c r="W12" s="49">
        <v>10</v>
      </c>
      <c r="X12" s="50">
        <v>1E-3</v>
      </c>
      <c r="Y12" s="49">
        <v>12</v>
      </c>
      <c r="Z12" s="51">
        <v>1E-3</v>
      </c>
      <c r="AA12" s="52">
        <v>577</v>
      </c>
    </row>
    <row r="13" spans="1:27" x14ac:dyDescent="0.2">
      <c r="A13" s="35" t="s">
        <v>31</v>
      </c>
      <c r="B13" s="36">
        <v>54290</v>
      </c>
      <c r="C13" s="37">
        <v>69</v>
      </c>
      <c r="D13" s="37">
        <v>5</v>
      </c>
      <c r="E13" s="37">
        <v>62</v>
      </c>
      <c r="F13" s="38">
        <v>3</v>
      </c>
      <c r="G13" s="39">
        <v>51689</v>
      </c>
      <c r="H13" s="40">
        <v>0.95199999999999996</v>
      </c>
      <c r="I13" s="41">
        <v>2483</v>
      </c>
      <c r="J13" s="42">
        <v>4.5999999999999999E-2</v>
      </c>
      <c r="K13" s="43">
        <v>118</v>
      </c>
      <c r="L13" s="44">
        <v>2E-3</v>
      </c>
      <c r="M13" s="45">
        <v>6051</v>
      </c>
      <c r="N13" s="70">
        <v>0.11700000000000001</v>
      </c>
      <c r="O13" s="47">
        <v>5716</v>
      </c>
      <c r="P13" s="48">
        <v>0.111</v>
      </c>
      <c r="Q13" s="47">
        <v>41252</v>
      </c>
      <c r="R13" s="48">
        <v>0.79800000000000004</v>
      </c>
      <c r="S13" s="47">
        <v>2475</v>
      </c>
      <c r="T13" s="48">
        <v>4.8000000000000001E-2</v>
      </c>
      <c r="U13" s="47">
        <v>2035</v>
      </c>
      <c r="V13" s="48">
        <v>3.9E-2</v>
      </c>
      <c r="W13" s="49">
        <v>118</v>
      </c>
      <c r="X13" s="50">
        <v>2E-3</v>
      </c>
      <c r="Y13" s="49">
        <v>18</v>
      </c>
      <c r="Z13" s="51">
        <v>0</v>
      </c>
      <c r="AA13" s="52">
        <v>51949</v>
      </c>
    </row>
    <row r="14" spans="1:27" x14ac:dyDescent="0.2">
      <c r="A14" s="35" t="s">
        <v>32</v>
      </c>
      <c r="B14" s="36">
        <v>4166</v>
      </c>
      <c r="C14" s="37">
        <v>10</v>
      </c>
      <c r="D14" s="37">
        <v>0</v>
      </c>
      <c r="E14" s="37">
        <v>6</v>
      </c>
      <c r="F14" s="38">
        <v>5</v>
      </c>
      <c r="G14" s="39">
        <v>3617</v>
      </c>
      <c r="H14" s="40">
        <v>0.86799999999999999</v>
      </c>
      <c r="I14" s="41">
        <v>532</v>
      </c>
      <c r="J14" s="42">
        <v>0.128</v>
      </c>
      <c r="K14" s="43">
        <v>17</v>
      </c>
      <c r="L14" s="44">
        <v>4.0000000000000001E-3</v>
      </c>
      <c r="M14" s="45">
        <v>149</v>
      </c>
      <c r="N14" s="46">
        <v>4.1000000000000002E-2</v>
      </c>
      <c r="O14" s="47">
        <v>67</v>
      </c>
      <c r="P14" s="48">
        <v>1.9E-2</v>
      </c>
      <c r="Q14" s="47">
        <v>112</v>
      </c>
      <c r="R14" s="48">
        <v>3.1E-2</v>
      </c>
      <c r="S14" s="47">
        <v>12</v>
      </c>
      <c r="T14" s="48">
        <v>3.0000000000000001E-3</v>
      </c>
      <c r="U14" s="47">
        <v>13</v>
      </c>
      <c r="V14" s="48">
        <v>4.0000000000000001E-3</v>
      </c>
      <c r="W14" s="49">
        <v>12</v>
      </c>
      <c r="X14" s="50">
        <v>3.0000000000000001E-3</v>
      </c>
      <c r="Y14" s="49">
        <v>10</v>
      </c>
      <c r="Z14" s="51">
        <v>3.0000000000000001E-3</v>
      </c>
      <c r="AA14" s="52">
        <v>308</v>
      </c>
    </row>
    <row r="15" spans="1:27" x14ac:dyDescent="0.2">
      <c r="A15" s="35" t="s">
        <v>33</v>
      </c>
      <c r="B15" s="36">
        <v>5070</v>
      </c>
      <c r="C15" s="37">
        <v>11</v>
      </c>
      <c r="D15" s="37">
        <v>0</v>
      </c>
      <c r="E15" s="37">
        <v>10</v>
      </c>
      <c r="F15" s="38">
        <v>3</v>
      </c>
      <c r="G15" s="39">
        <v>4715</v>
      </c>
      <c r="H15" s="40">
        <v>0.93</v>
      </c>
      <c r="I15" s="41">
        <v>334</v>
      </c>
      <c r="J15" s="42">
        <v>6.6000000000000003E-2</v>
      </c>
      <c r="K15" s="43">
        <v>21</v>
      </c>
      <c r="L15" s="44">
        <v>4.0000000000000001E-3</v>
      </c>
      <c r="M15" s="45">
        <v>124</v>
      </c>
      <c r="N15" s="46">
        <v>2.5999999999999999E-2</v>
      </c>
      <c r="O15" s="47">
        <v>121</v>
      </c>
      <c r="P15" s="48">
        <v>2.5999999999999999E-2</v>
      </c>
      <c r="Q15" s="47">
        <v>98</v>
      </c>
      <c r="R15" s="48">
        <v>2.1000000000000001E-2</v>
      </c>
      <c r="S15" s="47">
        <v>49</v>
      </c>
      <c r="T15" s="48">
        <v>0.01</v>
      </c>
      <c r="U15" s="47">
        <v>53</v>
      </c>
      <c r="V15" s="48">
        <v>1.0999999999999999E-2</v>
      </c>
      <c r="W15" s="49">
        <v>8</v>
      </c>
      <c r="X15" s="50">
        <v>2E-3</v>
      </c>
      <c r="Y15" s="49">
        <v>48</v>
      </c>
      <c r="Z15" s="51">
        <v>0.01</v>
      </c>
      <c r="AA15" s="52">
        <v>380</v>
      </c>
    </row>
    <row r="16" spans="1:27" x14ac:dyDescent="0.2">
      <c r="A16" s="35" t="s">
        <v>34</v>
      </c>
      <c r="B16" s="36">
        <v>4281</v>
      </c>
      <c r="C16" s="37">
        <v>12</v>
      </c>
      <c r="D16" s="37">
        <v>0</v>
      </c>
      <c r="E16" s="37">
        <v>11</v>
      </c>
      <c r="F16" s="38">
        <v>4</v>
      </c>
      <c r="G16" s="39">
        <v>3895</v>
      </c>
      <c r="H16" s="40">
        <v>0.91</v>
      </c>
      <c r="I16" s="41">
        <v>318</v>
      </c>
      <c r="J16" s="42">
        <v>7.3999999999999996E-2</v>
      </c>
      <c r="K16" s="43">
        <v>68</v>
      </c>
      <c r="L16" s="44">
        <v>1.6E-2</v>
      </c>
      <c r="M16" s="45">
        <v>566</v>
      </c>
      <c r="N16" s="70">
        <v>0.14499999999999999</v>
      </c>
      <c r="O16" s="47">
        <v>535</v>
      </c>
      <c r="P16" s="48">
        <v>0.13700000000000001</v>
      </c>
      <c r="Q16" s="47">
        <v>268</v>
      </c>
      <c r="R16" s="48">
        <v>6.9000000000000006E-2</v>
      </c>
      <c r="S16" s="47">
        <v>3895</v>
      </c>
      <c r="T16" s="48">
        <v>1</v>
      </c>
      <c r="U16" s="47">
        <v>12</v>
      </c>
      <c r="V16" s="48">
        <v>3.0000000000000001E-3</v>
      </c>
      <c r="W16" s="49">
        <v>4</v>
      </c>
      <c r="X16" s="50">
        <v>1E-3</v>
      </c>
      <c r="Y16" s="49">
        <v>12</v>
      </c>
      <c r="Z16" s="51">
        <v>3.0000000000000001E-3</v>
      </c>
      <c r="AA16" s="52">
        <v>4757</v>
      </c>
    </row>
    <row r="17" spans="1:27" x14ac:dyDescent="0.2">
      <c r="A17" s="35" t="s">
        <v>35</v>
      </c>
      <c r="B17" s="36">
        <v>24970</v>
      </c>
      <c r="C17" s="37">
        <v>39</v>
      </c>
      <c r="D17" s="37">
        <v>0</v>
      </c>
      <c r="E17" s="37">
        <v>33</v>
      </c>
      <c r="F17" s="38">
        <v>3</v>
      </c>
      <c r="G17" s="39">
        <v>22038</v>
      </c>
      <c r="H17" s="40">
        <v>0.88300000000000001</v>
      </c>
      <c r="I17" s="41">
        <v>2472</v>
      </c>
      <c r="J17" s="42">
        <v>9.9000000000000005E-2</v>
      </c>
      <c r="K17" s="43">
        <v>460</v>
      </c>
      <c r="L17" s="44">
        <v>1.7999999999999999E-2</v>
      </c>
      <c r="M17" s="45">
        <v>1424</v>
      </c>
      <c r="N17" s="46">
        <v>6.5000000000000002E-2</v>
      </c>
      <c r="O17" s="47">
        <v>1098</v>
      </c>
      <c r="P17" s="48">
        <v>0.05</v>
      </c>
      <c r="Q17" s="47">
        <v>2787</v>
      </c>
      <c r="R17" s="48">
        <v>0.126</v>
      </c>
      <c r="S17" s="47">
        <v>5807</v>
      </c>
      <c r="T17" s="48">
        <v>0.26300000000000001</v>
      </c>
      <c r="U17" s="47">
        <v>1256</v>
      </c>
      <c r="V17" s="48">
        <v>5.7000000000000002E-2</v>
      </c>
      <c r="W17" s="49">
        <v>22</v>
      </c>
      <c r="X17" s="50">
        <v>1E-3</v>
      </c>
      <c r="Y17" s="49">
        <v>22</v>
      </c>
      <c r="Z17" s="51">
        <v>1E-3</v>
      </c>
      <c r="AA17" s="52">
        <v>11318</v>
      </c>
    </row>
    <row r="18" spans="1:27" x14ac:dyDescent="0.2">
      <c r="A18" s="35" t="s">
        <v>36</v>
      </c>
      <c r="B18" s="36">
        <v>3647</v>
      </c>
      <c r="C18" s="37">
        <v>10</v>
      </c>
      <c r="D18" s="37">
        <v>0</v>
      </c>
      <c r="E18" s="37">
        <v>10</v>
      </c>
      <c r="F18" s="38">
        <v>4</v>
      </c>
      <c r="G18" s="39">
        <v>2773</v>
      </c>
      <c r="H18" s="71">
        <v>0.76</v>
      </c>
      <c r="I18" s="41">
        <v>569</v>
      </c>
      <c r="J18" s="42">
        <v>0.156</v>
      </c>
      <c r="K18" s="43">
        <v>305</v>
      </c>
      <c r="L18" s="44">
        <v>8.4000000000000005E-2</v>
      </c>
      <c r="M18" s="45">
        <v>158</v>
      </c>
      <c r="N18" s="46">
        <v>5.7000000000000002E-2</v>
      </c>
      <c r="O18" s="47">
        <v>158</v>
      </c>
      <c r="P18" s="48">
        <v>5.7000000000000002E-2</v>
      </c>
      <c r="Q18" s="47">
        <v>104</v>
      </c>
      <c r="R18" s="48">
        <v>3.7999999999999999E-2</v>
      </c>
      <c r="S18" s="47">
        <v>103</v>
      </c>
      <c r="T18" s="48">
        <v>3.6999999999999998E-2</v>
      </c>
      <c r="U18" s="47">
        <v>9</v>
      </c>
      <c r="V18" s="48">
        <v>3.0000000000000001E-3</v>
      </c>
      <c r="W18" s="49">
        <v>0</v>
      </c>
      <c r="X18" s="50">
        <v>0</v>
      </c>
      <c r="Y18" s="49">
        <v>13</v>
      </c>
      <c r="Z18" s="51">
        <v>5.0000000000000001E-3</v>
      </c>
      <c r="AA18" s="52">
        <v>387</v>
      </c>
    </row>
    <row r="19" spans="1:27" x14ac:dyDescent="0.2">
      <c r="A19" s="35" t="s">
        <v>37</v>
      </c>
      <c r="B19" s="36">
        <v>7283</v>
      </c>
      <c r="C19" s="37">
        <v>14</v>
      </c>
      <c r="D19" s="37">
        <v>0</v>
      </c>
      <c r="E19" s="37">
        <v>9</v>
      </c>
      <c r="F19" s="38">
        <v>3</v>
      </c>
      <c r="G19" s="39">
        <v>7222</v>
      </c>
      <c r="H19" s="40">
        <v>0.99199999999999999</v>
      </c>
      <c r="I19" s="41">
        <v>45</v>
      </c>
      <c r="J19" s="42">
        <v>6.0000000000000001E-3</v>
      </c>
      <c r="K19" s="43">
        <v>16</v>
      </c>
      <c r="L19" s="44">
        <v>2E-3</v>
      </c>
      <c r="M19" s="45">
        <v>61</v>
      </c>
      <c r="N19" s="46">
        <v>8.0000000000000002E-3</v>
      </c>
      <c r="O19" s="47">
        <v>9</v>
      </c>
      <c r="P19" s="48">
        <v>1E-3</v>
      </c>
      <c r="Q19" s="47">
        <v>19</v>
      </c>
      <c r="R19" s="48">
        <v>3.0000000000000001E-3</v>
      </c>
      <c r="S19" s="47">
        <v>2</v>
      </c>
      <c r="T19" s="48">
        <v>0</v>
      </c>
      <c r="U19" s="47">
        <v>1</v>
      </c>
      <c r="V19" s="48">
        <v>0</v>
      </c>
      <c r="W19" s="49">
        <v>1</v>
      </c>
      <c r="X19" s="50">
        <v>0</v>
      </c>
      <c r="Y19" s="49">
        <v>1</v>
      </c>
      <c r="Z19" s="51">
        <v>0</v>
      </c>
      <c r="AA19" s="52">
        <v>85</v>
      </c>
    </row>
    <row r="20" spans="1:27" x14ac:dyDescent="0.2">
      <c r="A20" s="35" t="s">
        <v>38</v>
      </c>
      <c r="B20" s="36">
        <v>21786</v>
      </c>
      <c r="C20" s="37">
        <v>28</v>
      </c>
      <c r="D20" s="37">
        <v>0</v>
      </c>
      <c r="E20" s="37">
        <v>22</v>
      </c>
      <c r="F20" s="38">
        <v>3</v>
      </c>
      <c r="G20" s="39">
        <v>18594</v>
      </c>
      <c r="H20" s="40">
        <v>0.85299999999999998</v>
      </c>
      <c r="I20" s="41">
        <v>2226</v>
      </c>
      <c r="J20" s="42">
        <v>0.10199999999999999</v>
      </c>
      <c r="K20" s="43">
        <v>966</v>
      </c>
      <c r="L20" s="44">
        <v>4.3999999999999997E-2</v>
      </c>
      <c r="M20" s="45">
        <v>1219</v>
      </c>
      <c r="N20" s="46">
        <v>6.6000000000000003E-2</v>
      </c>
      <c r="O20" s="47">
        <v>1009</v>
      </c>
      <c r="P20" s="48">
        <v>5.3999999999999999E-2</v>
      </c>
      <c r="Q20" s="47">
        <v>422</v>
      </c>
      <c r="R20" s="48">
        <v>2.3E-2</v>
      </c>
      <c r="S20" s="47">
        <v>360</v>
      </c>
      <c r="T20" s="48">
        <v>1.9E-2</v>
      </c>
      <c r="U20" s="47">
        <v>6</v>
      </c>
      <c r="V20" s="48">
        <v>0</v>
      </c>
      <c r="W20" s="49">
        <v>6</v>
      </c>
      <c r="X20" s="50">
        <v>0</v>
      </c>
      <c r="Y20" s="49">
        <v>70</v>
      </c>
      <c r="Z20" s="51">
        <v>4.0000000000000001E-3</v>
      </c>
      <c r="AA20" s="52">
        <v>2083</v>
      </c>
    </row>
    <row r="21" spans="1:27" x14ac:dyDescent="0.2">
      <c r="A21" s="35" t="s">
        <v>39</v>
      </c>
      <c r="B21" s="36">
        <v>13752</v>
      </c>
      <c r="C21" s="37">
        <v>25</v>
      </c>
      <c r="D21" s="37">
        <v>0</v>
      </c>
      <c r="E21" s="37">
        <v>17</v>
      </c>
      <c r="F21" s="38">
        <v>8</v>
      </c>
      <c r="G21" s="39">
        <v>13104</v>
      </c>
      <c r="H21" s="40">
        <v>0.95299999999999996</v>
      </c>
      <c r="I21" s="41">
        <v>483</v>
      </c>
      <c r="J21" s="42">
        <v>3.5000000000000003E-2</v>
      </c>
      <c r="K21" s="43">
        <v>165</v>
      </c>
      <c r="L21" s="44">
        <v>1.2E-2</v>
      </c>
      <c r="M21" s="45">
        <v>2312</v>
      </c>
      <c r="N21" s="70">
        <v>0.17599999999999999</v>
      </c>
      <c r="O21" s="47">
        <v>1265</v>
      </c>
      <c r="P21" s="48">
        <v>9.7000000000000003E-2</v>
      </c>
      <c r="Q21" s="47">
        <v>677</v>
      </c>
      <c r="R21" s="48">
        <v>5.1999999999999998E-2</v>
      </c>
      <c r="S21" s="47">
        <v>264</v>
      </c>
      <c r="T21" s="48">
        <v>0.02</v>
      </c>
      <c r="U21" s="47">
        <v>29</v>
      </c>
      <c r="V21" s="48">
        <v>2E-3</v>
      </c>
      <c r="W21" s="49">
        <v>11</v>
      </c>
      <c r="X21" s="50">
        <v>1E-3</v>
      </c>
      <c r="Y21" s="49">
        <v>23</v>
      </c>
      <c r="Z21" s="51">
        <v>2E-3</v>
      </c>
      <c r="AA21" s="52">
        <v>3316</v>
      </c>
    </row>
    <row r="22" spans="1:27" x14ac:dyDescent="0.2">
      <c r="A22" s="35" t="s">
        <v>40</v>
      </c>
      <c r="B22" s="36">
        <v>18477</v>
      </c>
      <c r="C22" s="37">
        <v>24</v>
      </c>
      <c r="D22" s="37">
        <v>0</v>
      </c>
      <c r="E22" s="37">
        <v>9</v>
      </c>
      <c r="F22" s="38">
        <v>3</v>
      </c>
      <c r="G22" s="39">
        <v>18209</v>
      </c>
      <c r="H22" s="40">
        <v>0.98499999999999999</v>
      </c>
      <c r="I22" s="41">
        <v>255</v>
      </c>
      <c r="J22" s="42">
        <v>1.4E-2</v>
      </c>
      <c r="K22" s="43">
        <v>13</v>
      </c>
      <c r="L22" s="44">
        <v>1E-3</v>
      </c>
      <c r="M22" s="45">
        <v>199</v>
      </c>
      <c r="N22" s="46">
        <v>1.0999999999999999E-2</v>
      </c>
      <c r="O22" s="47">
        <v>94</v>
      </c>
      <c r="P22" s="48">
        <v>5.0000000000000001E-3</v>
      </c>
      <c r="Q22" s="47">
        <v>316</v>
      </c>
      <c r="R22" s="48">
        <v>1.7000000000000001E-2</v>
      </c>
      <c r="S22" s="47">
        <v>15</v>
      </c>
      <c r="T22" s="48">
        <v>1E-3</v>
      </c>
      <c r="U22" s="47">
        <v>3</v>
      </c>
      <c r="V22" s="48">
        <v>0</v>
      </c>
      <c r="W22" s="49">
        <v>3</v>
      </c>
      <c r="X22" s="50">
        <v>0</v>
      </c>
      <c r="Y22" s="49">
        <v>39</v>
      </c>
      <c r="Z22" s="51">
        <v>2E-3</v>
      </c>
      <c r="AA22" s="52">
        <v>575</v>
      </c>
    </row>
    <row r="23" spans="1:27" x14ac:dyDescent="0.2">
      <c r="A23" s="35" t="s">
        <v>41</v>
      </c>
      <c r="B23" s="36">
        <v>8571</v>
      </c>
      <c r="C23" s="37">
        <v>14</v>
      </c>
      <c r="D23" s="37">
        <v>5</v>
      </c>
      <c r="E23" s="37">
        <v>7</v>
      </c>
      <c r="F23" s="38">
        <v>5</v>
      </c>
      <c r="G23" s="39">
        <v>8123</v>
      </c>
      <c r="H23" s="40">
        <v>0.94799999999999995</v>
      </c>
      <c r="I23" s="41">
        <v>407</v>
      </c>
      <c r="J23" s="42">
        <v>4.7E-2</v>
      </c>
      <c r="K23" s="43">
        <v>41</v>
      </c>
      <c r="L23" s="44">
        <v>5.0000000000000001E-3</v>
      </c>
      <c r="M23" s="45">
        <v>70</v>
      </c>
      <c r="N23" s="46">
        <v>8.9999999999999993E-3</v>
      </c>
      <c r="O23" s="47">
        <v>19</v>
      </c>
      <c r="P23" s="48">
        <v>2E-3</v>
      </c>
      <c r="Q23" s="47">
        <v>78</v>
      </c>
      <c r="R23" s="48">
        <v>0.01</v>
      </c>
      <c r="S23" s="47">
        <v>8123</v>
      </c>
      <c r="T23" s="48">
        <v>1</v>
      </c>
      <c r="U23" s="47">
        <v>21</v>
      </c>
      <c r="V23" s="48">
        <v>3.0000000000000001E-3</v>
      </c>
      <c r="W23" s="49">
        <v>1</v>
      </c>
      <c r="X23" s="50">
        <v>0</v>
      </c>
      <c r="Y23" s="49">
        <v>23</v>
      </c>
      <c r="Z23" s="51">
        <v>3.0000000000000001E-3</v>
      </c>
      <c r="AA23" s="52">
        <v>8316</v>
      </c>
    </row>
    <row r="24" spans="1:27" x14ac:dyDescent="0.2">
      <c r="A24" s="35" t="s">
        <v>42</v>
      </c>
      <c r="B24" s="36">
        <v>43328</v>
      </c>
      <c r="C24" s="37">
        <v>64</v>
      </c>
      <c r="D24" s="37">
        <v>0</v>
      </c>
      <c r="E24" s="37">
        <v>44</v>
      </c>
      <c r="F24" s="38">
        <v>6</v>
      </c>
      <c r="G24" s="39">
        <v>40382</v>
      </c>
      <c r="H24" s="40">
        <v>0.93200000000000005</v>
      </c>
      <c r="I24" s="41">
        <v>2578</v>
      </c>
      <c r="J24" s="42">
        <v>5.8999999999999997E-2</v>
      </c>
      <c r="K24" s="43">
        <v>368</v>
      </c>
      <c r="L24" s="44">
        <v>8.0000000000000002E-3</v>
      </c>
      <c r="M24" s="45">
        <v>2662</v>
      </c>
      <c r="N24" s="46">
        <v>6.6000000000000003E-2</v>
      </c>
      <c r="O24" s="47">
        <v>2258</v>
      </c>
      <c r="P24" s="48">
        <v>5.6000000000000001E-2</v>
      </c>
      <c r="Q24" s="47">
        <v>796</v>
      </c>
      <c r="R24" s="48">
        <v>0.02</v>
      </c>
      <c r="S24" s="47">
        <v>1226</v>
      </c>
      <c r="T24" s="48">
        <v>0.03</v>
      </c>
      <c r="U24" s="47">
        <v>45</v>
      </c>
      <c r="V24" s="48">
        <v>1E-3</v>
      </c>
      <c r="W24" s="49">
        <v>12</v>
      </c>
      <c r="X24" s="50">
        <v>0</v>
      </c>
      <c r="Y24" s="49">
        <v>109</v>
      </c>
      <c r="Z24" s="51">
        <v>3.0000000000000001E-3</v>
      </c>
      <c r="AA24" s="52">
        <v>4850</v>
      </c>
    </row>
    <row r="25" spans="1:27" x14ac:dyDescent="0.2">
      <c r="A25" s="35" t="s">
        <v>43</v>
      </c>
      <c r="B25" s="36">
        <v>18549</v>
      </c>
      <c r="C25" s="37">
        <v>30</v>
      </c>
      <c r="D25" s="37">
        <v>0</v>
      </c>
      <c r="E25" s="37">
        <v>20</v>
      </c>
      <c r="F25" s="38">
        <v>3</v>
      </c>
      <c r="G25" s="39">
        <v>18044</v>
      </c>
      <c r="H25" s="40">
        <v>0.97299999999999998</v>
      </c>
      <c r="I25" s="41">
        <v>398</v>
      </c>
      <c r="J25" s="42">
        <v>2.1000000000000001E-2</v>
      </c>
      <c r="K25" s="43">
        <v>107</v>
      </c>
      <c r="L25" s="44">
        <v>6.0000000000000001E-3</v>
      </c>
      <c r="M25" s="45">
        <v>390</v>
      </c>
      <c r="N25" s="46">
        <v>2.1999999999999999E-2</v>
      </c>
      <c r="O25" s="47">
        <v>202</v>
      </c>
      <c r="P25" s="48">
        <v>1.0999999999999999E-2</v>
      </c>
      <c r="Q25" s="47">
        <v>109</v>
      </c>
      <c r="R25" s="48">
        <v>6.0000000000000001E-3</v>
      </c>
      <c r="S25" s="47">
        <v>119</v>
      </c>
      <c r="T25" s="48">
        <v>7.0000000000000001E-3</v>
      </c>
      <c r="U25" s="47">
        <v>72</v>
      </c>
      <c r="V25" s="48">
        <v>4.0000000000000001E-3</v>
      </c>
      <c r="W25" s="49">
        <v>16</v>
      </c>
      <c r="X25" s="50">
        <v>1E-3</v>
      </c>
      <c r="Y25" s="49">
        <v>41</v>
      </c>
      <c r="Z25" s="51">
        <v>2E-3</v>
      </c>
      <c r="AA25" s="52">
        <v>747</v>
      </c>
    </row>
    <row r="26" spans="1:27" x14ac:dyDescent="0.2">
      <c r="A26" s="35" t="s">
        <v>44</v>
      </c>
      <c r="B26" s="36">
        <v>40007</v>
      </c>
      <c r="C26" s="37">
        <v>28</v>
      </c>
      <c r="D26" s="37">
        <v>5</v>
      </c>
      <c r="E26" s="37">
        <v>23</v>
      </c>
      <c r="F26" s="38">
        <v>5</v>
      </c>
      <c r="G26" s="39">
        <v>39791</v>
      </c>
      <c r="H26" s="40">
        <v>0.995</v>
      </c>
      <c r="I26" s="41">
        <v>208</v>
      </c>
      <c r="J26" s="42">
        <v>5.0000000000000001E-3</v>
      </c>
      <c r="K26" s="43">
        <v>8</v>
      </c>
      <c r="L26" s="44">
        <v>0</v>
      </c>
      <c r="M26" s="45">
        <v>11339</v>
      </c>
      <c r="N26" s="70">
        <v>0.28499999999999998</v>
      </c>
      <c r="O26" s="47">
        <v>11016</v>
      </c>
      <c r="P26" s="48">
        <v>0.27700000000000002</v>
      </c>
      <c r="Q26" s="47">
        <v>2861</v>
      </c>
      <c r="R26" s="48">
        <v>7.1999999999999995E-2</v>
      </c>
      <c r="S26" s="47">
        <v>4263</v>
      </c>
      <c r="T26" s="48">
        <v>0.107</v>
      </c>
      <c r="U26" s="47">
        <v>4</v>
      </c>
      <c r="V26" s="48">
        <v>0</v>
      </c>
      <c r="W26" s="49">
        <v>1</v>
      </c>
      <c r="X26" s="50">
        <v>0</v>
      </c>
      <c r="Y26" s="49">
        <v>47</v>
      </c>
      <c r="Z26" s="51">
        <v>1E-3</v>
      </c>
      <c r="AA26" s="52">
        <v>18515</v>
      </c>
    </row>
    <row r="27" spans="1:27" x14ac:dyDescent="0.2">
      <c r="A27" s="35" t="s">
        <v>45</v>
      </c>
      <c r="B27" s="36">
        <v>116597</v>
      </c>
      <c r="C27" s="37">
        <v>191</v>
      </c>
      <c r="D27" s="37">
        <v>0</v>
      </c>
      <c r="E27" s="37">
        <v>172</v>
      </c>
      <c r="F27" s="38">
        <v>4</v>
      </c>
      <c r="G27" s="39">
        <v>113290</v>
      </c>
      <c r="H27" s="40">
        <v>0.97199999999999998</v>
      </c>
      <c r="I27" s="41">
        <v>2948</v>
      </c>
      <c r="J27" s="42">
        <v>2.5000000000000001E-2</v>
      </c>
      <c r="K27" s="43">
        <v>359</v>
      </c>
      <c r="L27" s="44">
        <v>3.0000000000000001E-3</v>
      </c>
      <c r="M27" s="45">
        <v>3987</v>
      </c>
      <c r="N27" s="46">
        <v>3.5000000000000003E-2</v>
      </c>
      <c r="O27" s="47">
        <v>3370</v>
      </c>
      <c r="P27" s="48">
        <v>0.03</v>
      </c>
      <c r="Q27" s="47">
        <v>709</v>
      </c>
      <c r="R27" s="48">
        <v>6.0000000000000001E-3</v>
      </c>
      <c r="S27" s="47">
        <v>1668</v>
      </c>
      <c r="T27" s="48">
        <v>1.4999999999999999E-2</v>
      </c>
      <c r="U27" s="47">
        <v>365</v>
      </c>
      <c r="V27" s="48">
        <v>3.0000000000000001E-3</v>
      </c>
      <c r="W27" s="49">
        <v>22</v>
      </c>
      <c r="X27" s="50">
        <v>0</v>
      </c>
      <c r="Y27" s="49">
        <v>152</v>
      </c>
      <c r="Z27" s="51">
        <v>1E-3</v>
      </c>
      <c r="AA27" s="52">
        <v>6903</v>
      </c>
    </row>
    <row r="28" spans="1:27" x14ac:dyDescent="0.2">
      <c r="A28" s="35" t="s">
        <v>46</v>
      </c>
      <c r="B28" s="36">
        <v>10072</v>
      </c>
      <c r="C28" s="37">
        <v>24</v>
      </c>
      <c r="D28" s="37">
        <v>0</v>
      </c>
      <c r="E28" s="37">
        <v>13</v>
      </c>
      <c r="F28" s="38">
        <v>3</v>
      </c>
      <c r="G28" s="39">
        <v>9615</v>
      </c>
      <c r="H28" s="40">
        <v>0.95499999999999996</v>
      </c>
      <c r="I28" s="41">
        <v>435</v>
      </c>
      <c r="J28" s="42">
        <v>4.2999999999999997E-2</v>
      </c>
      <c r="K28" s="43">
        <v>22</v>
      </c>
      <c r="L28" s="44">
        <v>2E-3</v>
      </c>
      <c r="M28" s="45">
        <v>50</v>
      </c>
      <c r="N28" s="46">
        <v>5.0000000000000001E-3</v>
      </c>
      <c r="O28" s="47">
        <v>37</v>
      </c>
      <c r="P28" s="48">
        <v>4.0000000000000001E-3</v>
      </c>
      <c r="Q28" s="47">
        <v>32</v>
      </c>
      <c r="R28" s="48">
        <v>3.0000000000000001E-3</v>
      </c>
      <c r="S28" s="47">
        <v>28</v>
      </c>
      <c r="T28" s="48">
        <v>3.0000000000000001E-3</v>
      </c>
      <c r="U28" s="47">
        <v>11</v>
      </c>
      <c r="V28" s="48">
        <v>1E-3</v>
      </c>
      <c r="W28" s="49">
        <v>11</v>
      </c>
      <c r="X28" s="50">
        <v>1E-3</v>
      </c>
      <c r="Y28" s="49">
        <v>19</v>
      </c>
      <c r="Z28" s="51">
        <v>2E-3</v>
      </c>
      <c r="AA28" s="52">
        <v>151</v>
      </c>
    </row>
    <row r="29" spans="1:27" x14ac:dyDescent="0.2">
      <c r="A29" s="35" t="s">
        <v>47</v>
      </c>
      <c r="B29" s="36">
        <v>11736</v>
      </c>
      <c r="C29" s="37">
        <v>14</v>
      </c>
      <c r="D29" s="37">
        <v>0</v>
      </c>
      <c r="E29" s="37">
        <v>13</v>
      </c>
      <c r="F29" s="38">
        <v>3</v>
      </c>
      <c r="G29" s="39">
        <v>10416</v>
      </c>
      <c r="H29" s="40">
        <v>0.88800000000000001</v>
      </c>
      <c r="I29" s="41">
        <v>1269</v>
      </c>
      <c r="J29" s="42">
        <v>0.108</v>
      </c>
      <c r="K29" s="43">
        <v>51</v>
      </c>
      <c r="L29" s="44">
        <v>4.0000000000000001E-3</v>
      </c>
      <c r="M29" s="45">
        <v>363</v>
      </c>
      <c r="N29" s="46">
        <v>3.5000000000000003E-2</v>
      </c>
      <c r="O29" s="47">
        <v>322</v>
      </c>
      <c r="P29" s="48">
        <v>3.1E-2</v>
      </c>
      <c r="Q29" s="47">
        <v>686</v>
      </c>
      <c r="R29" s="48">
        <v>6.6000000000000003E-2</v>
      </c>
      <c r="S29" s="47">
        <v>116</v>
      </c>
      <c r="T29" s="48">
        <v>1.0999999999999999E-2</v>
      </c>
      <c r="U29" s="47">
        <v>65</v>
      </c>
      <c r="V29" s="48">
        <v>6.0000000000000001E-3</v>
      </c>
      <c r="W29" s="49">
        <v>35</v>
      </c>
      <c r="X29" s="50">
        <v>3.0000000000000001E-3</v>
      </c>
      <c r="Y29" s="49">
        <v>37</v>
      </c>
      <c r="Z29" s="51">
        <v>4.0000000000000001E-3</v>
      </c>
      <c r="AA29" s="52">
        <v>1302</v>
      </c>
    </row>
    <row r="30" spans="1:27" x14ac:dyDescent="0.2">
      <c r="A30" s="35" t="s">
        <v>48</v>
      </c>
      <c r="B30" s="36">
        <v>21996</v>
      </c>
      <c r="C30" s="37">
        <v>34</v>
      </c>
      <c r="D30" s="37">
        <v>0</v>
      </c>
      <c r="E30" s="37">
        <v>30</v>
      </c>
      <c r="F30" s="38">
        <v>4</v>
      </c>
      <c r="G30" s="39">
        <v>17882</v>
      </c>
      <c r="H30" s="71">
        <v>0.81299999999999994</v>
      </c>
      <c r="I30" s="41">
        <v>3154</v>
      </c>
      <c r="J30" s="42">
        <v>0.14299999999999999</v>
      </c>
      <c r="K30" s="43">
        <v>960</v>
      </c>
      <c r="L30" s="44">
        <v>4.3999999999999997E-2</v>
      </c>
      <c r="M30" s="45">
        <v>2254</v>
      </c>
      <c r="N30" s="70">
        <v>0.126</v>
      </c>
      <c r="O30" s="47">
        <v>2024</v>
      </c>
      <c r="P30" s="48">
        <v>0.113</v>
      </c>
      <c r="Q30" s="47">
        <v>8419</v>
      </c>
      <c r="R30" s="48">
        <v>0.47099999999999997</v>
      </c>
      <c r="S30" s="47">
        <v>8231</v>
      </c>
      <c r="T30" s="48">
        <v>0.46</v>
      </c>
      <c r="U30" s="47">
        <v>6</v>
      </c>
      <c r="V30" s="48">
        <v>0</v>
      </c>
      <c r="W30" s="49">
        <v>4</v>
      </c>
      <c r="X30" s="50">
        <v>0</v>
      </c>
      <c r="Y30" s="49">
        <v>30</v>
      </c>
      <c r="Z30" s="51">
        <v>2E-3</v>
      </c>
      <c r="AA30" s="52">
        <v>18944</v>
      </c>
    </row>
    <row r="31" spans="1:27" x14ac:dyDescent="0.2">
      <c r="A31" s="35" t="s">
        <v>49</v>
      </c>
      <c r="B31" s="36">
        <v>35916</v>
      </c>
      <c r="C31" s="37">
        <v>77</v>
      </c>
      <c r="D31" s="37">
        <v>0</v>
      </c>
      <c r="E31" s="37">
        <v>61</v>
      </c>
      <c r="F31" s="38">
        <v>3</v>
      </c>
      <c r="G31" s="39">
        <v>31798</v>
      </c>
      <c r="H31" s="40">
        <v>0.88500000000000001</v>
      </c>
      <c r="I31" s="41">
        <v>3314</v>
      </c>
      <c r="J31" s="42">
        <v>9.1999999999999998E-2</v>
      </c>
      <c r="K31" s="43">
        <v>804</v>
      </c>
      <c r="L31" s="44">
        <v>2.1999999999999999E-2</v>
      </c>
      <c r="M31" s="45">
        <v>338</v>
      </c>
      <c r="N31" s="46">
        <v>1.0999999999999999E-2</v>
      </c>
      <c r="O31" s="47">
        <v>245</v>
      </c>
      <c r="P31" s="48">
        <v>8.0000000000000002E-3</v>
      </c>
      <c r="Q31" s="47">
        <v>164</v>
      </c>
      <c r="R31" s="48">
        <v>5.0000000000000001E-3</v>
      </c>
      <c r="S31" s="47">
        <v>215</v>
      </c>
      <c r="T31" s="48">
        <v>7.0000000000000001E-3</v>
      </c>
      <c r="U31" s="47">
        <v>172</v>
      </c>
      <c r="V31" s="48">
        <v>5.0000000000000001E-3</v>
      </c>
      <c r="W31" s="49">
        <v>60</v>
      </c>
      <c r="X31" s="50">
        <v>2E-3</v>
      </c>
      <c r="Y31" s="49">
        <v>24</v>
      </c>
      <c r="Z31" s="51">
        <v>1E-3</v>
      </c>
      <c r="AA31" s="52">
        <v>973</v>
      </c>
    </row>
    <row r="32" spans="1:27" x14ac:dyDescent="0.2">
      <c r="A32" s="35" t="s">
        <v>50</v>
      </c>
      <c r="B32" s="36">
        <v>19544</v>
      </c>
      <c r="C32" s="37">
        <v>35</v>
      </c>
      <c r="D32" s="37">
        <v>0</v>
      </c>
      <c r="E32" s="37">
        <v>25</v>
      </c>
      <c r="F32" s="38">
        <v>3</v>
      </c>
      <c r="G32" s="39">
        <v>19118</v>
      </c>
      <c r="H32" s="40">
        <v>0.97799999999999998</v>
      </c>
      <c r="I32" s="41">
        <v>402</v>
      </c>
      <c r="J32" s="42">
        <v>2.1000000000000001E-2</v>
      </c>
      <c r="K32" s="43">
        <v>24</v>
      </c>
      <c r="L32" s="44">
        <v>1E-3</v>
      </c>
      <c r="M32" s="45">
        <v>1415</v>
      </c>
      <c r="N32" s="46">
        <v>7.3999999999999996E-2</v>
      </c>
      <c r="O32" s="47">
        <v>691</v>
      </c>
      <c r="P32" s="48">
        <v>3.5999999999999997E-2</v>
      </c>
      <c r="Q32" s="47">
        <v>299</v>
      </c>
      <c r="R32" s="48">
        <v>1.6E-2</v>
      </c>
      <c r="S32" s="47">
        <v>84</v>
      </c>
      <c r="T32" s="48">
        <v>4.0000000000000001E-3</v>
      </c>
      <c r="U32" s="47">
        <v>351</v>
      </c>
      <c r="V32" s="48">
        <v>1.7999999999999999E-2</v>
      </c>
      <c r="W32" s="49">
        <v>9</v>
      </c>
      <c r="X32" s="50">
        <v>0</v>
      </c>
      <c r="Y32" s="49">
        <v>36</v>
      </c>
      <c r="Z32" s="51">
        <v>2E-3</v>
      </c>
      <c r="AA32" s="52">
        <v>2194</v>
      </c>
    </row>
    <row r="33" spans="1:27" x14ac:dyDescent="0.2">
      <c r="A33" s="35" t="s">
        <v>51</v>
      </c>
      <c r="B33" s="36">
        <v>15813</v>
      </c>
      <c r="C33" s="37">
        <v>31</v>
      </c>
      <c r="D33" s="37">
        <v>0</v>
      </c>
      <c r="E33" s="37">
        <v>12</v>
      </c>
      <c r="F33" s="38">
        <v>4</v>
      </c>
      <c r="G33" s="39">
        <v>15366</v>
      </c>
      <c r="H33" s="40">
        <v>0.97199999999999998</v>
      </c>
      <c r="I33" s="41">
        <v>425</v>
      </c>
      <c r="J33" s="42">
        <v>2.7E-2</v>
      </c>
      <c r="K33" s="43">
        <v>22</v>
      </c>
      <c r="L33" s="44">
        <v>1E-3</v>
      </c>
      <c r="M33" s="45">
        <v>123</v>
      </c>
      <c r="N33" s="46">
        <v>8.0000000000000002E-3</v>
      </c>
      <c r="O33" s="47">
        <v>94</v>
      </c>
      <c r="P33" s="48">
        <v>6.0000000000000001E-3</v>
      </c>
      <c r="Q33" s="47">
        <v>47</v>
      </c>
      <c r="R33" s="48">
        <v>3.0000000000000001E-3</v>
      </c>
      <c r="S33" s="47">
        <v>67</v>
      </c>
      <c r="T33" s="48">
        <v>4.0000000000000001E-3</v>
      </c>
      <c r="U33" s="47">
        <v>13</v>
      </c>
      <c r="V33" s="48">
        <v>1E-3</v>
      </c>
      <c r="W33" s="49">
        <v>1</v>
      </c>
      <c r="X33" s="50">
        <v>0</v>
      </c>
      <c r="Y33" s="49">
        <v>36</v>
      </c>
      <c r="Z33" s="51">
        <v>2E-3</v>
      </c>
      <c r="AA33" s="52">
        <v>287</v>
      </c>
    </row>
    <row r="34" spans="1:27" x14ac:dyDescent="0.2">
      <c r="A34" s="35" t="s">
        <v>52</v>
      </c>
      <c r="B34" s="36">
        <v>11505</v>
      </c>
      <c r="C34" s="37">
        <v>38</v>
      </c>
      <c r="D34" s="37">
        <v>0</v>
      </c>
      <c r="E34" s="37">
        <v>13</v>
      </c>
      <c r="F34" s="38">
        <v>4</v>
      </c>
      <c r="G34" s="39">
        <v>8871</v>
      </c>
      <c r="H34" s="71">
        <v>0.77100000000000002</v>
      </c>
      <c r="I34" s="41">
        <v>2002</v>
      </c>
      <c r="J34" s="42">
        <v>0.17399999999999999</v>
      </c>
      <c r="K34" s="43">
        <v>632</v>
      </c>
      <c r="L34" s="44">
        <v>5.5E-2</v>
      </c>
      <c r="M34" s="45">
        <v>3132</v>
      </c>
      <c r="N34" s="70">
        <v>0.35299999999999998</v>
      </c>
      <c r="O34" s="47">
        <v>975</v>
      </c>
      <c r="P34" s="48">
        <v>0.11</v>
      </c>
      <c r="Q34" s="47">
        <v>3559</v>
      </c>
      <c r="R34" s="48">
        <v>0.40100000000000002</v>
      </c>
      <c r="S34" s="47">
        <v>164</v>
      </c>
      <c r="T34" s="48">
        <v>1.7999999999999999E-2</v>
      </c>
      <c r="U34" s="47">
        <v>29</v>
      </c>
      <c r="V34" s="48">
        <v>3.0000000000000001E-3</v>
      </c>
      <c r="W34" s="49">
        <v>15</v>
      </c>
      <c r="X34" s="50">
        <v>2E-3</v>
      </c>
      <c r="Y34" s="49">
        <v>37</v>
      </c>
      <c r="Z34" s="51">
        <v>4.0000000000000001E-3</v>
      </c>
      <c r="AA34" s="52">
        <v>6936</v>
      </c>
    </row>
    <row r="35" spans="1:27" x14ac:dyDescent="0.2">
      <c r="A35" s="35" t="s">
        <v>53</v>
      </c>
      <c r="B35" s="36">
        <v>35688</v>
      </c>
      <c r="C35" s="37">
        <v>45</v>
      </c>
      <c r="D35" s="37">
        <v>0</v>
      </c>
      <c r="E35" s="37">
        <v>32</v>
      </c>
      <c r="F35" s="38">
        <v>3</v>
      </c>
      <c r="G35" s="39">
        <v>33356</v>
      </c>
      <c r="H35" s="40">
        <v>0.93500000000000005</v>
      </c>
      <c r="I35" s="41">
        <v>2024</v>
      </c>
      <c r="J35" s="42">
        <v>5.7000000000000002E-2</v>
      </c>
      <c r="K35" s="43">
        <v>308</v>
      </c>
      <c r="L35" s="44">
        <v>8.9999999999999993E-3</v>
      </c>
      <c r="M35" s="45">
        <v>457</v>
      </c>
      <c r="N35" s="46">
        <v>1.4E-2</v>
      </c>
      <c r="O35" s="47">
        <v>343</v>
      </c>
      <c r="P35" s="48">
        <v>0.01</v>
      </c>
      <c r="Q35" s="47">
        <v>33356</v>
      </c>
      <c r="R35" s="48">
        <v>1</v>
      </c>
      <c r="S35" s="47">
        <v>128</v>
      </c>
      <c r="T35" s="48">
        <v>4.0000000000000001E-3</v>
      </c>
      <c r="U35" s="47">
        <v>51</v>
      </c>
      <c r="V35" s="48">
        <v>2E-3</v>
      </c>
      <c r="W35" s="49">
        <v>21</v>
      </c>
      <c r="X35" s="50">
        <v>1E-3</v>
      </c>
      <c r="Y35" s="49">
        <v>58</v>
      </c>
      <c r="Z35" s="51">
        <v>2E-3</v>
      </c>
      <c r="AA35" s="52">
        <v>34071</v>
      </c>
    </row>
    <row r="36" spans="1:27" x14ac:dyDescent="0.2">
      <c r="A36" s="35" t="s">
        <v>54</v>
      </c>
      <c r="B36" s="36">
        <v>17353</v>
      </c>
      <c r="C36" s="37">
        <v>24</v>
      </c>
      <c r="D36" s="37">
        <v>0</v>
      </c>
      <c r="E36" s="37">
        <v>21</v>
      </c>
      <c r="F36" s="38">
        <v>3</v>
      </c>
      <c r="G36" s="39">
        <v>16271</v>
      </c>
      <c r="H36" s="40">
        <v>0.93799999999999994</v>
      </c>
      <c r="I36" s="41">
        <v>880</v>
      </c>
      <c r="J36" s="42">
        <v>5.0999999999999997E-2</v>
      </c>
      <c r="K36" s="43">
        <v>202</v>
      </c>
      <c r="L36" s="44">
        <v>1.2E-2</v>
      </c>
      <c r="M36" s="45">
        <v>581</v>
      </c>
      <c r="N36" s="46">
        <v>3.5999999999999997E-2</v>
      </c>
      <c r="O36" s="47">
        <v>572</v>
      </c>
      <c r="P36" s="48">
        <v>3.5000000000000003E-2</v>
      </c>
      <c r="Q36" s="47">
        <v>95</v>
      </c>
      <c r="R36" s="48">
        <v>6.0000000000000001E-3</v>
      </c>
      <c r="S36" s="47">
        <v>197</v>
      </c>
      <c r="T36" s="48">
        <v>1.2E-2</v>
      </c>
      <c r="U36" s="47">
        <v>16</v>
      </c>
      <c r="V36" s="48">
        <v>1E-3</v>
      </c>
      <c r="W36" s="49">
        <v>2</v>
      </c>
      <c r="X36" s="50">
        <v>0</v>
      </c>
      <c r="Y36" s="49">
        <v>18</v>
      </c>
      <c r="Z36" s="51">
        <v>1E-3</v>
      </c>
      <c r="AA36" s="52">
        <v>909</v>
      </c>
    </row>
    <row r="37" spans="1:27" x14ac:dyDescent="0.2">
      <c r="A37" s="35" t="s">
        <v>55</v>
      </c>
      <c r="B37" s="36">
        <v>16315</v>
      </c>
      <c r="C37" s="37">
        <v>28</v>
      </c>
      <c r="D37" s="37">
        <v>7</v>
      </c>
      <c r="E37" s="37">
        <v>9</v>
      </c>
      <c r="F37" s="38">
        <v>5</v>
      </c>
      <c r="G37" s="39">
        <v>8585</v>
      </c>
      <c r="H37" s="71">
        <v>0.52600000000000002</v>
      </c>
      <c r="I37" s="41">
        <v>5679</v>
      </c>
      <c r="J37" s="42">
        <v>0.34799999999999998</v>
      </c>
      <c r="K37" s="43">
        <v>2051</v>
      </c>
      <c r="L37" s="44">
        <v>0.126</v>
      </c>
      <c r="M37" s="45">
        <v>999</v>
      </c>
      <c r="N37" s="46">
        <v>0.11600000000000001</v>
      </c>
      <c r="O37" s="47">
        <v>521</v>
      </c>
      <c r="P37" s="48">
        <v>6.0999999999999999E-2</v>
      </c>
      <c r="Q37" s="47">
        <v>258</v>
      </c>
      <c r="R37" s="48">
        <v>0.03</v>
      </c>
      <c r="S37" s="47">
        <v>199</v>
      </c>
      <c r="T37" s="48">
        <v>2.3E-2</v>
      </c>
      <c r="U37" s="47">
        <v>16</v>
      </c>
      <c r="V37" s="48">
        <v>2E-3</v>
      </c>
      <c r="W37" s="49">
        <v>6</v>
      </c>
      <c r="X37" s="50">
        <v>1E-3</v>
      </c>
      <c r="Y37" s="49">
        <v>59</v>
      </c>
      <c r="Z37" s="51">
        <v>7.0000000000000001E-3</v>
      </c>
      <c r="AA37" s="52">
        <v>1537</v>
      </c>
    </row>
    <row r="38" spans="1:27" x14ac:dyDescent="0.2">
      <c r="A38" s="35" t="s">
        <v>56</v>
      </c>
      <c r="B38" s="36">
        <v>60279</v>
      </c>
      <c r="C38" s="37">
        <v>45</v>
      </c>
      <c r="D38" s="37">
        <v>1</v>
      </c>
      <c r="E38" s="37">
        <v>38</v>
      </c>
      <c r="F38" s="38">
        <v>3</v>
      </c>
      <c r="G38" s="39">
        <v>57356</v>
      </c>
      <c r="H38" s="40">
        <v>0.95199999999999996</v>
      </c>
      <c r="I38" s="41">
        <v>2728</v>
      </c>
      <c r="J38" s="42">
        <v>4.4999999999999998E-2</v>
      </c>
      <c r="K38" s="43">
        <v>195</v>
      </c>
      <c r="L38" s="44">
        <v>3.0000000000000001E-3</v>
      </c>
      <c r="M38" s="45">
        <v>1001</v>
      </c>
      <c r="N38" s="46">
        <v>1.7000000000000001E-2</v>
      </c>
      <c r="O38" s="47">
        <v>838</v>
      </c>
      <c r="P38" s="48">
        <v>1.4999999999999999E-2</v>
      </c>
      <c r="Q38" s="47">
        <v>337</v>
      </c>
      <c r="R38" s="48">
        <v>6.0000000000000001E-3</v>
      </c>
      <c r="S38" s="47">
        <v>10950</v>
      </c>
      <c r="T38" s="48">
        <v>0.191</v>
      </c>
      <c r="U38" s="47">
        <v>5454</v>
      </c>
      <c r="V38" s="48">
        <v>9.5000000000000001E-2</v>
      </c>
      <c r="W38" s="49">
        <v>31</v>
      </c>
      <c r="X38" s="50">
        <v>1E-3</v>
      </c>
      <c r="Y38" s="49">
        <v>18</v>
      </c>
      <c r="Z38" s="51">
        <v>0</v>
      </c>
      <c r="AA38" s="52">
        <v>17791</v>
      </c>
    </row>
    <row r="39" spans="1:27" x14ac:dyDescent="0.2">
      <c r="A39" s="35" t="s">
        <v>57</v>
      </c>
      <c r="B39" s="36">
        <v>8885</v>
      </c>
      <c r="C39" s="37">
        <v>11</v>
      </c>
      <c r="D39" s="37">
        <v>0</v>
      </c>
      <c r="E39" s="37">
        <v>4</v>
      </c>
      <c r="F39" s="38">
        <v>3</v>
      </c>
      <c r="G39" s="39">
        <v>8025</v>
      </c>
      <c r="H39" s="40">
        <v>0.90300000000000002</v>
      </c>
      <c r="I39" s="41">
        <v>748</v>
      </c>
      <c r="J39" s="42">
        <v>8.4000000000000005E-2</v>
      </c>
      <c r="K39" s="43">
        <v>112</v>
      </c>
      <c r="L39" s="44">
        <v>1.2999999999999999E-2</v>
      </c>
      <c r="M39" s="45">
        <v>149</v>
      </c>
      <c r="N39" s="46">
        <v>1.9E-2</v>
      </c>
      <c r="O39" s="47">
        <v>73</v>
      </c>
      <c r="P39" s="48">
        <v>8.9999999999999993E-3</v>
      </c>
      <c r="Q39" s="47">
        <v>91</v>
      </c>
      <c r="R39" s="48">
        <v>1.0999999999999999E-2</v>
      </c>
      <c r="S39" s="47">
        <v>23</v>
      </c>
      <c r="T39" s="48">
        <v>3.0000000000000001E-3</v>
      </c>
      <c r="U39" s="47">
        <v>7</v>
      </c>
      <c r="V39" s="48">
        <v>1E-3</v>
      </c>
      <c r="W39" s="49">
        <v>7</v>
      </c>
      <c r="X39" s="50">
        <v>1E-3</v>
      </c>
      <c r="Y39" s="49">
        <v>36</v>
      </c>
      <c r="Z39" s="51">
        <v>4.0000000000000001E-3</v>
      </c>
      <c r="AA39" s="52">
        <v>313</v>
      </c>
    </row>
    <row r="40" spans="1:27" x14ac:dyDescent="0.2">
      <c r="A40" s="35" t="s">
        <v>58</v>
      </c>
      <c r="B40" s="36">
        <v>12455</v>
      </c>
      <c r="C40" s="37">
        <v>13</v>
      </c>
      <c r="D40" s="37">
        <v>0</v>
      </c>
      <c r="E40" s="37">
        <v>6</v>
      </c>
      <c r="F40" s="38">
        <v>5</v>
      </c>
      <c r="G40" s="39">
        <v>11891</v>
      </c>
      <c r="H40" s="40">
        <v>0.95499999999999996</v>
      </c>
      <c r="I40" s="41">
        <v>533</v>
      </c>
      <c r="J40" s="42">
        <v>4.2999999999999997E-2</v>
      </c>
      <c r="K40" s="43">
        <v>31</v>
      </c>
      <c r="L40" s="44">
        <v>2E-3</v>
      </c>
      <c r="M40" s="45">
        <v>876</v>
      </c>
      <c r="N40" s="46">
        <v>7.3999999999999996E-2</v>
      </c>
      <c r="O40" s="47">
        <v>298</v>
      </c>
      <c r="P40" s="48">
        <v>2.5000000000000001E-2</v>
      </c>
      <c r="Q40" s="47">
        <v>2482</v>
      </c>
      <c r="R40" s="48">
        <v>0.20899999999999999</v>
      </c>
      <c r="S40" s="47">
        <v>158</v>
      </c>
      <c r="T40" s="48">
        <v>1.2999999999999999E-2</v>
      </c>
      <c r="U40" s="47">
        <v>31</v>
      </c>
      <c r="V40" s="48">
        <v>3.0000000000000001E-3</v>
      </c>
      <c r="W40" s="49">
        <v>31</v>
      </c>
      <c r="X40" s="50">
        <v>3.0000000000000001E-3</v>
      </c>
      <c r="Y40" s="49">
        <v>29</v>
      </c>
      <c r="Z40" s="51">
        <v>2E-3</v>
      </c>
      <c r="AA40" s="52">
        <v>3607</v>
      </c>
    </row>
    <row r="41" spans="1:27" x14ac:dyDescent="0.2">
      <c r="A41" s="35" t="s">
        <v>59</v>
      </c>
      <c r="B41" s="36">
        <v>15423</v>
      </c>
      <c r="C41" s="37">
        <v>27</v>
      </c>
      <c r="D41" s="37">
        <v>2</v>
      </c>
      <c r="E41" s="37">
        <v>20</v>
      </c>
      <c r="F41" s="38">
        <v>3</v>
      </c>
      <c r="G41" s="39">
        <v>9657</v>
      </c>
      <c r="H41" s="71">
        <v>0.626</v>
      </c>
      <c r="I41" s="41">
        <v>5650</v>
      </c>
      <c r="J41" s="42">
        <v>0.36599999999999999</v>
      </c>
      <c r="K41" s="43">
        <v>116</v>
      </c>
      <c r="L41" s="44">
        <v>8.0000000000000002E-3</v>
      </c>
      <c r="M41" s="45">
        <v>230</v>
      </c>
      <c r="N41" s="46">
        <v>2.4E-2</v>
      </c>
      <c r="O41" s="47">
        <v>165</v>
      </c>
      <c r="P41" s="48">
        <v>1.7000000000000001E-2</v>
      </c>
      <c r="Q41" s="47">
        <v>26</v>
      </c>
      <c r="R41" s="48">
        <v>3.0000000000000001E-3</v>
      </c>
      <c r="S41" s="47">
        <v>21</v>
      </c>
      <c r="T41" s="48">
        <v>2E-3</v>
      </c>
      <c r="U41" s="47">
        <v>8</v>
      </c>
      <c r="V41" s="48">
        <v>1E-3</v>
      </c>
      <c r="W41" s="49">
        <v>1</v>
      </c>
      <c r="X41" s="50">
        <v>0</v>
      </c>
      <c r="Y41" s="49">
        <v>12</v>
      </c>
      <c r="Z41" s="51">
        <v>1E-3</v>
      </c>
      <c r="AA41" s="52">
        <v>298</v>
      </c>
    </row>
    <row r="42" spans="1:27" x14ac:dyDescent="0.2">
      <c r="A42" s="35" t="s">
        <v>60</v>
      </c>
      <c r="B42" s="36">
        <v>26644</v>
      </c>
      <c r="C42" s="37">
        <v>36</v>
      </c>
      <c r="D42" s="37">
        <v>13</v>
      </c>
      <c r="E42" s="37">
        <v>28</v>
      </c>
      <c r="F42" s="38">
        <v>3</v>
      </c>
      <c r="G42" s="39">
        <v>25957</v>
      </c>
      <c r="H42" s="40">
        <v>0.97399999999999998</v>
      </c>
      <c r="I42" s="41">
        <v>666</v>
      </c>
      <c r="J42" s="42">
        <v>2.5000000000000001E-2</v>
      </c>
      <c r="K42" s="43">
        <v>21</v>
      </c>
      <c r="L42" s="44">
        <v>1E-3</v>
      </c>
      <c r="M42" s="45">
        <v>2593</v>
      </c>
      <c r="N42" s="46">
        <v>0.1</v>
      </c>
      <c r="O42" s="47">
        <v>2223</v>
      </c>
      <c r="P42" s="48">
        <v>8.5999999999999993E-2</v>
      </c>
      <c r="Q42" s="47">
        <v>457</v>
      </c>
      <c r="R42" s="48">
        <v>1.7999999999999999E-2</v>
      </c>
      <c r="S42" s="47">
        <v>419</v>
      </c>
      <c r="T42" s="48">
        <v>1.6E-2</v>
      </c>
      <c r="U42" s="47">
        <v>27</v>
      </c>
      <c r="V42" s="48">
        <v>1E-3</v>
      </c>
      <c r="W42" s="49">
        <v>4</v>
      </c>
      <c r="X42" s="50">
        <v>0</v>
      </c>
      <c r="Y42" s="49">
        <v>31</v>
      </c>
      <c r="Z42" s="51">
        <v>1E-3</v>
      </c>
      <c r="AA42" s="52">
        <v>3531</v>
      </c>
    </row>
    <row r="43" spans="1:27" x14ac:dyDescent="0.2">
      <c r="A43" s="35" t="s">
        <v>61</v>
      </c>
      <c r="B43" s="36">
        <v>4864</v>
      </c>
      <c r="C43" s="37">
        <v>9</v>
      </c>
      <c r="D43" s="37">
        <v>0</v>
      </c>
      <c r="E43" s="37">
        <v>6</v>
      </c>
      <c r="F43" s="38">
        <v>3</v>
      </c>
      <c r="G43" s="39">
        <v>4612</v>
      </c>
      <c r="H43" s="40">
        <v>0.94799999999999995</v>
      </c>
      <c r="I43" s="41">
        <v>226</v>
      </c>
      <c r="J43" s="42">
        <v>4.5999999999999999E-2</v>
      </c>
      <c r="K43" s="43">
        <v>26</v>
      </c>
      <c r="L43" s="44">
        <v>5.0000000000000001E-3</v>
      </c>
      <c r="M43" s="45">
        <v>159</v>
      </c>
      <c r="N43" s="46">
        <v>3.4000000000000002E-2</v>
      </c>
      <c r="O43" s="47">
        <v>81</v>
      </c>
      <c r="P43" s="48">
        <v>1.7999999999999999E-2</v>
      </c>
      <c r="Q43" s="47">
        <v>28</v>
      </c>
      <c r="R43" s="48">
        <v>6.0000000000000001E-3</v>
      </c>
      <c r="S43" s="47">
        <v>3</v>
      </c>
      <c r="T43" s="48">
        <v>1E-3</v>
      </c>
      <c r="U43" s="47">
        <v>2</v>
      </c>
      <c r="V43" s="48">
        <v>0</v>
      </c>
      <c r="W43" s="49">
        <v>2</v>
      </c>
      <c r="X43" s="50">
        <v>0</v>
      </c>
      <c r="Y43" s="49">
        <v>2</v>
      </c>
      <c r="Z43" s="51">
        <v>0</v>
      </c>
      <c r="AA43" s="52">
        <v>196</v>
      </c>
    </row>
    <row r="44" spans="1:27" x14ac:dyDescent="0.2">
      <c r="A44" s="35" t="s">
        <v>62</v>
      </c>
      <c r="B44" s="36">
        <v>4726</v>
      </c>
      <c r="C44" s="37">
        <v>10</v>
      </c>
      <c r="D44" s="37">
        <v>0</v>
      </c>
      <c r="E44" s="37">
        <v>1</v>
      </c>
      <c r="F44" s="38">
        <v>3</v>
      </c>
      <c r="G44" s="39">
        <v>4551</v>
      </c>
      <c r="H44" s="40">
        <v>0.96299999999999997</v>
      </c>
      <c r="I44" s="41">
        <v>164</v>
      </c>
      <c r="J44" s="42">
        <v>3.5000000000000003E-2</v>
      </c>
      <c r="K44" s="43">
        <v>11</v>
      </c>
      <c r="L44" s="44">
        <v>2E-3</v>
      </c>
      <c r="M44" s="45">
        <v>87</v>
      </c>
      <c r="N44" s="46">
        <v>1.9E-2</v>
      </c>
      <c r="O44" s="47">
        <v>8</v>
      </c>
      <c r="P44" s="48">
        <v>2E-3</v>
      </c>
      <c r="Q44" s="47">
        <v>254</v>
      </c>
      <c r="R44" s="48">
        <v>5.6000000000000001E-2</v>
      </c>
      <c r="S44" s="47">
        <v>993</v>
      </c>
      <c r="T44" s="48">
        <v>0.218</v>
      </c>
      <c r="U44" s="47">
        <v>1</v>
      </c>
      <c r="V44" s="48">
        <v>0</v>
      </c>
      <c r="W44" s="49">
        <v>0</v>
      </c>
      <c r="X44" s="50">
        <v>0</v>
      </c>
      <c r="Y44" s="49">
        <v>12</v>
      </c>
      <c r="Z44" s="51">
        <v>3.0000000000000001E-3</v>
      </c>
      <c r="AA44" s="52">
        <v>1347</v>
      </c>
    </row>
    <row r="45" spans="1:27" x14ac:dyDescent="0.2">
      <c r="A45" s="35" t="s">
        <v>63</v>
      </c>
      <c r="B45" s="36">
        <v>5401</v>
      </c>
      <c r="C45" s="37">
        <v>16</v>
      </c>
      <c r="D45" s="37">
        <v>0</v>
      </c>
      <c r="E45" s="37">
        <v>11</v>
      </c>
      <c r="F45" s="38">
        <v>3</v>
      </c>
      <c r="G45" s="39">
        <v>4996</v>
      </c>
      <c r="H45" s="40">
        <v>0.92500000000000004</v>
      </c>
      <c r="I45" s="41">
        <v>361</v>
      </c>
      <c r="J45" s="42">
        <v>6.7000000000000004E-2</v>
      </c>
      <c r="K45" s="43">
        <v>44</v>
      </c>
      <c r="L45" s="44">
        <v>8.0000000000000002E-3</v>
      </c>
      <c r="M45" s="45">
        <v>239</v>
      </c>
      <c r="N45" s="46">
        <v>4.8000000000000001E-2</v>
      </c>
      <c r="O45" s="47">
        <v>194</v>
      </c>
      <c r="P45" s="48">
        <v>3.9E-2</v>
      </c>
      <c r="Q45" s="47">
        <v>227</v>
      </c>
      <c r="R45" s="48">
        <v>4.4999999999999998E-2</v>
      </c>
      <c r="S45" s="47">
        <v>58</v>
      </c>
      <c r="T45" s="48">
        <v>1.2E-2</v>
      </c>
      <c r="U45" s="47">
        <v>8</v>
      </c>
      <c r="V45" s="48">
        <v>2E-3</v>
      </c>
      <c r="W45" s="49">
        <v>9</v>
      </c>
      <c r="X45" s="50">
        <v>2E-3</v>
      </c>
      <c r="Y45" s="49">
        <v>9</v>
      </c>
      <c r="Z45" s="51">
        <v>2E-3</v>
      </c>
      <c r="AA45" s="52">
        <v>550</v>
      </c>
    </row>
    <row r="46" spans="1:27" x14ac:dyDescent="0.2">
      <c r="A46" s="35" t="s">
        <v>64</v>
      </c>
      <c r="B46" s="36">
        <v>19033</v>
      </c>
      <c r="C46" s="37">
        <v>28</v>
      </c>
      <c r="D46" s="37">
        <v>9</v>
      </c>
      <c r="E46" s="37">
        <v>18</v>
      </c>
      <c r="F46" s="38">
        <v>3</v>
      </c>
      <c r="G46" s="39">
        <v>18851</v>
      </c>
      <c r="H46" s="40">
        <v>0.99</v>
      </c>
      <c r="I46" s="41">
        <v>145</v>
      </c>
      <c r="J46" s="42">
        <v>8.0000000000000002E-3</v>
      </c>
      <c r="K46" s="43">
        <v>37</v>
      </c>
      <c r="L46" s="44">
        <v>2E-3</v>
      </c>
      <c r="M46" s="45">
        <v>225</v>
      </c>
      <c r="N46" s="46">
        <v>1.2E-2</v>
      </c>
      <c r="O46" s="47">
        <v>167</v>
      </c>
      <c r="P46" s="48">
        <v>8.9999999999999993E-3</v>
      </c>
      <c r="Q46" s="47">
        <v>1123</v>
      </c>
      <c r="R46" s="48">
        <v>0.06</v>
      </c>
      <c r="S46" s="47">
        <v>641</v>
      </c>
      <c r="T46" s="48">
        <v>3.4000000000000002E-2</v>
      </c>
      <c r="U46" s="47">
        <v>11</v>
      </c>
      <c r="V46" s="48">
        <v>1E-3</v>
      </c>
      <c r="W46" s="49">
        <v>0</v>
      </c>
      <c r="X46" s="50">
        <v>0</v>
      </c>
      <c r="Y46" s="49">
        <v>12</v>
      </c>
      <c r="Z46" s="51">
        <v>1E-3</v>
      </c>
      <c r="AA46" s="52">
        <v>2012</v>
      </c>
    </row>
    <row r="47" spans="1:27" x14ac:dyDescent="0.2">
      <c r="A47" s="35" t="s">
        <v>65</v>
      </c>
      <c r="B47" s="36">
        <v>38182</v>
      </c>
      <c r="C47" s="37">
        <v>39</v>
      </c>
      <c r="D47" s="37">
        <v>7</v>
      </c>
      <c r="E47" s="37">
        <v>34</v>
      </c>
      <c r="F47" s="38">
        <v>3</v>
      </c>
      <c r="G47" s="39">
        <v>35708</v>
      </c>
      <c r="H47" s="40">
        <v>0.93500000000000005</v>
      </c>
      <c r="I47" s="41">
        <v>2388</v>
      </c>
      <c r="J47" s="42">
        <v>6.3E-2</v>
      </c>
      <c r="K47" s="43">
        <v>86</v>
      </c>
      <c r="L47" s="44">
        <v>2E-3</v>
      </c>
      <c r="M47" s="45">
        <v>2247</v>
      </c>
      <c r="N47" s="46">
        <v>6.3E-2</v>
      </c>
      <c r="O47" s="47">
        <v>2229</v>
      </c>
      <c r="P47" s="48">
        <v>6.2E-2</v>
      </c>
      <c r="Q47" s="47">
        <v>16151</v>
      </c>
      <c r="R47" s="48">
        <v>0.45200000000000001</v>
      </c>
      <c r="S47" s="47">
        <v>33009</v>
      </c>
      <c r="T47" s="48">
        <v>0.92400000000000004</v>
      </c>
      <c r="U47" s="47">
        <v>16</v>
      </c>
      <c r="V47" s="48">
        <v>0</v>
      </c>
      <c r="W47" s="49">
        <v>6</v>
      </c>
      <c r="X47" s="50">
        <v>0</v>
      </c>
      <c r="Y47" s="49">
        <v>63</v>
      </c>
      <c r="Z47" s="51">
        <v>2E-3</v>
      </c>
      <c r="AA47" s="52">
        <v>51492</v>
      </c>
    </row>
    <row r="48" spans="1:27" x14ac:dyDescent="0.2">
      <c r="A48" s="35" t="s">
        <v>66</v>
      </c>
      <c r="B48" s="36">
        <v>46546</v>
      </c>
      <c r="C48" s="37">
        <v>60</v>
      </c>
      <c r="D48" s="37">
        <v>0</v>
      </c>
      <c r="E48" s="37">
        <v>48</v>
      </c>
      <c r="F48" s="38">
        <v>3</v>
      </c>
      <c r="G48" s="39">
        <v>45129</v>
      </c>
      <c r="H48" s="40">
        <v>0.97</v>
      </c>
      <c r="I48" s="41">
        <v>1212</v>
      </c>
      <c r="J48" s="42">
        <v>2.5999999999999999E-2</v>
      </c>
      <c r="K48" s="43">
        <v>205</v>
      </c>
      <c r="L48" s="44">
        <v>4.0000000000000001E-3</v>
      </c>
      <c r="M48" s="45">
        <v>2947</v>
      </c>
      <c r="N48" s="46">
        <v>6.5000000000000002E-2</v>
      </c>
      <c r="O48" s="47">
        <v>2745</v>
      </c>
      <c r="P48" s="48">
        <v>6.0999999999999999E-2</v>
      </c>
      <c r="Q48" s="47">
        <v>978</v>
      </c>
      <c r="R48" s="48">
        <v>2.1999999999999999E-2</v>
      </c>
      <c r="S48" s="47">
        <v>1926</v>
      </c>
      <c r="T48" s="48">
        <v>4.2999999999999997E-2</v>
      </c>
      <c r="U48" s="47">
        <v>107</v>
      </c>
      <c r="V48" s="48">
        <v>2E-3</v>
      </c>
      <c r="W48" s="49">
        <v>47</v>
      </c>
      <c r="X48" s="50">
        <v>1E-3</v>
      </c>
      <c r="Y48" s="49">
        <v>61</v>
      </c>
      <c r="Z48" s="51">
        <v>1E-3</v>
      </c>
      <c r="AA48" s="52">
        <v>6066</v>
      </c>
    </row>
    <row r="49" spans="1:27" x14ac:dyDescent="0.2">
      <c r="A49" s="35" t="s">
        <v>67</v>
      </c>
      <c r="B49" s="36">
        <v>17201</v>
      </c>
      <c r="C49" s="37">
        <v>27</v>
      </c>
      <c r="D49" s="37">
        <v>0</v>
      </c>
      <c r="E49" s="37">
        <v>22</v>
      </c>
      <c r="F49" s="38">
        <v>3</v>
      </c>
      <c r="G49" s="39">
        <v>14099</v>
      </c>
      <c r="H49" s="71">
        <v>0.82</v>
      </c>
      <c r="I49" s="41">
        <v>2464</v>
      </c>
      <c r="J49" s="42">
        <v>0.14299999999999999</v>
      </c>
      <c r="K49" s="43">
        <v>638</v>
      </c>
      <c r="L49" s="44">
        <v>3.6999999999999998E-2</v>
      </c>
      <c r="M49" s="45">
        <v>627</v>
      </c>
      <c r="N49" s="46">
        <v>4.3999999999999997E-2</v>
      </c>
      <c r="O49" s="47">
        <v>497</v>
      </c>
      <c r="P49" s="48">
        <v>3.5000000000000003E-2</v>
      </c>
      <c r="Q49" s="47">
        <v>312</v>
      </c>
      <c r="R49" s="48">
        <v>2.1999999999999999E-2</v>
      </c>
      <c r="S49" s="47">
        <v>127</v>
      </c>
      <c r="T49" s="48">
        <v>8.9999999999999993E-3</v>
      </c>
      <c r="U49" s="47">
        <v>21</v>
      </c>
      <c r="V49" s="48">
        <v>1E-3</v>
      </c>
      <c r="W49" s="49">
        <v>10</v>
      </c>
      <c r="X49" s="50">
        <v>1E-3</v>
      </c>
      <c r="Y49" s="49">
        <v>27</v>
      </c>
      <c r="Z49" s="51">
        <v>2E-3</v>
      </c>
      <c r="AA49" s="52">
        <v>1124</v>
      </c>
    </row>
    <row r="50" spans="1:27" x14ac:dyDescent="0.2">
      <c r="A50" s="35" t="s">
        <v>68</v>
      </c>
      <c r="B50" s="36">
        <v>5752</v>
      </c>
      <c r="C50" s="37">
        <v>9</v>
      </c>
      <c r="D50" s="37">
        <v>0</v>
      </c>
      <c r="E50" s="37">
        <v>4</v>
      </c>
      <c r="F50" s="38">
        <v>3</v>
      </c>
      <c r="G50" s="39">
        <v>4975</v>
      </c>
      <c r="H50" s="40">
        <v>0.86499999999999999</v>
      </c>
      <c r="I50" s="41">
        <v>724</v>
      </c>
      <c r="J50" s="42">
        <v>0.126</v>
      </c>
      <c r="K50" s="43">
        <v>53</v>
      </c>
      <c r="L50" s="44">
        <v>8.9999999999999993E-3</v>
      </c>
      <c r="M50" s="45">
        <v>288</v>
      </c>
      <c r="N50" s="46">
        <v>5.8000000000000003E-2</v>
      </c>
      <c r="O50" s="47">
        <v>98</v>
      </c>
      <c r="P50" s="48">
        <v>0.02</v>
      </c>
      <c r="Q50" s="47">
        <v>113</v>
      </c>
      <c r="R50" s="48">
        <v>2.3E-2</v>
      </c>
      <c r="S50" s="47">
        <v>18</v>
      </c>
      <c r="T50" s="48">
        <v>4.0000000000000001E-3</v>
      </c>
      <c r="U50" s="47">
        <v>20</v>
      </c>
      <c r="V50" s="48">
        <v>4.0000000000000001E-3</v>
      </c>
      <c r="W50" s="49">
        <v>6</v>
      </c>
      <c r="X50" s="50">
        <v>1E-3</v>
      </c>
      <c r="Y50" s="49">
        <v>25</v>
      </c>
      <c r="Z50" s="51">
        <v>5.0000000000000001E-3</v>
      </c>
      <c r="AA50" s="52">
        <v>470</v>
      </c>
    </row>
    <row r="51" spans="1:27" x14ac:dyDescent="0.2">
      <c r="A51" s="35" t="s">
        <v>69</v>
      </c>
      <c r="B51" s="36">
        <v>8351</v>
      </c>
      <c r="C51" s="37">
        <v>19</v>
      </c>
      <c r="D51" s="37">
        <v>0</v>
      </c>
      <c r="E51" s="37">
        <v>10</v>
      </c>
      <c r="F51" s="38">
        <v>3</v>
      </c>
      <c r="G51" s="39">
        <v>5910</v>
      </c>
      <c r="H51" s="71">
        <v>0.70799999999999996</v>
      </c>
      <c r="I51" s="41">
        <v>2434</v>
      </c>
      <c r="J51" s="42">
        <v>0.29099999999999998</v>
      </c>
      <c r="K51" s="43">
        <v>7</v>
      </c>
      <c r="L51" s="44">
        <v>1E-3</v>
      </c>
      <c r="M51" s="45">
        <v>343</v>
      </c>
      <c r="N51" s="46">
        <v>5.8000000000000003E-2</v>
      </c>
      <c r="O51" s="47">
        <v>140</v>
      </c>
      <c r="P51" s="48">
        <v>2.4E-2</v>
      </c>
      <c r="Q51" s="47">
        <v>102</v>
      </c>
      <c r="R51" s="48">
        <v>1.7000000000000001E-2</v>
      </c>
      <c r="S51" s="47">
        <v>14</v>
      </c>
      <c r="T51" s="48">
        <v>2E-3</v>
      </c>
      <c r="U51" s="47">
        <v>11</v>
      </c>
      <c r="V51" s="48">
        <v>2E-3</v>
      </c>
      <c r="W51" s="49">
        <v>4</v>
      </c>
      <c r="X51" s="50">
        <v>1E-3</v>
      </c>
      <c r="Y51" s="49">
        <v>10</v>
      </c>
      <c r="Z51" s="51">
        <v>2E-3</v>
      </c>
      <c r="AA51" s="52">
        <v>484</v>
      </c>
    </row>
    <row r="52" spans="1:27" x14ac:dyDescent="0.2">
      <c r="A52" s="35" t="s">
        <v>70</v>
      </c>
      <c r="B52" s="36">
        <v>7964</v>
      </c>
      <c r="C52" s="37">
        <v>15</v>
      </c>
      <c r="D52" s="37">
        <v>0</v>
      </c>
      <c r="E52" s="37">
        <v>15</v>
      </c>
      <c r="F52" s="38">
        <v>3</v>
      </c>
      <c r="G52" s="39">
        <v>7366</v>
      </c>
      <c r="H52" s="40">
        <v>0.92500000000000004</v>
      </c>
      <c r="I52" s="41">
        <v>457</v>
      </c>
      <c r="J52" s="42">
        <v>5.7000000000000002E-2</v>
      </c>
      <c r="K52" s="43">
        <v>141</v>
      </c>
      <c r="L52" s="44">
        <v>1.7999999999999999E-2</v>
      </c>
      <c r="M52" s="45">
        <v>577</v>
      </c>
      <c r="N52" s="46">
        <v>7.8E-2</v>
      </c>
      <c r="O52" s="47">
        <v>572</v>
      </c>
      <c r="P52" s="48">
        <v>7.8E-2</v>
      </c>
      <c r="Q52" s="47">
        <v>112</v>
      </c>
      <c r="R52" s="48">
        <v>1.4999999999999999E-2</v>
      </c>
      <c r="S52" s="47">
        <v>419</v>
      </c>
      <c r="T52" s="48">
        <v>5.7000000000000002E-2</v>
      </c>
      <c r="U52" s="47">
        <v>18</v>
      </c>
      <c r="V52" s="48">
        <v>2E-3</v>
      </c>
      <c r="W52" s="49">
        <v>9</v>
      </c>
      <c r="X52" s="50">
        <v>1E-3</v>
      </c>
      <c r="Y52" s="49">
        <v>26</v>
      </c>
      <c r="Z52" s="51">
        <v>4.0000000000000001E-3</v>
      </c>
      <c r="AA52" s="52">
        <v>1161</v>
      </c>
    </row>
    <row r="53" spans="1:27" x14ac:dyDescent="0.2">
      <c r="A53" s="35" t="s">
        <v>71</v>
      </c>
      <c r="B53" s="36">
        <v>9733</v>
      </c>
      <c r="C53" s="37">
        <v>17</v>
      </c>
      <c r="D53" s="37">
        <v>0</v>
      </c>
      <c r="E53" s="37">
        <v>15</v>
      </c>
      <c r="F53" s="38">
        <v>3</v>
      </c>
      <c r="G53" s="39">
        <v>9042</v>
      </c>
      <c r="H53" s="40">
        <v>0.92900000000000005</v>
      </c>
      <c r="I53" s="41">
        <v>522</v>
      </c>
      <c r="J53" s="42">
        <v>5.3999999999999999E-2</v>
      </c>
      <c r="K53" s="43">
        <v>169</v>
      </c>
      <c r="L53" s="44">
        <v>1.7000000000000001E-2</v>
      </c>
      <c r="M53" s="45">
        <v>66</v>
      </c>
      <c r="N53" s="46">
        <v>7.0000000000000001E-3</v>
      </c>
      <c r="O53" s="47">
        <v>62</v>
      </c>
      <c r="P53" s="48">
        <v>7.0000000000000001E-3</v>
      </c>
      <c r="Q53" s="47">
        <v>144</v>
      </c>
      <c r="R53" s="48">
        <v>1.6E-2</v>
      </c>
      <c r="S53" s="47">
        <v>17</v>
      </c>
      <c r="T53" s="48">
        <v>2E-3</v>
      </c>
      <c r="U53" s="47">
        <v>1409</v>
      </c>
      <c r="V53" s="48">
        <v>0.156</v>
      </c>
      <c r="W53" s="49">
        <v>5146</v>
      </c>
      <c r="X53" s="50">
        <v>0.56899999999999995</v>
      </c>
      <c r="Y53" s="49">
        <v>15</v>
      </c>
      <c r="Z53" s="51">
        <v>2E-3</v>
      </c>
      <c r="AA53" s="52">
        <v>6797</v>
      </c>
    </row>
    <row r="54" spans="1:27" x14ac:dyDescent="0.2">
      <c r="A54" s="35" t="s">
        <v>72</v>
      </c>
      <c r="B54" s="36">
        <v>4969</v>
      </c>
      <c r="C54" s="37">
        <v>11</v>
      </c>
      <c r="D54" s="37">
        <v>0</v>
      </c>
      <c r="E54" s="37">
        <v>8</v>
      </c>
      <c r="F54" s="38">
        <v>3</v>
      </c>
      <c r="G54" s="39">
        <v>4671</v>
      </c>
      <c r="H54" s="40">
        <v>0.94</v>
      </c>
      <c r="I54" s="41">
        <v>284</v>
      </c>
      <c r="J54" s="42">
        <v>5.7000000000000002E-2</v>
      </c>
      <c r="K54" s="43">
        <v>14</v>
      </c>
      <c r="L54" s="44">
        <v>3.0000000000000001E-3</v>
      </c>
      <c r="M54" s="45">
        <v>27</v>
      </c>
      <c r="N54" s="46">
        <v>6.0000000000000001E-3</v>
      </c>
      <c r="O54" s="47">
        <v>20</v>
      </c>
      <c r="P54" s="48">
        <v>4.0000000000000001E-3</v>
      </c>
      <c r="Q54" s="47">
        <v>85</v>
      </c>
      <c r="R54" s="48">
        <v>1.7999999999999999E-2</v>
      </c>
      <c r="S54" s="47">
        <v>4</v>
      </c>
      <c r="T54" s="48">
        <v>1E-3</v>
      </c>
      <c r="U54" s="47">
        <v>4</v>
      </c>
      <c r="V54" s="48">
        <v>1E-3</v>
      </c>
      <c r="W54" s="49">
        <v>0</v>
      </c>
      <c r="X54" s="50">
        <v>0</v>
      </c>
      <c r="Y54" s="49">
        <v>4</v>
      </c>
      <c r="Z54" s="51">
        <v>1E-3</v>
      </c>
      <c r="AA54" s="52">
        <v>124</v>
      </c>
    </row>
    <row r="55" spans="1:27" x14ac:dyDescent="0.2">
      <c r="A55" s="35" t="s">
        <v>73</v>
      </c>
      <c r="B55" s="36">
        <v>5467</v>
      </c>
      <c r="C55" s="37">
        <v>10</v>
      </c>
      <c r="D55" s="37">
        <v>0</v>
      </c>
      <c r="E55" s="37">
        <v>7</v>
      </c>
      <c r="F55" s="38">
        <v>4</v>
      </c>
      <c r="G55" s="39">
        <v>4782</v>
      </c>
      <c r="H55" s="40">
        <v>0.875</v>
      </c>
      <c r="I55" s="41">
        <v>612</v>
      </c>
      <c r="J55" s="42">
        <v>0.112</v>
      </c>
      <c r="K55" s="43">
        <v>73</v>
      </c>
      <c r="L55" s="44">
        <v>1.2999999999999999E-2</v>
      </c>
      <c r="M55" s="45">
        <v>759</v>
      </c>
      <c r="N55" s="70">
        <v>0.159</v>
      </c>
      <c r="O55" s="47">
        <v>651</v>
      </c>
      <c r="P55" s="48">
        <v>0.13600000000000001</v>
      </c>
      <c r="Q55" s="47">
        <v>311</v>
      </c>
      <c r="R55" s="48">
        <v>6.5000000000000002E-2</v>
      </c>
      <c r="S55" s="47">
        <v>453</v>
      </c>
      <c r="T55" s="48">
        <v>9.5000000000000001E-2</v>
      </c>
      <c r="U55" s="47">
        <v>12</v>
      </c>
      <c r="V55" s="48">
        <v>3.0000000000000001E-3</v>
      </c>
      <c r="W55" s="49">
        <v>4</v>
      </c>
      <c r="X55" s="50">
        <v>1E-3</v>
      </c>
      <c r="Y55" s="49">
        <v>29</v>
      </c>
      <c r="Z55" s="51">
        <v>6.0000000000000001E-3</v>
      </c>
      <c r="AA55" s="52">
        <v>1568</v>
      </c>
    </row>
    <row r="56" spans="1:27" x14ac:dyDescent="0.2">
      <c r="A56" s="35" t="s">
        <v>74</v>
      </c>
      <c r="B56" s="36">
        <v>13916</v>
      </c>
      <c r="C56" s="37">
        <v>20</v>
      </c>
      <c r="D56" s="37">
        <v>0</v>
      </c>
      <c r="E56" s="37">
        <v>15</v>
      </c>
      <c r="F56" s="38">
        <v>3</v>
      </c>
      <c r="G56" s="39">
        <v>13474</v>
      </c>
      <c r="H56" s="40">
        <v>0.96799999999999997</v>
      </c>
      <c r="I56" s="41">
        <v>434</v>
      </c>
      <c r="J56" s="42">
        <v>3.1E-2</v>
      </c>
      <c r="K56" s="43">
        <v>8</v>
      </c>
      <c r="L56" s="44">
        <v>1E-3</v>
      </c>
      <c r="M56" s="45">
        <v>70</v>
      </c>
      <c r="N56" s="46">
        <v>5.0000000000000001E-3</v>
      </c>
      <c r="O56" s="47">
        <v>45</v>
      </c>
      <c r="P56" s="48">
        <v>3.0000000000000001E-3</v>
      </c>
      <c r="Q56" s="47">
        <v>10</v>
      </c>
      <c r="R56" s="48">
        <v>1E-3</v>
      </c>
      <c r="S56" s="47">
        <v>40</v>
      </c>
      <c r="T56" s="48">
        <v>3.0000000000000001E-3</v>
      </c>
      <c r="U56" s="47">
        <v>3</v>
      </c>
      <c r="V56" s="48">
        <v>0</v>
      </c>
      <c r="W56" s="49">
        <v>1</v>
      </c>
      <c r="X56" s="50">
        <v>0</v>
      </c>
      <c r="Y56" s="49">
        <v>0</v>
      </c>
      <c r="Z56" s="51">
        <v>0</v>
      </c>
      <c r="AA56" s="52">
        <v>124</v>
      </c>
    </row>
    <row r="57" spans="1:27" x14ac:dyDescent="0.2">
      <c r="A57" s="35" t="s">
        <v>75</v>
      </c>
      <c r="B57" s="36">
        <v>24517</v>
      </c>
      <c r="C57" s="37">
        <v>38</v>
      </c>
      <c r="D57" s="37">
        <v>0</v>
      </c>
      <c r="E57" s="37">
        <v>26</v>
      </c>
      <c r="F57" s="38">
        <v>4</v>
      </c>
      <c r="G57" s="39">
        <v>22092</v>
      </c>
      <c r="H57" s="40">
        <v>0.90100000000000002</v>
      </c>
      <c r="I57" s="41">
        <v>2152</v>
      </c>
      <c r="J57" s="42">
        <v>8.7999999999999995E-2</v>
      </c>
      <c r="K57" s="43">
        <v>273</v>
      </c>
      <c r="L57" s="44">
        <v>1.0999999999999999E-2</v>
      </c>
      <c r="M57" s="45">
        <v>3957</v>
      </c>
      <c r="N57" s="70">
        <v>0.17899999999999999</v>
      </c>
      <c r="O57" s="47">
        <v>3166</v>
      </c>
      <c r="P57" s="48">
        <v>0.14299999999999999</v>
      </c>
      <c r="Q57" s="47">
        <v>6695</v>
      </c>
      <c r="R57" s="48">
        <v>0.30299999999999999</v>
      </c>
      <c r="S57" s="47">
        <v>946</v>
      </c>
      <c r="T57" s="48">
        <v>4.2999999999999997E-2</v>
      </c>
      <c r="U57" s="47">
        <v>508</v>
      </c>
      <c r="V57" s="48">
        <v>2.3E-2</v>
      </c>
      <c r="W57" s="49">
        <v>2</v>
      </c>
      <c r="X57" s="50">
        <v>0</v>
      </c>
      <c r="Y57" s="49">
        <v>43</v>
      </c>
      <c r="Z57" s="51">
        <v>2E-3</v>
      </c>
      <c r="AA57" s="52">
        <v>12151</v>
      </c>
    </row>
    <row r="58" spans="1:27" x14ac:dyDescent="0.2">
      <c r="A58" s="35" t="s">
        <v>76</v>
      </c>
      <c r="B58" s="36">
        <v>4878</v>
      </c>
      <c r="C58" s="37">
        <v>12</v>
      </c>
      <c r="D58" s="37">
        <v>0</v>
      </c>
      <c r="E58" s="37">
        <v>9</v>
      </c>
      <c r="F58" s="38">
        <v>3</v>
      </c>
      <c r="G58" s="39">
        <v>4158</v>
      </c>
      <c r="H58" s="40">
        <v>0.85199999999999998</v>
      </c>
      <c r="I58" s="41">
        <v>687</v>
      </c>
      <c r="J58" s="42">
        <v>0.14099999999999999</v>
      </c>
      <c r="K58" s="43">
        <v>33</v>
      </c>
      <c r="L58" s="44">
        <v>7.0000000000000001E-3</v>
      </c>
      <c r="M58" s="45">
        <v>191</v>
      </c>
      <c r="N58" s="46">
        <v>4.5999999999999999E-2</v>
      </c>
      <c r="O58" s="47">
        <v>144</v>
      </c>
      <c r="P58" s="48">
        <v>3.5000000000000003E-2</v>
      </c>
      <c r="Q58" s="47">
        <v>662</v>
      </c>
      <c r="R58" s="48">
        <v>0.159</v>
      </c>
      <c r="S58" s="47">
        <v>4158</v>
      </c>
      <c r="T58" s="48">
        <v>1</v>
      </c>
      <c r="U58" s="47">
        <v>12</v>
      </c>
      <c r="V58" s="48">
        <v>3.0000000000000001E-3</v>
      </c>
      <c r="W58" s="49">
        <v>4</v>
      </c>
      <c r="X58" s="50">
        <v>1E-3</v>
      </c>
      <c r="Y58" s="49">
        <v>11</v>
      </c>
      <c r="Z58" s="51">
        <v>3.0000000000000001E-3</v>
      </c>
      <c r="AA58" s="52">
        <v>5038</v>
      </c>
    </row>
    <row r="59" spans="1:27" x14ac:dyDescent="0.2">
      <c r="A59" s="35" t="s">
        <v>77</v>
      </c>
      <c r="B59" s="36">
        <v>9615</v>
      </c>
      <c r="C59" s="37">
        <v>21</v>
      </c>
      <c r="D59" s="37">
        <v>0</v>
      </c>
      <c r="E59" s="37">
        <v>12</v>
      </c>
      <c r="F59" s="38">
        <v>3</v>
      </c>
      <c r="G59" s="39">
        <v>9115</v>
      </c>
      <c r="H59" s="40">
        <v>0.94799999999999995</v>
      </c>
      <c r="I59" s="41">
        <v>374</v>
      </c>
      <c r="J59" s="42">
        <v>3.9E-2</v>
      </c>
      <c r="K59" s="43">
        <v>126</v>
      </c>
      <c r="L59" s="44">
        <v>1.2999999999999999E-2</v>
      </c>
      <c r="M59" s="45">
        <v>922</v>
      </c>
      <c r="N59" s="46">
        <v>0.10100000000000001</v>
      </c>
      <c r="O59" s="47">
        <v>426</v>
      </c>
      <c r="P59" s="48">
        <v>4.7E-2</v>
      </c>
      <c r="Q59" s="47">
        <v>286</v>
      </c>
      <c r="R59" s="48">
        <v>3.1E-2</v>
      </c>
      <c r="S59" s="47">
        <v>233</v>
      </c>
      <c r="T59" s="48">
        <v>2.5999999999999999E-2</v>
      </c>
      <c r="U59" s="47">
        <v>3</v>
      </c>
      <c r="V59" s="48">
        <v>0</v>
      </c>
      <c r="W59" s="49">
        <v>3</v>
      </c>
      <c r="X59" s="50">
        <v>0</v>
      </c>
      <c r="Y59" s="49">
        <v>40</v>
      </c>
      <c r="Z59" s="51">
        <v>4.0000000000000001E-3</v>
      </c>
      <c r="AA59" s="52">
        <v>1487</v>
      </c>
    </row>
    <row r="60" spans="1:27" x14ac:dyDescent="0.2">
      <c r="A60" s="35" t="s">
        <v>78</v>
      </c>
      <c r="B60" s="36">
        <v>3550</v>
      </c>
      <c r="C60" s="37">
        <v>10</v>
      </c>
      <c r="D60" s="37">
        <v>0</v>
      </c>
      <c r="E60" s="37">
        <v>10</v>
      </c>
      <c r="F60" s="38">
        <v>3</v>
      </c>
      <c r="G60" s="39">
        <v>1760</v>
      </c>
      <c r="H60" s="71">
        <v>0.496</v>
      </c>
      <c r="I60" s="41">
        <v>1782</v>
      </c>
      <c r="J60" s="42">
        <v>0.502</v>
      </c>
      <c r="K60" s="43">
        <v>8</v>
      </c>
      <c r="L60" s="44">
        <v>2E-3</v>
      </c>
      <c r="M60" s="45">
        <v>79</v>
      </c>
      <c r="N60" s="46">
        <v>4.4999999999999998E-2</v>
      </c>
      <c r="O60" s="47">
        <v>79</v>
      </c>
      <c r="P60" s="48">
        <v>4.4999999999999998E-2</v>
      </c>
      <c r="Q60" s="47">
        <v>67</v>
      </c>
      <c r="R60" s="48">
        <v>3.7999999999999999E-2</v>
      </c>
      <c r="S60" s="47">
        <v>21</v>
      </c>
      <c r="T60" s="48">
        <v>1.2E-2</v>
      </c>
      <c r="U60" s="47">
        <v>12</v>
      </c>
      <c r="V60" s="48">
        <v>7.0000000000000001E-3</v>
      </c>
      <c r="W60" s="49">
        <v>7</v>
      </c>
      <c r="X60" s="50">
        <v>4.0000000000000001E-3</v>
      </c>
      <c r="Y60" s="49">
        <v>19</v>
      </c>
      <c r="Z60" s="51">
        <v>1.0999999999999999E-2</v>
      </c>
      <c r="AA60" s="52">
        <v>205</v>
      </c>
    </row>
    <row r="61" spans="1:27" x14ac:dyDescent="0.2">
      <c r="A61" s="35" t="s">
        <v>79</v>
      </c>
      <c r="B61" s="36">
        <v>52618</v>
      </c>
      <c r="C61" s="37">
        <v>70</v>
      </c>
      <c r="D61" s="37">
        <v>0</v>
      </c>
      <c r="E61" s="37">
        <v>51</v>
      </c>
      <c r="F61" s="38">
        <v>3</v>
      </c>
      <c r="G61" s="39">
        <v>52141</v>
      </c>
      <c r="H61" s="40">
        <v>0.99099999999999999</v>
      </c>
      <c r="I61" s="41">
        <v>445</v>
      </c>
      <c r="J61" s="42">
        <v>8.0000000000000002E-3</v>
      </c>
      <c r="K61" s="43">
        <v>32</v>
      </c>
      <c r="L61" s="44">
        <v>1E-3</v>
      </c>
      <c r="M61" s="45">
        <v>1077</v>
      </c>
      <c r="N61" s="46">
        <v>2.1000000000000001E-2</v>
      </c>
      <c r="O61" s="47">
        <v>939</v>
      </c>
      <c r="P61" s="48">
        <v>1.7999999999999999E-2</v>
      </c>
      <c r="Q61" s="47">
        <v>407</v>
      </c>
      <c r="R61" s="48">
        <v>8.0000000000000002E-3</v>
      </c>
      <c r="S61" s="47">
        <v>559</v>
      </c>
      <c r="T61" s="48">
        <v>1.0999999999999999E-2</v>
      </c>
      <c r="U61" s="47">
        <v>7</v>
      </c>
      <c r="V61" s="48">
        <v>0</v>
      </c>
      <c r="W61" s="49">
        <v>8</v>
      </c>
      <c r="X61" s="50">
        <v>0</v>
      </c>
      <c r="Y61" s="49">
        <v>8</v>
      </c>
      <c r="Z61" s="51">
        <v>0</v>
      </c>
      <c r="AA61" s="52">
        <v>2066</v>
      </c>
    </row>
    <row r="62" spans="1:27" x14ac:dyDescent="0.2">
      <c r="A62" s="35" t="s">
        <v>80</v>
      </c>
      <c r="B62" s="36">
        <v>13562</v>
      </c>
      <c r="C62" s="37">
        <v>26</v>
      </c>
      <c r="D62" s="37">
        <v>0</v>
      </c>
      <c r="E62" s="37">
        <v>21</v>
      </c>
      <c r="F62" s="38">
        <v>3</v>
      </c>
      <c r="G62" s="39">
        <v>11113</v>
      </c>
      <c r="H62" s="71">
        <v>0.81899999999999995</v>
      </c>
      <c r="I62" s="41">
        <v>2266</v>
      </c>
      <c r="J62" s="42">
        <v>0.16700000000000001</v>
      </c>
      <c r="K62" s="43">
        <v>183</v>
      </c>
      <c r="L62" s="44">
        <v>1.2999999999999999E-2</v>
      </c>
      <c r="M62" s="45">
        <v>823</v>
      </c>
      <c r="N62" s="46">
        <v>7.3999999999999996E-2</v>
      </c>
      <c r="O62" s="47">
        <v>670</v>
      </c>
      <c r="P62" s="48">
        <v>0.06</v>
      </c>
      <c r="Q62" s="47">
        <v>170</v>
      </c>
      <c r="R62" s="48">
        <v>1.4999999999999999E-2</v>
      </c>
      <c r="S62" s="47">
        <v>141</v>
      </c>
      <c r="T62" s="48">
        <v>1.2999999999999999E-2</v>
      </c>
      <c r="U62" s="47">
        <v>49</v>
      </c>
      <c r="V62" s="48">
        <v>4.0000000000000001E-3</v>
      </c>
      <c r="W62" s="49">
        <v>48</v>
      </c>
      <c r="X62" s="50">
        <v>4.0000000000000001E-3</v>
      </c>
      <c r="Y62" s="49">
        <v>8</v>
      </c>
      <c r="Z62" s="51">
        <v>1E-3</v>
      </c>
      <c r="AA62" s="52">
        <v>1239</v>
      </c>
    </row>
    <row r="64" spans="1:27" ht="15" customHeight="1" x14ac:dyDescent="0.2">
      <c r="A64" s="53" t="s">
        <v>89</v>
      </c>
      <c r="B64" s="7"/>
      <c r="C64" s="16"/>
      <c r="D64" s="16"/>
      <c r="E64" s="16"/>
      <c r="F64" s="16"/>
      <c r="G64" s="7"/>
      <c r="H64" s="30"/>
      <c r="I64" s="7"/>
      <c r="J64" s="14"/>
      <c r="K64" s="16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 spans="1:27" s="63" customFormat="1" x14ac:dyDescent="0.2">
      <c r="A65" s="54" t="s">
        <v>90</v>
      </c>
      <c r="B65" s="55">
        <f t="shared" ref="B65:G65" si="0">SUM(B8:B62)</f>
        <v>1132283</v>
      </c>
      <c r="C65" s="56">
        <f t="shared" si="0"/>
        <v>1674</v>
      </c>
      <c r="D65" s="55">
        <f t="shared" si="0"/>
        <v>54</v>
      </c>
      <c r="E65" s="55">
        <f t="shared" si="0"/>
        <v>1251</v>
      </c>
      <c r="F65" s="56">
        <f t="shared" si="0"/>
        <v>195</v>
      </c>
      <c r="G65" s="57">
        <f t="shared" si="0"/>
        <v>1051191</v>
      </c>
      <c r="H65" s="58">
        <f xml:space="preserve"> G65 / B65</f>
        <v>0.9283818621316402</v>
      </c>
      <c r="I65" s="57">
        <f>SUM(I8:I62)</f>
        <v>69716</v>
      </c>
      <c r="J65" s="59">
        <f xml:space="preserve"> I65 / B65</f>
        <v>6.1571179643251733E-2</v>
      </c>
      <c r="K65" s="57">
        <f>SUM(K8:K62)</f>
        <v>11376</v>
      </c>
      <c r="L65" s="59">
        <f xml:space="preserve"> K65 / B65</f>
        <v>1.0046958225108035E-2</v>
      </c>
      <c r="M65" s="60">
        <f>SUM(M8:M62)</f>
        <v>76093</v>
      </c>
      <c r="N65" s="61">
        <f xml:space="preserve"> M65 / $G$65</f>
        <v>7.2387415797890209E-2</v>
      </c>
      <c r="O65" s="60">
        <f>SUM(O8:O62)</f>
        <v>62606</v>
      </c>
      <c r="P65" s="61">
        <f xml:space="preserve"> O65 / $G$65</f>
        <v>5.9557207015661286E-2</v>
      </c>
      <c r="Q65" s="60">
        <f>SUM(Q8:Q62)</f>
        <v>136526</v>
      </c>
      <c r="R65" s="61">
        <f xml:space="preserve"> Q65 / $G$65</f>
        <v>0.1298774437756792</v>
      </c>
      <c r="S65" s="60">
        <f>SUM(S8:S62)</f>
        <v>116667</v>
      </c>
      <c r="T65" s="61">
        <f xml:space="preserve"> S65 / $G$65</f>
        <v>0.11098553925975393</v>
      </c>
      <c r="U65" s="60">
        <f>SUM(U8:U62)</f>
        <v>17242</v>
      </c>
      <c r="V65" s="61">
        <f xml:space="preserve"> U65 / $G$65</f>
        <v>1.6402347432578856E-2</v>
      </c>
      <c r="W65" s="60">
        <f>SUM(W8:W62)</f>
        <v>5863</v>
      </c>
      <c r="X65" s="61">
        <f xml:space="preserve"> W65 / $G$65</f>
        <v>5.5774830644478501E-3</v>
      </c>
      <c r="Y65" s="60">
        <f>SUM(Y8:Y62)</f>
        <v>1704</v>
      </c>
      <c r="Z65" s="61">
        <f xml:space="preserve"> Y65 / $G$65</f>
        <v>1.621018444792621E-3</v>
      </c>
      <c r="AA65" s="62"/>
    </row>
    <row r="66" spans="1:27" x14ac:dyDescent="0.2">
      <c r="A66" s="64" t="s">
        <v>91</v>
      </c>
      <c r="B66" s="55">
        <f t="shared" ref="B66:Z66" si="1">MIN(B8:B62)</f>
        <v>3550</v>
      </c>
      <c r="C66" s="55">
        <f t="shared" si="1"/>
        <v>9</v>
      </c>
      <c r="D66" s="55">
        <f t="shared" si="1"/>
        <v>0</v>
      </c>
      <c r="E66" s="55">
        <f t="shared" si="1"/>
        <v>1</v>
      </c>
      <c r="F66" s="55">
        <f t="shared" si="1"/>
        <v>3</v>
      </c>
      <c r="G66" s="57">
        <f t="shared" si="1"/>
        <v>1760</v>
      </c>
      <c r="H66" s="65">
        <f t="shared" si="1"/>
        <v>0.496</v>
      </c>
      <c r="I66" s="57">
        <f t="shared" si="1"/>
        <v>45</v>
      </c>
      <c r="J66" s="66">
        <f t="shared" si="1"/>
        <v>5.0000000000000001E-3</v>
      </c>
      <c r="K66" s="57">
        <f t="shared" si="1"/>
        <v>7</v>
      </c>
      <c r="L66" s="66">
        <f t="shared" si="1"/>
        <v>0</v>
      </c>
      <c r="M66" s="60">
        <f t="shared" si="1"/>
        <v>27</v>
      </c>
      <c r="N66" s="67">
        <f t="shared" si="1"/>
        <v>5.0000000000000001E-3</v>
      </c>
      <c r="O66" s="60">
        <f t="shared" si="1"/>
        <v>8</v>
      </c>
      <c r="P66" s="68">
        <f t="shared" si="1"/>
        <v>1E-3</v>
      </c>
      <c r="Q66" s="60">
        <f t="shared" si="1"/>
        <v>10</v>
      </c>
      <c r="R66" s="69">
        <f t="shared" si="1"/>
        <v>1E-3</v>
      </c>
      <c r="S66" s="60">
        <f t="shared" si="1"/>
        <v>2</v>
      </c>
      <c r="T66" s="69">
        <f t="shared" si="1"/>
        <v>0</v>
      </c>
      <c r="U66" s="60">
        <f t="shared" si="1"/>
        <v>1</v>
      </c>
      <c r="V66" s="69">
        <f t="shared" si="1"/>
        <v>0</v>
      </c>
      <c r="W66" s="60">
        <f t="shared" si="1"/>
        <v>0</v>
      </c>
      <c r="X66" s="67">
        <f t="shared" si="1"/>
        <v>0</v>
      </c>
      <c r="Y66" s="60">
        <f t="shared" si="1"/>
        <v>0</v>
      </c>
      <c r="Z66" s="67">
        <f t="shared" si="1"/>
        <v>0</v>
      </c>
      <c r="AA66" s="60"/>
    </row>
    <row r="67" spans="1:27" x14ac:dyDescent="0.2">
      <c r="A67" s="64" t="s">
        <v>92</v>
      </c>
      <c r="B67" s="55">
        <f t="shared" ref="B67:Z67" si="2">MAX(B8:B62)</f>
        <v>116597</v>
      </c>
      <c r="C67" s="55">
        <f t="shared" si="2"/>
        <v>191</v>
      </c>
      <c r="D67" s="55">
        <f t="shared" si="2"/>
        <v>13</v>
      </c>
      <c r="E67" s="55">
        <f t="shared" si="2"/>
        <v>172</v>
      </c>
      <c r="F67" s="55">
        <f t="shared" si="2"/>
        <v>8</v>
      </c>
      <c r="G67" s="57">
        <f t="shared" si="2"/>
        <v>113290</v>
      </c>
      <c r="H67" s="65">
        <f t="shared" si="2"/>
        <v>0.995</v>
      </c>
      <c r="I67" s="57">
        <f t="shared" si="2"/>
        <v>5679</v>
      </c>
      <c r="J67" s="66">
        <f t="shared" si="2"/>
        <v>0.502</v>
      </c>
      <c r="K67" s="57">
        <f t="shared" si="2"/>
        <v>2051</v>
      </c>
      <c r="L67" s="66">
        <f t="shared" si="2"/>
        <v>0.126</v>
      </c>
      <c r="M67" s="60">
        <f t="shared" si="2"/>
        <v>12277</v>
      </c>
      <c r="N67" s="67">
        <f t="shared" si="2"/>
        <v>0.35299999999999998</v>
      </c>
      <c r="O67" s="60">
        <f t="shared" si="2"/>
        <v>11173</v>
      </c>
      <c r="P67" s="68">
        <f t="shared" si="2"/>
        <v>0.27700000000000002</v>
      </c>
      <c r="Q67" s="60">
        <f t="shared" si="2"/>
        <v>41252</v>
      </c>
      <c r="R67" s="69">
        <f t="shared" si="2"/>
        <v>1</v>
      </c>
      <c r="S67" s="60">
        <f t="shared" si="2"/>
        <v>33009</v>
      </c>
      <c r="T67" s="69">
        <f t="shared" si="2"/>
        <v>1</v>
      </c>
      <c r="U67" s="60">
        <f t="shared" si="2"/>
        <v>5454</v>
      </c>
      <c r="V67" s="69">
        <f t="shared" si="2"/>
        <v>0.156</v>
      </c>
      <c r="W67" s="60">
        <f t="shared" si="2"/>
        <v>5146</v>
      </c>
      <c r="X67" s="67">
        <f t="shared" si="2"/>
        <v>0.56899999999999995</v>
      </c>
      <c r="Y67" s="60">
        <f t="shared" si="2"/>
        <v>152</v>
      </c>
      <c r="Z67" s="67">
        <f t="shared" si="2"/>
        <v>1.0999999999999999E-2</v>
      </c>
      <c r="AA67" s="60"/>
    </row>
  </sheetData>
  <autoFilter ref="A7:AA7" xr:uid="{00000000-0001-0000-0000-000000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1F86-F671-4BCF-9F36-4BBA6F1A42CF}">
  <dimension ref="B2:C35"/>
  <sheetViews>
    <sheetView workbookViewId="0">
      <selection activeCell="B2" sqref="B2"/>
    </sheetView>
  </sheetViews>
  <sheetFormatPr defaultRowHeight="12.75" x14ac:dyDescent="0.2"/>
  <cols>
    <col min="1" max="1" width="5.7109375" style="2" customWidth="1"/>
    <col min="2" max="2" width="29.85546875" style="125" customWidth="1"/>
    <col min="3" max="3" width="81.5703125" style="125" customWidth="1"/>
    <col min="4" max="16384" width="9.140625" style="2"/>
  </cols>
  <sheetData>
    <row r="2" spans="2:3" ht="13.5" thickBot="1" x14ac:dyDescent="0.25"/>
    <row r="3" spans="2:3" ht="15" x14ac:dyDescent="0.2">
      <c r="B3" s="126" t="s">
        <v>140</v>
      </c>
      <c r="C3" s="127" t="s">
        <v>141</v>
      </c>
    </row>
    <row r="4" spans="2:3" x14ac:dyDescent="0.2">
      <c r="B4" s="128"/>
      <c r="C4" s="129"/>
    </row>
    <row r="5" spans="2:3" x14ac:dyDescent="0.2">
      <c r="B5" s="130" t="s">
        <v>0</v>
      </c>
      <c r="C5" s="131" t="s">
        <v>142</v>
      </c>
    </row>
    <row r="6" spans="2:3" x14ac:dyDescent="0.2">
      <c r="B6" s="130" t="s">
        <v>143</v>
      </c>
      <c r="C6" s="131" t="s">
        <v>164</v>
      </c>
    </row>
    <row r="7" spans="2:3" x14ac:dyDescent="0.2">
      <c r="B7" s="130" t="s">
        <v>2</v>
      </c>
      <c r="C7" s="131" t="s">
        <v>165</v>
      </c>
    </row>
    <row r="8" spans="2:3" x14ac:dyDescent="0.2">
      <c r="B8" s="130" t="s">
        <v>144</v>
      </c>
      <c r="C8" s="131" t="s">
        <v>166</v>
      </c>
    </row>
    <row r="9" spans="2:3" x14ac:dyDescent="0.2">
      <c r="B9" s="130" t="s">
        <v>3</v>
      </c>
      <c r="C9" s="131" t="s">
        <v>167</v>
      </c>
    </row>
    <row r="10" spans="2:3" x14ac:dyDescent="0.2">
      <c r="B10" s="134" t="s">
        <v>4</v>
      </c>
      <c r="C10" s="131" t="s">
        <v>168</v>
      </c>
    </row>
    <row r="11" spans="2:3" ht="15" customHeight="1" x14ac:dyDescent="0.2">
      <c r="B11" s="143" t="s">
        <v>145</v>
      </c>
      <c r="C11" s="144"/>
    </row>
    <row r="12" spans="2:3" x14ac:dyDescent="0.2">
      <c r="B12" s="145"/>
      <c r="C12" s="146"/>
    </row>
    <row r="13" spans="2:3" x14ac:dyDescent="0.2">
      <c r="B13" s="132" t="s">
        <v>5</v>
      </c>
      <c r="C13" s="133" t="s">
        <v>146</v>
      </c>
    </row>
    <row r="14" spans="2:3" x14ac:dyDescent="0.2">
      <c r="B14" s="132" t="s">
        <v>6</v>
      </c>
      <c r="C14" s="133" t="s">
        <v>147</v>
      </c>
    </row>
    <row r="15" spans="2:3" x14ac:dyDescent="0.2">
      <c r="B15" s="132" t="s">
        <v>7</v>
      </c>
      <c r="C15" s="133" t="s">
        <v>148</v>
      </c>
    </row>
    <row r="16" spans="2:3" x14ac:dyDescent="0.2">
      <c r="B16" s="132" t="s">
        <v>8</v>
      </c>
      <c r="C16" s="133" t="s">
        <v>149</v>
      </c>
    </row>
    <row r="17" spans="2:3" x14ac:dyDescent="0.2">
      <c r="B17" s="132" t="s">
        <v>9</v>
      </c>
      <c r="C17" s="133" t="s">
        <v>150</v>
      </c>
    </row>
    <row r="18" spans="2:3" x14ac:dyDescent="0.2">
      <c r="B18" s="132" t="s">
        <v>10</v>
      </c>
      <c r="C18" s="133" t="s">
        <v>151</v>
      </c>
    </row>
    <row r="19" spans="2:3" ht="15" customHeight="1" x14ac:dyDescent="0.2">
      <c r="B19" s="147" t="s">
        <v>152</v>
      </c>
      <c r="C19" s="148"/>
    </row>
    <row r="20" spans="2:3" customFormat="1" ht="15.75" customHeight="1" x14ac:dyDescent="0.25">
      <c r="B20" s="149"/>
      <c r="C20" s="150"/>
    </row>
    <row r="21" spans="2:3" ht="25.5" x14ac:dyDescent="0.2">
      <c r="B21" s="135" t="s">
        <v>11</v>
      </c>
      <c r="C21" s="136" t="s">
        <v>153</v>
      </c>
    </row>
    <row r="22" spans="2:3" ht="25.5" x14ac:dyDescent="0.2">
      <c r="B22" s="135" t="s">
        <v>12</v>
      </c>
      <c r="C22" s="136" t="s">
        <v>154</v>
      </c>
    </row>
    <row r="23" spans="2:3" ht="25.5" x14ac:dyDescent="0.2">
      <c r="B23" s="135" t="s">
        <v>13</v>
      </c>
      <c r="C23" s="136" t="s">
        <v>153</v>
      </c>
    </row>
    <row r="24" spans="2:3" ht="25.5" x14ac:dyDescent="0.2">
      <c r="B24" s="135" t="s">
        <v>14</v>
      </c>
      <c r="C24" s="136" t="s">
        <v>155</v>
      </c>
    </row>
    <row r="25" spans="2:3" ht="25.5" x14ac:dyDescent="0.2">
      <c r="B25" s="135" t="s">
        <v>15</v>
      </c>
      <c r="C25" s="136" t="s">
        <v>153</v>
      </c>
    </row>
    <row r="26" spans="2:3" ht="25.5" x14ac:dyDescent="0.2">
      <c r="B26" s="135" t="s">
        <v>16</v>
      </c>
      <c r="C26" s="136" t="s">
        <v>154</v>
      </c>
    </row>
    <row r="27" spans="2:3" ht="25.5" x14ac:dyDescent="0.2">
      <c r="B27" s="135" t="s">
        <v>17</v>
      </c>
      <c r="C27" s="136" t="s">
        <v>156</v>
      </c>
    </row>
    <row r="28" spans="2:3" ht="25.5" x14ac:dyDescent="0.2">
      <c r="B28" s="135" t="s">
        <v>18</v>
      </c>
      <c r="C28" s="136" t="s">
        <v>157</v>
      </c>
    </row>
    <row r="29" spans="2:3" ht="25.5" x14ac:dyDescent="0.2">
      <c r="B29" s="135" t="s">
        <v>19</v>
      </c>
      <c r="C29" s="136" t="s">
        <v>158</v>
      </c>
    </row>
    <row r="30" spans="2:3" ht="25.5" x14ac:dyDescent="0.2">
      <c r="B30" s="135" t="s">
        <v>20</v>
      </c>
      <c r="C30" s="136" t="s">
        <v>159</v>
      </c>
    </row>
    <row r="31" spans="2:3" ht="25.5" x14ac:dyDescent="0.2">
      <c r="B31" s="135" t="s">
        <v>21</v>
      </c>
      <c r="C31" s="136" t="s">
        <v>160</v>
      </c>
    </row>
    <row r="32" spans="2:3" ht="25.5" x14ac:dyDescent="0.2">
      <c r="B32" s="135" t="s">
        <v>22</v>
      </c>
      <c r="C32" s="136" t="s">
        <v>161</v>
      </c>
    </row>
    <row r="33" spans="2:3" ht="25.5" x14ac:dyDescent="0.2">
      <c r="B33" s="135" t="s">
        <v>23</v>
      </c>
      <c r="C33" s="136" t="s">
        <v>162</v>
      </c>
    </row>
    <row r="34" spans="2:3" ht="25.5" x14ac:dyDescent="0.2">
      <c r="B34" s="135" t="s">
        <v>24</v>
      </c>
      <c r="C34" s="136" t="s">
        <v>163</v>
      </c>
    </row>
    <row r="35" spans="2:3" ht="26.25" thickBot="1" x14ac:dyDescent="0.25">
      <c r="B35" s="154" t="s">
        <v>170</v>
      </c>
      <c r="C35" s="155" t="s">
        <v>169</v>
      </c>
    </row>
  </sheetData>
  <mergeCells count="2">
    <mergeCell ref="B11:C12"/>
    <mergeCell ref="B19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490E-FE74-4478-8142-58246D671BD2}">
  <dimension ref="A1:AA67"/>
  <sheetViews>
    <sheetView workbookViewId="0">
      <pane xSplit="1" ySplit="7" topLeftCell="B59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7" width="9.140625" style="151"/>
    <col min="8" max="8" width="9.140625" style="1"/>
    <col min="9" max="9" width="9.140625" style="151"/>
    <col min="10" max="10" width="9.140625" style="1"/>
    <col min="11" max="11" width="9.140625" style="151"/>
    <col min="12" max="12" width="9.140625" style="1"/>
    <col min="13" max="13" width="9.140625" style="151"/>
    <col min="14" max="14" width="11.7109375" style="1" customWidth="1"/>
    <col min="15" max="15" width="0" style="151" hidden="1" customWidth="1"/>
    <col min="16" max="16" width="0" style="1" hidden="1" customWidth="1"/>
    <col min="17" max="17" width="9.140625" style="151"/>
    <col min="18" max="18" width="9.140625" style="1"/>
    <col min="19" max="19" width="9.140625" style="151"/>
    <col min="20" max="20" width="9.140625" style="1"/>
    <col min="21" max="21" width="9.140625" style="151"/>
    <col min="22" max="22" width="9.140625" style="1"/>
    <col min="23" max="23" width="9.140625" style="151"/>
    <col min="24" max="24" width="9.140625" style="1"/>
    <col min="25" max="25" width="9.140625" style="151"/>
    <col min="26" max="26" width="9.140625" style="1"/>
    <col min="27" max="27" width="11.28515625" style="151" customWidth="1"/>
    <col min="28" max="16384" width="9.140625" style="151"/>
  </cols>
  <sheetData>
    <row r="1" spans="1:27" x14ac:dyDescent="0.25">
      <c r="A1" s="161" t="s">
        <v>175</v>
      </c>
      <c r="AA1" s="4"/>
    </row>
    <row r="2" spans="1:27" x14ac:dyDescent="0.25">
      <c r="A2" s="160" t="s">
        <v>174</v>
      </c>
      <c r="AA2" s="4"/>
    </row>
    <row r="3" spans="1:27" x14ac:dyDescent="0.25">
      <c r="A3" s="160" t="s">
        <v>173</v>
      </c>
      <c r="AA3" s="4"/>
    </row>
    <row r="4" spans="1:27" x14ac:dyDescent="0.25">
      <c r="A4" s="160"/>
      <c r="E4" s="5" t="s">
        <v>81</v>
      </c>
      <c r="H4" s="6" t="s">
        <v>172</v>
      </c>
      <c r="I4" s="152"/>
      <c r="J4" s="3"/>
      <c r="K4" s="152"/>
      <c r="L4" s="3"/>
      <c r="M4" s="152"/>
      <c r="N4" s="6" t="s">
        <v>171</v>
      </c>
      <c r="AA4" s="4"/>
    </row>
    <row r="5" spans="1:27" ht="15.75" thickBot="1" x14ac:dyDescent="0.3">
      <c r="A5" s="152"/>
      <c r="B5" s="7"/>
      <c r="C5" s="152"/>
      <c r="E5" s="8" t="s">
        <v>82</v>
      </c>
      <c r="F5" s="9"/>
      <c r="G5" s="10"/>
      <c r="H5" s="11" t="s">
        <v>83</v>
      </c>
      <c r="I5" s="12"/>
      <c r="J5" s="13"/>
      <c r="K5" s="9"/>
      <c r="L5" s="13"/>
      <c r="M5" s="13"/>
      <c r="N5" s="11" t="s">
        <v>84</v>
      </c>
      <c r="O5" s="13"/>
      <c r="P5" s="13" t="s">
        <v>88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 spans="1:27" ht="15.75" thickBot="1" x14ac:dyDescent="0.3">
      <c r="A6" s="152"/>
      <c r="B6" s="7"/>
      <c r="C6" s="153"/>
      <c r="D6" s="153"/>
      <c r="E6" s="153"/>
      <c r="F6" s="153"/>
      <c r="G6" s="159" t="s">
        <v>85</v>
      </c>
      <c r="H6" s="158"/>
      <c r="I6" s="158"/>
      <c r="J6" s="158"/>
      <c r="K6" s="158"/>
      <c r="L6" s="157"/>
      <c r="M6" s="140" t="s">
        <v>86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/>
    </row>
    <row r="7" spans="1:27" ht="75.75" thickBot="1" x14ac:dyDescent="0.3">
      <c r="A7" s="156" t="s">
        <v>0</v>
      </c>
      <c r="B7" s="17" t="s">
        <v>1</v>
      </c>
      <c r="C7" s="17" t="s">
        <v>2</v>
      </c>
      <c r="D7" s="17" t="s">
        <v>87</v>
      </c>
      <c r="E7" s="17" t="s">
        <v>3</v>
      </c>
      <c r="F7" s="18" t="s">
        <v>4</v>
      </c>
      <c r="G7" s="19" t="s">
        <v>5</v>
      </c>
      <c r="H7" s="20" t="s">
        <v>6</v>
      </c>
      <c r="I7" s="21" t="s">
        <v>7</v>
      </c>
      <c r="J7" s="22" t="s">
        <v>8</v>
      </c>
      <c r="K7" s="21" t="s">
        <v>9</v>
      </c>
      <c r="L7" s="23" t="s">
        <v>10</v>
      </c>
      <c r="M7" s="24" t="s">
        <v>11</v>
      </c>
      <c r="N7" s="25" t="s">
        <v>12</v>
      </c>
      <c r="O7" s="26" t="s">
        <v>13</v>
      </c>
      <c r="P7" s="27" t="s">
        <v>14</v>
      </c>
      <c r="Q7" s="26" t="s">
        <v>15</v>
      </c>
      <c r="R7" s="27" t="s">
        <v>16</v>
      </c>
      <c r="S7" s="26" t="s">
        <v>17</v>
      </c>
      <c r="T7" s="27" t="s">
        <v>18</v>
      </c>
      <c r="U7" s="26" t="s">
        <v>19</v>
      </c>
      <c r="V7" s="27" t="s">
        <v>20</v>
      </c>
      <c r="W7" s="26" t="s">
        <v>21</v>
      </c>
      <c r="X7" s="27" t="s">
        <v>22</v>
      </c>
      <c r="Y7" s="26" t="s">
        <v>23</v>
      </c>
      <c r="Z7" s="28" t="s">
        <v>24</v>
      </c>
      <c r="AA7" s="29" t="s">
        <v>25</v>
      </c>
    </row>
    <row r="8" spans="1:27" x14ac:dyDescent="0.25">
      <c r="A8" s="35" t="s">
        <v>26</v>
      </c>
      <c r="B8" s="36">
        <v>9432</v>
      </c>
      <c r="C8" s="37">
        <v>13</v>
      </c>
      <c r="D8" s="37">
        <v>0</v>
      </c>
      <c r="E8" s="37">
        <v>9</v>
      </c>
      <c r="F8" s="38">
        <v>3</v>
      </c>
      <c r="G8" s="39">
        <v>8992</v>
      </c>
      <c r="H8" s="40">
        <v>0.95299999999999996</v>
      </c>
      <c r="I8" s="41">
        <v>400</v>
      </c>
      <c r="J8" s="42">
        <v>4.2000000000000003E-2</v>
      </c>
      <c r="K8" s="43">
        <v>40</v>
      </c>
      <c r="L8" s="44">
        <v>4.0000000000000001E-3</v>
      </c>
      <c r="M8" s="45">
        <v>377</v>
      </c>
      <c r="N8" s="46">
        <v>4.2000000000000003E-2</v>
      </c>
      <c r="O8" s="47">
        <v>261</v>
      </c>
      <c r="P8" s="48">
        <v>2.9000000000000001E-2</v>
      </c>
      <c r="Q8" s="47">
        <v>544</v>
      </c>
      <c r="R8" s="48">
        <v>0.06</v>
      </c>
      <c r="S8" s="47">
        <v>10</v>
      </c>
      <c r="T8" s="48">
        <v>1E-3</v>
      </c>
      <c r="U8" s="47">
        <v>8</v>
      </c>
      <c r="V8" s="48">
        <v>1E-3</v>
      </c>
      <c r="W8" s="49">
        <v>0</v>
      </c>
      <c r="X8" s="50">
        <v>0</v>
      </c>
      <c r="Y8" s="49">
        <v>16</v>
      </c>
      <c r="Z8" s="51">
        <v>2E-3</v>
      </c>
      <c r="AA8" s="52">
        <v>955</v>
      </c>
    </row>
    <row r="9" spans="1:27" x14ac:dyDescent="0.25">
      <c r="A9" s="35" t="s">
        <v>27</v>
      </c>
      <c r="B9" s="36">
        <v>80187</v>
      </c>
      <c r="C9" s="37">
        <v>80</v>
      </c>
      <c r="D9" s="37">
        <v>0</v>
      </c>
      <c r="E9" s="37">
        <v>74</v>
      </c>
      <c r="F9" s="38">
        <v>6</v>
      </c>
      <c r="G9" s="39">
        <v>79416</v>
      </c>
      <c r="H9" s="40">
        <v>0.99</v>
      </c>
      <c r="I9" s="41">
        <v>701</v>
      </c>
      <c r="J9" s="42">
        <v>8.9999999999999993E-3</v>
      </c>
      <c r="K9" s="43">
        <v>70</v>
      </c>
      <c r="L9" s="44">
        <v>1E-3</v>
      </c>
      <c r="M9" s="45">
        <v>32802</v>
      </c>
      <c r="N9" s="70">
        <v>0.41299999999999998</v>
      </c>
      <c r="O9" s="47">
        <v>29989</v>
      </c>
      <c r="P9" s="48">
        <v>0.378</v>
      </c>
      <c r="Q9" s="47">
        <v>18650</v>
      </c>
      <c r="R9" s="48">
        <v>0.23499999999999999</v>
      </c>
      <c r="S9" s="47">
        <v>79416</v>
      </c>
      <c r="T9" s="48">
        <v>1</v>
      </c>
      <c r="U9" s="47">
        <v>15317</v>
      </c>
      <c r="V9" s="48">
        <v>0.193</v>
      </c>
      <c r="W9" s="49">
        <v>38</v>
      </c>
      <c r="X9" s="50">
        <v>0</v>
      </c>
      <c r="Y9" s="49">
        <v>36</v>
      </c>
      <c r="Z9" s="51">
        <v>0</v>
      </c>
      <c r="AA9" s="52">
        <v>146259</v>
      </c>
    </row>
    <row r="10" spans="1:27" x14ac:dyDescent="0.25">
      <c r="A10" s="35" t="s">
        <v>28</v>
      </c>
      <c r="B10" s="36">
        <v>14114</v>
      </c>
      <c r="C10" s="37">
        <v>26</v>
      </c>
      <c r="D10" s="37">
        <v>0</v>
      </c>
      <c r="E10" s="37">
        <v>18</v>
      </c>
      <c r="F10" s="38">
        <v>3</v>
      </c>
      <c r="G10" s="39">
        <v>13508</v>
      </c>
      <c r="H10" s="40">
        <v>0.95699999999999996</v>
      </c>
      <c r="I10" s="41">
        <v>487</v>
      </c>
      <c r="J10" s="42">
        <v>3.5000000000000003E-2</v>
      </c>
      <c r="K10" s="43">
        <v>119</v>
      </c>
      <c r="L10" s="44">
        <v>8.0000000000000002E-3</v>
      </c>
      <c r="M10" s="45">
        <v>154</v>
      </c>
      <c r="N10" s="46">
        <v>1.0999999999999999E-2</v>
      </c>
      <c r="O10" s="47">
        <v>117</v>
      </c>
      <c r="P10" s="48">
        <v>8.9999999999999993E-3</v>
      </c>
      <c r="Q10" s="47">
        <v>111</v>
      </c>
      <c r="R10" s="48">
        <v>8.0000000000000002E-3</v>
      </c>
      <c r="S10" s="47">
        <v>11775</v>
      </c>
      <c r="T10" s="48">
        <v>0.872</v>
      </c>
      <c r="U10" s="47">
        <v>1</v>
      </c>
      <c r="V10" s="48">
        <v>0</v>
      </c>
      <c r="W10" s="49">
        <v>0</v>
      </c>
      <c r="X10" s="50">
        <v>0</v>
      </c>
      <c r="Y10" s="49">
        <v>68</v>
      </c>
      <c r="Z10" s="51">
        <v>5.0000000000000001E-3</v>
      </c>
      <c r="AA10" s="52">
        <v>12109</v>
      </c>
    </row>
    <row r="11" spans="1:27" x14ac:dyDescent="0.25">
      <c r="A11" s="35" t="s">
        <v>29</v>
      </c>
      <c r="B11" s="36">
        <v>7953</v>
      </c>
      <c r="C11" s="37">
        <v>18</v>
      </c>
      <c r="D11" s="37">
        <v>0</v>
      </c>
      <c r="E11" s="37">
        <v>14</v>
      </c>
      <c r="F11" s="38">
        <v>4</v>
      </c>
      <c r="G11" s="39">
        <v>6482</v>
      </c>
      <c r="H11" s="71">
        <v>0.81499999999999995</v>
      </c>
      <c r="I11" s="41">
        <v>1267</v>
      </c>
      <c r="J11" s="42">
        <v>0.159</v>
      </c>
      <c r="K11" s="43">
        <v>204</v>
      </c>
      <c r="L11" s="44">
        <v>2.5999999999999999E-2</v>
      </c>
      <c r="M11" s="45">
        <v>1989</v>
      </c>
      <c r="N11" s="70">
        <v>0.307</v>
      </c>
      <c r="O11" s="47">
        <v>1522</v>
      </c>
      <c r="P11" s="48">
        <v>0.23499999999999999</v>
      </c>
      <c r="Q11" s="47">
        <v>431</v>
      </c>
      <c r="R11" s="48">
        <v>6.6000000000000003E-2</v>
      </c>
      <c r="S11" s="47">
        <v>24</v>
      </c>
      <c r="T11" s="48">
        <v>4.0000000000000001E-3</v>
      </c>
      <c r="U11" s="47">
        <v>28</v>
      </c>
      <c r="V11" s="48">
        <v>4.0000000000000001E-3</v>
      </c>
      <c r="W11" s="49">
        <v>11</v>
      </c>
      <c r="X11" s="50">
        <v>2E-3</v>
      </c>
      <c r="Y11" s="49">
        <v>22</v>
      </c>
      <c r="Z11" s="51">
        <v>3.0000000000000001E-3</v>
      </c>
      <c r="AA11" s="52">
        <v>2505</v>
      </c>
    </row>
    <row r="12" spans="1:27" x14ac:dyDescent="0.25">
      <c r="A12" s="35" t="s">
        <v>30</v>
      </c>
      <c r="B12" s="36">
        <v>14464</v>
      </c>
      <c r="C12" s="37">
        <v>19</v>
      </c>
      <c r="D12" s="37">
        <v>0</v>
      </c>
      <c r="E12" s="37">
        <v>13</v>
      </c>
      <c r="F12" s="38">
        <v>3</v>
      </c>
      <c r="G12" s="39">
        <v>14213</v>
      </c>
      <c r="H12" s="40">
        <v>0.98299999999999998</v>
      </c>
      <c r="I12" s="41">
        <v>226</v>
      </c>
      <c r="J12" s="42">
        <v>1.6E-2</v>
      </c>
      <c r="K12" s="43">
        <v>25</v>
      </c>
      <c r="L12" s="44">
        <v>2E-3</v>
      </c>
      <c r="M12" s="45">
        <v>369</v>
      </c>
      <c r="N12" s="46">
        <v>2.5999999999999999E-2</v>
      </c>
      <c r="O12" s="47">
        <v>222</v>
      </c>
      <c r="P12" s="48">
        <v>1.6E-2</v>
      </c>
      <c r="Q12" s="47">
        <v>144</v>
      </c>
      <c r="R12" s="48">
        <v>0.01</v>
      </c>
      <c r="S12" s="47">
        <v>218</v>
      </c>
      <c r="T12" s="48">
        <v>1.4999999999999999E-2</v>
      </c>
      <c r="U12" s="47">
        <v>9</v>
      </c>
      <c r="V12" s="48">
        <v>1E-3</v>
      </c>
      <c r="W12" s="49">
        <v>9</v>
      </c>
      <c r="X12" s="50">
        <v>1E-3</v>
      </c>
      <c r="Y12" s="49">
        <v>17</v>
      </c>
      <c r="Z12" s="51">
        <v>1E-3</v>
      </c>
      <c r="AA12" s="52">
        <v>766</v>
      </c>
    </row>
    <row r="13" spans="1:27" x14ac:dyDescent="0.25">
      <c r="A13" s="35" t="s">
        <v>31</v>
      </c>
      <c r="B13" s="36">
        <v>54246</v>
      </c>
      <c r="C13" s="37">
        <v>69</v>
      </c>
      <c r="D13" s="37">
        <v>5</v>
      </c>
      <c r="E13" s="37">
        <v>62</v>
      </c>
      <c r="F13" s="38">
        <v>3</v>
      </c>
      <c r="G13" s="39">
        <v>50544</v>
      </c>
      <c r="H13" s="40">
        <v>0.93200000000000005</v>
      </c>
      <c r="I13" s="41">
        <v>3562</v>
      </c>
      <c r="J13" s="42">
        <v>6.6000000000000003E-2</v>
      </c>
      <c r="K13" s="43">
        <v>140</v>
      </c>
      <c r="L13" s="44">
        <v>3.0000000000000001E-3</v>
      </c>
      <c r="M13" s="45">
        <v>9609</v>
      </c>
      <c r="N13" s="70">
        <v>0.19</v>
      </c>
      <c r="O13" s="47">
        <v>9221</v>
      </c>
      <c r="P13" s="48">
        <v>0.182</v>
      </c>
      <c r="Q13" s="47">
        <v>41102</v>
      </c>
      <c r="R13" s="48">
        <v>0.81299999999999994</v>
      </c>
      <c r="S13" s="47">
        <v>4675</v>
      </c>
      <c r="T13" s="48">
        <v>9.1999999999999998E-2</v>
      </c>
      <c r="U13" s="47">
        <v>3227</v>
      </c>
      <c r="V13" s="48">
        <v>6.4000000000000001E-2</v>
      </c>
      <c r="W13" s="49">
        <v>115</v>
      </c>
      <c r="X13" s="50">
        <v>2E-3</v>
      </c>
      <c r="Y13" s="49">
        <v>89</v>
      </c>
      <c r="Z13" s="51">
        <v>2E-3</v>
      </c>
      <c r="AA13" s="52">
        <v>58817</v>
      </c>
    </row>
    <row r="14" spans="1:27" x14ac:dyDescent="0.25">
      <c r="A14" s="35" t="s">
        <v>32</v>
      </c>
      <c r="B14" s="36">
        <v>4168</v>
      </c>
      <c r="C14" s="37">
        <v>10</v>
      </c>
      <c r="D14" s="37">
        <v>0</v>
      </c>
      <c r="E14" s="37">
        <v>6</v>
      </c>
      <c r="F14" s="38">
        <v>5</v>
      </c>
      <c r="G14" s="39">
        <v>3726</v>
      </c>
      <c r="H14" s="40">
        <v>0.89400000000000002</v>
      </c>
      <c r="I14" s="41">
        <v>427</v>
      </c>
      <c r="J14" s="42">
        <v>0.10199999999999999</v>
      </c>
      <c r="K14" s="43">
        <v>15</v>
      </c>
      <c r="L14" s="44">
        <v>4.0000000000000001E-3</v>
      </c>
      <c r="M14" s="45">
        <v>165</v>
      </c>
      <c r="N14" s="46">
        <v>4.3999999999999997E-2</v>
      </c>
      <c r="O14" s="47">
        <v>79</v>
      </c>
      <c r="P14" s="48">
        <v>2.1000000000000001E-2</v>
      </c>
      <c r="Q14" s="47">
        <v>126</v>
      </c>
      <c r="R14" s="48">
        <v>3.4000000000000002E-2</v>
      </c>
      <c r="S14" s="47">
        <v>20</v>
      </c>
      <c r="T14" s="48">
        <v>5.0000000000000001E-3</v>
      </c>
      <c r="U14" s="47">
        <v>21</v>
      </c>
      <c r="V14" s="48">
        <v>6.0000000000000001E-3</v>
      </c>
      <c r="W14" s="49">
        <v>12</v>
      </c>
      <c r="X14" s="50">
        <v>3.0000000000000001E-3</v>
      </c>
      <c r="Y14" s="49">
        <v>18</v>
      </c>
      <c r="Z14" s="51">
        <v>5.0000000000000001E-3</v>
      </c>
      <c r="AA14" s="52">
        <v>362</v>
      </c>
    </row>
    <row r="15" spans="1:27" x14ac:dyDescent="0.25">
      <c r="A15" s="35" t="s">
        <v>33</v>
      </c>
      <c r="B15" s="36">
        <v>5040</v>
      </c>
      <c r="C15" s="37">
        <v>11</v>
      </c>
      <c r="D15" s="37">
        <v>0</v>
      </c>
      <c r="E15" s="37">
        <v>10</v>
      </c>
      <c r="F15" s="38">
        <v>3</v>
      </c>
      <c r="G15" s="39">
        <v>4725</v>
      </c>
      <c r="H15" s="40">
        <v>0.93799999999999994</v>
      </c>
      <c r="I15" s="41">
        <v>301</v>
      </c>
      <c r="J15" s="42">
        <v>0.06</v>
      </c>
      <c r="K15" s="43">
        <v>14</v>
      </c>
      <c r="L15" s="44">
        <v>3.0000000000000001E-3</v>
      </c>
      <c r="M15" s="45">
        <v>134</v>
      </c>
      <c r="N15" s="46">
        <v>2.8000000000000001E-2</v>
      </c>
      <c r="O15" s="47">
        <v>129</v>
      </c>
      <c r="P15" s="48">
        <v>2.7E-2</v>
      </c>
      <c r="Q15" s="47">
        <v>106</v>
      </c>
      <c r="R15" s="48">
        <v>2.1999999999999999E-2</v>
      </c>
      <c r="S15" s="47">
        <v>54</v>
      </c>
      <c r="T15" s="48">
        <v>1.0999999999999999E-2</v>
      </c>
      <c r="U15" s="47">
        <v>58</v>
      </c>
      <c r="V15" s="48">
        <v>1.2E-2</v>
      </c>
      <c r="W15" s="49">
        <v>4</v>
      </c>
      <c r="X15" s="50">
        <v>1E-3</v>
      </c>
      <c r="Y15" s="49">
        <v>56</v>
      </c>
      <c r="Z15" s="51">
        <v>1.2E-2</v>
      </c>
      <c r="AA15" s="52">
        <v>412</v>
      </c>
    </row>
    <row r="16" spans="1:27" x14ac:dyDescent="0.25">
      <c r="A16" s="35" t="s">
        <v>34</v>
      </c>
      <c r="B16" s="36">
        <v>4272</v>
      </c>
      <c r="C16" s="37">
        <v>12</v>
      </c>
      <c r="D16" s="37">
        <v>0</v>
      </c>
      <c r="E16" s="37">
        <v>11</v>
      </c>
      <c r="F16" s="38">
        <v>4</v>
      </c>
      <c r="G16" s="39">
        <v>3895</v>
      </c>
      <c r="H16" s="40">
        <v>0.91200000000000003</v>
      </c>
      <c r="I16" s="41">
        <v>311</v>
      </c>
      <c r="J16" s="42">
        <v>7.2999999999999995E-2</v>
      </c>
      <c r="K16" s="43">
        <v>66</v>
      </c>
      <c r="L16" s="44">
        <v>1.4999999999999999E-2</v>
      </c>
      <c r="M16" s="45">
        <v>574</v>
      </c>
      <c r="N16" s="46">
        <v>0.14699999999999999</v>
      </c>
      <c r="O16" s="47">
        <v>539</v>
      </c>
      <c r="P16" s="48">
        <v>0.13800000000000001</v>
      </c>
      <c r="Q16" s="47">
        <v>276</v>
      </c>
      <c r="R16" s="48">
        <v>7.0999999999999994E-2</v>
      </c>
      <c r="S16" s="47">
        <v>3895</v>
      </c>
      <c r="T16" s="48">
        <v>1</v>
      </c>
      <c r="U16" s="47">
        <v>17</v>
      </c>
      <c r="V16" s="48">
        <v>4.0000000000000001E-3</v>
      </c>
      <c r="W16" s="49">
        <v>6</v>
      </c>
      <c r="X16" s="50">
        <v>2E-3</v>
      </c>
      <c r="Y16" s="49">
        <v>18</v>
      </c>
      <c r="Z16" s="51">
        <v>5.0000000000000001E-3</v>
      </c>
      <c r="AA16" s="52">
        <v>4786</v>
      </c>
    </row>
    <row r="17" spans="1:27" x14ac:dyDescent="0.25">
      <c r="A17" s="35" t="s">
        <v>35</v>
      </c>
      <c r="B17" s="36">
        <v>24951</v>
      </c>
      <c r="C17" s="37">
        <v>39</v>
      </c>
      <c r="D17" s="37">
        <v>0</v>
      </c>
      <c r="E17" s="37">
        <v>33</v>
      </c>
      <c r="F17" s="38">
        <v>3</v>
      </c>
      <c r="G17" s="39">
        <v>22046</v>
      </c>
      <c r="H17" s="40">
        <v>0.88400000000000001</v>
      </c>
      <c r="I17" s="41">
        <v>2476</v>
      </c>
      <c r="J17" s="42">
        <v>9.9000000000000005E-2</v>
      </c>
      <c r="K17" s="43">
        <v>429</v>
      </c>
      <c r="L17" s="44">
        <v>1.7000000000000001E-2</v>
      </c>
      <c r="M17" s="45">
        <v>2366</v>
      </c>
      <c r="N17" s="46">
        <v>0.107</v>
      </c>
      <c r="O17" s="47">
        <v>1756</v>
      </c>
      <c r="P17" s="48">
        <v>0.08</v>
      </c>
      <c r="Q17" s="47">
        <v>2970</v>
      </c>
      <c r="R17" s="48">
        <v>0.13500000000000001</v>
      </c>
      <c r="S17" s="47">
        <v>6266</v>
      </c>
      <c r="T17" s="48">
        <v>0.28399999999999997</v>
      </c>
      <c r="U17" s="47">
        <v>1391</v>
      </c>
      <c r="V17" s="48">
        <v>6.3E-2</v>
      </c>
      <c r="W17" s="49">
        <v>14</v>
      </c>
      <c r="X17" s="50">
        <v>1E-3</v>
      </c>
      <c r="Y17" s="49">
        <v>30</v>
      </c>
      <c r="Z17" s="51">
        <v>1E-3</v>
      </c>
      <c r="AA17" s="52">
        <v>13037</v>
      </c>
    </row>
    <row r="18" spans="1:27" x14ac:dyDescent="0.25">
      <c r="A18" s="35" t="s">
        <v>36</v>
      </c>
      <c r="B18" s="36">
        <v>3646</v>
      </c>
      <c r="C18" s="37">
        <v>10</v>
      </c>
      <c r="D18" s="37">
        <v>0</v>
      </c>
      <c r="E18" s="37">
        <v>10</v>
      </c>
      <c r="F18" s="38">
        <v>4</v>
      </c>
      <c r="G18" s="39">
        <v>2778</v>
      </c>
      <c r="H18" s="71">
        <v>0.76200000000000001</v>
      </c>
      <c r="I18" s="41">
        <v>566</v>
      </c>
      <c r="J18" s="42">
        <v>0.155</v>
      </c>
      <c r="K18" s="43">
        <v>302</v>
      </c>
      <c r="L18" s="44">
        <v>8.3000000000000004E-2</v>
      </c>
      <c r="M18" s="45">
        <v>271</v>
      </c>
      <c r="N18" s="46">
        <v>9.8000000000000004E-2</v>
      </c>
      <c r="O18" s="47">
        <v>270</v>
      </c>
      <c r="P18" s="48">
        <v>9.7000000000000003E-2</v>
      </c>
      <c r="Q18" s="47">
        <v>233</v>
      </c>
      <c r="R18" s="48">
        <v>8.4000000000000005E-2</v>
      </c>
      <c r="S18" s="47">
        <v>1633</v>
      </c>
      <c r="T18" s="48">
        <v>0.58799999999999997</v>
      </c>
      <c r="U18" s="47">
        <v>11</v>
      </c>
      <c r="V18" s="48">
        <v>4.0000000000000001E-3</v>
      </c>
      <c r="W18" s="49">
        <v>1</v>
      </c>
      <c r="X18" s="50">
        <v>0</v>
      </c>
      <c r="Y18" s="49">
        <v>15</v>
      </c>
      <c r="Z18" s="51">
        <v>5.0000000000000001E-3</v>
      </c>
      <c r="AA18" s="52">
        <v>2164</v>
      </c>
    </row>
    <row r="19" spans="1:27" x14ac:dyDescent="0.25">
      <c r="A19" s="35" t="s">
        <v>37</v>
      </c>
      <c r="B19" s="36">
        <v>7238</v>
      </c>
      <c r="C19" s="37">
        <v>14</v>
      </c>
      <c r="D19" s="37">
        <v>0</v>
      </c>
      <c r="E19" s="37">
        <v>9</v>
      </c>
      <c r="F19" s="38">
        <v>3</v>
      </c>
      <c r="G19" s="39">
        <v>7185</v>
      </c>
      <c r="H19" s="40">
        <v>0.99299999999999999</v>
      </c>
      <c r="I19" s="41">
        <v>38</v>
      </c>
      <c r="J19" s="42">
        <v>5.0000000000000001E-3</v>
      </c>
      <c r="K19" s="43">
        <v>15</v>
      </c>
      <c r="L19" s="44">
        <v>2E-3</v>
      </c>
      <c r="M19" s="45">
        <v>298</v>
      </c>
      <c r="N19" s="46">
        <v>4.1000000000000002E-2</v>
      </c>
      <c r="O19" s="47">
        <v>207</v>
      </c>
      <c r="P19" s="48">
        <v>2.9000000000000001E-2</v>
      </c>
      <c r="Q19" s="47">
        <v>51</v>
      </c>
      <c r="R19" s="48">
        <v>7.0000000000000001E-3</v>
      </c>
      <c r="S19" s="47">
        <v>7185</v>
      </c>
      <c r="T19" s="48">
        <v>1</v>
      </c>
      <c r="U19" s="47">
        <v>5322</v>
      </c>
      <c r="V19" s="48">
        <v>0.74099999999999999</v>
      </c>
      <c r="W19" s="49">
        <v>1</v>
      </c>
      <c r="X19" s="50">
        <v>0</v>
      </c>
      <c r="Y19" s="49">
        <v>2</v>
      </c>
      <c r="Z19" s="51">
        <v>0</v>
      </c>
      <c r="AA19" s="52">
        <v>12859</v>
      </c>
    </row>
    <row r="20" spans="1:27" x14ac:dyDescent="0.25">
      <c r="A20" s="35" t="s">
        <v>38</v>
      </c>
      <c r="B20" s="36">
        <v>21848</v>
      </c>
      <c r="C20" s="37">
        <v>28</v>
      </c>
      <c r="D20" s="37">
        <v>0</v>
      </c>
      <c r="E20" s="37">
        <v>22</v>
      </c>
      <c r="F20" s="38">
        <v>3</v>
      </c>
      <c r="G20" s="39">
        <v>18801</v>
      </c>
      <c r="H20" s="40">
        <v>0.86099999999999999</v>
      </c>
      <c r="I20" s="41">
        <v>2083</v>
      </c>
      <c r="J20" s="42">
        <v>9.5000000000000001E-2</v>
      </c>
      <c r="K20" s="43">
        <v>964</v>
      </c>
      <c r="L20" s="44">
        <v>4.3999999999999997E-2</v>
      </c>
      <c r="M20" s="45">
        <v>1463</v>
      </c>
      <c r="N20" s="46">
        <v>7.8E-2</v>
      </c>
      <c r="O20" s="47">
        <v>1212</v>
      </c>
      <c r="P20" s="48">
        <v>6.4000000000000001E-2</v>
      </c>
      <c r="Q20" s="47">
        <v>638</v>
      </c>
      <c r="R20" s="48">
        <v>3.4000000000000002E-2</v>
      </c>
      <c r="S20" s="47">
        <v>534</v>
      </c>
      <c r="T20" s="48">
        <v>2.8000000000000001E-2</v>
      </c>
      <c r="U20" s="47">
        <v>7</v>
      </c>
      <c r="V20" s="48">
        <v>0</v>
      </c>
      <c r="W20" s="49">
        <v>6</v>
      </c>
      <c r="X20" s="50">
        <v>0</v>
      </c>
      <c r="Y20" s="49">
        <v>72</v>
      </c>
      <c r="Z20" s="51">
        <v>4.0000000000000001E-3</v>
      </c>
      <c r="AA20" s="52">
        <v>2720</v>
      </c>
    </row>
    <row r="21" spans="1:27" x14ac:dyDescent="0.25">
      <c r="A21" s="35" t="s">
        <v>39</v>
      </c>
      <c r="B21" s="36">
        <v>13661</v>
      </c>
      <c r="C21" s="37">
        <v>25</v>
      </c>
      <c r="D21" s="37">
        <v>0</v>
      </c>
      <c r="E21" s="37">
        <v>17</v>
      </c>
      <c r="F21" s="38">
        <v>8</v>
      </c>
      <c r="G21" s="39">
        <v>13055</v>
      </c>
      <c r="H21" s="40">
        <v>0.95599999999999996</v>
      </c>
      <c r="I21" s="41">
        <v>442</v>
      </c>
      <c r="J21" s="42">
        <v>3.2000000000000001E-2</v>
      </c>
      <c r="K21" s="43">
        <v>164</v>
      </c>
      <c r="L21" s="44">
        <v>1.2E-2</v>
      </c>
      <c r="M21" s="45">
        <v>2351</v>
      </c>
      <c r="N21" s="70">
        <v>0.18</v>
      </c>
      <c r="O21" s="47">
        <v>1291</v>
      </c>
      <c r="P21" s="48">
        <v>9.9000000000000005E-2</v>
      </c>
      <c r="Q21" s="47">
        <v>697</v>
      </c>
      <c r="R21" s="48">
        <v>5.2999999999999999E-2</v>
      </c>
      <c r="S21" s="47">
        <v>279</v>
      </c>
      <c r="T21" s="48">
        <v>2.1000000000000001E-2</v>
      </c>
      <c r="U21" s="47">
        <v>30</v>
      </c>
      <c r="V21" s="48">
        <v>2E-3</v>
      </c>
      <c r="W21" s="49">
        <v>11</v>
      </c>
      <c r="X21" s="50">
        <v>1E-3</v>
      </c>
      <c r="Y21" s="49">
        <v>24</v>
      </c>
      <c r="Z21" s="51">
        <v>2E-3</v>
      </c>
      <c r="AA21" s="52">
        <v>3392</v>
      </c>
    </row>
    <row r="22" spans="1:27" x14ac:dyDescent="0.25">
      <c r="A22" s="35" t="s">
        <v>40</v>
      </c>
      <c r="B22" s="36">
        <v>18467</v>
      </c>
      <c r="C22" s="37">
        <v>24</v>
      </c>
      <c r="D22" s="37">
        <v>0</v>
      </c>
      <c r="E22" s="37">
        <v>9</v>
      </c>
      <c r="F22" s="38">
        <v>3</v>
      </c>
      <c r="G22" s="39">
        <v>18231</v>
      </c>
      <c r="H22" s="40">
        <v>0.98699999999999999</v>
      </c>
      <c r="I22" s="41">
        <v>223</v>
      </c>
      <c r="J22" s="42">
        <v>1.2E-2</v>
      </c>
      <c r="K22" s="43">
        <v>13</v>
      </c>
      <c r="L22" s="44">
        <v>1E-3</v>
      </c>
      <c r="M22" s="45">
        <v>230</v>
      </c>
      <c r="N22" s="46">
        <v>1.2999999999999999E-2</v>
      </c>
      <c r="O22" s="47">
        <v>120</v>
      </c>
      <c r="P22" s="48">
        <v>7.0000000000000001E-3</v>
      </c>
      <c r="Q22" s="47">
        <v>342</v>
      </c>
      <c r="R22" s="48">
        <v>1.9E-2</v>
      </c>
      <c r="S22" s="47">
        <v>36</v>
      </c>
      <c r="T22" s="48">
        <v>2E-3</v>
      </c>
      <c r="U22" s="47">
        <v>1</v>
      </c>
      <c r="V22" s="48">
        <v>0</v>
      </c>
      <c r="W22" s="49">
        <v>1</v>
      </c>
      <c r="X22" s="50">
        <v>0</v>
      </c>
      <c r="Y22" s="49">
        <v>44</v>
      </c>
      <c r="Z22" s="51">
        <v>2E-3</v>
      </c>
      <c r="AA22" s="52">
        <v>654</v>
      </c>
    </row>
    <row r="23" spans="1:27" x14ac:dyDescent="0.25">
      <c r="A23" s="35" t="s">
        <v>41</v>
      </c>
      <c r="B23" s="36">
        <v>8565</v>
      </c>
      <c r="C23" s="37">
        <v>14</v>
      </c>
      <c r="D23" s="37">
        <v>5</v>
      </c>
      <c r="E23" s="37">
        <v>7</v>
      </c>
      <c r="F23" s="38">
        <v>5</v>
      </c>
      <c r="G23" s="39">
        <v>8109</v>
      </c>
      <c r="H23" s="40">
        <v>0.94699999999999995</v>
      </c>
      <c r="I23" s="41">
        <v>420</v>
      </c>
      <c r="J23" s="42">
        <v>4.9000000000000002E-2</v>
      </c>
      <c r="K23" s="43">
        <v>36</v>
      </c>
      <c r="L23" s="44">
        <v>4.0000000000000001E-3</v>
      </c>
      <c r="M23" s="45">
        <v>76</v>
      </c>
      <c r="N23" s="46">
        <v>8.9999999999999993E-3</v>
      </c>
      <c r="O23" s="47">
        <v>22</v>
      </c>
      <c r="P23" s="48">
        <v>3.0000000000000001E-3</v>
      </c>
      <c r="Q23" s="47">
        <v>86</v>
      </c>
      <c r="R23" s="48">
        <v>1.0999999999999999E-2</v>
      </c>
      <c r="S23" s="47">
        <v>8109</v>
      </c>
      <c r="T23" s="48">
        <v>1</v>
      </c>
      <c r="U23" s="47">
        <v>21</v>
      </c>
      <c r="V23" s="48">
        <v>3.0000000000000001E-3</v>
      </c>
      <c r="W23" s="49">
        <v>1</v>
      </c>
      <c r="X23" s="50">
        <v>0</v>
      </c>
      <c r="Y23" s="49">
        <v>23</v>
      </c>
      <c r="Z23" s="51">
        <v>3.0000000000000001E-3</v>
      </c>
      <c r="AA23" s="52">
        <v>8316</v>
      </c>
    </row>
    <row r="24" spans="1:27" x14ac:dyDescent="0.25">
      <c r="A24" s="35" t="s">
        <v>42</v>
      </c>
      <c r="B24" s="36">
        <v>43314</v>
      </c>
      <c r="C24" s="37">
        <v>64</v>
      </c>
      <c r="D24" s="37">
        <v>0</v>
      </c>
      <c r="E24" s="37">
        <v>44</v>
      </c>
      <c r="F24" s="38">
        <v>6</v>
      </c>
      <c r="G24" s="39">
        <v>40983</v>
      </c>
      <c r="H24" s="40">
        <v>0.94599999999999995</v>
      </c>
      <c r="I24" s="41">
        <v>1969</v>
      </c>
      <c r="J24" s="42">
        <v>4.4999999999999998E-2</v>
      </c>
      <c r="K24" s="43">
        <v>362</v>
      </c>
      <c r="L24" s="44">
        <v>8.0000000000000002E-3</v>
      </c>
      <c r="M24" s="45">
        <v>3519</v>
      </c>
      <c r="N24" s="46">
        <v>8.5999999999999993E-2</v>
      </c>
      <c r="O24" s="47">
        <v>2919</v>
      </c>
      <c r="P24" s="48">
        <v>7.0999999999999994E-2</v>
      </c>
      <c r="Q24" s="47">
        <v>1331</v>
      </c>
      <c r="R24" s="48">
        <v>3.2000000000000001E-2</v>
      </c>
      <c r="S24" s="47">
        <v>1824</v>
      </c>
      <c r="T24" s="48">
        <v>4.4999999999999998E-2</v>
      </c>
      <c r="U24" s="47">
        <v>58</v>
      </c>
      <c r="V24" s="48">
        <v>1E-3</v>
      </c>
      <c r="W24" s="49">
        <v>3</v>
      </c>
      <c r="X24" s="50">
        <v>0</v>
      </c>
      <c r="Y24" s="49">
        <v>133</v>
      </c>
      <c r="Z24" s="51">
        <v>3.0000000000000001E-3</v>
      </c>
      <c r="AA24" s="52">
        <v>6868</v>
      </c>
    </row>
    <row r="25" spans="1:27" x14ac:dyDescent="0.25">
      <c r="A25" s="35" t="s">
        <v>43</v>
      </c>
      <c r="B25" s="36">
        <v>18527</v>
      </c>
      <c r="C25" s="37">
        <v>30</v>
      </c>
      <c r="D25" s="37">
        <v>0</v>
      </c>
      <c r="E25" s="37">
        <v>20</v>
      </c>
      <c r="F25" s="38">
        <v>3</v>
      </c>
      <c r="G25" s="39">
        <v>18016</v>
      </c>
      <c r="H25" s="40">
        <v>0.97199999999999998</v>
      </c>
      <c r="I25" s="41">
        <v>398</v>
      </c>
      <c r="J25" s="42">
        <v>2.1000000000000001E-2</v>
      </c>
      <c r="K25" s="43">
        <v>113</v>
      </c>
      <c r="L25" s="44">
        <v>6.0000000000000001E-3</v>
      </c>
      <c r="M25" s="45">
        <v>1172</v>
      </c>
      <c r="N25" s="46">
        <v>6.5000000000000002E-2</v>
      </c>
      <c r="O25" s="47">
        <v>735</v>
      </c>
      <c r="P25" s="48">
        <v>4.1000000000000002E-2</v>
      </c>
      <c r="Q25" s="47">
        <v>196</v>
      </c>
      <c r="R25" s="48">
        <v>1.0999999999999999E-2</v>
      </c>
      <c r="S25" s="47">
        <v>230</v>
      </c>
      <c r="T25" s="48">
        <v>1.2999999999999999E-2</v>
      </c>
      <c r="U25" s="47">
        <v>131</v>
      </c>
      <c r="V25" s="48">
        <v>7.0000000000000001E-3</v>
      </c>
      <c r="W25" s="49">
        <v>15</v>
      </c>
      <c r="X25" s="50">
        <v>1E-3</v>
      </c>
      <c r="Y25" s="49">
        <v>52</v>
      </c>
      <c r="Z25" s="51">
        <v>3.0000000000000001E-3</v>
      </c>
      <c r="AA25" s="52">
        <v>1796</v>
      </c>
    </row>
    <row r="26" spans="1:27" x14ac:dyDescent="0.25">
      <c r="A26" s="35" t="s">
        <v>44</v>
      </c>
      <c r="B26" s="36">
        <v>40073</v>
      </c>
      <c r="C26" s="37">
        <v>28</v>
      </c>
      <c r="D26" s="37">
        <v>5</v>
      </c>
      <c r="E26" s="37">
        <v>23</v>
      </c>
      <c r="F26" s="38">
        <v>5</v>
      </c>
      <c r="G26" s="39">
        <v>39887</v>
      </c>
      <c r="H26" s="40">
        <v>0.995</v>
      </c>
      <c r="I26" s="41">
        <v>180</v>
      </c>
      <c r="J26" s="42">
        <v>4.0000000000000001E-3</v>
      </c>
      <c r="K26" s="43">
        <v>6</v>
      </c>
      <c r="L26" s="44">
        <v>0</v>
      </c>
      <c r="M26" s="45">
        <v>9935</v>
      </c>
      <c r="N26" s="70">
        <v>0.249</v>
      </c>
      <c r="O26" s="47">
        <v>9606</v>
      </c>
      <c r="P26" s="48">
        <v>0.24099999999999999</v>
      </c>
      <c r="Q26" s="47">
        <v>3312</v>
      </c>
      <c r="R26" s="48">
        <v>8.3000000000000004E-2</v>
      </c>
      <c r="S26" s="47">
        <v>4819</v>
      </c>
      <c r="T26" s="48">
        <v>0.121</v>
      </c>
      <c r="U26" s="47">
        <v>6</v>
      </c>
      <c r="V26" s="48">
        <v>0</v>
      </c>
      <c r="W26" s="49">
        <v>2</v>
      </c>
      <c r="X26" s="50">
        <v>0</v>
      </c>
      <c r="Y26" s="49">
        <v>49</v>
      </c>
      <c r="Z26" s="51">
        <v>1E-3</v>
      </c>
      <c r="AA26" s="52">
        <v>18123</v>
      </c>
    </row>
    <row r="27" spans="1:27" x14ac:dyDescent="0.25">
      <c r="A27" s="35" t="s">
        <v>45</v>
      </c>
      <c r="B27" s="36">
        <v>116451</v>
      </c>
      <c r="C27" s="37">
        <v>191</v>
      </c>
      <c r="D27" s="37">
        <v>0</v>
      </c>
      <c r="E27" s="37">
        <v>172</v>
      </c>
      <c r="F27" s="38">
        <v>4</v>
      </c>
      <c r="G27" s="39">
        <v>113728</v>
      </c>
      <c r="H27" s="40">
        <v>0.97699999999999998</v>
      </c>
      <c r="I27" s="41">
        <v>2413</v>
      </c>
      <c r="J27" s="42">
        <v>2.1000000000000001E-2</v>
      </c>
      <c r="K27" s="43">
        <v>310</v>
      </c>
      <c r="L27" s="44">
        <v>3.0000000000000001E-3</v>
      </c>
      <c r="M27" s="45">
        <v>6497</v>
      </c>
      <c r="N27" s="46">
        <v>5.7000000000000002E-2</v>
      </c>
      <c r="O27" s="47">
        <v>5551</v>
      </c>
      <c r="P27" s="48">
        <v>4.9000000000000002E-2</v>
      </c>
      <c r="Q27" s="47">
        <v>1521</v>
      </c>
      <c r="R27" s="48">
        <v>1.2999999999999999E-2</v>
      </c>
      <c r="S27" s="47">
        <v>2876</v>
      </c>
      <c r="T27" s="48">
        <v>2.5000000000000001E-2</v>
      </c>
      <c r="U27" s="47">
        <v>981</v>
      </c>
      <c r="V27" s="48">
        <v>8.9999999999999993E-3</v>
      </c>
      <c r="W27" s="49">
        <v>23</v>
      </c>
      <c r="X27" s="50">
        <v>0</v>
      </c>
      <c r="Y27" s="49">
        <v>152</v>
      </c>
      <c r="Z27" s="51">
        <v>1E-3</v>
      </c>
      <c r="AA27" s="52">
        <v>12050</v>
      </c>
    </row>
    <row r="28" spans="1:27" x14ac:dyDescent="0.25">
      <c r="A28" s="35" t="s">
        <v>46</v>
      </c>
      <c r="B28" s="36">
        <v>10056</v>
      </c>
      <c r="C28" s="37">
        <v>24</v>
      </c>
      <c r="D28" s="37">
        <v>0</v>
      </c>
      <c r="E28" s="37">
        <v>13</v>
      </c>
      <c r="F28" s="38">
        <v>3</v>
      </c>
      <c r="G28" s="39">
        <v>9616</v>
      </c>
      <c r="H28" s="40">
        <v>0.95599999999999996</v>
      </c>
      <c r="I28" s="41">
        <v>420</v>
      </c>
      <c r="J28" s="42">
        <v>4.2000000000000003E-2</v>
      </c>
      <c r="K28" s="43">
        <v>20</v>
      </c>
      <c r="L28" s="44">
        <v>2E-3</v>
      </c>
      <c r="M28" s="45">
        <v>75</v>
      </c>
      <c r="N28" s="46">
        <v>8.0000000000000002E-3</v>
      </c>
      <c r="O28" s="47">
        <v>50</v>
      </c>
      <c r="P28" s="48">
        <v>5.0000000000000001E-3</v>
      </c>
      <c r="Q28" s="47">
        <v>49</v>
      </c>
      <c r="R28" s="48">
        <v>5.0000000000000001E-3</v>
      </c>
      <c r="S28" s="47">
        <v>35</v>
      </c>
      <c r="T28" s="48">
        <v>4.0000000000000001E-3</v>
      </c>
      <c r="U28" s="47">
        <v>10</v>
      </c>
      <c r="V28" s="48">
        <v>1E-3</v>
      </c>
      <c r="W28" s="49">
        <v>14</v>
      </c>
      <c r="X28" s="50">
        <v>1E-3</v>
      </c>
      <c r="Y28" s="49">
        <v>23</v>
      </c>
      <c r="Z28" s="51">
        <v>2E-3</v>
      </c>
      <c r="AA28" s="52">
        <v>206</v>
      </c>
    </row>
    <row r="29" spans="1:27" x14ac:dyDescent="0.25">
      <c r="A29" s="35" t="s">
        <v>47</v>
      </c>
      <c r="B29" s="36">
        <v>11721</v>
      </c>
      <c r="C29" s="37">
        <v>14</v>
      </c>
      <c r="D29" s="37">
        <v>0</v>
      </c>
      <c r="E29" s="37">
        <v>13</v>
      </c>
      <c r="F29" s="38">
        <v>3</v>
      </c>
      <c r="G29" s="39">
        <v>10489</v>
      </c>
      <c r="H29" s="40">
        <v>0.89500000000000002</v>
      </c>
      <c r="I29" s="41">
        <v>1186</v>
      </c>
      <c r="J29" s="42">
        <v>0.10100000000000001</v>
      </c>
      <c r="K29" s="43">
        <v>46</v>
      </c>
      <c r="L29" s="44">
        <v>4.0000000000000001E-3</v>
      </c>
      <c r="M29" s="45">
        <v>415</v>
      </c>
      <c r="N29" s="46">
        <v>0.04</v>
      </c>
      <c r="O29" s="47">
        <v>374</v>
      </c>
      <c r="P29" s="48">
        <v>3.5999999999999997E-2</v>
      </c>
      <c r="Q29" s="47">
        <v>1372</v>
      </c>
      <c r="R29" s="48">
        <v>0.13100000000000001</v>
      </c>
      <c r="S29" s="47">
        <v>10191</v>
      </c>
      <c r="T29" s="48">
        <v>0.97199999999999998</v>
      </c>
      <c r="U29" s="47">
        <v>65</v>
      </c>
      <c r="V29" s="48">
        <v>6.0000000000000001E-3</v>
      </c>
      <c r="W29" s="49">
        <v>35</v>
      </c>
      <c r="X29" s="50">
        <v>3.0000000000000001E-3</v>
      </c>
      <c r="Y29" s="49">
        <v>77</v>
      </c>
      <c r="Z29" s="51">
        <v>7.0000000000000001E-3</v>
      </c>
      <c r="AA29" s="52">
        <v>12155</v>
      </c>
    </row>
    <row r="30" spans="1:27" x14ac:dyDescent="0.25">
      <c r="A30" s="35" t="s">
        <v>48</v>
      </c>
      <c r="B30" s="36">
        <v>22015</v>
      </c>
      <c r="C30" s="37">
        <v>39</v>
      </c>
      <c r="D30" s="37">
        <v>0</v>
      </c>
      <c r="E30" s="37">
        <v>33</v>
      </c>
      <c r="F30" s="38">
        <v>4</v>
      </c>
      <c r="G30" s="39">
        <v>18233</v>
      </c>
      <c r="H30" s="71">
        <v>0.82799999999999996</v>
      </c>
      <c r="I30" s="41">
        <v>2844</v>
      </c>
      <c r="J30" s="42">
        <v>0.129</v>
      </c>
      <c r="K30" s="43">
        <v>938</v>
      </c>
      <c r="L30" s="44">
        <v>4.2999999999999997E-2</v>
      </c>
      <c r="M30" s="45">
        <v>3225</v>
      </c>
      <c r="N30" s="70">
        <v>0.17699999999999999</v>
      </c>
      <c r="O30" s="47">
        <v>2659</v>
      </c>
      <c r="P30" s="48">
        <v>0.14599999999999999</v>
      </c>
      <c r="Q30" s="47">
        <v>9744</v>
      </c>
      <c r="R30" s="48">
        <v>0.53400000000000003</v>
      </c>
      <c r="S30" s="47">
        <v>9503</v>
      </c>
      <c r="T30" s="48">
        <v>0.52100000000000002</v>
      </c>
      <c r="U30" s="47">
        <v>9</v>
      </c>
      <c r="V30" s="48">
        <v>0</v>
      </c>
      <c r="W30" s="49">
        <v>4</v>
      </c>
      <c r="X30" s="50">
        <v>0</v>
      </c>
      <c r="Y30" s="49">
        <v>44</v>
      </c>
      <c r="Z30" s="51">
        <v>2E-3</v>
      </c>
      <c r="AA30" s="52">
        <v>22529</v>
      </c>
    </row>
    <row r="31" spans="1:27" x14ac:dyDescent="0.25">
      <c r="A31" s="35" t="s">
        <v>49</v>
      </c>
      <c r="B31" s="36">
        <v>35919</v>
      </c>
      <c r="C31" s="37">
        <v>77</v>
      </c>
      <c r="D31" s="37">
        <v>0</v>
      </c>
      <c r="E31" s="37">
        <v>61</v>
      </c>
      <c r="F31" s="38">
        <v>3</v>
      </c>
      <c r="G31" s="39">
        <v>32140</v>
      </c>
      <c r="H31" s="40">
        <v>0.89500000000000002</v>
      </c>
      <c r="I31" s="41">
        <v>3077</v>
      </c>
      <c r="J31" s="42">
        <v>8.5999999999999993E-2</v>
      </c>
      <c r="K31" s="43">
        <v>702</v>
      </c>
      <c r="L31" s="44">
        <v>0.02</v>
      </c>
      <c r="M31" s="45">
        <v>3432</v>
      </c>
      <c r="N31" s="46">
        <v>0.107</v>
      </c>
      <c r="O31" s="47">
        <v>2796</v>
      </c>
      <c r="P31" s="48">
        <v>8.6999999999999994E-2</v>
      </c>
      <c r="Q31" s="47">
        <v>1016</v>
      </c>
      <c r="R31" s="48">
        <v>3.2000000000000001E-2</v>
      </c>
      <c r="S31" s="47">
        <v>2306</v>
      </c>
      <c r="T31" s="48">
        <v>7.1999999999999995E-2</v>
      </c>
      <c r="U31" s="47">
        <v>1260</v>
      </c>
      <c r="V31" s="48">
        <v>3.9E-2</v>
      </c>
      <c r="W31" s="49">
        <v>88</v>
      </c>
      <c r="X31" s="50">
        <v>3.0000000000000001E-3</v>
      </c>
      <c r="Y31" s="49">
        <v>96</v>
      </c>
      <c r="Z31" s="51">
        <v>3.0000000000000001E-3</v>
      </c>
      <c r="AA31" s="52">
        <v>8198</v>
      </c>
    </row>
    <row r="32" spans="1:27" x14ac:dyDescent="0.25">
      <c r="A32" s="35" t="s">
        <v>50</v>
      </c>
      <c r="B32" s="36">
        <v>19512</v>
      </c>
      <c r="C32" s="37">
        <v>35</v>
      </c>
      <c r="D32" s="37">
        <v>0</v>
      </c>
      <c r="E32" s="37">
        <v>25</v>
      </c>
      <c r="F32" s="38">
        <v>3</v>
      </c>
      <c r="G32" s="39">
        <v>19171</v>
      </c>
      <c r="H32" s="40">
        <v>0.98299999999999998</v>
      </c>
      <c r="I32" s="41">
        <v>325</v>
      </c>
      <c r="J32" s="42">
        <v>1.7000000000000001E-2</v>
      </c>
      <c r="K32" s="43">
        <v>16</v>
      </c>
      <c r="L32" s="44">
        <v>1E-3</v>
      </c>
      <c r="M32" s="45">
        <v>2325</v>
      </c>
      <c r="N32" s="46">
        <v>0.121</v>
      </c>
      <c r="O32" s="47">
        <v>1450</v>
      </c>
      <c r="P32" s="48">
        <v>7.5999999999999998E-2</v>
      </c>
      <c r="Q32" s="47">
        <v>572</v>
      </c>
      <c r="R32" s="48">
        <v>0.03</v>
      </c>
      <c r="S32" s="47">
        <v>311</v>
      </c>
      <c r="T32" s="48">
        <v>1.6E-2</v>
      </c>
      <c r="U32" s="47">
        <v>572</v>
      </c>
      <c r="V32" s="48">
        <v>0.03</v>
      </c>
      <c r="W32" s="49">
        <v>0</v>
      </c>
      <c r="X32" s="50">
        <v>0</v>
      </c>
      <c r="Y32" s="49">
        <v>85</v>
      </c>
      <c r="Z32" s="51">
        <v>4.0000000000000001E-3</v>
      </c>
      <c r="AA32" s="52">
        <v>3865</v>
      </c>
    </row>
    <row r="33" spans="1:27" x14ac:dyDescent="0.25">
      <c r="A33" s="35" t="s">
        <v>51</v>
      </c>
      <c r="B33" s="36">
        <v>15810</v>
      </c>
      <c r="C33" s="37">
        <v>31</v>
      </c>
      <c r="D33" s="37">
        <v>0</v>
      </c>
      <c r="E33" s="37">
        <v>12</v>
      </c>
      <c r="F33" s="38">
        <v>4</v>
      </c>
      <c r="G33" s="39">
        <v>15371</v>
      </c>
      <c r="H33" s="40">
        <v>0.97199999999999998</v>
      </c>
      <c r="I33" s="41">
        <v>416</v>
      </c>
      <c r="J33" s="42">
        <v>2.5999999999999999E-2</v>
      </c>
      <c r="K33" s="43">
        <v>23</v>
      </c>
      <c r="L33" s="44">
        <v>1E-3</v>
      </c>
      <c r="M33" s="45">
        <v>833</v>
      </c>
      <c r="N33" s="46">
        <v>5.3999999999999999E-2</v>
      </c>
      <c r="O33" s="47">
        <v>720</v>
      </c>
      <c r="P33" s="48">
        <v>4.7E-2</v>
      </c>
      <c r="Q33" s="47">
        <v>583</v>
      </c>
      <c r="R33" s="48">
        <v>3.7999999999999999E-2</v>
      </c>
      <c r="S33" s="47">
        <v>647</v>
      </c>
      <c r="T33" s="48">
        <v>4.2000000000000003E-2</v>
      </c>
      <c r="U33" s="47">
        <v>20</v>
      </c>
      <c r="V33" s="48">
        <v>1E-3</v>
      </c>
      <c r="W33" s="49">
        <v>8</v>
      </c>
      <c r="X33" s="50">
        <v>1E-3</v>
      </c>
      <c r="Y33" s="49">
        <v>37</v>
      </c>
      <c r="Z33" s="51">
        <v>2E-3</v>
      </c>
      <c r="AA33" s="52">
        <v>2128</v>
      </c>
    </row>
    <row r="34" spans="1:27" x14ac:dyDescent="0.25">
      <c r="A34" s="35" t="s">
        <v>52</v>
      </c>
      <c r="B34" s="36">
        <v>11536</v>
      </c>
      <c r="C34" s="37">
        <v>38</v>
      </c>
      <c r="D34" s="37">
        <v>0</v>
      </c>
      <c r="E34" s="37">
        <v>13</v>
      </c>
      <c r="F34" s="38">
        <v>4</v>
      </c>
      <c r="G34" s="39">
        <v>9012</v>
      </c>
      <c r="H34" s="71">
        <v>0.78100000000000003</v>
      </c>
      <c r="I34" s="41">
        <v>1912</v>
      </c>
      <c r="J34" s="42">
        <v>0.16600000000000001</v>
      </c>
      <c r="K34" s="43">
        <v>612</v>
      </c>
      <c r="L34" s="44">
        <v>5.2999999999999999E-2</v>
      </c>
      <c r="M34" s="45">
        <v>3227</v>
      </c>
      <c r="N34" s="70">
        <v>0.35799999999999998</v>
      </c>
      <c r="O34" s="47">
        <v>1035</v>
      </c>
      <c r="P34" s="48">
        <v>0.115</v>
      </c>
      <c r="Q34" s="47">
        <v>3635</v>
      </c>
      <c r="R34" s="48">
        <v>0.40300000000000002</v>
      </c>
      <c r="S34" s="47">
        <v>193</v>
      </c>
      <c r="T34" s="48">
        <v>2.1000000000000001E-2</v>
      </c>
      <c r="U34" s="47">
        <v>29</v>
      </c>
      <c r="V34" s="48">
        <v>3.0000000000000001E-3</v>
      </c>
      <c r="W34" s="49">
        <v>15</v>
      </c>
      <c r="X34" s="50">
        <v>2E-3</v>
      </c>
      <c r="Y34" s="49">
        <v>37</v>
      </c>
      <c r="Z34" s="51">
        <v>4.0000000000000001E-3</v>
      </c>
      <c r="AA34" s="52">
        <v>7136</v>
      </c>
    </row>
    <row r="35" spans="1:27" x14ac:dyDescent="0.25">
      <c r="A35" s="35" t="s">
        <v>53</v>
      </c>
      <c r="B35" s="36">
        <v>35684</v>
      </c>
      <c r="C35" s="37">
        <v>45</v>
      </c>
      <c r="D35" s="37">
        <v>0</v>
      </c>
      <c r="E35" s="37">
        <v>32</v>
      </c>
      <c r="F35" s="38">
        <v>3</v>
      </c>
      <c r="G35" s="39">
        <v>33656</v>
      </c>
      <c r="H35" s="40">
        <v>0.94299999999999995</v>
      </c>
      <c r="I35" s="41">
        <v>1755</v>
      </c>
      <c r="J35" s="42">
        <v>4.9000000000000002E-2</v>
      </c>
      <c r="K35" s="43">
        <v>273</v>
      </c>
      <c r="L35" s="44">
        <v>8.0000000000000002E-3</v>
      </c>
      <c r="M35" s="45">
        <v>1070</v>
      </c>
      <c r="N35" s="46">
        <v>3.2000000000000001E-2</v>
      </c>
      <c r="O35" s="47">
        <v>704</v>
      </c>
      <c r="P35" s="48">
        <v>2.1000000000000001E-2</v>
      </c>
      <c r="Q35" s="47">
        <v>33656</v>
      </c>
      <c r="R35" s="48">
        <v>1</v>
      </c>
      <c r="S35" s="47">
        <v>284</v>
      </c>
      <c r="T35" s="48">
        <v>8.0000000000000002E-3</v>
      </c>
      <c r="U35" s="47">
        <v>49</v>
      </c>
      <c r="V35" s="48">
        <v>1E-3</v>
      </c>
      <c r="W35" s="49">
        <v>20</v>
      </c>
      <c r="X35" s="50">
        <v>1E-3</v>
      </c>
      <c r="Y35" s="49">
        <v>54</v>
      </c>
      <c r="Z35" s="51">
        <v>2E-3</v>
      </c>
      <c r="AA35" s="52">
        <v>35133</v>
      </c>
    </row>
    <row r="36" spans="1:27" x14ac:dyDescent="0.25">
      <c r="A36" s="35" t="s">
        <v>54</v>
      </c>
      <c r="B36" s="36">
        <v>17373</v>
      </c>
      <c r="C36" s="37">
        <v>24</v>
      </c>
      <c r="D36" s="37">
        <v>0</v>
      </c>
      <c r="E36" s="37">
        <v>21</v>
      </c>
      <c r="F36" s="38">
        <v>3</v>
      </c>
      <c r="G36" s="39">
        <v>16465</v>
      </c>
      <c r="H36" s="40">
        <v>0.94799999999999995</v>
      </c>
      <c r="I36" s="41">
        <v>711</v>
      </c>
      <c r="J36" s="42">
        <v>4.1000000000000002E-2</v>
      </c>
      <c r="K36" s="43">
        <v>197</v>
      </c>
      <c r="L36" s="44">
        <v>1.0999999999999999E-2</v>
      </c>
      <c r="M36" s="45">
        <v>674</v>
      </c>
      <c r="N36" s="46">
        <v>4.1000000000000002E-2</v>
      </c>
      <c r="O36" s="47">
        <v>658</v>
      </c>
      <c r="P36" s="48">
        <v>0.04</v>
      </c>
      <c r="Q36" s="47">
        <v>171</v>
      </c>
      <c r="R36" s="48">
        <v>0.01</v>
      </c>
      <c r="S36" s="47">
        <v>239</v>
      </c>
      <c r="T36" s="48">
        <v>1.4999999999999999E-2</v>
      </c>
      <c r="U36" s="47">
        <v>23</v>
      </c>
      <c r="V36" s="48">
        <v>1E-3</v>
      </c>
      <c r="W36" s="49">
        <v>6</v>
      </c>
      <c r="X36" s="50">
        <v>0</v>
      </c>
      <c r="Y36" s="49">
        <v>23</v>
      </c>
      <c r="Z36" s="51">
        <v>1E-3</v>
      </c>
      <c r="AA36" s="52">
        <v>1136</v>
      </c>
    </row>
    <row r="37" spans="1:27" x14ac:dyDescent="0.25">
      <c r="A37" s="35" t="s">
        <v>55</v>
      </c>
      <c r="B37" s="36">
        <v>16349</v>
      </c>
      <c r="C37" s="37">
        <v>28</v>
      </c>
      <c r="D37" s="37">
        <v>9</v>
      </c>
      <c r="E37" s="37">
        <v>18</v>
      </c>
      <c r="F37" s="38">
        <v>5</v>
      </c>
      <c r="G37" s="39">
        <v>8747</v>
      </c>
      <c r="H37" s="71">
        <v>0.53500000000000003</v>
      </c>
      <c r="I37" s="41">
        <v>5484</v>
      </c>
      <c r="J37" s="42">
        <v>0.33500000000000002</v>
      </c>
      <c r="K37" s="43">
        <v>2118</v>
      </c>
      <c r="L37" s="44">
        <v>0.13</v>
      </c>
      <c r="M37" s="45">
        <v>2271</v>
      </c>
      <c r="N37" s="70">
        <v>0.26</v>
      </c>
      <c r="O37" s="47">
        <v>1420</v>
      </c>
      <c r="P37" s="48">
        <v>0.16200000000000001</v>
      </c>
      <c r="Q37" s="47">
        <v>3072</v>
      </c>
      <c r="R37" s="48">
        <v>0.35099999999999998</v>
      </c>
      <c r="S37" s="47">
        <v>8747</v>
      </c>
      <c r="T37" s="48">
        <v>1</v>
      </c>
      <c r="U37" s="47">
        <v>2691</v>
      </c>
      <c r="V37" s="48">
        <v>0.308</v>
      </c>
      <c r="W37" s="49">
        <v>77</v>
      </c>
      <c r="X37" s="50">
        <v>8.9999999999999993E-3</v>
      </c>
      <c r="Y37" s="49">
        <v>126</v>
      </c>
      <c r="Z37" s="51">
        <v>1.4E-2</v>
      </c>
      <c r="AA37" s="52">
        <v>16984</v>
      </c>
    </row>
    <row r="38" spans="1:27" x14ac:dyDescent="0.25">
      <c r="A38" s="35" t="s">
        <v>56</v>
      </c>
      <c r="B38" s="36">
        <v>60241</v>
      </c>
      <c r="C38" s="37">
        <v>45</v>
      </c>
      <c r="D38" s="37">
        <v>1</v>
      </c>
      <c r="E38" s="37">
        <v>38</v>
      </c>
      <c r="F38" s="38">
        <v>3</v>
      </c>
      <c r="G38" s="39">
        <v>57786</v>
      </c>
      <c r="H38" s="40">
        <v>0.95899999999999996</v>
      </c>
      <c r="I38" s="41">
        <v>2265</v>
      </c>
      <c r="J38" s="42">
        <v>3.7999999999999999E-2</v>
      </c>
      <c r="K38" s="43">
        <v>190</v>
      </c>
      <c r="L38" s="44">
        <v>3.0000000000000001E-3</v>
      </c>
      <c r="M38" s="45">
        <v>4741</v>
      </c>
      <c r="N38" s="46">
        <v>8.2000000000000003E-2</v>
      </c>
      <c r="O38" s="47">
        <v>3796</v>
      </c>
      <c r="P38" s="48">
        <v>6.6000000000000003E-2</v>
      </c>
      <c r="Q38" s="47">
        <v>1031</v>
      </c>
      <c r="R38" s="48">
        <v>1.7999999999999999E-2</v>
      </c>
      <c r="S38" s="47">
        <v>34711</v>
      </c>
      <c r="T38" s="48">
        <v>0.60099999999999998</v>
      </c>
      <c r="U38" s="47">
        <v>12729</v>
      </c>
      <c r="V38" s="48">
        <v>0.22</v>
      </c>
      <c r="W38" s="49">
        <v>23</v>
      </c>
      <c r="X38" s="50">
        <v>0</v>
      </c>
      <c r="Y38" s="49">
        <v>22</v>
      </c>
      <c r="Z38" s="51">
        <v>0</v>
      </c>
      <c r="AA38" s="52">
        <v>53257</v>
      </c>
    </row>
    <row r="39" spans="1:27" x14ac:dyDescent="0.25">
      <c r="A39" s="35" t="s">
        <v>57</v>
      </c>
      <c r="B39" s="36">
        <v>8756</v>
      </c>
      <c r="C39" s="37">
        <v>11</v>
      </c>
      <c r="D39" s="37">
        <v>0</v>
      </c>
      <c r="E39" s="37">
        <v>4</v>
      </c>
      <c r="F39" s="38">
        <v>3</v>
      </c>
      <c r="G39" s="39">
        <v>8053</v>
      </c>
      <c r="H39" s="40">
        <v>0.92</v>
      </c>
      <c r="I39" s="41">
        <v>591</v>
      </c>
      <c r="J39" s="42">
        <v>6.7000000000000004E-2</v>
      </c>
      <c r="K39" s="43">
        <v>112</v>
      </c>
      <c r="L39" s="44">
        <v>1.2999999999999999E-2</v>
      </c>
      <c r="M39" s="45">
        <v>279</v>
      </c>
      <c r="N39" s="46">
        <v>3.5000000000000003E-2</v>
      </c>
      <c r="O39" s="47">
        <v>114</v>
      </c>
      <c r="P39" s="48">
        <v>1.4E-2</v>
      </c>
      <c r="Q39" s="47">
        <v>148</v>
      </c>
      <c r="R39" s="48">
        <v>1.7999999999999999E-2</v>
      </c>
      <c r="S39" s="47">
        <v>197</v>
      </c>
      <c r="T39" s="48">
        <v>2.4E-2</v>
      </c>
      <c r="U39" s="47">
        <v>10</v>
      </c>
      <c r="V39" s="48">
        <v>1E-3</v>
      </c>
      <c r="W39" s="49">
        <v>10</v>
      </c>
      <c r="X39" s="50">
        <v>1E-3</v>
      </c>
      <c r="Y39" s="49">
        <v>34</v>
      </c>
      <c r="Z39" s="51">
        <v>4.0000000000000001E-3</v>
      </c>
      <c r="AA39" s="52">
        <v>678</v>
      </c>
    </row>
    <row r="40" spans="1:27" x14ac:dyDescent="0.25">
      <c r="A40" s="35" t="s">
        <v>58</v>
      </c>
      <c r="B40" s="36">
        <v>12454</v>
      </c>
      <c r="C40" s="37">
        <v>13</v>
      </c>
      <c r="D40" s="37">
        <v>0</v>
      </c>
      <c r="E40" s="37">
        <v>6</v>
      </c>
      <c r="F40" s="38">
        <v>5</v>
      </c>
      <c r="G40" s="39">
        <v>11932</v>
      </c>
      <c r="H40" s="40">
        <v>0.95799999999999996</v>
      </c>
      <c r="I40" s="41">
        <v>483</v>
      </c>
      <c r="J40" s="42">
        <v>3.9E-2</v>
      </c>
      <c r="K40" s="43">
        <v>39</v>
      </c>
      <c r="L40" s="44">
        <v>3.0000000000000001E-3</v>
      </c>
      <c r="M40" s="45">
        <v>1985</v>
      </c>
      <c r="N40" s="46">
        <v>0.16600000000000001</v>
      </c>
      <c r="O40" s="47">
        <v>1384</v>
      </c>
      <c r="P40" s="48">
        <v>0.11600000000000001</v>
      </c>
      <c r="Q40" s="47">
        <v>1437</v>
      </c>
      <c r="R40" s="48">
        <v>0.12</v>
      </c>
      <c r="S40" s="47">
        <v>11932</v>
      </c>
      <c r="T40" s="48">
        <v>1</v>
      </c>
      <c r="U40" s="47">
        <v>5</v>
      </c>
      <c r="V40" s="48">
        <v>0</v>
      </c>
      <c r="W40" s="49">
        <v>5</v>
      </c>
      <c r="X40" s="50">
        <v>0</v>
      </c>
      <c r="Y40" s="49">
        <v>29</v>
      </c>
      <c r="Z40" s="51">
        <v>2E-3</v>
      </c>
      <c r="AA40" s="52">
        <v>15393</v>
      </c>
    </row>
    <row r="41" spans="1:27" x14ac:dyDescent="0.25">
      <c r="A41" s="35" t="s">
        <v>59</v>
      </c>
      <c r="B41" s="36">
        <v>15408</v>
      </c>
      <c r="C41" s="37">
        <v>27</v>
      </c>
      <c r="D41" s="37">
        <v>2</v>
      </c>
      <c r="E41" s="37">
        <v>20</v>
      </c>
      <c r="F41" s="38">
        <v>3</v>
      </c>
      <c r="G41" s="39">
        <v>9884</v>
      </c>
      <c r="H41" s="71">
        <v>0.64100000000000001</v>
      </c>
      <c r="I41" s="41">
        <v>5426</v>
      </c>
      <c r="J41" s="42">
        <v>0.35199999999999998</v>
      </c>
      <c r="K41" s="43">
        <v>98</v>
      </c>
      <c r="L41" s="44">
        <v>6.0000000000000001E-3</v>
      </c>
      <c r="M41" s="45">
        <v>496</v>
      </c>
      <c r="N41" s="46">
        <v>0.05</v>
      </c>
      <c r="O41" s="47">
        <v>331</v>
      </c>
      <c r="P41" s="48">
        <v>3.3000000000000002E-2</v>
      </c>
      <c r="Q41" s="47">
        <v>1083</v>
      </c>
      <c r="R41" s="48">
        <v>0.11</v>
      </c>
      <c r="S41" s="47">
        <v>148</v>
      </c>
      <c r="T41" s="48">
        <v>1.4999999999999999E-2</v>
      </c>
      <c r="U41" s="47">
        <v>10</v>
      </c>
      <c r="V41" s="48">
        <v>1E-3</v>
      </c>
      <c r="W41" s="49">
        <v>3</v>
      </c>
      <c r="X41" s="50">
        <v>0</v>
      </c>
      <c r="Y41" s="49">
        <v>11</v>
      </c>
      <c r="Z41" s="51">
        <v>1E-3</v>
      </c>
      <c r="AA41" s="52">
        <v>1751</v>
      </c>
    </row>
    <row r="42" spans="1:27" x14ac:dyDescent="0.25">
      <c r="A42" s="35" t="s">
        <v>60</v>
      </c>
      <c r="B42" s="36">
        <v>26646</v>
      </c>
      <c r="C42" s="37">
        <v>36</v>
      </c>
      <c r="D42" s="37">
        <v>13</v>
      </c>
      <c r="E42" s="37">
        <v>28</v>
      </c>
      <c r="F42" s="38">
        <v>3</v>
      </c>
      <c r="G42" s="39">
        <v>26048</v>
      </c>
      <c r="H42" s="40">
        <v>0.97799999999999998</v>
      </c>
      <c r="I42" s="41">
        <v>588</v>
      </c>
      <c r="J42" s="42">
        <v>2.1999999999999999E-2</v>
      </c>
      <c r="K42" s="43">
        <v>10</v>
      </c>
      <c r="L42" s="44">
        <v>0</v>
      </c>
      <c r="M42" s="45">
        <v>2726</v>
      </c>
      <c r="N42" s="46">
        <v>0.105</v>
      </c>
      <c r="O42" s="47">
        <v>2318</v>
      </c>
      <c r="P42" s="48">
        <v>8.8999999999999996E-2</v>
      </c>
      <c r="Q42" s="47">
        <v>801</v>
      </c>
      <c r="R42" s="48">
        <v>3.1E-2</v>
      </c>
      <c r="S42" s="47">
        <v>22476</v>
      </c>
      <c r="T42" s="48">
        <v>0.86299999999999999</v>
      </c>
      <c r="U42" s="47">
        <v>36</v>
      </c>
      <c r="V42" s="48">
        <v>1E-3</v>
      </c>
      <c r="W42" s="49">
        <v>9</v>
      </c>
      <c r="X42" s="50">
        <v>0</v>
      </c>
      <c r="Y42" s="49">
        <v>36</v>
      </c>
      <c r="Z42" s="51">
        <v>1E-3</v>
      </c>
      <c r="AA42" s="52">
        <v>26084</v>
      </c>
    </row>
    <row r="43" spans="1:27" x14ac:dyDescent="0.25">
      <c r="A43" s="35" t="s">
        <v>61</v>
      </c>
      <c r="B43" s="36">
        <v>4853</v>
      </c>
      <c r="C43" s="37">
        <v>9</v>
      </c>
      <c r="D43" s="37">
        <v>0</v>
      </c>
      <c r="E43" s="37">
        <v>6</v>
      </c>
      <c r="F43" s="38">
        <v>3</v>
      </c>
      <c r="G43" s="39">
        <v>4583</v>
      </c>
      <c r="H43" s="40">
        <v>0.94399999999999995</v>
      </c>
      <c r="I43" s="41">
        <v>228</v>
      </c>
      <c r="J43" s="42">
        <v>4.7E-2</v>
      </c>
      <c r="K43" s="43">
        <v>42</v>
      </c>
      <c r="L43" s="44">
        <v>8.9999999999999993E-3</v>
      </c>
      <c r="M43" s="45">
        <v>161</v>
      </c>
      <c r="N43" s="46">
        <v>3.5000000000000003E-2</v>
      </c>
      <c r="O43" s="47">
        <v>82</v>
      </c>
      <c r="P43" s="48">
        <v>1.7999999999999999E-2</v>
      </c>
      <c r="Q43" s="47">
        <v>31</v>
      </c>
      <c r="R43" s="48">
        <v>7.0000000000000001E-3</v>
      </c>
      <c r="S43" s="47">
        <v>6</v>
      </c>
      <c r="T43" s="48">
        <v>1E-3</v>
      </c>
      <c r="U43" s="47">
        <v>4</v>
      </c>
      <c r="V43" s="48">
        <v>1E-3</v>
      </c>
      <c r="W43" s="49">
        <v>4</v>
      </c>
      <c r="X43" s="50">
        <v>1E-3</v>
      </c>
      <c r="Y43" s="49">
        <v>3</v>
      </c>
      <c r="Z43" s="51">
        <v>1E-3</v>
      </c>
      <c r="AA43" s="52">
        <v>209</v>
      </c>
    </row>
    <row r="44" spans="1:27" x14ac:dyDescent="0.25">
      <c r="A44" s="35" t="s">
        <v>62</v>
      </c>
      <c r="B44" s="36">
        <v>4728</v>
      </c>
      <c r="C44" s="37">
        <v>10</v>
      </c>
      <c r="D44" s="37">
        <v>0</v>
      </c>
      <c r="E44" s="37">
        <v>1</v>
      </c>
      <c r="F44" s="38">
        <v>3</v>
      </c>
      <c r="G44" s="39">
        <v>4580</v>
      </c>
      <c r="H44" s="40">
        <v>0.96899999999999997</v>
      </c>
      <c r="I44" s="41">
        <v>136</v>
      </c>
      <c r="J44" s="42">
        <v>2.9000000000000001E-2</v>
      </c>
      <c r="K44" s="43">
        <v>12</v>
      </c>
      <c r="L44" s="44">
        <v>3.0000000000000001E-3</v>
      </c>
      <c r="M44" s="45">
        <v>121</v>
      </c>
      <c r="N44" s="46">
        <v>2.5999999999999999E-2</v>
      </c>
      <c r="O44" s="47">
        <v>15</v>
      </c>
      <c r="P44" s="48">
        <v>3.0000000000000001E-3</v>
      </c>
      <c r="Q44" s="47">
        <v>1635</v>
      </c>
      <c r="R44" s="48">
        <v>0.35699999999999998</v>
      </c>
      <c r="S44" s="47">
        <v>4402</v>
      </c>
      <c r="T44" s="48">
        <v>0.96099999999999997</v>
      </c>
      <c r="U44" s="47">
        <v>9</v>
      </c>
      <c r="V44" s="48">
        <v>2E-3</v>
      </c>
      <c r="W44" s="49">
        <v>1</v>
      </c>
      <c r="X44" s="50">
        <v>0</v>
      </c>
      <c r="Y44" s="49">
        <v>19</v>
      </c>
      <c r="Z44" s="51">
        <v>4.0000000000000001E-3</v>
      </c>
      <c r="AA44" s="52">
        <v>6187</v>
      </c>
    </row>
    <row r="45" spans="1:27" x14ac:dyDescent="0.25">
      <c r="A45" s="35" t="s">
        <v>63</v>
      </c>
      <c r="B45" s="36">
        <v>5394</v>
      </c>
      <c r="C45" s="37">
        <v>16</v>
      </c>
      <c r="D45" s="37">
        <v>0</v>
      </c>
      <c r="E45" s="37">
        <v>11</v>
      </c>
      <c r="F45" s="38">
        <v>3</v>
      </c>
      <c r="G45" s="39">
        <v>5015</v>
      </c>
      <c r="H45" s="40">
        <v>0.93</v>
      </c>
      <c r="I45" s="41">
        <v>340</v>
      </c>
      <c r="J45" s="42">
        <v>6.3E-2</v>
      </c>
      <c r="K45" s="43">
        <v>39</v>
      </c>
      <c r="L45" s="44">
        <v>7.0000000000000001E-3</v>
      </c>
      <c r="M45" s="45">
        <v>244</v>
      </c>
      <c r="N45" s="46">
        <v>4.9000000000000002E-2</v>
      </c>
      <c r="O45" s="47">
        <v>198</v>
      </c>
      <c r="P45" s="48">
        <v>3.9E-2</v>
      </c>
      <c r="Q45" s="47">
        <v>230</v>
      </c>
      <c r="R45" s="48">
        <v>4.5999999999999999E-2</v>
      </c>
      <c r="S45" s="47">
        <v>59</v>
      </c>
      <c r="T45" s="48">
        <v>1.2E-2</v>
      </c>
      <c r="U45" s="47">
        <v>11</v>
      </c>
      <c r="V45" s="48">
        <v>2E-3</v>
      </c>
      <c r="W45" s="49">
        <v>9</v>
      </c>
      <c r="X45" s="50">
        <v>2E-3</v>
      </c>
      <c r="Y45" s="49">
        <v>11</v>
      </c>
      <c r="Z45" s="51">
        <v>2E-3</v>
      </c>
      <c r="AA45" s="52">
        <v>564</v>
      </c>
    </row>
    <row r="46" spans="1:27" x14ac:dyDescent="0.25">
      <c r="A46" s="35" t="s">
        <v>64</v>
      </c>
      <c r="B46" s="36">
        <v>18990</v>
      </c>
      <c r="C46" s="37">
        <v>28</v>
      </c>
      <c r="D46" s="37">
        <v>9</v>
      </c>
      <c r="E46" s="37">
        <v>18</v>
      </c>
      <c r="F46" s="38">
        <v>3</v>
      </c>
      <c r="G46" s="39">
        <v>18826</v>
      </c>
      <c r="H46" s="40">
        <v>0.99099999999999999</v>
      </c>
      <c r="I46" s="41">
        <v>112</v>
      </c>
      <c r="J46" s="42">
        <v>6.0000000000000001E-3</v>
      </c>
      <c r="K46" s="43">
        <v>52</v>
      </c>
      <c r="L46" s="44">
        <v>3.0000000000000001E-3</v>
      </c>
      <c r="M46" s="45">
        <v>2009</v>
      </c>
      <c r="N46" s="46">
        <v>0.107</v>
      </c>
      <c r="O46" s="47">
        <v>1737</v>
      </c>
      <c r="P46" s="48">
        <v>9.1999999999999998E-2</v>
      </c>
      <c r="Q46" s="47">
        <v>1346</v>
      </c>
      <c r="R46" s="48">
        <v>7.0999999999999994E-2</v>
      </c>
      <c r="S46" s="47">
        <v>1334</v>
      </c>
      <c r="T46" s="48">
        <v>7.0999999999999994E-2</v>
      </c>
      <c r="U46" s="47">
        <v>11</v>
      </c>
      <c r="V46" s="48">
        <v>1E-3</v>
      </c>
      <c r="W46" s="49">
        <v>0</v>
      </c>
      <c r="X46" s="50">
        <v>0</v>
      </c>
      <c r="Y46" s="49">
        <v>12</v>
      </c>
      <c r="Z46" s="51">
        <v>1E-3</v>
      </c>
      <c r="AA46" s="52">
        <v>4712</v>
      </c>
    </row>
    <row r="47" spans="1:27" x14ac:dyDescent="0.25">
      <c r="A47" s="35" t="s">
        <v>65</v>
      </c>
      <c r="B47" s="36">
        <v>37893</v>
      </c>
      <c r="C47" s="37">
        <v>39</v>
      </c>
      <c r="D47" s="37">
        <v>7</v>
      </c>
      <c r="E47" s="37">
        <v>34</v>
      </c>
      <c r="F47" s="38">
        <v>3</v>
      </c>
      <c r="G47" s="39">
        <v>35963</v>
      </c>
      <c r="H47" s="40">
        <v>0.94899999999999995</v>
      </c>
      <c r="I47" s="41">
        <v>1842</v>
      </c>
      <c r="J47" s="42">
        <v>4.9000000000000002E-2</v>
      </c>
      <c r="K47" s="43">
        <v>88</v>
      </c>
      <c r="L47" s="44">
        <v>2E-3</v>
      </c>
      <c r="M47" s="45">
        <v>3861</v>
      </c>
      <c r="N47" s="46">
        <v>0.107</v>
      </c>
      <c r="O47" s="47">
        <v>3790</v>
      </c>
      <c r="P47" s="48">
        <v>0.105</v>
      </c>
      <c r="Q47" s="47">
        <v>15961</v>
      </c>
      <c r="R47" s="48">
        <v>0.44400000000000001</v>
      </c>
      <c r="S47" s="47">
        <v>33317</v>
      </c>
      <c r="T47" s="48">
        <v>0.92600000000000005</v>
      </c>
      <c r="U47" s="47">
        <v>185</v>
      </c>
      <c r="V47" s="48">
        <v>5.0000000000000001E-3</v>
      </c>
      <c r="W47" s="49">
        <v>6</v>
      </c>
      <c r="X47" s="50">
        <v>0</v>
      </c>
      <c r="Y47" s="49">
        <v>66</v>
      </c>
      <c r="Z47" s="51">
        <v>2E-3</v>
      </c>
      <c r="AA47" s="52">
        <v>53396</v>
      </c>
    </row>
    <row r="48" spans="1:27" x14ac:dyDescent="0.25">
      <c r="A48" s="35" t="s">
        <v>66</v>
      </c>
      <c r="B48" s="36">
        <v>46566</v>
      </c>
      <c r="C48" s="37">
        <v>60</v>
      </c>
      <c r="D48" s="37">
        <v>0</v>
      </c>
      <c r="E48" s="37">
        <v>48</v>
      </c>
      <c r="F48" s="38">
        <v>3</v>
      </c>
      <c r="G48" s="39">
        <v>45528</v>
      </c>
      <c r="H48" s="40">
        <v>0.97799999999999998</v>
      </c>
      <c r="I48" s="41">
        <v>889</v>
      </c>
      <c r="J48" s="42">
        <v>1.9E-2</v>
      </c>
      <c r="K48" s="43">
        <v>149</v>
      </c>
      <c r="L48" s="44">
        <v>3.0000000000000001E-3</v>
      </c>
      <c r="M48" s="45">
        <v>8003</v>
      </c>
      <c r="N48" s="70">
        <v>0.17599999999999999</v>
      </c>
      <c r="O48" s="47">
        <v>7005</v>
      </c>
      <c r="P48" s="48">
        <v>0.154</v>
      </c>
      <c r="Q48" s="47">
        <v>1683</v>
      </c>
      <c r="R48" s="48">
        <v>3.6999999999999998E-2</v>
      </c>
      <c r="S48" s="47">
        <v>7585</v>
      </c>
      <c r="T48" s="48">
        <v>0.16700000000000001</v>
      </c>
      <c r="U48" s="47">
        <v>123</v>
      </c>
      <c r="V48" s="48">
        <v>3.0000000000000001E-3</v>
      </c>
      <c r="W48" s="49">
        <v>62</v>
      </c>
      <c r="X48" s="50">
        <v>1E-3</v>
      </c>
      <c r="Y48" s="49">
        <v>80</v>
      </c>
      <c r="Z48" s="51">
        <v>2E-3</v>
      </c>
      <c r="AA48" s="52">
        <v>17536</v>
      </c>
    </row>
    <row r="49" spans="1:27" x14ac:dyDescent="0.25">
      <c r="A49" s="35" t="s">
        <v>67</v>
      </c>
      <c r="B49" s="36">
        <v>17047</v>
      </c>
      <c r="C49" s="37">
        <v>27</v>
      </c>
      <c r="D49" s="37">
        <v>0</v>
      </c>
      <c r="E49" s="37">
        <v>22</v>
      </c>
      <c r="F49" s="38">
        <v>3</v>
      </c>
      <c r="G49" s="39">
        <v>14234</v>
      </c>
      <c r="H49" s="71">
        <v>0.83499999999999996</v>
      </c>
      <c r="I49" s="41">
        <v>2186</v>
      </c>
      <c r="J49" s="42">
        <v>0.128</v>
      </c>
      <c r="K49" s="43">
        <v>627</v>
      </c>
      <c r="L49" s="44">
        <v>3.6999999999999998E-2</v>
      </c>
      <c r="M49" s="45">
        <v>953</v>
      </c>
      <c r="N49" s="46">
        <v>6.7000000000000004E-2</v>
      </c>
      <c r="O49" s="47">
        <v>754</v>
      </c>
      <c r="P49" s="48">
        <v>5.2999999999999999E-2</v>
      </c>
      <c r="Q49" s="47">
        <v>532</v>
      </c>
      <c r="R49" s="48">
        <v>3.6999999999999998E-2</v>
      </c>
      <c r="S49" s="47">
        <v>297</v>
      </c>
      <c r="T49" s="48">
        <v>2.1000000000000001E-2</v>
      </c>
      <c r="U49" s="47">
        <v>53</v>
      </c>
      <c r="V49" s="48">
        <v>4.0000000000000001E-3</v>
      </c>
      <c r="W49" s="49">
        <v>10</v>
      </c>
      <c r="X49" s="50">
        <v>1E-3</v>
      </c>
      <c r="Y49" s="49">
        <v>60</v>
      </c>
      <c r="Z49" s="51">
        <v>4.0000000000000001E-3</v>
      </c>
      <c r="AA49" s="52">
        <v>1905</v>
      </c>
    </row>
    <row r="50" spans="1:27" x14ac:dyDescent="0.25">
      <c r="A50" s="35" t="s">
        <v>68</v>
      </c>
      <c r="B50" s="36">
        <v>5747</v>
      </c>
      <c r="C50" s="37">
        <v>9</v>
      </c>
      <c r="D50" s="37">
        <v>0</v>
      </c>
      <c r="E50" s="37">
        <v>4</v>
      </c>
      <c r="F50" s="38">
        <v>3</v>
      </c>
      <c r="G50" s="39">
        <v>4989</v>
      </c>
      <c r="H50" s="40">
        <v>0.86799999999999999</v>
      </c>
      <c r="I50" s="41">
        <v>704</v>
      </c>
      <c r="J50" s="42">
        <v>0.122</v>
      </c>
      <c r="K50" s="43">
        <v>54</v>
      </c>
      <c r="L50" s="44">
        <v>8.9999999999999993E-3</v>
      </c>
      <c r="M50" s="45">
        <v>316</v>
      </c>
      <c r="N50" s="46">
        <v>6.3E-2</v>
      </c>
      <c r="O50" s="47">
        <v>110</v>
      </c>
      <c r="P50" s="48">
        <v>2.1999999999999999E-2</v>
      </c>
      <c r="Q50" s="47">
        <v>133</v>
      </c>
      <c r="R50" s="48">
        <v>2.7E-2</v>
      </c>
      <c r="S50" s="47">
        <v>19</v>
      </c>
      <c r="T50" s="48">
        <v>4.0000000000000001E-3</v>
      </c>
      <c r="U50" s="47">
        <v>21</v>
      </c>
      <c r="V50" s="48">
        <v>4.0000000000000001E-3</v>
      </c>
      <c r="W50" s="49">
        <v>6</v>
      </c>
      <c r="X50" s="50">
        <v>1E-3</v>
      </c>
      <c r="Y50" s="49">
        <v>26</v>
      </c>
      <c r="Z50" s="51">
        <v>5.0000000000000001E-3</v>
      </c>
      <c r="AA50" s="52">
        <v>521</v>
      </c>
    </row>
    <row r="51" spans="1:27" x14ac:dyDescent="0.25">
      <c r="A51" s="35" t="s">
        <v>69</v>
      </c>
      <c r="B51" s="36">
        <v>8338</v>
      </c>
      <c r="C51" s="37">
        <v>19</v>
      </c>
      <c r="D51" s="37">
        <v>0</v>
      </c>
      <c r="E51" s="37">
        <v>10</v>
      </c>
      <c r="F51" s="38">
        <v>3</v>
      </c>
      <c r="G51" s="39">
        <v>5895</v>
      </c>
      <c r="H51" s="71">
        <v>0.70699999999999996</v>
      </c>
      <c r="I51" s="41">
        <v>2436</v>
      </c>
      <c r="J51" s="42">
        <v>0.29199999999999998</v>
      </c>
      <c r="K51" s="43">
        <v>7</v>
      </c>
      <c r="L51" s="44">
        <v>1E-3</v>
      </c>
      <c r="M51" s="45">
        <v>386</v>
      </c>
      <c r="N51" s="46">
        <v>6.5000000000000002E-2</v>
      </c>
      <c r="O51" s="47">
        <v>149</v>
      </c>
      <c r="P51" s="48">
        <v>2.5000000000000001E-2</v>
      </c>
      <c r="Q51" s="47">
        <v>143</v>
      </c>
      <c r="R51" s="48">
        <v>2.4E-2</v>
      </c>
      <c r="S51" s="47">
        <v>23</v>
      </c>
      <c r="T51" s="48">
        <v>4.0000000000000001E-3</v>
      </c>
      <c r="U51" s="47">
        <v>20</v>
      </c>
      <c r="V51" s="48">
        <v>3.0000000000000001E-3</v>
      </c>
      <c r="W51" s="49">
        <v>5</v>
      </c>
      <c r="X51" s="50">
        <v>1E-3</v>
      </c>
      <c r="Y51" s="49">
        <v>20</v>
      </c>
      <c r="Z51" s="51">
        <v>3.0000000000000001E-3</v>
      </c>
      <c r="AA51" s="52">
        <v>597</v>
      </c>
    </row>
    <row r="52" spans="1:27" x14ac:dyDescent="0.25">
      <c r="A52" s="35" t="s">
        <v>70</v>
      </c>
      <c r="B52" s="36">
        <v>7951</v>
      </c>
      <c r="C52" s="37">
        <v>15</v>
      </c>
      <c r="D52" s="37">
        <v>0</v>
      </c>
      <c r="E52" s="37">
        <v>15</v>
      </c>
      <c r="F52" s="38">
        <v>3</v>
      </c>
      <c r="G52" s="39">
        <v>7377</v>
      </c>
      <c r="H52" s="40">
        <v>0.92800000000000005</v>
      </c>
      <c r="I52" s="41">
        <v>434</v>
      </c>
      <c r="J52" s="42">
        <v>5.5E-2</v>
      </c>
      <c r="K52" s="43">
        <v>140</v>
      </c>
      <c r="L52" s="44">
        <v>1.7999999999999999E-2</v>
      </c>
      <c r="M52" s="45">
        <v>793</v>
      </c>
      <c r="N52" s="46">
        <v>0.107</v>
      </c>
      <c r="O52" s="47">
        <v>788</v>
      </c>
      <c r="P52" s="48">
        <v>0.107</v>
      </c>
      <c r="Q52" s="47">
        <v>248</v>
      </c>
      <c r="R52" s="48">
        <v>3.4000000000000002E-2</v>
      </c>
      <c r="S52" s="47">
        <v>520</v>
      </c>
      <c r="T52" s="48">
        <v>7.0000000000000007E-2</v>
      </c>
      <c r="U52" s="47">
        <v>20</v>
      </c>
      <c r="V52" s="48">
        <v>3.0000000000000001E-3</v>
      </c>
      <c r="W52" s="49">
        <v>11</v>
      </c>
      <c r="X52" s="50">
        <v>1E-3</v>
      </c>
      <c r="Y52" s="49">
        <v>27</v>
      </c>
      <c r="Z52" s="51">
        <v>4.0000000000000001E-3</v>
      </c>
      <c r="AA52" s="52">
        <v>1619</v>
      </c>
    </row>
    <row r="53" spans="1:27" x14ac:dyDescent="0.25">
      <c r="A53" s="35" t="s">
        <v>71</v>
      </c>
      <c r="B53" s="36">
        <v>9681</v>
      </c>
      <c r="C53" s="37">
        <v>17</v>
      </c>
      <c r="D53" s="37">
        <v>0</v>
      </c>
      <c r="E53" s="37">
        <v>15</v>
      </c>
      <c r="F53" s="38">
        <v>3</v>
      </c>
      <c r="G53" s="39">
        <v>9111</v>
      </c>
      <c r="H53" s="40">
        <v>0.94099999999999995</v>
      </c>
      <c r="I53" s="41">
        <v>402</v>
      </c>
      <c r="J53" s="42">
        <v>4.2000000000000003E-2</v>
      </c>
      <c r="K53" s="43">
        <v>168</v>
      </c>
      <c r="L53" s="44">
        <v>1.7000000000000001E-2</v>
      </c>
      <c r="M53" s="45">
        <v>165</v>
      </c>
      <c r="N53" s="46">
        <v>1.7999999999999999E-2</v>
      </c>
      <c r="O53" s="47">
        <v>138</v>
      </c>
      <c r="P53" s="48">
        <v>1.4999999999999999E-2</v>
      </c>
      <c r="Q53" s="47">
        <v>188</v>
      </c>
      <c r="R53" s="48">
        <v>2.1000000000000001E-2</v>
      </c>
      <c r="S53" s="47">
        <v>23</v>
      </c>
      <c r="T53" s="48">
        <v>3.0000000000000001E-3</v>
      </c>
      <c r="U53" s="47">
        <v>1508</v>
      </c>
      <c r="V53" s="48">
        <v>0.16600000000000001</v>
      </c>
      <c r="W53" s="49">
        <v>5244</v>
      </c>
      <c r="X53" s="50">
        <v>0.57599999999999996</v>
      </c>
      <c r="Y53" s="49">
        <v>22</v>
      </c>
      <c r="Z53" s="51">
        <v>2E-3</v>
      </c>
      <c r="AA53" s="52">
        <v>7150</v>
      </c>
    </row>
    <row r="54" spans="1:27" x14ac:dyDescent="0.25">
      <c r="A54" s="35" t="s">
        <v>72</v>
      </c>
      <c r="B54" s="36">
        <v>4981</v>
      </c>
      <c r="C54" s="37">
        <v>11</v>
      </c>
      <c r="D54" s="37">
        <v>0</v>
      </c>
      <c r="E54" s="37">
        <v>8</v>
      </c>
      <c r="F54" s="38">
        <v>3</v>
      </c>
      <c r="G54" s="39">
        <v>4693</v>
      </c>
      <c r="H54" s="40">
        <v>0.94199999999999995</v>
      </c>
      <c r="I54" s="41">
        <v>277</v>
      </c>
      <c r="J54" s="42">
        <v>5.6000000000000001E-2</v>
      </c>
      <c r="K54" s="43">
        <v>11</v>
      </c>
      <c r="L54" s="44">
        <v>2E-3</v>
      </c>
      <c r="M54" s="45">
        <v>35</v>
      </c>
      <c r="N54" s="46">
        <v>7.0000000000000001E-3</v>
      </c>
      <c r="O54" s="47">
        <v>28</v>
      </c>
      <c r="P54" s="48">
        <v>6.0000000000000001E-3</v>
      </c>
      <c r="Q54" s="47">
        <v>87</v>
      </c>
      <c r="R54" s="48">
        <v>1.9E-2</v>
      </c>
      <c r="S54" s="47">
        <v>4</v>
      </c>
      <c r="T54" s="48">
        <v>1E-3</v>
      </c>
      <c r="U54" s="47">
        <v>4</v>
      </c>
      <c r="V54" s="48">
        <v>1E-3</v>
      </c>
      <c r="W54" s="49">
        <v>0</v>
      </c>
      <c r="X54" s="50">
        <v>0</v>
      </c>
      <c r="Y54" s="49">
        <v>4</v>
      </c>
      <c r="Z54" s="51">
        <v>1E-3</v>
      </c>
      <c r="AA54" s="52">
        <v>134</v>
      </c>
    </row>
    <row r="55" spans="1:27" x14ac:dyDescent="0.25">
      <c r="A55" s="35" t="s">
        <v>73</v>
      </c>
      <c r="B55" s="36">
        <v>5467</v>
      </c>
      <c r="C55" s="37">
        <v>10</v>
      </c>
      <c r="D55" s="37">
        <v>0</v>
      </c>
      <c r="E55" s="37">
        <v>7</v>
      </c>
      <c r="F55" s="38">
        <v>4</v>
      </c>
      <c r="G55" s="39">
        <v>4796</v>
      </c>
      <c r="H55" s="40">
        <v>0.877</v>
      </c>
      <c r="I55" s="41">
        <v>599</v>
      </c>
      <c r="J55" s="42">
        <v>0.11</v>
      </c>
      <c r="K55" s="43">
        <v>72</v>
      </c>
      <c r="L55" s="44">
        <v>1.2999999999999999E-2</v>
      </c>
      <c r="M55" s="45">
        <v>798</v>
      </c>
      <c r="N55" s="46">
        <v>0.16600000000000001</v>
      </c>
      <c r="O55" s="47">
        <v>685</v>
      </c>
      <c r="P55" s="48">
        <v>0.14299999999999999</v>
      </c>
      <c r="Q55" s="47">
        <v>324</v>
      </c>
      <c r="R55" s="48">
        <v>6.8000000000000005E-2</v>
      </c>
      <c r="S55" s="47">
        <v>480</v>
      </c>
      <c r="T55" s="48">
        <v>0.1</v>
      </c>
      <c r="U55" s="47">
        <v>11</v>
      </c>
      <c r="V55" s="48">
        <v>2E-3</v>
      </c>
      <c r="W55" s="49">
        <v>4</v>
      </c>
      <c r="X55" s="50">
        <v>1E-3</v>
      </c>
      <c r="Y55" s="49">
        <v>32</v>
      </c>
      <c r="Z55" s="51">
        <v>7.0000000000000001E-3</v>
      </c>
      <c r="AA55" s="52">
        <v>1649</v>
      </c>
    </row>
    <row r="56" spans="1:27" x14ac:dyDescent="0.25">
      <c r="A56" s="35" t="s">
        <v>74</v>
      </c>
      <c r="B56" s="36">
        <v>13894</v>
      </c>
      <c r="C56" s="37">
        <v>20</v>
      </c>
      <c r="D56" s="37">
        <v>0</v>
      </c>
      <c r="E56" s="37">
        <v>15</v>
      </c>
      <c r="F56" s="38">
        <v>3</v>
      </c>
      <c r="G56" s="39">
        <v>13478</v>
      </c>
      <c r="H56" s="40">
        <v>0.97</v>
      </c>
      <c r="I56" s="41">
        <v>411</v>
      </c>
      <c r="J56" s="42">
        <v>0.03</v>
      </c>
      <c r="K56" s="43">
        <v>5</v>
      </c>
      <c r="L56" s="44">
        <v>0</v>
      </c>
      <c r="M56" s="45">
        <v>207</v>
      </c>
      <c r="N56" s="46">
        <v>1.4999999999999999E-2</v>
      </c>
      <c r="O56" s="47">
        <v>177</v>
      </c>
      <c r="P56" s="48">
        <v>1.2999999999999999E-2</v>
      </c>
      <c r="Q56" s="47">
        <v>14</v>
      </c>
      <c r="R56" s="48">
        <v>1E-3</v>
      </c>
      <c r="S56" s="47">
        <v>141</v>
      </c>
      <c r="T56" s="48">
        <v>0.01</v>
      </c>
      <c r="U56" s="47">
        <v>3</v>
      </c>
      <c r="V56" s="48">
        <v>0</v>
      </c>
      <c r="W56" s="49">
        <v>1</v>
      </c>
      <c r="X56" s="50">
        <v>0</v>
      </c>
      <c r="Y56" s="49">
        <v>1</v>
      </c>
      <c r="Z56" s="51">
        <v>0</v>
      </c>
      <c r="AA56" s="52">
        <v>367</v>
      </c>
    </row>
    <row r="57" spans="1:27" x14ac:dyDescent="0.25">
      <c r="A57" s="35" t="s">
        <v>75</v>
      </c>
      <c r="B57" s="36">
        <v>24476</v>
      </c>
      <c r="C57" s="37">
        <v>38</v>
      </c>
      <c r="D57" s="37">
        <v>0</v>
      </c>
      <c r="E57" s="37">
        <v>26</v>
      </c>
      <c r="F57" s="38">
        <v>4</v>
      </c>
      <c r="G57" s="39">
        <v>22491</v>
      </c>
      <c r="H57" s="40">
        <v>0.91900000000000004</v>
      </c>
      <c r="I57" s="41">
        <v>1751</v>
      </c>
      <c r="J57" s="42">
        <v>7.1999999999999995E-2</v>
      </c>
      <c r="K57" s="43">
        <v>234</v>
      </c>
      <c r="L57" s="44">
        <v>0.01</v>
      </c>
      <c r="M57" s="45">
        <v>5832</v>
      </c>
      <c r="N57" s="70">
        <v>0.25900000000000001</v>
      </c>
      <c r="O57" s="47">
        <v>4638</v>
      </c>
      <c r="P57" s="48">
        <v>0.20599999999999999</v>
      </c>
      <c r="Q57" s="47">
        <v>7149</v>
      </c>
      <c r="R57" s="48">
        <v>0.318</v>
      </c>
      <c r="S57" s="47">
        <v>1116</v>
      </c>
      <c r="T57" s="48">
        <v>0.05</v>
      </c>
      <c r="U57" s="47">
        <v>746</v>
      </c>
      <c r="V57" s="48">
        <v>3.3000000000000002E-2</v>
      </c>
      <c r="W57" s="49">
        <v>2</v>
      </c>
      <c r="X57" s="50">
        <v>0</v>
      </c>
      <c r="Y57" s="49">
        <v>59</v>
      </c>
      <c r="Z57" s="51">
        <v>3.0000000000000001E-3</v>
      </c>
      <c r="AA57" s="52">
        <v>14904</v>
      </c>
    </row>
    <row r="58" spans="1:27" x14ac:dyDescent="0.25">
      <c r="A58" s="35" t="s">
        <v>76</v>
      </c>
      <c r="B58" s="36">
        <v>4846</v>
      </c>
      <c r="C58" s="37">
        <v>12</v>
      </c>
      <c r="D58" s="37">
        <v>0</v>
      </c>
      <c r="E58" s="37">
        <v>9</v>
      </c>
      <c r="F58" s="38">
        <v>3</v>
      </c>
      <c r="G58" s="39">
        <v>4243</v>
      </c>
      <c r="H58" s="40">
        <v>0.876</v>
      </c>
      <c r="I58" s="41">
        <v>571</v>
      </c>
      <c r="J58" s="42">
        <v>0.11799999999999999</v>
      </c>
      <c r="K58" s="43">
        <v>32</v>
      </c>
      <c r="L58" s="44">
        <v>7.0000000000000001E-3</v>
      </c>
      <c r="M58" s="45">
        <v>207</v>
      </c>
      <c r="N58" s="46">
        <v>4.9000000000000002E-2</v>
      </c>
      <c r="O58" s="47">
        <v>146</v>
      </c>
      <c r="P58" s="48">
        <v>3.4000000000000002E-2</v>
      </c>
      <c r="Q58" s="47">
        <v>676</v>
      </c>
      <c r="R58" s="48">
        <v>0.159</v>
      </c>
      <c r="S58" s="47">
        <v>4243</v>
      </c>
      <c r="T58" s="48">
        <v>1</v>
      </c>
      <c r="U58" s="47">
        <v>12</v>
      </c>
      <c r="V58" s="48">
        <v>3.0000000000000001E-3</v>
      </c>
      <c r="W58" s="49">
        <v>3</v>
      </c>
      <c r="X58" s="50">
        <v>1E-3</v>
      </c>
      <c r="Y58" s="49">
        <v>10</v>
      </c>
      <c r="Z58" s="51">
        <v>2E-3</v>
      </c>
      <c r="AA58" s="52">
        <v>5151</v>
      </c>
    </row>
    <row r="59" spans="1:27" x14ac:dyDescent="0.25">
      <c r="A59" s="35" t="s">
        <v>77</v>
      </c>
      <c r="B59" s="36">
        <v>9590</v>
      </c>
      <c r="C59" s="37">
        <v>21</v>
      </c>
      <c r="D59" s="37">
        <v>0</v>
      </c>
      <c r="E59" s="37">
        <v>12</v>
      </c>
      <c r="F59" s="38">
        <v>3</v>
      </c>
      <c r="G59" s="39">
        <v>9106</v>
      </c>
      <c r="H59" s="40">
        <v>0.95</v>
      </c>
      <c r="I59" s="41">
        <v>348</v>
      </c>
      <c r="J59" s="42">
        <v>3.5999999999999997E-2</v>
      </c>
      <c r="K59" s="43">
        <v>136</v>
      </c>
      <c r="L59" s="44">
        <v>1.4E-2</v>
      </c>
      <c r="M59" s="45">
        <v>1056</v>
      </c>
      <c r="N59" s="46">
        <v>0.11600000000000001</v>
      </c>
      <c r="O59" s="47">
        <v>546</v>
      </c>
      <c r="P59" s="48">
        <v>0.06</v>
      </c>
      <c r="Q59" s="47">
        <v>308</v>
      </c>
      <c r="R59" s="48">
        <v>3.4000000000000002E-2</v>
      </c>
      <c r="S59" s="47">
        <v>346</v>
      </c>
      <c r="T59" s="48">
        <v>3.7999999999999999E-2</v>
      </c>
      <c r="U59" s="47">
        <v>1</v>
      </c>
      <c r="V59" s="48">
        <v>0</v>
      </c>
      <c r="W59" s="49">
        <v>1</v>
      </c>
      <c r="X59" s="50">
        <v>0</v>
      </c>
      <c r="Y59" s="49">
        <v>38</v>
      </c>
      <c r="Z59" s="51">
        <v>4.0000000000000001E-3</v>
      </c>
      <c r="AA59" s="52">
        <v>1750</v>
      </c>
    </row>
    <row r="60" spans="1:27" x14ac:dyDescent="0.25">
      <c r="A60" s="35" t="s">
        <v>78</v>
      </c>
      <c r="B60" s="36">
        <v>3554</v>
      </c>
      <c r="C60" s="37">
        <v>10</v>
      </c>
      <c r="D60" s="37">
        <v>0</v>
      </c>
      <c r="E60" s="37">
        <v>10</v>
      </c>
      <c r="F60" s="38">
        <v>3</v>
      </c>
      <c r="G60" s="39">
        <v>1751</v>
      </c>
      <c r="H60" s="71">
        <v>0.49299999999999999</v>
      </c>
      <c r="I60" s="41">
        <v>1795</v>
      </c>
      <c r="J60" s="42">
        <v>0.505</v>
      </c>
      <c r="K60" s="43">
        <v>8</v>
      </c>
      <c r="L60" s="44">
        <v>2E-3</v>
      </c>
      <c r="M60" s="45">
        <v>87</v>
      </c>
      <c r="N60" s="46">
        <v>0.05</v>
      </c>
      <c r="O60" s="47">
        <v>83</v>
      </c>
      <c r="P60" s="48">
        <v>4.7E-2</v>
      </c>
      <c r="Q60" s="47">
        <v>94</v>
      </c>
      <c r="R60" s="48">
        <v>5.3999999999999999E-2</v>
      </c>
      <c r="S60" s="47">
        <v>1559</v>
      </c>
      <c r="T60" s="48">
        <v>0.89</v>
      </c>
      <c r="U60" s="47">
        <v>16</v>
      </c>
      <c r="V60" s="48">
        <v>8.9999999999999993E-3</v>
      </c>
      <c r="W60" s="49">
        <v>12</v>
      </c>
      <c r="X60" s="50">
        <v>7.0000000000000001E-3</v>
      </c>
      <c r="Y60" s="49">
        <v>24</v>
      </c>
      <c r="Z60" s="51">
        <v>1.4E-2</v>
      </c>
      <c r="AA60" s="52">
        <v>1792</v>
      </c>
    </row>
    <row r="61" spans="1:27" x14ac:dyDescent="0.25">
      <c r="A61" s="35" t="s">
        <v>79</v>
      </c>
      <c r="B61" s="36">
        <v>52618</v>
      </c>
      <c r="C61" s="37">
        <v>70</v>
      </c>
      <c r="D61" s="37">
        <v>0</v>
      </c>
      <c r="E61" s="37">
        <v>51</v>
      </c>
      <c r="F61" s="38">
        <v>3</v>
      </c>
      <c r="G61" s="39">
        <v>52227</v>
      </c>
      <c r="H61" s="40">
        <v>0.99299999999999999</v>
      </c>
      <c r="I61" s="41">
        <v>361</v>
      </c>
      <c r="J61" s="42">
        <v>7.0000000000000001E-3</v>
      </c>
      <c r="K61" s="43">
        <v>30</v>
      </c>
      <c r="L61" s="44">
        <v>1E-3</v>
      </c>
      <c r="M61" s="45">
        <v>5054</v>
      </c>
      <c r="N61" s="46">
        <v>9.7000000000000003E-2</v>
      </c>
      <c r="O61" s="47">
        <v>4740</v>
      </c>
      <c r="P61" s="48">
        <v>9.0999999999999998E-2</v>
      </c>
      <c r="Q61" s="47">
        <v>1155</v>
      </c>
      <c r="R61" s="48">
        <v>2.1999999999999999E-2</v>
      </c>
      <c r="S61" s="47">
        <v>3676</v>
      </c>
      <c r="T61" s="48">
        <v>7.0000000000000007E-2</v>
      </c>
      <c r="U61" s="47">
        <v>7</v>
      </c>
      <c r="V61" s="48">
        <v>0</v>
      </c>
      <c r="W61" s="49">
        <v>8</v>
      </c>
      <c r="X61" s="50">
        <v>0</v>
      </c>
      <c r="Y61" s="49">
        <v>9</v>
      </c>
      <c r="Z61" s="51">
        <v>0</v>
      </c>
      <c r="AA61" s="52">
        <v>9909</v>
      </c>
    </row>
    <row r="62" spans="1:27" x14ac:dyDescent="0.25">
      <c r="A62" s="35" t="s">
        <v>80</v>
      </c>
      <c r="B62" s="36">
        <v>13560</v>
      </c>
      <c r="C62" s="37">
        <v>26</v>
      </c>
      <c r="D62" s="37">
        <v>0</v>
      </c>
      <c r="E62" s="37">
        <v>21</v>
      </c>
      <c r="F62" s="38">
        <v>3</v>
      </c>
      <c r="G62" s="39">
        <v>11396</v>
      </c>
      <c r="H62" s="71">
        <v>0.84</v>
      </c>
      <c r="I62" s="41">
        <v>2004</v>
      </c>
      <c r="J62" s="42">
        <v>0.14799999999999999</v>
      </c>
      <c r="K62" s="43">
        <v>160</v>
      </c>
      <c r="L62" s="44">
        <v>1.2E-2</v>
      </c>
      <c r="M62" s="45">
        <v>932</v>
      </c>
      <c r="N62" s="46">
        <v>8.2000000000000003E-2</v>
      </c>
      <c r="O62" s="47">
        <v>748</v>
      </c>
      <c r="P62" s="48">
        <v>6.6000000000000003E-2</v>
      </c>
      <c r="Q62" s="47">
        <v>218</v>
      </c>
      <c r="R62" s="48">
        <v>1.9E-2</v>
      </c>
      <c r="S62" s="47">
        <v>172</v>
      </c>
      <c r="T62" s="48">
        <v>1.4999999999999999E-2</v>
      </c>
      <c r="U62" s="47">
        <v>50</v>
      </c>
      <c r="V62" s="48">
        <v>4.0000000000000001E-3</v>
      </c>
      <c r="W62" s="49">
        <v>49</v>
      </c>
      <c r="X62" s="50">
        <v>4.0000000000000001E-3</v>
      </c>
      <c r="Y62" s="49">
        <v>12</v>
      </c>
      <c r="Z62" s="51">
        <v>1E-3</v>
      </c>
      <c r="AA62" s="52">
        <v>1433</v>
      </c>
    </row>
    <row r="64" spans="1:27" s="152" customFormat="1" ht="15" customHeight="1" x14ac:dyDescent="0.2">
      <c r="A64" s="53" t="s">
        <v>89</v>
      </c>
      <c r="B64" s="7"/>
      <c r="C64" s="153"/>
      <c r="D64" s="153"/>
      <c r="E64" s="153"/>
      <c r="F64" s="153"/>
      <c r="G64" s="7"/>
      <c r="H64" s="30"/>
      <c r="I64" s="7"/>
      <c r="J64" s="14"/>
      <c r="K64" s="153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 spans="1:27" s="63" customFormat="1" ht="12.75" x14ac:dyDescent="0.2">
      <c r="A65" s="54" t="s">
        <v>90</v>
      </c>
      <c r="B65" s="55">
        <f>SUM(B8:B62)</f>
        <v>1130271</v>
      </c>
      <c r="C65" s="56">
        <f>SUM(C8:C62)</f>
        <v>1679</v>
      </c>
      <c r="D65" s="55">
        <f>SUM(D8:D62)</f>
        <v>56</v>
      </c>
      <c r="E65" s="55">
        <f>SUM(E8:E62)</f>
        <v>1263</v>
      </c>
      <c r="F65" s="56">
        <f>SUM(F8:F62)</f>
        <v>195</v>
      </c>
      <c r="G65" s="57">
        <f>SUM(G8:G62)</f>
        <v>1055205</v>
      </c>
      <c r="H65" s="58">
        <f xml:space="preserve"> G65 / B65</f>
        <v>0.9335858391483105</v>
      </c>
      <c r="I65" s="57">
        <f>SUM(I8:I62)</f>
        <v>64199</v>
      </c>
      <c r="J65" s="59">
        <f xml:space="preserve"> I65 / B65</f>
        <v>5.6799652472725566E-2</v>
      </c>
      <c r="K65" s="57">
        <f>SUM(K8:K62)</f>
        <v>10867</v>
      </c>
      <c r="L65" s="59">
        <f xml:space="preserve"> K65 / B65</f>
        <v>9.6145083789639825E-3</v>
      </c>
      <c r="M65" s="60">
        <f>SUM(M8:M62)</f>
        <v>133345</v>
      </c>
      <c r="N65" s="61">
        <f xml:space="preserve"> M65 / $G$65</f>
        <v>0.12636880985211404</v>
      </c>
      <c r="O65" s="60">
        <f>SUM(O8:O62)</f>
        <v>112134</v>
      </c>
      <c r="P65" s="61">
        <f xml:space="preserve"> O65 / $G$65</f>
        <v>0.10626750252320639</v>
      </c>
      <c r="Q65" s="60">
        <f>SUM(Q8:Q62)</f>
        <v>163392</v>
      </c>
      <c r="R65" s="61">
        <f xml:space="preserve"> Q65 / $G$65</f>
        <v>0.15484384550869262</v>
      </c>
      <c r="S65" s="60">
        <f>SUM(S8:S62)</f>
        <v>295120</v>
      </c>
      <c r="T65" s="61">
        <f xml:space="preserve"> S65 / $G$65</f>
        <v>0.27968025170464506</v>
      </c>
      <c r="U65" s="60">
        <f>SUM(U8:U62)</f>
        <v>46978</v>
      </c>
      <c r="V65" s="61">
        <f xml:space="preserve"> U65 / $G$65</f>
        <v>4.4520259096573651E-2</v>
      </c>
      <c r="W65" s="60">
        <f>SUM(W8:W62)</f>
        <v>6028</v>
      </c>
      <c r="X65" s="61">
        <f xml:space="preserve"> W65 / $G$65</f>
        <v>5.7126340379357564E-3</v>
      </c>
      <c r="Y65" s="60">
        <f>SUM(Y8:Y62)</f>
        <v>2205</v>
      </c>
      <c r="Z65" s="61">
        <f xml:space="preserve"> Y65 / $G$65</f>
        <v>2.0896413493112715E-3</v>
      </c>
      <c r="AA65" s="62"/>
    </row>
    <row r="66" spans="1:27" s="152" customFormat="1" ht="12.75" x14ac:dyDescent="0.2">
      <c r="A66" s="64" t="s">
        <v>91</v>
      </c>
      <c r="B66" s="55">
        <f>MIN(B8:B62)</f>
        <v>3554</v>
      </c>
      <c r="C66" s="55">
        <f>MIN(C8:C62)</f>
        <v>9</v>
      </c>
      <c r="D66" s="55">
        <f>MIN(D8:D62)</f>
        <v>0</v>
      </c>
      <c r="E66" s="55">
        <f>MIN(E8:E62)</f>
        <v>1</v>
      </c>
      <c r="F66" s="55">
        <f>MIN(F8:F62)</f>
        <v>3</v>
      </c>
      <c r="G66" s="57">
        <f>MIN(G8:G62)</f>
        <v>1751</v>
      </c>
      <c r="H66" s="65">
        <f>MIN(H8:H62)</f>
        <v>0.49299999999999999</v>
      </c>
      <c r="I66" s="57">
        <f>MIN(I8:I62)</f>
        <v>38</v>
      </c>
      <c r="J66" s="66">
        <f>MIN(J8:J62)</f>
        <v>4.0000000000000001E-3</v>
      </c>
      <c r="K66" s="57">
        <f>MIN(K8:K62)</f>
        <v>5</v>
      </c>
      <c r="L66" s="66">
        <f>MIN(L8:L62)</f>
        <v>0</v>
      </c>
      <c r="M66" s="60">
        <f>MIN(M8:M62)</f>
        <v>35</v>
      </c>
      <c r="N66" s="67">
        <f>MIN(N8:N62)</f>
        <v>7.0000000000000001E-3</v>
      </c>
      <c r="O66" s="60">
        <f>MIN(O8:O62)</f>
        <v>15</v>
      </c>
      <c r="P66" s="68">
        <f>MIN(P8:P62)</f>
        <v>3.0000000000000001E-3</v>
      </c>
      <c r="Q66" s="60">
        <f>MIN(Q8:Q62)</f>
        <v>14</v>
      </c>
      <c r="R66" s="69">
        <f>MIN(R8:R62)</f>
        <v>1E-3</v>
      </c>
      <c r="S66" s="60">
        <f>MIN(S8:S62)</f>
        <v>4</v>
      </c>
      <c r="T66" s="69">
        <f>MIN(T8:T62)</f>
        <v>1E-3</v>
      </c>
      <c r="U66" s="60">
        <f>MIN(U8:U62)</f>
        <v>1</v>
      </c>
      <c r="V66" s="69">
        <f>MIN(V8:V62)</f>
        <v>0</v>
      </c>
      <c r="W66" s="60">
        <f>MIN(W8:W62)</f>
        <v>0</v>
      </c>
      <c r="X66" s="67">
        <f>MIN(X8:X62)</f>
        <v>0</v>
      </c>
      <c r="Y66" s="60">
        <f>MIN(Y8:Y62)</f>
        <v>1</v>
      </c>
      <c r="Z66" s="67">
        <f>MIN(Z8:Z62)</f>
        <v>0</v>
      </c>
      <c r="AA66" s="60"/>
    </row>
    <row r="67" spans="1:27" s="152" customFormat="1" ht="12.75" x14ac:dyDescent="0.2">
      <c r="A67" s="64" t="s">
        <v>92</v>
      </c>
      <c r="B67" s="55">
        <f>MAX(B8:B62)</f>
        <v>116451</v>
      </c>
      <c r="C67" s="55">
        <f>MAX(C8:C62)</f>
        <v>191</v>
      </c>
      <c r="D67" s="55">
        <f>MAX(D8:D62)</f>
        <v>13</v>
      </c>
      <c r="E67" s="55">
        <f>MAX(E8:E62)</f>
        <v>172</v>
      </c>
      <c r="F67" s="55">
        <f>MAX(F8:F62)</f>
        <v>8</v>
      </c>
      <c r="G67" s="57">
        <f>MAX(G8:G62)</f>
        <v>113728</v>
      </c>
      <c r="H67" s="65">
        <f>MAX(H8:H62)</f>
        <v>0.995</v>
      </c>
      <c r="I67" s="57">
        <f>MAX(I8:I62)</f>
        <v>5484</v>
      </c>
      <c r="J67" s="66">
        <f>MAX(J8:J62)</f>
        <v>0.505</v>
      </c>
      <c r="K67" s="57">
        <f>MAX(K8:K62)</f>
        <v>2118</v>
      </c>
      <c r="L67" s="66">
        <f>MAX(L8:L62)</f>
        <v>0.13</v>
      </c>
      <c r="M67" s="60">
        <f>MAX(M8:M62)</f>
        <v>32802</v>
      </c>
      <c r="N67" s="67">
        <f>MAX(N8:N62)</f>
        <v>0.41299999999999998</v>
      </c>
      <c r="O67" s="60">
        <f>MAX(O8:O62)</f>
        <v>29989</v>
      </c>
      <c r="P67" s="68">
        <f>MAX(P8:P62)</f>
        <v>0.378</v>
      </c>
      <c r="Q67" s="60">
        <f>MAX(Q8:Q62)</f>
        <v>41102</v>
      </c>
      <c r="R67" s="69">
        <f>MAX(R8:R62)</f>
        <v>1</v>
      </c>
      <c r="S67" s="60">
        <f>MAX(S8:S62)</f>
        <v>79416</v>
      </c>
      <c r="T67" s="69">
        <f>MAX(T8:T62)</f>
        <v>1</v>
      </c>
      <c r="U67" s="60">
        <f>MAX(U8:U62)</f>
        <v>15317</v>
      </c>
      <c r="V67" s="69">
        <f>MAX(V8:V62)</f>
        <v>0.74099999999999999</v>
      </c>
      <c r="W67" s="60">
        <f>MAX(W8:W62)</f>
        <v>5244</v>
      </c>
      <c r="X67" s="67">
        <f>MAX(X8:X62)</f>
        <v>0.57599999999999996</v>
      </c>
      <c r="Y67" s="60">
        <f>MAX(Y8:Y62)</f>
        <v>152</v>
      </c>
      <c r="Z67" s="67">
        <f>MAX(Z8:Z62)</f>
        <v>1.4E-2</v>
      </c>
      <c r="AA67" s="60"/>
    </row>
  </sheetData>
  <autoFilter ref="A7:AA7" xr:uid="{00000000-0009-0000-0000-000000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29E7-434B-4782-8772-E59579D0D602}">
  <dimension ref="A1:AF67"/>
  <sheetViews>
    <sheetView workbookViewId="0">
      <pane xSplit="1" ySplit="7" topLeftCell="B59" activePane="bottomRight" state="frozen"/>
      <selection activeCell="N20" sqref="N20"/>
      <selection pane="topRight" activeCell="N20" sqref="N20"/>
      <selection pane="bottomLeft" activeCell="N20" sqref="N20"/>
      <selection pane="bottomRight" activeCell="N65" sqref="N65"/>
    </sheetView>
  </sheetViews>
  <sheetFormatPr defaultRowHeight="15" x14ac:dyDescent="0.25"/>
  <cols>
    <col min="1" max="1" width="11.42578125" style="151" bestFit="1" customWidth="1"/>
    <col min="2" max="2" width="12" style="151" customWidth="1"/>
    <col min="3" max="3" width="9.28515625" style="151" customWidth="1"/>
    <col min="4" max="4" width="10.85546875" style="151" customWidth="1"/>
    <col min="5" max="5" width="7.28515625" style="151" customWidth="1"/>
    <col min="6" max="6" width="11.5703125" style="151" customWidth="1"/>
    <col min="7" max="7" width="15.140625" style="151" customWidth="1"/>
    <col min="8" max="8" width="11.85546875" style="1" customWidth="1"/>
    <col min="9" max="9" width="10.5703125" style="151" customWidth="1"/>
    <col min="10" max="10" width="8" style="1" customWidth="1"/>
    <col min="11" max="11" width="10.42578125" style="151" customWidth="1"/>
    <col min="12" max="12" width="10.7109375" style="1" customWidth="1"/>
    <col min="13" max="13" width="14" style="151" customWidth="1"/>
    <col min="14" max="14" width="11.85546875" style="1" customWidth="1"/>
    <col min="15" max="15" width="15.28515625" style="151" customWidth="1"/>
    <col min="16" max="16" width="17.140625" style="1" customWidth="1"/>
    <col min="17" max="17" width="12.28515625" style="151" customWidth="1"/>
    <col min="18" max="18" width="13.5703125" style="1" customWidth="1"/>
    <col min="19" max="19" width="13" style="151" customWidth="1"/>
    <col min="20" max="20" width="11" style="1" customWidth="1"/>
    <col min="21" max="21" width="12.42578125" style="151" customWidth="1"/>
    <col min="22" max="22" width="13" style="1" customWidth="1"/>
    <col min="23" max="23" width="14.140625" style="151" customWidth="1"/>
    <col min="24" max="24" width="15.42578125" style="1" customWidth="1"/>
    <col min="25" max="25" width="13.7109375" style="151" customWidth="1"/>
    <col min="26" max="26" width="12.7109375" style="1" customWidth="1"/>
    <col min="27" max="27" width="16.140625" style="4" customWidth="1"/>
    <col min="28" max="16384" width="9.140625" style="151"/>
  </cols>
  <sheetData>
    <row r="1" spans="1:32" x14ac:dyDescent="0.25">
      <c r="A1" s="161" t="s">
        <v>179</v>
      </c>
    </row>
    <row r="2" spans="1:32" x14ac:dyDescent="0.25">
      <c r="A2" s="160" t="s">
        <v>178</v>
      </c>
    </row>
    <row r="3" spans="1:32" x14ac:dyDescent="0.25">
      <c r="A3" s="160" t="s">
        <v>177</v>
      </c>
    </row>
    <row r="4" spans="1:32" x14ac:dyDescent="0.25">
      <c r="A4" s="160"/>
    </row>
    <row r="5" spans="1:32" s="152" customFormat="1" ht="13.5" thickBot="1" x14ac:dyDescent="0.25">
      <c r="B5" s="7"/>
      <c r="D5" s="185" t="s">
        <v>82</v>
      </c>
      <c r="E5" s="184"/>
      <c r="F5" s="153"/>
      <c r="G5" s="7"/>
      <c r="H5" s="183" t="s">
        <v>83</v>
      </c>
      <c r="J5" s="14"/>
      <c r="K5" s="153"/>
      <c r="L5" s="14"/>
      <c r="M5" s="14"/>
      <c r="N5" s="183" t="s">
        <v>84</v>
      </c>
      <c r="O5" s="14"/>
      <c r="P5" s="182" t="s">
        <v>88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 spans="1:32" s="152" customFormat="1" ht="15.75" customHeight="1" thickBot="1" x14ac:dyDescent="0.25">
      <c r="B6" s="7"/>
      <c r="C6" s="153"/>
      <c r="D6" s="153"/>
      <c r="E6" s="153"/>
      <c r="F6" s="153"/>
      <c r="G6" s="137" t="s">
        <v>85</v>
      </c>
      <c r="H6" s="138"/>
      <c r="I6" s="138"/>
      <c r="J6" s="138"/>
      <c r="K6" s="138"/>
      <c r="L6" s="139"/>
      <c r="M6" s="140" t="s">
        <v>86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/>
    </row>
    <row r="7" spans="1:32" s="181" customFormat="1" ht="65.25" customHeight="1" thickBot="1" x14ac:dyDescent="0.3">
      <c r="A7" s="156" t="s">
        <v>0</v>
      </c>
      <c r="B7" s="17" t="s">
        <v>1</v>
      </c>
      <c r="C7" s="17" t="s">
        <v>2</v>
      </c>
      <c r="D7" s="17" t="s">
        <v>176</v>
      </c>
      <c r="E7" s="17" t="s">
        <v>3</v>
      </c>
      <c r="F7" s="18" t="s">
        <v>4</v>
      </c>
      <c r="G7" s="19" t="s">
        <v>5</v>
      </c>
      <c r="H7" s="22" t="s">
        <v>6</v>
      </c>
      <c r="I7" s="21" t="s">
        <v>7</v>
      </c>
      <c r="J7" s="22" t="s">
        <v>8</v>
      </c>
      <c r="K7" s="21" t="s">
        <v>9</v>
      </c>
      <c r="L7" s="23" t="s">
        <v>10</v>
      </c>
      <c r="M7" s="24" t="s">
        <v>11</v>
      </c>
      <c r="N7" s="27" t="s">
        <v>12</v>
      </c>
      <c r="O7" s="26" t="s">
        <v>13</v>
      </c>
      <c r="P7" s="27" t="s">
        <v>14</v>
      </c>
      <c r="Q7" s="26" t="s">
        <v>15</v>
      </c>
      <c r="R7" s="27" t="s">
        <v>16</v>
      </c>
      <c r="S7" s="26" t="s">
        <v>17</v>
      </c>
      <c r="T7" s="27" t="s">
        <v>18</v>
      </c>
      <c r="U7" s="26" t="s">
        <v>19</v>
      </c>
      <c r="V7" s="27" t="s">
        <v>20</v>
      </c>
      <c r="W7" s="26" t="s">
        <v>21</v>
      </c>
      <c r="X7" s="27" t="s">
        <v>22</v>
      </c>
      <c r="Y7" s="26" t="s">
        <v>23</v>
      </c>
      <c r="Z7" s="28" t="s">
        <v>24</v>
      </c>
      <c r="AA7" s="29" t="s">
        <v>25</v>
      </c>
    </row>
    <row r="8" spans="1:32" x14ac:dyDescent="0.25">
      <c r="A8" s="35" t="s">
        <v>26</v>
      </c>
      <c r="B8" s="36">
        <v>9377</v>
      </c>
      <c r="C8" s="37">
        <v>13</v>
      </c>
      <c r="D8" s="37">
        <v>0</v>
      </c>
      <c r="E8" s="37">
        <v>9</v>
      </c>
      <c r="F8" s="38">
        <v>3</v>
      </c>
      <c r="G8" s="39">
        <v>8930</v>
      </c>
      <c r="H8" s="40">
        <v>0.95199999999999996</v>
      </c>
      <c r="I8" s="41">
        <v>393</v>
      </c>
      <c r="J8" s="42">
        <v>4.2000000000000003E-2</v>
      </c>
      <c r="K8" s="43">
        <v>54</v>
      </c>
      <c r="L8" s="44">
        <v>6.0000000000000001E-3</v>
      </c>
      <c r="M8" s="45">
        <v>363</v>
      </c>
      <c r="N8" s="46">
        <v>3.9E-2</v>
      </c>
      <c r="O8" s="47">
        <v>248</v>
      </c>
      <c r="P8" s="48">
        <v>2.8000000000000001E-2</v>
      </c>
      <c r="Q8" s="47">
        <v>540</v>
      </c>
      <c r="R8" s="48">
        <v>0.06</v>
      </c>
      <c r="S8" s="47">
        <v>9</v>
      </c>
      <c r="T8" s="48">
        <v>1E-3</v>
      </c>
      <c r="U8" s="47">
        <v>7</v>
      </c>
      <c r="V8" s="48">
        <v>1E-3</v>
      </c>
      <c r="W8" s="49">
        <v>0</v>
      </c>
      <c r="X8" s="50">
        <v>0</v>
      </c>
      <c r="Y8" s="49">
        <v>18</v>
      </c>
      <c r="Z8" s="51">
        <v>2E-3</v>
      </c>
      <c r="AA8" s="52">
        <v>937</v>
      </c>
      <c r="AB8" s="1"/>
      <c r="AD8" s="1"/>
      <c r="AF8" s="1"/>
    </row>
    <row r="9" spans="1:32" x14ac:dyDescent="0.25">
      <c r="A9" s="35" t="s">
        <v>27</v>
      </c>
      <c r="B9" s="36">
        <v>80169</v>
      </c>
      <c r="C9" s="37">
        <v>80</v>
      </c>
      <c r="D9" s="37">
        <v>0</v>
      </c>
      <c r="E9" s="37">
        <v>74</v>
      </c>
      <c r="F9" s="38">
        <v>6</v>
      </c>
      <c r="G9" s="39">
        <v>79391</v>
      </c>
      <c r="H9" s="40">
        <v>0.99</v>
      </c>
      <c r="I9" s="41">
        <v>760</v>
      </c>
      <c r="J9" s="42">
        <v>8.9999999999999993E-3</v>
      </c>
      <c r="K9" s="43">
        <v>18</v>
      </c>
      <c r="L9" s="44">
        <v>0</v>
      </c>
      <c r="M9" s="45">
        <v>75063</v>
      </c>
      <c r="N9" s="70">
        <v>0.93600000000000005</v>
      </c>
      <c r="O9" s="47">
        <v>69012</v>
      </c>
      <c r="P9" s="48">
        <v>0.86899999999999999</v>
      </c>
      <c r="Q9" s="47">
        <v>43036</v>
      </c>
      <c r="R9" s="48">
        <v>0.54200000000000004</v>
      </c>
      <c r="S9" s="47">
        <v>79391</v>
      </c>
      <c r="T9" s="48">
        <v>1</v>
      </c>
      <c r="U9" s="47">
        <v>36126</v>
      </c>
      <c r="V9" s="48">
        <v>0.45500000000000002</v>
      </c>
      <c r="W9" s="49">
        <v>7</v>
      </c>
      <c r="X9" s="50">
        <v>0</v>
      </c>
      <c r="Y9" s="49">
        <v>29</v>
      </c>
      <c r="Z9" s="51">
        <v>0</v>
      </c>
      <c r="AA9" s="52">
        <v>233652</v>
      </c>
    </row>
    <row r="10" spans="1:32" x14ac:dyDescent="0.25">
      <c r="A10" s="35" t="s">
        <v>28</v>
      </c>
      <c r="B10" s="36">
        <v>14124</v>
      </c>
      <c r="C10" s="37">
        <v>26</v>
      </c>
      <c r="D10" s="37">
        <v>0</v>
      </c>
      <c r="E10" s="37">
        <v>18</v>
      </c>
      <c r="F10" s="38">
        <v>3</v>
      </c>
      <c r="G10" s="39">
        <v>13506</v>
      </c>
      <c r="H10" s="40">
        <v>0.95599999999999996</v>
      </c>
      <c r="I10" s="41">
        <v>464</v>
      </c>
      <c r="J10" s="42">
        <v>3.3000000000000002E-2</v>
      </c>
      <c r="K10" s="43">
        <v>154</v>
      </c>
      <c r="L10" s="44">
        <v>1.0999999999999999E-2</v>
      </c>
      <c r="M10" s="45">
        <v>351</v>
      </c>
      <c r="N10" s="46">
        <v>2.5000000000000001E-2</v>
      </c>
      <c r="O10" s="47">
        <v>308</v>
      </c>
      <c r="P10" s="48">
        <v>2.3E-2</v>
      </c>
      <c r="Q10" s="47">
        <v>105</v>
      </c>
      <c r="R10" s="48">
        <v>8.0000000000000002E-3</v>
      </c>
      <c r="S10" s="47">
        <v>12094</v>
      </c>
      <c r="T10" s="48">
        <v>0.89500000000000002</v>
      </c>
      <c r="U10" s="47">
        <v>1</v>
      </c>
      <c r="V10" s="48">
        <v>0</v>
      </c>
      <c r="W10" s="49">
        <v>0</v>
      </c>
      <c r="X10" s="50">
        <v>0</v>
      </c>
      <c r="Y10" s="49">
        <v>64</v>
      </c>
      <c r="Z10" s="51">
        <v>5.0000000000000001E-3</v>
      </c>
      <c r="AA10" s="52">
        <v>12615</v>
      </c>
    </row>
    <row r="11" spans="1:32" x14ac:dyDescent="0.25">
      <c r="A11" s="35" t="s">
        <v>29</v>
      </c>
      <c r="B11" s="36">
        <v>7955</v>
      </c>
      <c r="C11" s="37">
        <v>18</v>
      </c>
      <c r="D11" s="37">
        <v>0</v>
      </c>
      <c r="E11" s="37">
        <v>14</v>
      </c>
      <c r="F11" s="38">
        <v>4</v>
      </c>
      <c r="G11" s="39">
        <v>6461</v>
      </c>
      <c r="H11" s="40">
        <v>0.81200000000000006</v>
      </c>
      <c r="I11" s="41">
        <v>1170</v>
      </c>
      <c r="J11" s="42">
        <v>0.14699999999999999</v>
      </c>
      <c r="K11" s="43">
        <v>324</v>
      </c>
      <c r="L11" s="44">
        <v>4.1000000000000002E-2</v>
      </c>
      <c r="M11" s="45">
        <v>1973</v>
      </c>
      <c r="N11" s="70">
        <v>0.248</v>
      </c>
      <c r="O11" s="47">
        <v>1504</v>
      </c>
      <c r="P11" s="48">
        <v>0.23300000000000001</v>
      </c>
      <c r="Q11" s="47">
        <v>716</v>
      </c>
      <c r="R11" s="48">
        <v>0.111</v>
      </c>
      <c r="S11" s="47">
        <v>6461</v>
      </c>
      <c r="T11" s="48">
        <v>1</v>
      </c>
      <c r="U11" s="47">
        <v>6448</v>
      </c>
      <c r="V11" s="48">
        <v>0.998</v>
      </c>
      <c r="W11" s="49">
        <v>9</v>
      </c>
      <c r="X11" s="50">
        <v>1E-3</v>
      </c>
      <c r="Y11" s="49">
        <v>22</v>
      </c>
      <c r="Z11" s="51">
        <v>3.0000000000000001E-3</v>
      </c>
      <c r="AA11" s="52">
        <v>15629</v>
      </c>
    </row>
    <row r="12" spans="1:32" x14ac:dyDescent="0.25">
      <c r="A12" s="35" t="s">
        <v>30</v>
      </c>
      <c r="B12" s="36">
        <v>14431</v>
      </c>
      <c r="C12" s="37">
        <v>19</v>
      </c>
      <c r="D12" s="37">
        <v>0</v>
      </c>
      <c r="E12" s="37">
        <v>13</v>
      </c>
      <c r="F12" s="38">
        <v>3</v>
      </c>
      <c r="G12" s="39">
        <v>14174</v>
      </c>
      <c r="H12" s="40">
        <v>0.98199999999999998</v>
      </c>
      <c r="I12" s="41">
        <v>224</v>
      </c>
      <c r="J12" s="42">
        <v>1.6E-2</v>
      </c>
      <c r="K12" s="43">
        <v>33</v>
      </c>
      <c r="L12" s="44">
        <v>2E-3</v>
      </c>
      <c r="M12" s="45">
        <v>2718</v>
      </c>
      <c r="N12" s="70">
        <v>0.188</v>
      </c>
      <c r="O12" s="47">
        <v>1865</v>
      </c>
      <c r="P12" s="48">
        <v>0.13200000000000001</v>
      </c>
      <c r="Q12" s="47">
        <v>383</v>
      </c>
      <c r="R12" s="48">
        <v>2.7E-2</v>
      </c>
      <c r="S12" s="47">
        <v>2662</v>
      </c>
      <c r="T12" s="48">
        <v>0.188</v>
      </c>
      <c r="U12" s="47">
        <v>3</v>
      </c>
      <c r="V12" s="48">
        <v>0</v>
      </c>
      <c r="W12" s="49">
        <v>3</v>
      </c>
      <c r="X12" s="50">
        <v>0</v>
      </c>
      <c r="Y12" s="49">
        <v>17</v>
      </c>
      <c r="Z12" s="51">
        <v>1E-3</v>
      </c>
      <c r="AA12" s="52">
        <v>5786</v>
      </c>
    </row>
    <row r="13" spans="1:32" x14ac:dyDescent="0.25">
      <c r="A13" s="35" t="s">
        <v>31</v>
      </c>
      <c r="B13" s="36">
        <v>54223</v>
      </c>
      <c r="C13" s="37">
        <v>69</v>
      </c>
      <c r="D13" s="37">
        <v>5</v>
      </c>
      <c r="E13" s="37">
        <v>62</v>
      </c>
      <c r="F13" s="38">
        <v>3</v>
      </c>
      <c r="G13" s="39">
        <v>50489</v>
      </c>
      <c r="H13" s="40">
        <v>0.93100000000000005</v>
      </c>
      <c r="I13" s="41">
        <v>3497</v>
      </c>
      <c r="J13" s="42">
        <v>6.4000000000000001E-2</v>
      </c>
      <c r="K13" s="43">
        <v>237</v>
      </c>
      <c r="L13" s="44">
        <v>4.0000000000000001E-3</v>
      </c>
      <c r="M13" s="45">
        <v>12831</v>
      </c>
      <c r="N13" s="70">
        <v>0.23699999999999999</v>
      </c>
      <c r="O13" s="47">
        <v>12206</v>
      </c>
      <c r="P13" s="48">
        <v>0.24199999999999999</v>
      </c>
      <c r="Q13" s="47">
        <v>41395</v>
      </c>
      <c r="R13" s="48">
        <v>0.82</v>
      </c>
      <c r="S13" s="47">
        <v>14688</v>
      </c>
      <c r="T13" s="48">
        <v>0.29099999999999998</v>
      </c>
      <c r="U13" s="47">
        <v>4533</v>
      </c>
      <c r="V13" s="48">
        <v>0.09</v>
      </c>
      <c r="W13" s="49">
        <v>0</v>
      </c>
      <c r="X13" s="50">
        <v>0</v>
      </c>
      <c r="Y13" s="49">
        <v>69</v>
      </c>
      <c r="Z13" s="51">
        <v>1E-3</v>
      </c>
      <c r="AA13" s="52">
        <v>73516</v>
      </c>
    </row>
    <row r="14" spans="1:32" x14ac:dyDescent="0.25">
      <c r="A14" s="35" t="s">
        <v>32</v>
      </c>
      <c r="B14" s="36">
        <v>4162</v>
      </c>
      <c r="C14" s="37">
        <v>10</v>
      </c>
      <c r="D14" s="37">
        <v>0</v>
      </c>
      <c r="E14" s="37">
        <v>6</v>
      </c>
      <c r="F14" s="38">
        <v>5</v>
      </c>
      <c r="G14" s="39">
        <v>3719</v>
      </c>
      <c r="H14" s="40">
        <v>0.89400000000000002</v>
      </c>
      <c r="I14" s="41">
        <v>51</v>
      </c>
      <c r="J14" s="42">
        <v>1.2E-2</v>
      </c>
      <c r="K14" s="43">
        <v>392</v>
      </c>
      <c r="L14" s="44">
        <v>9.4E-2</v>
      </c>
      <c r="M14" s="45">
        <v>163</v>
      </c>
      <c r="N14" s="46">
        <v>3.9E-2</v>
      </c>
      <c r="O14" s="47">
        <v>78</v>
      </c>
      <c r="P14" s="48">
        <v>2.1000000000000001E-2</v>
      </c>
      <c r="Q14" s="47">
        <v>124</v>
      </c>
      <c r="R14" s="48">
        <v>3.3000000000000002E-2</v>
      </c>
      <c r="S14" s="47">
        <v>18</v>
      </c>
      <c r="T14" s="48">
        <v>5.0000000000000001E-3</v>
      </c>
      <c r="U14" s="47">
        <v>19</v>
      </c>
      <c r="V14" s="48">
        <v>5.0000000000000001E-3</v>
      </c>
      <c r="W14" s="49">
        <v>10</v>
      </c>
      <c r="X14" s="50">
        <v>3.0000000000000001E-3</v>
      </c>
      <c r="Y14" s="49">
        <v>17</v>
      </c>
      <c r="Z14" s="51">
        <v>5.0000000000000001E-3</v>
      </c>
      <c r="AA14" s="52">
        <v>351</v>
      </c>
    </row>
    <row r="15" spans="1:32" x14ac:dyDescent="0.25">
      <c r="A15" s="35" t="s">
        <v>33</v>
      </c>
      <c r="B15" s="36">
        <v>5033</v>
      </c>
      <c r="C15" s="37">
        <v>11</v>
      </c>
      <c r="D15" s="37">
        <v>0</v>
      </c>
      <c r="E15" s="37">
        <v>10</v>
      </c>
      <c r="F15" s="38">
        <v>3</v>
      </c>
      <c r="G15" s="39">
        <v>4716</v>
      </c>
      <c r="H15" s="40">
        <v>0.93700000000000006</v>
      </c>
      <c r="I15" s="41">
        <v>283</v>
      </c>
      <c r="J15" s="42">
        <v>5.6000000000000001E-2</v>
      </c>
      <c r="K15" s="43">
        <v>34</v>
      </c>
      <c r="L15" s="44">
        <v>7.0000000000000001E-3</v>
      </c>
      <c r="M15" s="45">
        <v>154</v>
      </c>
      <c r="N15" s="46">
        <v>3.1E-2</v>
      </c>
      <c r="O15" s="47">
        <v>151</v>
      </c>
      <c r="P15" s="48">
        <v>3.2000000000000001E-2</v>
      </c>
      <c r="Q15" s="47">
        <v>120</v>
      </c>
      <c r="R15" s="48">
        <v>2.5000000000000001E-2</v>
      </c>
      <c r="S15" s="47">
        <v>4716</v>
      </c>
      <c r="T15" s="48">
        <v>1</v>
      </c>
      <c r="U15" s="47">
        <v>4712</v>
      </c>
      <c r="V15" s="48">
        <v>0.999</v>
      </c>
      <c r="W15" s="49">
        <v>5</v>
      </c>
      <c r="X15" s="50">
        <v>1E-3</v>
      </c>
      <c r="Y15" s="49">
        <v>57</v>
      </c>
      <c r="Z15" s="51">
        <v>1.2E-2</v>
      </c>
      <c r="AA15" s="52">
        <v>9764</v>
      </c>
    </row>
    <row r="16" spans="1:32" x14ac:dyDescent="0.25">
      <c r="A16" s="35" t="s">
        <v>34</v>
      </c>
      <c r="B16" s="36">
        <v>4273</v>
      </c>
      <c r="C16" s="37">
        <v>12</v>
      </c>
      <c r="D16" s="37">
        <v>0</v>
      </c>
      <c r="E16" s="37">
        <v>11</v>
      </c>
      <c r="F16" s="38">
        <v>4</v>
      </c>
      <c r="G16" s="39">
        <v>3894</v>
      </c>
      <c r="H16" s="40">
        <v>0.91100000000000003</v>
      </c>
      <c r="I16" s="41">
        <v>315</v>
      </c>
      <c r="J16" s="42">
        <v>7.3999999999999996E-2</v>
      </c>
      <c r="K16" s="43">
        <v>64</v>
      </c>
      <c r="L16" s="44">
        <v>1.4999999999999999E-2</v>
      </c>
      <c r="M16" s="45">
        <v>571</v>
      </c>
      <c r="N16" s="70">
        <v>0.13400000000000001</v>
      </c>
      <c r="O16" s="47">
        <v>537</v>
      </c>
      <c r="P16" s="48">
        <v>0.13800000000000001</v>
      </c>
      <c r="Q16" s="47">
        <v>273</v>
      </c>
      <c r="R16" s="48">
        <v>7.0000000000000007E-2</v>
      </c>
      <c r="S16" s="47">
        <v>3894</v>
      </c>
      <c r="T16" s="48">
        <v>1</v>
      </c>
      <c r="U16" s="47">
        <v>15</v>
      </c>
      <c r="V16" s="48">
        <v>4.0000000000000001E-3</v>
      </c>
      <c r="W16" s="49">
        <v>5</v>
      </c>
      <c r="X16" s="50">
        <v>1E-3</v>
      </c>
      <c r="Y16" s="49">
        <v>15</v>
      </c>
      <c r="Z16" s="51">
        <v>4.0000000000000001E-3</v>
      </c>
      <c r="AA16" s="52">
        <v>4773</v>
      </c>
    </row>
    <row r="17" spans="1:27" x14ac:dyDescent="0.25">
      <c r="A17" s="35" t="s">
        <v>35</v>
      </c>
      <c r="B17" s="36">
        <v>24962</v>
      </c>
      <c r="C17" s="37">
        <v>39</v>
      </c>
      <c r="D17" s="37">
        <v>0</v>
      </c>
      <c r="E17" s="37">
        <v>33</v>
      </c>
      <c r="F17" s="38">
        <v>3</v>
      </c>
      <c r="G17" s="39">
        <v>21980</v>
      </c>
      <c r="H17" s="40">
        <v>0.88100000000000001</v>
      </c>
      <c r="I17" s="41">
        <v>2461</v>
      </c>
      <c r="J17" s="42">
        <v>9.9000000000000005E-2</v>
      </c>
      <c r="K17" s="43">
        <v>521</v>
      </c>
      <c r="L17" s="44">
        <v>2.1000000000000001E-2</v>
      </c>
      <c r="M17" s="45">
        <v>3815</v>
      </c>
      <c r="N17" s="70">
        <v>0.153</v>
      </c>
      <c r="O17" s="47">
        <v>2790</v>
      </c>
      <c r="P17" s="48">
        <v>0.127</v>
      </c>
      <c r="Q17" s="47">
        <v>3344</v>
      </c>
      <c r="R17" s="48">
        <v>0.152</v>
      </c>
      <c r="S17" s="47">
        <v>11574</v>
      </c>
      <c r="T17" s="48">
        <v>0.52700000000000002</v>
      </c>
      <c r="U17" s="47">
        <v>4988</v>
      </c>
      <c r="V17" s="48">
        <v>0.22700000000000001</v>
      </c>
      <c r="W17" s="49">
        <v>8</v>
      </c>
      <c r="X17" s="50">
        <v>0</v>
      </c>
      <c r="Y17" s="49">
        <v>29</v>
      </c>
      <c r="Z17" s="51">
        <v>1E-3</v>
      </c>
      <c r="AA17" s="52">
        <v>23758</v>
      </c>
    </row>
    <row r="18" spans="1:27" x14ac:dyDescent="0.25">
      <c r="A18" s="35" t="s">
        <v>36</v>
      </c>
      <c r="B18" s="36">
        <v>3646</v>
      </c>
      <c r="C18" s="37">
        <v>10</v>
      </c>
      <c r="D18" s="37">
        <v>0</v>
      </c>
      <c r="E18" s="37">
        <v>10</v>
      </c>
      <c r="F18" s="38">
        <v>4</v>
      </c>
      <c r="G18" s="39">
        <v>2778</v>
      </c>
      <c r="H18" s="40">
        <v>0.76200000000000001</v>
      </c>
      <c r="I18" s="41">
        <v>507</v>
      </c>
      <c r="J18" s="42">
        <v>0.13900000000000001</v>
      </c>
      <c r="K18" s="43">
        <v>361</v>
      </c>
      <c r="L18" s="44">
        <v>9.9000000000000005E-2</v>
      </c>
      <c r="M18" s="45">
        <v>87</v>
      </c>
      <c r="N18" s="46">
        <v>2.4E-2</v>
      </c>
      <c r="O18" s="47">
        <v>87</v>
      </c>
      <c r="P18" s="48">
        <v>3.1E-2</v>
      </c>
      <c r="Q18" s="47">
        <v>89</v>
      </c>
      <c r="R18" s="48">
        <v>3.2000000000000001E-2</v>
      </c>
      <c r="S18" s="47">
        <v>2778</v>
      </c>
      <c r="T18" s="48">
        <v>1</v>
      </c>
      <c r="U18" s="47">
        <v>1652</v>
      </c>
      <c r="V18" s="48">
        <v>0.59499999999999997</v>
      </c>
      <c r="W18" s="49">
        <v>1</v>
      </c>
      <c r="X18" s="50">
        <v>0</v>
      </c>
      <c r="Y18" s="49">
        <v>13</v>
      </c>
      <c r="Z18" s="51">
        <v>5.0000000000000001E-3</v>
      </c>
      <c r="AA18" s="52">
        <v>4620</v>
      </c>
    </row>
    <row r="19" spans="1:27" x14ac:dyDescent="0.25">
      <c r="A19" s="35" t="s">
        <v>37</v>
      </c>
      <c r="B19" s="36">
        <v>7244</v>
      </c>
      <c r="C19" s="37">
        <v>14</v>
      </c>
      <c r="D19" s="37">
        <v>0</v>
      </c>
      <c r="E19" s="37">
        <v>9</v>
      </c>
      <c r="F19" s="38">
        <v>3</v>
      </c>
      <c r="G19" s="39">
        <v>7191</v>
      </c>
      <c r="H19" s="40">
        <v>0.99299999999999999</v>
      </c>
      <c r="I19" s="41">
        <v>39</v>
      </c>
      <c r="J19" s="42">
        <v>5.0000000000000001E-3</v>
      </c>
      <c r="K19" s="43">
        <v>14</v>
      </c>
      <c r="L19" s="44">
        <v>2E-3</v>
      </c>
      <c r="M19" s="45">
        <v>480</v>
      </c>
      <c r="N19" s="70">
        <v>6.6000000000000003E-2</v>
      </c>
      <c r="O19" s="47">
        <v>329</v>
      </c>
      <c r="P19" s="48">
        <v>4.5999999999999999E-2</v>
      </c>
      <c r="Q19" s="47">
        <v>81</v>
      </c>
      <c r="R19" s="48">
        <v>1.0999999999999999E-2</v>
      </c>
      <c r="S19" s="47">
        <v>7191</v>
      </c>
      <c r="T19" s="48">
        <v>1</v>
      </c>
      <c r="U19" s="47">
        <v>5327</v>
      </c>
      <c r="V19" s="48">
        <v>0.74099999999999999</v>
      </c>
      <c r="W19" s="49">
        <v>1</v>
      </c>
      <c r="X19" s="50">
        <v>0</v>
      </c>
      <c r="Y19" s="49">
        <v>1</v>
      </c>
      <c r="Z19" s="51">
        <v>0</v>
      </c>
      <c r="AA19" s="52">
        <v>13081</v>
      </c>
    </row>
    <row r="20" spans="1:27" x14ac:dyDescent="0.25">
      <c r="A20" s="35" t="s">
        <v>38</v>
      </c>
      <c r="B20" s="36">
        <v>21772</v>
      </c>
      <c r="C20" s="37">
        <v>28</v>
      </c>
      <c r="D20" s="37">
        <v>0</v>
      </c>
      <c r="E20" s="37">
        <v>22</v>
      </c>
      <c r="F20" s="38">
        <v>3</v>
      </c>
      <c r="G20" s="39">
        <v>18678</v>
      </c>
      <c r="H20" s="40">
        <v>0.85799999999999998</v>
      </c>
      <c r="I20" s="41">
        <v>2063</v>
      </c>
      <c r="J20" s="42">
        <v>9.5000000000000001E-2</v>
      </c>
      <c r="K20" s="43">
        <v>1031</v>
      </c>
      <c r="L20" s="44">
        <v>4.7E-2</v>
      </c>
      <c r="M20" s="45">
        <v>3111</v>
      </c>
      <c r="N20" s="70">
        <v>0.14299999999999999</v>
      </c>
      <c r="O20" s="47">
        <v>2435</v>
      </c>
      <c r="P20" s="48">
        <v>0.13</v>
      </c>
      <c r="Q20" s="47">
        <v>1192</v>
      </c>
      <c r="R20" s="48">
        <v>6.4000000000000001E-2</v>
      </c>
      <c r="S20" s="47">
        <v>1129</v>
      </c>
      <c r="T20" s="48">
        <v>0.06</v>
      </c>
      <c r="U20" s="47">
        <v>7</v>
      </c>
      <c r="V20" s="48">
        <v>0</v>
      </c>
      <c r="W20" s="49">
        <v>7</v>
      </c>
      <c r="X20" s="50">
        <v>0</v>
      </c>
      <c r="Y20" s="49">
        <v>71</v>
      </c>
      <c r="Z20" s="51">
        <v>4.0000000000000001E-3</v>
      </c>
      <c r="AA20" s="52">
        <v>5517</v>
      </c>
    </row>
    <row r="21" spans="1:27" x14ac:dyDescent="0.25">
      <c r="A21" s="35" t="s">
        <v>39</v>
      </c>
      <c r="B21" s="36">
        <v>13685</v>
      </c>
      <c r="C21" s="37">
        <v>25</v>
      </c>
      <c r="D21" s="37">
        <v>0</v>
      </c>
      <c r="E21" s="37">
        <v>17</v>
      </c>
      <c r="F21" s="38">
        <v>8</v>
      </c>
      <c r="G21" s="39">
        <v>12989</v>
      </c>
      <c r="H21" s="40">
        <v>0.94899999999999995</v>
      </c>
      <c r="I21" s="41">
        <v>501</v>
      </c>
      <c r="J21" s="42">
        <v>3.6999999999999998E-2</v>
      </c>
      <c r="K21" s="43">
        <v>195</v>
      </c>
      <c r="L21" s="44">
        <v>1.4E-2</v>
      </c>
      <c r="M21" s="45">
        <v>3094</v>
      </c>
      <c r="N21" s="70">
        <v>0.22600000000000001</v>
      </c>
      <c r="O21" s="47">
        <v>2108</v>
      </c>
      <c r="P21" s="48">
        <v>0.16200000000000001</v>
      </c>
      <c r="Q21" s="47">
        <v>1259</v>
      </c>
      <c r="R21" s="48">
        <v>9.7000000000000003E-2</v>
      </c>
      <c r="S21" s="47">
        <v>12957</v>
      </c>
      <c r="T21" s="48">
        <v>0.998</v>
      </c>
      <c r="U21" s="47">
        <v>30</v>
      </c>
      <c r="V21" s="48">
        <v>2E-3</v>
      </c>
      <c r="W21" s="49">
        <v>11</v>
      </c>
      <c r="X21" s="50">
        <v>1E-3</v>
      </c>
      <c r="Y21" s="49">
        <v>24</v>
      </c>
      <c r="Z21" s="51">
        <v>2E-3</v>
      </c>
      <c r="AA21" s="52">
        <v>17375</v>
      </c>
    </row>
    <row r="22" spans="1:27" x14ac:dyDescent="0.25">
      <c r="A22" s="35" t="s">
        <v>40</v>
      </c>
      <c r="B22" s="36">
        <v>18426</v>
      </c>
      <c r="C22" s="37">
        <v>24</v>
      </c>
      <c r="D22" s="37">
        <v>0</v>
      </c>
      <c r="E22" s="37">
        <v>9</v>
      </c>
      <c r="F22" s="38">
        <v>3</v>
      </c>
      <c r="G22" s="39">
        <v>18184</v>
      </c>
      <c r="H22" s="40">
        <v>0.98699999999999999</v>
      </c>
      <c r="I22" s="41">
        <v>206</v>
      </c>
      <c r="J22" s="42">
        <v>1.0999999999999999E-2</v>
      </c>
      <c r="K22" s="43">
        <v>36</v>
      </c>
      <c r="L22" s="44">
        <v>2E-3</v>
      </c>
      <c r="M22" s="45">
        <v>400</v>
      </c>
      <c r="N22" s="46">
        <v>2.1999999999999999E-2</v>
      </c>
      <c r="O22" s="47">
        <v>301</v>
      </c>
      <c r="P22" s="48">
        <v>1.7000000000000001E-2</v>
      </c>
      <c r="Q22" s="47">
        <v>330</v>
      </c>
      <c r="R22" s="48">
        <v>1.7999999999999999E-2</v>
      </c>
      <c r="S22" s="47">
        <v>6888</v>
      </c>
      <c r="T22" s="48">
        <v>0.379</v>
      </c>
      <c r="U22" s="47">
        <v>1</v>
      </c>
      <c r="V22" s="48">
        <v>0</v>
      </c>
      <c r="W22" s="49">
        <v>1</v>
      </c>
      <c r="X22" s="50">
        <v>0</v>
      </c>
      <c r="Y22" s="49">
        <v>52</v>
      </c>
      <c r="Z22" s="51">
        <v>3.0000000000000001E-3</v>
      </c>
      <c r="AA22" s="52">
        <v>7672</v>
      </c>
    </row>
    <row r="23" spans="1:27" x14ac:dyDescent="0.25">
      <c r="A23" s="35" t="s">
        <v>41</v>
      </c>
      <c r="B23" s="36">
        <v>8550</v>
      </c>
      <c r="C23" s="37">
        <v>14</v>
      </c>
      <c r="D23" s="37">
        <v>5</v>
      </c>
      <c r="E23" s="37">
        <v>7</v>
      </c>
      <c r="F23" s="38">
        <v>5</v>
      </c>
      <c r="G23" s="39">
        <v>8096</v>
      </c>
      <c r="H23" s="40">
        <v>0.94699999999999995</v>
      </c>
      <c r="I23" s="41">
        <v>406</v>
      </c>
      <c r="J23" s="42">
        <v>4.7E-2</v>
      </c>
      <c r="K23" s="43">
        <v>48</v>
      </c>
      <c r="L23" s="44">
        <v>6.0000000000000001E-3</v>
      </c>
      <c r="M23" s="45">
        <v>72</v>
      </c>
      <c r="N23" s="46">
        <v>8.0000000000000002E-3</v>
      </c>
      <c r="O23" s="47">
        <v>20</v>
      </c>
      <c r="P23" s="48">
        <v>2E-3</v>
      </c>
      <c r="Q23" s="47">
        <v>82</v>
      </c>
      <c r="R23" s="48">
        <v>0.01</v>
      </c>
      <c r="S23" s="47">
        <v>8096</v>
      </c>
      <c r="T23" s="48">
        <v>1</v>
      </c>
      <c r="U23" s="47">
        <v>21</v>
      </c>
      <c r="V23" s="48">
        <v>3.0000000000000001E-3</v>
      </c>
      <c r="W23" s="49">
        <v>1</v>
      </c>
      <c r="X23" s="50">
        <v>0</v>
      </c>
      <c r="Y23" s="49">
        <v>23</v>
      </c>
      <c r="Z23" s="51">
        <v>3.0000000000000001E-3</v>
      </c>
      <c r="AA23" s="52">
        <v>8295</v>
      </c>
    </row>
    <row r="24" spans="1:27" x14ac:dyDescent="0.25">
      <c r="A24" s="35" t="s">
        <v>42</v>
      </c>
      <c r="B24" s="36">
        <v>43294</v>
      </c>
      <c r="C24" s="37">
        <v>64</v>
      </c>
      <c r="D24" s="37">
        <v>0</v>
      </c>
      <c r="E24" s="37">
        <v>44</v>
      </c>
      <c r="F24" s="38">
        <v>6</v>
      </c>
      <c r="G24" s="39">
        <v>40870</v>
      </c>
      <c r="H24" s="40">
        <v>0.94399999999999995</v>
      </c>
      <c r="I24" s="41">
        <v>2060</v>
      </c>
      <c r="J24" s="42">
        <v>4.8000000000000001E-2</v>
      </c>
      <c r="K24" s="43">
        <v>364</v>
      </c>
      <c r="L24" s="44">
        <v>8.0000000000000002E-3</v>
      </c>
      <c r="M24" s="45">
        <v>5501</v>
      </c>
      <c r="N24" s="70">
        <v>0.127</v>
      </c>
      <c r="O24" s="47">
        <v>4222</v>
      </c>
      <c r="P24" s="48">
        <v>0.10299999999999999</v>
      </c>
      <c r="Q24" s="47">
        <v>1611</v>
      </c>
      <c r="R24" s="48">
        <v>3.9E-2</v>
      </c>
      <c r="S24" s="47">
        <v>40870</v>
      </c>
      <c r="T24" s="48">
        <v>1</v>
      </c>
      <c r="U24" s="47">
        <v>63</v>
      </c>
      <c r="V24" s="48">
        <v>2E-3</v>
      </c>
      <c r="W24" s="49">
        <v>9</v>
      </c>
      <c r="X24" s="50">
        <v>0</v>
      </c>
      <c r="Y24" s="49">
        <v>131</v>
      </c>
      <c r="Z24" s="51">
        <v>3.0000000000000001E-3</v>
      </c>
      <c r="AA24" s="52">
        <v>48185</v>
      </c>
    </row>
    <row r="25" spans="1:27" x14ac:dyDescent="0.25">
      <c r="A25" s="35" t="s">
        <v>43</v>
      </c>
      <c r="B25" s="36">
        <v>18407</v>
      </c>
      <c r="C25" s="37">
        <v>30</v>
      </c>
      <c r="D25" s="37">
        <v>0</v>
      </c>
      <c r="E25" s="37">
        <v>20</v>
      </c>
      <c r="F25" s="38">
        <v>3</v>
      </c>
      <c r="G25" s="39">
        <v>17869</v>
      </c>
      <c r="H25" s="40">
        <v>0.97099999999999997</v>
      </c>
      <c r="I25" s="41">
        <v>401</v>
      </c>
      <c r="J25" s="42">
        <v>2.1999999999999999E-2</v>
      </c>
      <c r="K25" s="43">
        <v>137</v>
      </c>
      <c r="L25" s="44">
        <v>7.0000000000000001E-3</v>
      </c>
      <c r="M25" s="45">
        <v>4897</v>
      </c>
      <c r="N25" s="70">
        <v>0.26600000000000001</v>
      </c>
      <c r="O25" s="47">
        <v>2830</v>
      </c>
      <c r="P25" s="48">
        <v>0.158</v>
      </c>
      <c r="Q25" s="47">
        <v>2094</v>
      </c>
      <c r="R25" s="48">
        <v>0.11700000000000001</v>
      </c>
      <c r="S25" s="47">
        <v>6680</v>
      </c>
      <c r="T25" s="48">
        <v>0.374</v>
      </c>
      <c r="U25" s="47">
        <v>1931</v>
      </c>
      <c r="V25" s="48">
        <v>0.108</v>
      </c>
      <c r="W25" s="49">
        <v>1</v>
      </c>
      <c r="X25" s="50">
        <v>0</v>
      </c>
      <c r="Y25" s="49">
        <v>60</v>
      </c>
      <c r="Z25" s="51">
        <v>3.0000000000000001E-3</v>
      </c>
      <c r="AA25" s="52">
        <v>15661</v>
      </c>
    </row>
    <row r="26" spans="1:27" x14ac:dyDescent="0.25">
      <c r="A26" s="35" t="s">
        <v>44</v>
      </c>
      <c r="B26" s="36">
        <v>40054</v>
      </c>
      <c r="C26" s="37">
        <v>28</v>
      </c>
      <c r="D26" s="37">
        <v>7</v>
      </c>
      <c r="E26" s="37">
        <v>23</v>
      </c>
      <c r="F26" s="38">
        <v>5</v>
      </c>
      <c r="G26" s="39">
        <v>39861</v>
      </c>
      <c r="H26" s="40">
        <v>0.995</v>
      </c>
      <c r="I26" s="41">
        <v>187</v>
      </c>
      <c r="J26" s="42">
        <v>5.0000000000000001E-3</v>
      </c>
      <c r="K26" s="43">
        <v>6</v>
      </c>
      <c r="L26" s="44">
        <v>0</v>
      </c>
      <c r="M26" s="45">
        <v>22237</v>
      </c>
      <c r="N26" s="70">
        <v>0.55500000000000005</v>
      </c>
      <c r="O26" s="47">
        <v>9515</v>
      </c>
      <c r="P26" s="48">
        <v>0.23899999999999999</v>
      </c>
      <c r="Q26" s="47">
        <v>7018</v>
      </c>
      <c r="R26" s="48">
        <v>0.17599999999999999</v>
      </c>
      <c r="S26" s="47">
        <v>39861</v>
      </c>
      <c r="T26" s="48">
        <v>1</v>
      </c>
      <c r="U26" s="47">
        <v>5</v>
      </c>
      <c r="V26" s="48">
        <v>0</v>
      </c>
      <c r="W26" s="49">
        <v>1</v>
      </c>
      <c r="X26" s="50">
        <v>0</v>
      </c>
      <c r="Y26" s="49">
        <v>47</v>
      </c>
      <c r="Z26" s="51">
        <v>1E-3</v>
      </c>
      <c r="AA26" s="52">
        <v>56770</v>
      </c>
    </row>
    <row r="27" spans="1:27" x14ac:dyDescent="0.25">
      <c r="A27" s="35" t="s">
        <v>45</v>
      </c>
      <c r="B27" s="36">
        <v>116568</v>
      </c>
      <c r="C27" s="37">
        <v>191</v>
      </c>
      <c r="D27" s="37">
        <v>0</v>
      </c>
      <c r="E27" s="37">
        <v>172</v>
      </c>
      <c r="F27" s="38">
        <v>4</v>
      </c>
      <c r="G27" s="39">
        <v>113613</v>
      </c>
      <c r="H27" s="40">
        <v>0.97499999999999998</v>
      </c>
      <c r="I27" s="41">
        <v>2352</v>
      </c>
      <c r="J27" s="42">
        <v>0.02</v>
      </c>
      <c r="K27" s="43">
        <v>603</v>
      </c>
      <c r="L27" s="44">
        <v>5.0000000000000001E-3</v>
      </c>
      <c r="M27" s="45">
        <v>16231</v>
      </c>
      <c r="N27" s="70">
        <v>0.13900000000000001</v>
      </c>
      <c r="O27" s="47">
        <v>14437</v>
      </c>
      <c r="P27" s="48">
        <v>0.127</v>
      </c>
      <c r="Q27" s="47">
        <v>3092</v>
      </c>
      <c r="R27" s="48">
        <v>2.7E-2</v>
      </c>
      <c r="S27" s="47">
        <v>57661</v>
      </c>
      <c r="T27" s="48">
        <v>0.50800000000000001</v>
      </c>
      <c r="U27" s="47">
        <v>21427</v>
      </c>
      <c r="V27" s="48">
        <v>0.189</v>
      </c>
      <c r="W27" s="49">
        <v>450</v>
      </c>
      <c r="X27" s="50">
        <v>4.0000000000000001E-3</v>
      </c>
      <c r="Y27" s="49">
        <v>168</v>
      </c>
      <c r="Z27" s="51">
        <v>1E-3</v>
      </c>
      <c r="AA27" s="52">
        <v>99029</v>
      </c>
    </row>
    <row r="28" spans="1:27" x14ac:dyDescent="0.25">
      <c r="A28" s="35" t="s">
        <v>46</v>
      </c>
      <c r="B28" s="36">
        <v>10035</v>
      </c>
      <c r="C28" s="37">
        <v>24</v>
      </c>
      <c r="D28" s="37">
        <v>0</v>
      </c>
      <c r="E28" s="37">
        <v>13</v>
      </c>
      <c r="F28" s="38">
        <v>3</v>
      </c>
      <c r="G28" s="39">
        <v>9599</v>
      </c>
      <c r="H28" s="40">
        <v>0.95699999999999996</v>
      </c>
      <c r="I28" s="41">
        <v>411</v>
      </c>
      <c r="J28" s="42">
        <v>4.1000000000000002E-2</v>
      </c>
      <c r="K28" s="43">
        <v>25</v>
      </c>
      <c r="L28" s="44">
        <v>2E-3</v>
      </c>
      <c r="M28" s="45">
        <v>80</v>
      </c>
      <c r="N28" s="46">
        <v>8.0000000000000002E-3</v>
      </c>
      <c r="O28" s="47">
        <v>46</v>
      </c>
      <c r="P28" s="48">
        <v>5.0000000000000001E-3</v>
      </c>
      <c r="Q28" s="47">
        <v>55</v>
      </c>
      <c r="R28" s="48">
        <v>6.0000000000000001E-3</v>
      </c>
      <c r="S28" s="47">
        <v>32</v>
      </c>
      <c r="T28" s="48">
        <v>3.0000000000000001E-3</v>
      </c>
      <c r="U28" s="47">
        <v>10</v>
      </c>
      <c r="V28" s="48">
        <v>1E-3</v>
      </c>
      <c r="W28" s="49">
        <v>14</v>
      </c>
      <c r="X28" s="50">
        <v>1E-3</v>
      </c>
      <c r="Y28" s="49">
        <v>23</v>
      </c>
      <c r="Z28" s="51">
        <v>2E-3</v>
      </c>
      <c r="AA28" s="52">
        <v>214</v>
      </c>
    </row>
    <row r="29" spans="1:27" x14ac:dyDescent="0.25">
      <c r="A29" s="35" t="s">
        <v>47</v>
      </c>
      <c r="B29" s="36">
        <v>11694</v>
      </c>
      <c r="C29" s="37">
        <v>14</v>
      </c>
      <c r="D29" s="37">
        <v>0</v>
      </c>
      <c r="E29" s="37">
        <v>13</v>
      </c>
      <c r="F29" s="38">
        <v>3</v>
      </c>
      <c r="G29" s="39">
        <v>10440</v>
      </c>
      <c r="H29" s="40">
        <v>0.89300000000000002</v>
      </c>
      <c r="I29" s="41">
        <v>1002</v>
      </c>
      <c r="J29" s="42">
        <v>8.5999999999999993E-2</v>
      </c>
      <c r="K29" s="43">
        <v>252</v>
      </c>
      <c r="L29" s="44">
        <v>2.1999999999999999E-2</v>
      </c>
      <c r="M29" s="45">
        <v>671</v>
      </c>
      <c r="N29" s="70">
        <v>5.7000000000000002E-2</v>
      </c>
      <c r="O29" s="47">
        <v>630</v>
      </c>
      <c r="P29" s="48">
        <v>0.06</v>
      </c>
      <c r="Q29" s="47">
        <v>1637</v>
      </c>
      <c r="R29" s="48">
        <v>0.157</v>
      </c>
      <c r="S29" s="47">
        <v>10440</v>
      </c>
      <c r="T29" s="48">
        <v>1</v>
      </c>
      <c r="U29" s="47">
        <v>65</v>
      </c>
      <c r="V29" s="48">
        <v>6.0000000000000001E-3</v>
      </c>
      <c r="W29" s="49">
        <v>35</v>
      </c>
      <c r="X29" s="50">
        <v>3.0000000000000001E-3</v>
      </c>
      <c r="Y29" s="49">
        <v>76</v>
      </c>
      <c r="Z29" s="51">
        <v>7.0000000000000001E-3</v>
      </c>
      <c r="AA29" s="52">
        <v>12924</v>
      </c>
    </row>
    <row r="30" spans="1:27" x14ac:dyDescent="0.25">
      <c r="A30" s="35" t="s">
        <v>48</v>
      </c>
      <c r="B30" s="36">
        <v>22013</v>
      </c>
      <c r="C30" s="37">
        <v>39</v>
      </c>
      <c r="D30" s="37">
        <v>0</v>
      </c>
      <c r="E30" s="37">
        <v>33</v>
      </c>
      <c r="F30" s="38">
        <v>4</v>
      </c>
      <c r="G30" s="39">
        <v>18125</v>
      </c>
      <c r="H30" s="40">
        <v>0.82299999999999995</v>
      </c>
      <c r="I30" s="41">
        <v>2841</v>
      </c>
      <c r="J30" s="42">
        <v>0.129</v>
      </c>
      <c r="K30" s="43">
        <v>1047</v>
      </c>
      <c r="L30" s="44">
        <v>4.8000000000000001E-2</v>
      </c>
      <c r="M30" s="45">
        <v>5747</v>
      </c>
      <c r="N30" s="70">
        <v>0.26100000000000001</v>
      </c>
      <c r="O30" s="47">
        <v>3258</v>
      </c>
      <c r="P30" s="48">
        <v>0.18</v>
      </c>
      <c r="Q30" s="47">
        <v>16939</v>
      </c>
      <c r="R30" s="48">
        <v>0.93500000000000005</v>
      </c>
      <c r="S30" s="47">
        <v>16930</v>
      </c>
      <c r="T30" s="48">
        <v>0.93400000000000005</v>
      </c>
      <c r="U30" s="47">
        <v>8</v>
      </c>
      <c r="V30" s="48">
        <v>0</v>
      </c>
      <c r="W30" s="49">
        <v>3</v>
      </c>
      <c r="X30" s="50">
        <v>0</v>
      </c>
      <c r="Y30" s="49">
        <v>45</v>
      </c>
      <c r="Z30" s="51">
        <v>2E-3</v>
      </c>
      <c r="AA30" s="52">
        <v>37738</v>
      </c>
    </row>
    <row r="31" spans="1:27" x14ac:dyDescent="0.25">
      <c r="A31" s="35" t="s">
        <v>49</v>
      </c>
      <c r="B31" s="36">
        <v>35900</v>
      </c>
      <c r="C31" s="37">
        <v>77</v>
      </c>
      <c r="D31" s="37">
        <v>0</v>
      </c>
      <c r="E31" s="37">
        <v>61</v>
      </c>
      <c r="F31" s="38">
        <v>3</v>
      </c>
      <c r="G31" s="39">
        <v>32024</v>
      </c>
      <c r="H31" s="40">
        <v>0.89200000000000002</v>
      </c>
      <c r="I31" s="41">
        <v>3082</v>
      </c>
      <c r="J31" s="42">
        <v>8.5999999999999993E-2</v>
      </c>
      <c r="K31" s="43">
        <v>794</v>
      </c>
      <c r="L31" s="44">
        <v>2.1999999999999999E-2</v>
      </c>
      <c r="M31" s="45">
        <v>7986</v>
      </c>
      <c r="N31" s="70">
        <v>0.222</v>
      </c>
      <c r="O31" s="47">
        <v>6950</v>
      </c>
      <c r="P31" s="48">
        <v>0.217</v>
      </c>
      <c r="Q31" s="47">
        <v>1397</v>
      </c>
      <c r="R31" s="48">
        <v>4.3999999999999997E-2</v>
      </c>
      <c r="S31" s="47">
        <v>3955</v>
      </c>
      <c r="T31" s="48">
        <v>0.124</v>
      </c>
      <c r="U31" s="47">
        <v>1524</v>
      </c>
      <c r="V31" s="48">
        <v>4.8000000000000001E-2</v>
      </c>
      <c r="W31" s="49">
        <v>12</v>
      </c>
      <c r="X31" s="50">
        <v>0</v>
      </c>
      <c r="Y31" s="49">
        <v>95</v>
      </c>
      <c r="Z31" s="51">
        <v>3.0000000000000001E-3</v>
      </c>
      <c r="AA31" s="52">
        <v>14969</v>
      </c>
    </row>
    <row r="32" spans="1:27" x14ac:dyDescent="0.25">
      <c r="A32" s="35" t="s">
        <v>50</v>
      </c>
      <c r="B32" s="36">
        <v>19506</v>
      </c>
      <c r="C32" s="37">
        <v>35</v>
      </c>
      <c r="D32" s="37">
        <v>0</v>
      </c>
      <c r="E32" s="37">
        <v>25</v>
      </c>
      <c r="F32" s="38">
        <v>3</v>
      </c>
      <c r="G32" s="39">
        <v>19129</v>
      </c>
      <c r="H32" s="40">
        <v>0.98099999999999998</v>
      </c>
      <c r="I32" s="41">
        <v>352</v>
      </c>
      <c r="J32" s="42">
        <v>1.7999999999999999E-2</v>
      </c>
      <c r="K32" s="43">
        <v>25</v>
      </c>
      <c r="L32" s="44">
        <v>1E-3</v>
      </c>
      <c r="M32" s="45">
        <v>2031</v>
      </c>
      <c r="N32" s="70">
        <v>0.104</v>
      </c>
      <c r="O32" s="47">
        <v>1426</v>
      </c>
      <c r="P32" s="48">
        <v>7.4999999999999997E-2</v>
      </c>
      <c r="Q32" s="47">
        <v>634</v>
      </c>
      <c r="R32" s="48">
        <v>3.3000000000000002E-2</v>
      </c>
      <c r="S32" s="47">
        <v>18118</v>
      </c>
      <c r="T32" s="48">
        <v>0.94699999999999995</v>
      </c>
      <c r="U32" s="47">
        <v>3035</v>
      </c>
      <c r="V32" s="48">
        <v>0.159</v>
      </c>
      <c r="W32" s="49">
        <v>1</v>
      </c>
      <c r="X32" s="50">
        <v>0</v>
      </c>
      <c r="Y32" s="49">
        <v>48</v>
      </c>
      <c r="Z32" s="51">
        <v>3.0000000000000001E-3</v>
      </c>
      <c r="AA32" s="52">
        <v>23867</v>
      </c>
    </row>
    <row r="33" spans="1:27" x14ac:dyDescent="0.25">
      <c r="A33" s="35" t="s">
        <v>51</v>
      </c>
      <c r="B33" s="36">
        <v>15756</v>
      </c>
      <c r="C33" s="37">
        <v>31</v>
      </c>
      <c r="D33" s="37">
        <v>0</v>
      </c>
      <c r="E33" s="37">
        <v>12</v>
      </c>
      <c r="F33" s="38">
        <v>4</v>
      </c>
      <c r="G33" s="39">
        <v>15313</v>
      </c>
      <c r="H33" s="40">
        <v>0.97199999999999998</v>
      </c>
      <c r="I33" s="41">
        <v>413</v>
      </c>
      <c r="J33" s="42">
        <v>2.5999999999999999E-2</v>
      </c>
      <c r="K33" s="43">
        <v>30</v>
      </c>
      <c r="L33" s="44">
        <v>2E-3</v>
      </c>
      <c r="M33" s="45">
        <v>1248</v>
      </c>
      <c r="N33" s="70">
        <v>7.9000000000000001E-2</v>
      </c>
      <c r="O33" s="47">
        <v>980</v>
      </c>
      <c r="P33" s="48">
        <v>6.4000000000000001E-2</v>
      </c>
      <c r="Q33" s="47">
        <v>703</v>
      </c>
      <c r="R33" s="48">
        <v>4.5999999999999999E-2</v>
      </c>
      <c r="S33" s="47">
        <v>763</v>
      </c>
      <c r="T33" s="48">
        <v>0.05</v>
      </c>
      <c r="U33" s="47">
        <v>18</v>
      </c>
      <c r="V33" s="48">
        <v>1E-3</v>
      </c>
      <c r="W33" s="49">
        <v>7</v>
      </c>
      <c r="X33" s="50">
        <v>0</v>
      </c>
      <c r="Y33" s="49">
        <v>35</v>
      </c>
      <c r="Z33" s="51">
        <v>2E-3</v>
      </c>
      <c r="AA33" s="52">
        <v>2774</v>
      </c>
    </row>
    <row r="34" spans="1:27" x14ac:dyDescent="0.25">
      <c r="A34" s="35" t="s">
        <v>52</v>
      </c>
      <c r="B34" s="36">
        <v>11554</v>
      </c>
      <c r="C34" s="37">
        <v>38</v>
      </c>
      <c r="D34" s="37">
        <v>0</v>
      </c>
      <c r="E34" s="37">
        <v>13</v>
      </c>
      <c r="F34" s="38">
        <v>4</v>
      </c>
      <c r="G34" s="39">
        <v>8981</v>
      </c>
      <c r="H34" s="40">
        <v>0.77700000000000002</v>
      </c>
      <c r="I34" s="41">
        <v>1876</v>
      </c>
      <c r="J34" s="42">
        <v>0.16200000000000001</v>
      </c>
      <c r="K34" s="43">
        <v>697</v>
      </c>
      <c r="L34" s="44">
        <v>0.06</v>
      </c>
      <c r="M34" s="45">
        <v>3212</v>
      </c>
      <c r="N34" s="70">
        <v>0.27800000000000002</v>
      </c>
      <c r="O34" s="47">
        <v>1017</v>
      </c>
      <c r="P34" s="48">
        <v>0.113</v>
      </c>
      <c r="Q34" s="47">
        <v>3622</v>
      </c>
      <c r="R34" s="48">
        <v>0.40300000000000002</v>
      </c>
      <c r="S34" s="47">
        <v>190</v>
      </c>
      <c r="T34" s="48">
        <v>2.1000000000000001E-2</v>
      </c>
      <c r="U34" s="47">
        <v>29</v>
      </c>
      <c r="V34" s="48">
        <v>3.0000000000000001E-3</v>
      </c>
      <c r="W34" s="49">
        <v>16</v>
      </c>
      <c r="X34" s="50">
        <v>2E-3</v>
      </c>
      <c r="Y34" s="49">
        <v>36</v>
      </c>
      <c r="Z34" s="51">
        <v>4.0000000000000001E-3</v>
      </c>
      <c r="AA34" s="52">
        <v>7105</v>
      </c>
    </row>
    <row r="35" spans="1:27" x14ac:dyDescent="0.25">
      <c r="A35" s="35" t="s">
        <v>53</v>
      </c>
      <c r="B35" s="36">
        <v>35669</v>
      </c>
      <c r="C35" s="37">
        <v>45</v>
      </c>
      <c r="D35" s="37">
        <v>0</v>
      </c>
      <c r="E35" s="37">
        <v>32</v>
      </c>
      <c r="F35" s="38">
        <v>3</v>
      </c>
      <c r="G35" s="39">
        <v>33582</v>
      </c>
      <c r="H35" s="40">
        <v>0.94099999999999995</v>
      </c>
      <c r="I35" s="41">
        <v>1807</v>
      </c>
      <c r="J35" s="42">
        <v>5.0999999999999997E-2</v>
      </c>
      <c r="K35" s="43">
        <v>280</v>
      </c>
      <c r="L35" s="44">
        <v>8.0000000000000002E-3</v>
      </c>
      <c r="M35" s="45">
        <v>700</v>
      </c>
      <c r="N35" s="46">
        <v>0.02</v>
      </c>
      <c r="O35" s="47">
        <v>403</v>
      </c>
      <c r="P35" s="48">
        <v>1.2E-2</v>
      </c>
      <c r="Q35" s="47">
        <v>13807</v>
      </c>
      <c r="R35" s="48">
        <v>0.41099999999999998</v>
      </c>
      <c r="S35" s="47">
        <v>21871</v>
      </c>
      <c r="T35" s="48">
        <v>0.65100000000000002</v>
      </c>
      <c r="U35" s="47">
        <v>80</v>
      </c>
      <c r="V35" s="48">
        <v>2E-3</v>
      </c>
      <c r="W35" s="49">
        <v>52</v>
      </c>
      <c r="X35" s="50">
        <v>2E-3</v>
      </c>
      <c r="Y35" s="49">
        <v>53</v>
      </c>
      <c r="Z35" s="51">
        <v>2E-3</v>
      </c>
      <c r="AA35" s="52">
        <v>36563</v>
      </c>
    </row>
    <row r="36" spans="1:27" x14ac:dyDescent="0.25">
      <c r="A36" s="35" t="s">
        <v>54</v>
      </c>
      <c r="B36" s="36">
        <v>17350</v>
      </c>
      <c r="C36" s="37">
        <v>24</v>
      </c>
      <c r="D36" s="37">
        <v>0</v>
      </c>
      <c r="E36" s="37">
        <v>21</v>
      </c>
      <c r="F36" s="38">
        <v>3</v>
      </c>
      <c r="G36" s="39">
        <v>16427</v>
      </c>
      <c r="H36" s="40">
        <v>0.94699999999999995</v>
      </c>
      <c r="I36" s="41">
        <v>718</v>
      </c>
      <c r="J36" s="42">
        <v>4.1000000000000002E-2</v>
      </c>
      <c r="K36" s="43">
        <v>205</v>
      </c>
      <c r="L36" s="44">
        <v>1.2E-2</v>
      </c>
      <c r="M36" s="45">
        <v>660</v>
      </c>
      <c r="N36" s="46">
        <v>3.7999999999999999E-2</v>
      </c>
      <c r="O36" s="47">
        <v>644</v>
      </c>
      <c r="P36" s="48">
        <v>3.9E-2</v>
      </c>
      <c r="Q36" s="47">
        <v>153</v>
      </c>
      <c r="R36" s="48">
        <v>8.9999999999999993E-3</v>
      </c>
      <c r="S36" s="47">
        <v>224</v>
      </c>
      <c r="T36" s="48">
        <v>1.4E-2</v>
      </c>
      <c r="U36" s="47">
        <v>20</v>
      </c>
      <c r="V36" s="48">
        <v>1E-3</v>
      </c>
      <c r="W36" s="49">
        <v>6</v>
      </c>
      <c r="X36" s="50">
        <v>0</v>
      </c>
      <c r="Y36" s="49">
        <v>20</v>
      </c>
      <c r="Z36" s="51">
        <v>1E-3</v>
      </c>
      <c r="AA36" s="52">
        <v>1083</v>
      </c>
    </row>
    <row r="37" spans="1:27" x14ac:dyDescent="0.25">
      <c r="A37" s="35" t="s">
        <v>55</v>
      </c>
      <c r="B37" s="36">
        <v>16278</v>
      </c>
      <c r="C37" s="37">
        <v>28</v>
      </c>
      <c r="D37" s="37">
        <v>11</v>
      </c>
      <c r="E37" s="37">
        <v>18</v>
      </c>
      <c r="F37" s="38">
        <v>5</v>
      </c>
      <c r="G37" s="39">
        <v>8593</v>
      </c>
      <c r="H37" s="40">
        <v>0.52800000000000002</v>
      </c>
      <c r="I37" s="41">
        <v>5255</v>
      </c>
      <c r="J37" s="42">
        <v>0.32300000000000001</v>
      </c>
      <c r="K37" s="43">
        <v>2430</v>
      </c>
      <c r="L37" s="44">
        <v>0.14899999999999999</v>
      </c>
      <c r="M37" s="45">
        <v>1910</v>
      </c>
      <c r="N37" s="70">
        <v>0.11700000000000001</v>
      </c>
      <c r="O37" s="47">
        <v>1144</v>
      </c>
      <c r="P37" s="48">
        <v>0.13300000000000001</v>
      </c>
      <c r="Q37" s="47">
        <v>2890</v>
      </c>
      <c r="R37" s="48">
        <v>0.33600000000000002</v>
      </c>
      <c r="S37" s="47">
        <v>8593</v>
      </c>
      <c r="T37" s="48">
        <v>1</v>
      </c>
      <c r="U37" s="47">
        <v>2610</v>
      </c>
      <c r="V37" s="48">
        <v>0.30399999999999999</v>
      </c>
      <c r="W37" s="49">
        <v>19</v>
      </c>
      <c r="X37" s="50">
        <v>2E-3</v>
      </c>
      <c r="Y37" s="49">
        <v>75</v>
      </c>
      <c r="Z37" s="51">
        <v>8.9999999999999993E-3</v>
      </c>
      <c r="AA37" s="52">
        <v>16097</v>
      </c>
    </row>
    <row r="38" spans="1:27" x14ac:dyDescent="0.25">
      <c r="A38" s="35" t="s">
        <v>56</v>
      </c>
      <c r="B38" s="36">
        <v>60124</v>
      </c>
      <c r="C38" s="37">
        <v>45</v>
      </c>
      <c r="D38" s="37">
        <v>1</v>
      </c>
      <c r="E38" s="37">
        <v>38</v>
      </c>
      <c r="F38" s="38">
        <v>3</v>
      </c>
      <c r="G38" s="39">
        <v>57618</v>
      </c>
      <c r="H38" s="40">
        <v>0.95799999999999996</v>
      </c>
      <c r="I38" s="41">
        <v>2317</v>
      </c>
      <c r="J38" s="42">
        <v>3.9E-2</v>
      </c>
      <c r="K38" s="43">
        <v>189</v>
      </c>
      <c r="L38" s="44">
        <v>3.0000000000000001E-3</v>
      </c>
      <c r="M38" s="45">
        <v>9811</v>
      </c>
      <c r="N38" s="70">
        <v>0.16300000000000001</v>
      </c>
      <c r="O38" s="47">
        <v>8638</v>
      </c>
      <c r="P38" s="48">
        <v>0.15</v>
      </c>
      <c r="Q38" s="47">
        <v>1708</v>
      </c>
      <c r="R38" s="48">
        <v>0.03</v>
      </c>
      <c r="S38" s="47">
        <v>54142</v>
      </c>
      <c r="T38" s="48">
        <v>0.94</v>
      </c>
      <c r="U38" s="47">
        <v>19006</v>
      </c>
      <c r="V38" s="48">
        <v>0.33</v>
      </c>
      <c r="W38" s="49">
        <v>14</v>
      </c>
      <c r="X38" s="50">
        <v>0</v>
      </c>
      <c r="Y38" s="49">
        <v>21</v>
      </c>
      <c r="Z38" s="51">
        <v>0</v>
      </c>
      <c r="AA38" s="52">
        <v>84702</v>
      </c>
    </row>
    <row r="39" spans="1:27" x14ac:dyDescent="0.25">
      <c r="A39" s="35" t="s">
        <v>57</v>
      </c>
      <c r="B39" s="36">
        <v>8760</v>
      </c>
      <c r="C39" s="37">
        <v>11</v>
      </c>
      <c r="D39" s="37">
        <v>0</v>
      </c>
      <c r="E39" s="37">
        <v>4</v>
      </c>
      <c r="F39" s="38">
        <v>3</v>
      </c>
      <c r="G39" s="39">
        <v>8032</v>
      </c>
      <c r="H39" s="40">
        <v>0.91700000000000004</v>
      </c>
      <c r="I39" s="41">
        <v>591</v>
      </c>
      <c r="J39" s="42">
        <v>6.7000000000000004E-2</v>
      </c>
      <c r="K39" s="43">
        <v>137</v>
      </c>
      <c r="L39" s="44">
        <v>1.6E-2</v>
      </c>
      <c r="M39" s="45">
        <v>1020</v>
      </c>
      <c r="N39" s="70">
        <v>0.11600000000000001</v>
      </c>
      <c r="O39" s="47">
        <v>347</v>
      </c>
      <c r="P39" s="48">
        <v>4.2999999999999997E-2</v>
      </c>
      <c r="Q39" s="47">
        <v>558</v>
      </c>
      <c r="R39" s="48">
        <v>6.9000000000000006E-2</v>
      </c>
      <c r="S39" s="47">
        <v>1086</v>
      </c>
      <c r="T39" s="48">
        <v>0.13500000000000001</v>
      </c>
      <c r="U39" s="47">
        <v>10</v>
      </c>
      <c r="V39" s="48">
        <v>1E-3</v>
      </c>
      <c r="W39" s="49">
        <v>10</v>
      </c>
      <c r="X39" s="50">
        <v>1E-3</v>
      </c>
      <c r="Y39" s="49">
        <v>34</v>
      </c>
      <c r="Z39" s="51">
        <v>4.0000000000000001E-3</v>
      </c>
      <c r="AA39" s="52">
        <v>2718</v>
      </c>
    </row>
    <row r="40" spans="1:27" x14ac:dyDescent="0.25">
      <c r="A40" s="35" t="s">
        <v>58</v>
      </c>
      <c r="B40" s="36">
        <v>12432</v>
      </c>
      <c r="C40" s="37">
        <v>13</v>
      </c>
      <c r="D40" s="37">
        <v>0</v>
      </c>
      <c r="E40" s="37">
        <v>6</v>
      </c>
      <c r="F40" s="38">
        <v>5</v>
      </c>
      <c r="G40" s="39">
        <v>11915</v>
      </c>
      <c r="H40" s="40">
        <v>0.95799999999999996</v>
      </c>
      <c r="I40" s="41">
        <v>478</v>
      </c>
      <c r="J40" s="42">
        <v>3.7999999999999999E-2</v>
      </c>
      <c r="K40" s="43">
        <v>39</v>
      </c>
      <c r="L40" s="44">
        <v>3.0000000000000001E-3</v>
      </c>
      <c r="M40" s="45">
        <v>2015</v>
      </c>
      <c r="N40" s="70">
        <v>0.16200000000000001</v>
      </c>
      <c r="O40" s="47">
        <v>1416</v>
      </c>
      <c r="P40" s="48">
        <v>0.11899999999999999</v>
      </c>
      <c r="Q40" s="47">
        <v>1399</v>
      </c>
      <c r="R40" s="48">
        <v>0.11700000000000001</v>
      </c>
      <c r="S40" s="47">
        <v>11915</v>
      </c>
      <c r="T40" s="48">
        <v>1</v>
      </c>
      <c r="U40" s="47">
        <v>5</v>
      </c>
      <c r="V40" s="48">
        <v>0</v>
      </c>
      <c r="W40" s="49">
        <v>5</v>
      </c>
      <c r="X40" s="50">
        <v>0</v>
      </c>
      <c r="Y40" s="49">
        <v>29</v>
      </c>
      <c r="Z40" s="51">
        <v>2E-3</v>
      </c>
      <c r="AA40" s="52">
        <v>15368</v>
      </c>
    </row>
    <row r="41" spans="1:27" x14ac:dyDescent="0.25">
      <c r="A41" s="35" t="s">
        <v>59</v>
      </c>
      <c r="B41" s="36">
        <v>15399</v>
      </c>
      <c r="C41" s="37">
        <v>27</v>
      </c>
      <c r="D41" s="37">
        <v>2</v>
      </c>
      <c r="E41" s="37">
        <v>20</v>
      </c>
      <c r="F41" s="38">
        <v>3</v>
      </c>
      <c r="G41" s="39">
        <v>9723</v>
      </c>
      <c r="H41" s="40">
        <v>0.63100000000000001</v>
      </c>
      <c r="I41" s="41">
        <v>5419</v>
      </c>
      <c r="J41" s="42">
        <v>0.35199999999999998</v>
      </c>
      <c r="K41" s="43">
        <v>257</v>
      </c>
      <c r="L41" s="44">
        <v>1.7000000000000001E-2</v>
      </c>
      <c r="M41" s="45">
        <v>1259</v>
      </c>
      <c r="N41" s="70">
        <v>8.2000000000000003E-2</v>
      </c>
      <c r="O41" s="47">
        <v>1006</v>
      </c>
      <c r="P41" s="48">
        <v>0.10299999999999999</v>
      </c>
      <c r="Q41" s="47">
        <v>4161</v>
      </c>
      <c r="R41" s="48">
        <v>0.42799999999999999</v>
      </c>
      <c r="S41" s="47">
        <v>3790</v>
      </c>
      <c r="T41" s="48">
        <v>0.39</v>
      </c>
      <c r="U41" s="47">
        <v>11</v>
      </c>
      <c r="V41" s="48">
        <v>1E-3</v>
      </c>
      <c r="W41" s="49">
        <v>3</v>
      </c>
      <c r="X41" s="50">
        <v>0</v>
      </c>
      <c r="Y41" s="49">
        <v>12</v>
      </c>
      <c r="Z41" s="51">
        <v>1E-3</v>
      </c>
      <c r="AA41" s="52">
        <v>9236</v>
      </c>
    </row>
    <row r="42" spans="1:27" x14ac:dyDescent="0.25">
      <c r="A42" s="35" t="s">
        <v>60</v>
      </c>
      <c r="B42" s="36">
        <v>26614</v>
      </c>
      <c r="C42" s="37">
        <v>36</v>
      </c>
      <c r="D42" s="37">
        <v>0</v>
      </c>
      <c r="E42" s="37">
        <v>28</v>
      </c>
      <c r="F42" s="38">
        <v>3</v>
      </c>
      <c r="G42" s="39">
        <v>26008</v>
      </c>
      <c r="H42" s="40">
        <v>0.97699999999999998</v>
      </c>
      <c r="I42" s="41">
        <v>597</v>
      </c>
      <c r="J42" s="42">
        <v>2.1999999999999999E-2</v>
      </c>
      <c r="K42" s="43">
        <v>9</v>
      </c>
      <c r="L42" s="44">
        <v>0</v>
      </c>
      <c r="M42" s="45">
        <v>11954</v>
      </c>
      <c r="N42" s="180">
        <v>0.44900000000000001</v>
      </c>
      <c r="O42" s="47">
        <v>11108</v>
      </c>
      <c r="P42" s="48">
        <v>0.42699999999999999</v>
      </c>
      <c r="Q42" s="47">
        <v>791</v>
      </c>
      <c r="R42" s="48">
        <v>0.03</v>
      </c>
      <c r="S42" s="47">
        <v>22205</v>
      </c>
      <c r="T42" s="48">
        <v>0.85399999999999998</v>
      </c>
      <c r="U42" s="47">
        <v>40</v>
      </c>
      <c r="V42" s="48">
        <v>2E-3</v>
      </c>
      <c r="W42" s="49">
        <v>11</v>
      </c>
      <c r="X42" s="50">
        <v>0</v>
      </c>
      <c r="Y42" s="49">
        <v>38</v>
      </c>
      <c r="Z42" s="51">
        <v>1E-3</v>
      </c>
      <c r="AA42" s="52">
        <v>35039</v>
      </c>
    </row>
    <row r="43" spans="1:27" x14ac:dyDescent="0.25">
      <c r="A43" s="35" t="s">
        <v>61</v>
      </c>
      <c r="B43" s="36">
        <v>4856</v>
      </c>
      <c r="C43" s="37">
        <v>9</v>
      </c>
      <c r="D43" s="37">
        <v>0</v>
      </c>
      <c r="E43" s="37">
        <v>6</v>
      </c>
      <c r="F43" s="38">
        <v>3</v>
      </c>
      <c r="G43" s="39">
        <v>4571</v>
      </c>
      <c r="H43" s="40">
        <v>0.94099999999999995</v>
      </c>
      <c r="I43" s="41">
        <v>241</v>
      </c>
      <c r="J43" s="42">
        <v>0.05</v>
      </c>
      <c r="K43" s="43">
        <v>44</v>
      </c>
      <c r="L43" s="44">
        <v>8.9999999999999993E-3</v>
      </c>
      <c r="M43" s="45">
        <v>1282</v>
      </c>
      <c r="N43" s="70">
        <v>0.26400000000000001</v>
      </c>
      <c r="O43" s="47">
        <v>1201</v>
      </c>
      <c r="P43" s="48">
        <v>0.26300000000000001</v>
      </c>
      <c r="Q43" s="47">
        <v>122</v>
      </c>
      <c r="R43" s="48">
        <v>2.7E-2</v>
      </c>
      <c r="S43" s="47">
        <v>1101</v>
      </c>
      <c r="T43" s="48">
        <v>0.24099999999999999</v>
      </c>
      <c r="U43" s="47">
        <v>14</v>
      </c>
      <c r="V43" s="48">
        <v>3.0000000000000001E-3</v>
      </c>
      <c r="W43" s="49">
        <v>14</v>
      </c>
      <c r="X43" s="50">
        <v>3.0000000000000001E-3</v>
      </c>
      <c r="Y43" s="49">
        <v>3</v>
      </c>
      <c r="Z43" s="51">
        <v>1E-3</v>
      </c>
      <c r="AA43" s="52">
        <v>2536</v>
      </c>
    </row>
    <row r="44" spans="1:27" x14ac:dyDescent="0.25">
      <c r="A44" s="35" t="s">
        <v>62</v>
      </c>
      <c r="B44" s="36">
        <v>4720</v>
      </c>
      <c r="C44" s="37">
        <v>10</v>
      </c>
      <c r="D44" s="37">
        <v>0</v>
      </c>
      <c r="E44" s="37">
        <v>1</v>
      </c>
      <c r="F44" s="38">
        <v>3</v>
      </c>
      <c r="G44" s="39">
        <v>4553</v>
      </c>
      <c r="H44" s="40">
        <v>0.96499999999999997</v>
      </c>
      <c r="I44" s="41">
        <v>157</v>
      </c>
      <c r="J44" s="42">
        <v>3.3000000000000002E-2</v>
      </c>
      <c r="K44" s="43">
        <v>10</v>
      </c>
      <c r="L44" s="44">
        <v>2E-3</v>
      </c>
      <c r="M44" s="45">
        <v>96</v>
      </c>
      <c r="N44" s="46">
        <v>0.02</v>
      </c>
      <c r="O44" s="47">
        <v>8</v>
      </c>
      <c r="P44" s="48">
        <v>2E-3</v>
      </c>
      <c r="Q44" s="47">
        <v>1612</v>
      </c>
      <c r="R44" s="48">
        <v>0.35399999999999998</v>
      </c>
      <c r="S44" s="47">
        <v>4377</v>
      </c>
      <c r="T44" s="48">
        <v>0.96099999999999997</v>
      </c>
      <c r="U44" s="47">
        <v>2</v>
      </c>
      <c r="V44" s="48">
        <v>0</v>
      </c>
      <c r="W44" s="49">
        <v>1</v>
      </c>
      <c r="X44" s="50">
        <v>0</v>
      </c>
      <c r="Y44" s="49">
        <v>12</v>
      </c>
      <c r="Z44" s="51">
        <v>3.0000000000000001E-3</v>
      </c>
      <c r="AA44" s="52">
        <v>6100</v>
      </c>
    </row>
    <row r="45" spans="1:27" x14ac:dyDescent="0.25">
      <c r="A45" s="35" t="s">
        <v>63</v>
      </c>
      <c r="B45" s="36">
        <v>5383</v>
      </c>
      <c r="C45" s="37">
        <v>16</v>
      </c>
      <c r="D45" s="37">
        <v>0</v>
      </c>
      <c r="E45" s="37">
        <v>11</v>
      </c>
      <c r="F45" s="38">
        <v>3</v>
      </c>
      <c r="G45" s="39">
        <v>5004</v>
      </c>
      <c r="H45" s="40">
        <v>0.93</v>
      </c>
      <c r="I45" s="41">
        <v>282</v>
      </c>
      <c r="J45" s="42">
        <v>5.1999999999999998E-2</v>
      </c>
      <c r="K45" s="43">
        <v>97</v>
      </c>
      <c r="L45" s="44">
        <v>1.7999999999999999E-2</v>
      </c>
      <c r="M45" s="45">
        <v>493</v>
      </c>
      <c r="N45" s="70">
        <v>9.1999999999999998E-2</v>
      </c>
      <c r="O45" s="47">
        <v>447</v>
      </c>
      <c r="P45" s="48">
        <v>8.8999999999999996E-2</v>
      </c>
      <c r="Q45" s="47">
        <v>240</v>
      </c>
      <c r="R45" s="48">
        <v>4.8000000000000001E-2</v>
      </c>
      <c r="S45" s="47">
        <v>294</v>
      </c>
      <c r="T45" s="48">
        <v>5.8999999999999997E-2</v>
      </c>
      <c r="U45" s="47">
        <v>11</v>
      </c>
      <c r="V45" s="48">
        <v>2E-3</v>
      </c>
      <c r="W45" s="49">
        <v>9</v>
      </c>
      <c r="X45" s="50">
        <v>2E-3</v>
      </c>
      <c r="Y45" s="49">
        <v>11</v>
      </c>
      <c r="Z45" s="51">
        <v>2E-3</v>
      </c>
      <c r="AA45" s="52">
        <v>1058</v>
      </c>
    </row>
    <row r="46" spans="1:27" x14ac:dyDescent="0.25">
      <c r="A46" s="35" t="s">
        <v>64</v>
      </c>
      <c r="B46" s="36">
        <v>18988</v>
      </c>
      <c r="C46" s="37">
        <v>28</v>
      </c>
      <c r="D46" s="37">
        <v>8</v>
      </c>
      <c r="E46" s="37">
        <v>18</v>
      </c>
      <c r="F46" s="38">
        <v>3</v>
      </c>
      <c r="G46" s="39">
        <v>18803</v>
      </c>
      <c r="H46" s="40">
        <v>0.99</v>
      </c>
      <c r="I46" s="41">
        <v>123</v>
      </c>
      <c r="J46" s="42">
        <v>6.0000000000000001E-3</v>
      </c>
      <c r="K46" s="43">
        <v>62</v>
      </c>
      <c r="L46" s="44">
        <v>3.0000000000000001E-3</v>
      </c>
      <c r="M46" s="45">
        <v>4768</v>
      </c>
      <c r="N46" s="70">
        <v>0.251</v>
      </c>
      <c r="O46" s="47">
        <v>2929</v>
      </c>
      <c r="P46" s="48">
        <v>0.156</v>
      </c>
      <c r="Q46" s="47">
        <v>524</v>
      </c>
      <c r="R46" s="48">
        <v>2.8000000000000001E-2</v>
      </c>
      <c r="S46" s="47">
        <v>18803</v>
      </c>
      <c r="T46" s="48">
        <v>1</v>
      </c>
      <c r="U46" s="47">
        <v>11</v>
      </c>
      <c r="V46" s="48">
        <v>1E-3</v>
      </c>
      <c r="W46" s="49">
        <v>0</v>
      </c>
      <c r="X46" s="50">
        <v>0</v>
      </c>
      <c r="Y46" s="49">
        <v>12</v>
      </c>
      <c r="Z46" s="51">
        <v>1E-3</v>
      </c>
      <c r="AA46" s="52">
        <v>24118</v>
      </c>
    </row>
    <row r="47" spans="1:27" x14ac:dyDescent="0.25">
      <c r="A47" s="35" t="s">
        <v>65</v>
      </c>
      <c r="B47" s="36">
        <v>37896</v>
      </c>
      <c r="C47" s="37">
        <v>39</v>
      </c>
      <c r="D47" s="37">
        <v>9</v>
      </c>
      <c r="E47" s="37">
        <v>34</v>
      </c>
      <c r="F47" s="38">
        <v>3</v>
      </c>
      <c r="G47" s="39">
        <v>35908</v>
      </c>
      <c r="H47" s="40">
        <v>0.94799999999999995</v>
      </c>
      <c r="I47" s="41">
        <v>1820</v>
      </c>
      <c r="J47" s="42">
        <v>4.8000000000000001E-2</v>
      </c>
      <c r="K47" s="43">
        <v>168</v>
      </c>
      <c r="L47" s="44">
        <v>4.0000000000000001E-3</v>
      </c>
      <c r="M47" s="45">
        <v>5403</v>
      </c>
      <c r="N47" s="180">
        <v>0.14299999999999999</v>
      </c>
      <c r="O47" s="47">
        <v>2735</v>
      </c>
      <c r="P47" s="48">
        <v>7.5999999999999998E-2</v>
      </c>
      <c r="Q47" s="47">
        <v>15943</v>
      </c>
      <c r="R47" s="48">
        <v>0.44400000000000001</v>
      </c>
      <c r="S47" s="47">
        <v>34055</v>
      </c>
      <c r="T47" s="48">
        <v>0.94799999999999995</v>
      </c>
      <c r="U47" s="47">
        <v>107</v>
      </c>
      <c r="V47" s="48">
        <v>3.0000000000000001E-3</v>
      </c>
      <c r="W47" s="49">
        <v>1</v>
      </c>
      <c r="X47" s="50">
        <v>0</v>
      </c>
      <c r="Y47" s="49">
        <v>65</v>
      </c>
      <c r="Z47" s="51">
        <v>2E-3</v>
      </c>
      <c r="AA47" s="52">
        <v>53170</v>
      </c>
    </row>
    <row r="48" spans="1:27" x14ac:dyDescent="0.25">
      <c r="A48" s="35" t="s">
        <v>66</v>
      </c>
      <c r="B48" s="36">
        <v>46364</v>
      </c>
      <c r="C48" s="37">
        <v>60</v>
      </c>
      <c r="D48" s="37">
        <v>0</v>
      </c>
      <c r="E48" s="37">
        <v>48</v>
      </c>
      <c r="F48" s="38">
        <v>3</v>
      </c>
      <c r="G48" s="39">
        <v>45229</v>
      </c>
      <c r="H48" s="40">
        <v>0.97599999999999998</v>
      </c>
      <c r="I48" s="41">
        <v>1022</v>
      </c>
      <c r="J48" s="42">
        <v>2.1999999999999999E-2</v>
      </c>
      <c r="K48" s="43">
        <v>113</v>
      </c>
      <c r="L48" s="44">
        <v>2E-3</v>
      </c>
      <c r="M48" s="45">
        <v>42930</v>
      </c>
      <c r="N48" s="70">
        <v>0.92600000000000005</v>
      </c>
      <c r="O48" s="47">
        <v>36207</v>
      </c>
      <c r="P48" s="48">
        <v>0.80100000000000005</v>
      </c>
      <c r="Q48" s="47">
        <v>1406</v>
      </c>
      <c r="R48" s="48">
        <v>3.1E-2</v>
      </c>
      <c r="S48" s="47">
        <v>45229</v>
      </c>
      <c r="T48" s="48">
        <v>1</v>
      </c>
      <c r="U48" s="47">
        <v>58</v>
      </c>
      <c r="V48" s="48">
        <v>1E-3</v>
      </c>
      <c r="W48" s="49">
        <v>1</v>
      </c>
      <c r="X48" s="50">
        <v>0</v>
      </c>
      <c r="Y48" s="49">
        <v>63</v>
      </c>
      <c r="Z48" s="51">
        <v>1E-3</v>
      </c>
      <c r="AA48" s="52">
        <v>89687</v>
      </c>
    </row>
    <row r="49" spans="1:27" x14ac:dyDescent="0.25">
      <c r="A49" s="35" t="s">
        <v>67</v>
      </c>
      <c r="B49" s="36">
        <v>17023</v>
      </c>
      <c r="C49" s="37">
        <v>27</v>
      </c>
      <c r="D49" s="37">
        <v>0</v>
      </c>
      <c r="E49" s="37">
        <v>22</v>
      </c>
      <c r="F49" s="38">
        <v>3</v>
      </c>
      <c r="G49" s="39">
        <v>14122</v>
      </c>
      <c r="H49" s="40">
        <v>0.83</v>
      </c>
      <c r="I49" s="41">
        <v>2156</v>
      </c>
      <c r="J49" s="42">
        <v>0.127</v>
      </c>
      <c r="K49" s="43">
        <v>745</v>
      </c>
      <c r="L49" s="44">
        <v>4.3999999999999997E-2</v>
      </c>
      <c r="M49" s="45">
        <v>1626</v>
      </c>
      <c r="N49" s="70">
        <v>9.6000000000000002E-2</v>
      </c>
      <c r="O49" s="47">
        <v>1380</v>
      </c>
      <c r="P49" s="48">
        <v>9.8000000000000004E-2</v>
      </c>
      <c r="Q49" s="47">
        <v>597</v>
      </c>
      <c r="R49" s="48">
        <v>4.2000000000000003E-2</v>
      </c>
      <c r="S49" s="47">
        <v>555</v>
      </c>
      <c r="T49" s="48">
        <v>3.9E-2</v>
      </c>
      <c r="U49" s="47">
        <v>38</v>
      </c>
      <c r="V49" s="48">
        <v>3.0000000000000001E-3</v>
      </c>
      <c r="W49" s="49">
        <v>8</v>
      </c>
      <c r="X49" s="50">
        <v>1E-3</v>
      </c>
      <c r="Y49" s="49">
        <v>47</v>
      </c>
      <c r="Z49" s="51">
        <v>3.0000000000000001E-3</v>
      </c>
      <c r="AA49" s="52">
        <v>2871</v>
      </c>
    </row>
    <row r="50" spans="1:27" x14ac:dyDescent="0.25">
      <c r="A50" s="35" t="s">
        <v>68</v>
      </c>
      <c r="B50" s="36">
        <v>5737</v>
      </c>
      <c r="C50" s="37">
        <v>9</v>
      </c>
      <c r="D50" s="37">
        <v>0</v>
      </c>
      <c r="E50" s="37">
        <v>4</v>
      </c>
      <c r="F50" s="38">
        <v>3</v>
      </c>
      <c r="G50" s="39">
        <v>4965</v>
      </c>
      <c r="H50" s="40">
        <v>0.86499999999999999</v>
      </c>
      <c r="I50" s="41">
        <v>714</v>
      </c>
      <c r="J50" s="42">
        <v>0.124</v>
      </c>
      <c r="K50" s="43">
        <v>58</v>
      </c>
      <c r="L50" s="44">
        <v>0.01</v>
      </c>
      <c r="M50" s="45">
        <v>4216</v>
      </c>
      <c r="N50" s="70">
        <v>0.73499999999999999</v>
      </c>
      <c r="O50" s="47">
        <v>2280</v>
      </c>
      <c r="P50" s="48">
        <v>0.45900000000000002</v>
      </c>
      <c r="Q50" s="47">
        <v>152</v>
      </c>
      <c r="R50" s="48">
        <v>3.1E-2</v>
      </c>
      <c r="S50" s="47">
        <v>20</v>
      </c>
      <c r="T50" s="48">
        <v>4.0000000000000001E-3</v>
      </c>
      <c r="U50" s="47">
        <v>22</v>
      </c>
      <c r="V50" s="48">
        <v>4.0000000000000001E-3</v>
      </c>
      <c r="W50" s="49">
        <v>7</v>
      </c>
      <c r="X50" s="50">
        <v>1E-3</v>
      </c>
      <c r="Y50" s="49">
        <v>26</v>
      </c>
      <c r="Z50" s="51">
        <v>5.0000000000000001E-3</v>
      </c>
      <c r="AA50" s="52">
        <v>4443</v>
      </c>
    </row>
    <row r="51" spans="1:27" x14ac:dyDescent="0.25">
      <c r="A51" s="35" t="s">
        <v>69</v>
      </c>
      <c r="B51" s="36">
        <v>8325</v>
      </c>
      <c r="C51" s="37">
        <v>19</v>
      </c>
      <c r="D51" s="37">
        <v>0</v>
      </c>
      <c r="E51" s="37">
        <v>10</v>
      </c>
      <c r="F51" s="38">
        <v>3</v>
      </c>
      <c r="G51" s="39">
        <v>5882</v>
      </c>
      <c r="H51" s="40">
        <v>0.70699999999999996</v>
      </c>
      <c r="I51" s="41">
        <v>2399</v>
      </c>
      <c r="J51" s="42">
        <v>0.28799999999999998</v>
      </c>
      <c r="K51" s="43">
        <v>44</v>
      </c>
      <c r="L51" s="44">
        <v>5.0000000000000001E-3</v>
      </c>
      <c r="M51" s="45">
        <v>5882</v>
      </c>
      <c r="N51" s="70">
        <v>0.70699999999999996</v>
      </c>
      <c r="O51" s="47">
        <v>145</v>
      </c>
      <c r="P51" s="48">
        <v>2.5000000000000001E-2</v>
      </c>
      <c r="Q51" s="47">
        <v>127</v>
      </c>
      <c r="R51" s="48">
        <v>2.1999999999999999E-2</v>
      </c>
      <c r="S51" s="47">
        <v>5882</v>
      </c>
      <c r="T51" s="48">
        <v>1</v>
      </c>
      <c r="U51" s="47">
        <v>5882</v>
      </c>
      <c r="V51" s="48">
        <v>1</v>
      </c>
      <c r="W51" s="49">
        <v>5</v>
      </c>
      <c r="X51" s="50">
        <v>1E-3</v>
      </c>
      <c r="Y51" s="49">
        <v>16</v>
      </c>
      <c r="Z51" s="51">
        <v>3.0000000000000001E-3</v>
      </c>
      <c r="AA51" s="52">
        <v>12283</v>
      </c>
    </row>
    <row r="52" spans="1:27" x14ac:dyDescent="0.25">
      <c r="A52" s="35" t="s">
        <v>70</v>
      </c>
      <c r="B52" s="36">
        <v>7946</v>
      </c>
      <c r="C52" s="37">
        <v>15</v>
      </c>
      <c r="D52" s="37">
        <v>0</v>
      </c>
      <c r="E52" s="37">
        <v>15</v>
      </c>
      <c r="F52" s="38">
        <v>3</v>
      </c>
      <c r="G52" s="39">
        <v>7348</v>
      </c>
      <c r="H52" s="40">
        <v>0.92500000000000004</v>
      </c>
      <c r="I52" s="41">
        <v>441</v>
      </c>
      <c r="J52" s="42">
        <v>5.5E-2</v>
      </c>
      <c r="K52" s="43">
        <v>157</v>
      </c>
      <c r="L52" s="44">
        <v>0.02</v>
      </c>
      <c r="M52" s="45">
        <v>755</v>
      </c>
      <c r="N52" s="70">
        <v>9.5000000000000001E-2</v>
      </c>
      <c r="O52" s="47">
        <v>750</v>
      </c>
      <c r="P52" s="48">
        <v>0.10199999999999999</v>
      </c>
      <c r="Q52" s="47">
        <v>238</v>
      </c>
      <c r="R52" s="48">
        <v>3.2000000000000001E-2</v>
      </c>
      <c r="S52" s="47">
        <v>6479</v>
      </c>
      <c r="T52" s="48">
        <v>0.88200000000000001</v>
      </c>
      <c r="U52" s="47">
        <v>23</v>
      </c>
      <c r="V52" s="48">
        <v>3.0000000000000001E-3</v>
      </c>
      <c r="W52" s="49">
        <v>14</v>
      </c>
      <c r="X52" s="50">
        <v>2E-3</v>
      </c>
      <c r="Y52" s="49">
        <v>27</v>
      </c>
      <c r="Z52" s="51">
        <v>4.0000000000000001E-3</v>
      </c>
      <c r="AA52" s="52">
        <v>7536</v>
      </c>
    </row>
    <row r="53" spans="1:27" x14ac:dyDescent="0.25">
      <c r="A53" s="35" t="s">
        <v>71</v>
      </c>
      <c r="B53" s="36">
        <v>9683</v>
      </c>
      <c r="C53" s="37">
        <v>17</v>
      </c>
      <c r="D53" s="37">
        <v>0</v>
      </c>
      <c r="E53" s="37">
        <v>15</v>
      </c>
      <c r="F53" s="38">
        <v>3</v>
      </c>
      <c r="G53" s="39">
        <v>9114</v>
      </c>
      <c r="H53" s="40">
        <v>0.94099999999999995</v>
      </c>
      <c r="I53" s="41">
        <v>331</v>
      </c>
      <c r="J53" s="42">
        <v>3.4000000000000002E-2</v>
      </c>
      <c r="K53" s="43">
        <v>238</v>
      </c>
      <c r="L53" s="44">
        <v>2.5000000000000001E-2</v>
      </c>
      <c r="M53" s="45">
        <v>291</v>
      </c>
      <c r="N53" s="46">
        <v>0.03</v>
      </c>
      <c r="O53" s="47">
        <v>264</v>
      </c>
      <c r="P53" s="48">
        <v>2.9000000000000001E-2</v>
      </c>
      <c r="Q53" s="47">
        <v>308</v>
      </c>
      <c r="R53" s="48">
        <v>3.4000000000000002E-2</v>
      </c>
      <c r="S53" s="47">
        <v>16</v>
      </c>
      <c r="T53" s="48">
        <v>2E-3</v>
      </c>
      <c r="U53" s="47">
        <v>1494</v>
      </c>
      <c r="V53" s="48">
        <v>0.16400000000000001</v>
      </c>
      <c r="W53" s="49">
        <v>5240</v>
      </c>
      <c r="X53" s="50">
        <v>0.57499999999999996</v>
      </c>
      <c r="Y53" s="49">
        <v>18</v>
      </c>
      <c r="Z53" s="51">
        <v>2E-3</v>
      </c>
      <c r="AA53" s="52">
        <v>7367</v>
      </c>
    </row>
    <row r="54" spans="1:27" x14ac:dyDescent="0.25">
      <c r="A54" s="35" t="s">
        <v>72</v>
      </c>
      <c r="B54" s="36">
        <v>5000</v>
      </c>
      <c r="C54" s="37">
        <v>11</v>
      </c>
      <c r="D54" s="37">
        <v>0</v>
      </c>
      <c r="E54" s="37">
        <v>8</v>
      </c>
      <c r="F54" s="38">
        <v>3</v>
      </c>
      <c r="G54" s="39">
        <v>4703</v>
      </c>
      <c r="H54" s="40">
        <v>0.94099999999999995</v>
      </c>
      <c r="I54" s="41">
        <v>232</v>
      </c>
      <c r="J54" s="42">
        <v>4.5999999999999999E-2</v>
      </c>
      <c r="K54" s="43">
        <v>65</v>
      </c>
      <c r="L54" s="44">
        <v>1.2999999999999999E-2</v>
      </c>
      <c r="M54" s="45">
        <v>70</v>
      </c>
      <c r="N54" s="46">
        <v>1.4E-2</v>
      </c>
      <c r="O54" s="47">
        <v>50</v>
      </c>
      <c r="P54" s="48">
        <v>1.0999999999999999E-2</v>
      </c>
      <c r="Q54" s="47">
        <v>75</v>
      </c>
      <c r="R54" s="48">
        <v>1.6E-2</v>
      </c>
      <c r="S54" s="47">
        <v>4</v>
      </c>
      <c r="T54" s="48">
        <v>1E-3</v>
      </c>
      <c r="U54" s="47">
        <v>4</v>
      </c>
      <c r="V54" s="48">
        <v>1E-3</v>
      </c>
      <c r="W54" s="49">
        <v>0</v>
      </c>
      <c r="X54" s="50">
        <v>0</v>
      </c>
      <c r="Y54" s="49">
        <v>4</v>
      </c>
      <c r="Z54" s="51">
        <v>1E-3</v>
      </c>
      <c r="AA54" s="52">
        <v>157</v>
      </c>
    </row>
    <row r="55" spans="1:27" x14ac:dyDescent="0.25">
      <c r="A55" s="35" t="s">
        <v>73</v>
      </c>
      <c r="B55" s="36">
        <v>5465</v>
      </c>
      <c r="C55" s="37">
        <v>10</v>
      </c>
      <c r="D55" s="37">
        <v>0</v>
      </c>
      <c r="E55" s="37">
        <v>7</v>
      </c>
      <c r="F55" s="38">
        <v>4</v>
      </c>
      <c r="G55" s="39">
        <v>4787</v>
      </c>
      <c r="H55" s="40">
        <v>0.876</v>
      </c>
      <c r="I55" s="41">
        <v>562</v>
      </c>
      <c r="J55" s="42">
        <v>0.10299999999999999</v>
      </c>
      <c r="K55" s="43">
        <v>116</v>
      </c>
      <c r="L55" s="44">
        <v>2.1000000000000001E-2</v>
      </c>
      <c r="M55" s="45">
        <v>893</v>
      </c>
      <c r="N55" s="70">
        <v>0.16300000000000001</v>
      </c>
      <c r="O55" s="47">
        <v>774</v>
      </c>
      <c r="P55" s="48">
        <v>0.16200000000000001</v>
      </c>
      <c r="Q55" s="47">
        <v>353</v>
      </c>
      <c r="R55" s="48">
        <v>7.3999999999999996E-2</v>
      </c>
      <c r="S55" s="47">
        <v>509</v>
      </c>
      <c r="T55" s="48">
        <v>0.106</v>
      </c>
      <c r="U55" s="47">
        <v>7</v>
      </c>
      <c r="V55" s="48">
        <v>1E-3</v>
      </c>
      <c r="W55" s="49">
        <v>0</v>
      </c>
      <c r="X55" s="50">
        <v>0</v>
      </c>
      <c r="Y55" s="49">
        <v>32</v>
      </c>
      <c r="Z55" s="51">
        <v>7.0000000000000001E-3</v>
      </c>
      <c r="AA55" s="52">
        <v>1794</v>
      </c>
    </row>
    <row r="56" spans="1:27" x14ac:dyDescent="0.25">
      <c r="A56" s="35" t="s">
        <v>74</v>
      </c>
      <c r="B56" s="36">
        <v>13886</v>
      </c>
      <c r="C56" s="37">
        <v>20</v>
      </c>
      <c r="D56" s="37">
        <v>0</v>
      </c>
      <c r="E56" s="37">
        <v>15</v>
      </c>
      <c r="F56" s="38">
        <v>3</v>
      </c>
      <c r="G56" s="39">
        <v>13435</v>
      </c>
      <c r="H56" s="40">
        <v>0.96799999999999997</v>
      </c>
      <c r="I56" s="41">
        <v>434</v>
      </c>
      <c r="J56" s="42">
        <v>3.1E-2</v>
      </c>
      <c r="K56" s="43">
        <v>17</v>
      </c>
      <c r="L56" s="44">
        <v>1E-3</v>
      </c>
      <c r="M56" s="45">
        <v>2479</v>
      </c>
      <c r="N56" s="70">
        <v>0.17899999999999999</v>
      </c>
      <c r="O56" s="47">
        <v>2330</v>
      </c>
      <c r="P56" s="48">
        <v>0.17299999999999999</v>
      </c>
      <c r="Q56" s="47">
        <v>311</v>
      </c>
      <c r="R56" s="48">
        <v>2.3E-2</v>
      </c>
      <c r="S56" s="47">
        <v>1167</v>
      </c>
      <c r="T56" s="48">
        <v>8.6999999999999994E-2</v>
      </c>
      <c r="U56" s="47">
        <v>2</v>
      </c>
      <c r="V56" s="48">
        <v>0</v>
      </c>
      <c r="W56" s="49">
        <v>0</v>
      </c>
      <c r="X56" s="50">
        <v>0</v>
      </c>
      <c r="Y56" s="49">
        <v>1</v>
      </c>
      <c r="Z56" s="51">
        <v>0</v>
      </c>
      <c r="AA56" s="52">
        <v>3960</v>
      </c>
    </row>
    <row r="57" spans="1:27" x14ac:dyDescent="0.25">
      <c r="A57" s="35" t="s">
        <v>75</v>
      </c>
      <c r="B57" s="36">
        <v>24421</v>
      </c>
      <c r="C57" s="37">
        <v>38</v>
      </c>
      <c r="D57" s="37">
        <v>0</v>
      </c>
      <c r="E57" s="37">
        <v>26</v>
      </c>
      <c r="F57" s="38">
        <v>4</v>
      </c>
      <c r="G57" s="39">
        <v>22394</v>
      </c>
      <c r="H57" s="40">
        <v>0.91700000000000004</v>
      </c>
      <c r="I57" s="41">
        <v>1719</v>
      </c>
      <c r="J57" s="42">
        <v>7.0000000000000007E-2</v>
      </c>
      <c r="K57" s="43">
        <v>308</v>
      </c>
      <c r="L57" s="44">
        <v>1.2999999999999999E-2</v>
      </c>
      <c r="M57" s="45">
        <v>6111</v>
      </c>
      <c r="N57" s="70">
        <v>0.25</v>
      </c>
      <c r="O57" s="47">
        <v>4544</v>
      </c>
      <c r="P57" s="48">
        <v>0.20300000000000001</v>
      </c>
      <c r="Q57" s="47">
        <v>8893</v>
      </c>
      <c r="R57" s="48">
        <v>0.39700000000000002</v>
      </c>
      <c r="S57" s="47">
        <v>12852</v>
      </c>
      <c r="T57" s="48">
        <v>0.57399999999999995</v>
      </c>
      <c r="U57" s="47">
        <v>6500</v>
      </c>
      <c r="V57" s="48">
        <v>0.28999999999999998</v>
      </c>
      <c r="W57" s="49">
        <v>4</v>
      </c>
      <c r="X57" s="50">
        <v>0</v>
      </c>
      <c r="Y57" s="49">
        <v>55</v>
      </c>
      <c r="Z57" s="51">
        <v>2E-3</v>
      </c>
      <c r="AA57" s="52">
        <v>34415</v>
      </c>
    </row>
    <row r="58" spans="1:27" x14ac:dyDescent="0.25">
      <c r="A58" s="35" t="s">
        <v>76</v>
      </c>
      <c r="B58" s="36">
        <v>4862</v>
      </c>
      <c r="C58" s="37">
        <v>12</v>
      </c>
      <c r="D58" s="37">
        <v>0</v>
      </c>
      <c r="E58" s="37">
        <v>9</v>
      </c>
      <c r="F58" s="38">
        <v>3</v>
      </c>
      <c r="G58" s="39">
        <v>4253</v>
      </c>
      <c r="H58" s="40">
        <v>0.875</v>
      </c>
      <c r="I58" s="41">
        <v>577</v>
      </c>
      <c r="J58" s="42">
        <v>0.11899999999999999</v>
      </c>
      <c r="K58" s="43">
        <v>32</v>
      </c>
      <c r="L58" s="44">
        <v>7.0000000000000001E-3</v>
      </c>
      <c r="M58" s="45">
        <v>375</v>
      </c>
      <c r="N58" s="70">
        <v>7.6999999999999999E-2</v>
      </c>
      <c r="O58" s="47">
        <v>313</v>
      </c>
      <c r="P58" s="48">
        <v>7.3999999999999996E-2</v>
      </c>
      <c r="Q58" s="47">
        <v>861</v>
      </c>
      <c r="R58" s="48">
        <v>0.20200000000000001</v>
      </c>
      <c r="S58" s="47">
        <v>4253</v>
      </c>
      <c r="T58" s="48">
        <v>1</v>
      </c>
      <c r="U58" s="47">
        <v>12</v>
      </c>
      <c r="V58" s="48">
        <v>3.0000000000000001E-3</v>
      </c>
      <c r="W58" s="49">
        <v>3</v>
      </c>
      <c r="X58" s="50">
        <v>1E-3</v>
      </c>
      <c r="Y58" s="49">
        <v>10</v>
      </c>
      <c r="Z58" s="51">
        <v>2E-3</v>
      </c>
      <c r="AA58" s="52">
        <v>5514</v>
      </c>
    </row>
    <row r="59" spans="1:27" x14ac:dyDescent="0.25">
      <c r="A59" s="35" t="s">
        <v>77</v>
      </c>
      <c r="B59" s="36">
        <v>9594</v>
      </c>
      <c r="C59" s="37">
        <v>21</v>
      </c>
      <c r="D59" s="37">
        <v>0</v>
      </c>
      <c r="E59" s="37">
        <v>12</v>
      </c>
      <c r="F59" s="38">
        <v>3</v>
      </c>
      <c r="G59" s="39">
        <v>9103</v>
      </c>
      <c r="H59" s="40">
        <v>0.94899999999999995</v>
      </c>
      <c r="I59" s="41">
        <v>355</v>
      </c>
      <c r="J59" s="42">
        <v>3.6999999999999998E-2</v>
      </c>
      <c r="K59" s="43">
        <v>136</v>
      </c>
      <c r="L59" s="44">
        <v>1.4E-2</v>
      </c>
      <c r="M59" s="45">
        <v>1969</v>
      </c>
      <c r="N59" s="70">
        <v>0.20499999999999999</v>
      </c>
      <c r="O59" s="47">
        <v>1573</v>
      </c>
      <c r="P59" s="48">
        <v>0.17299999999999999</v>
      </c>
      <c r="Q59" s="47">
        <v>145</v>
      </c>
      <c r="R59" s="48">
        <v>1.6E-2</v>
      </c>
      <c r="S59" s="47">
        <v>9103</v>
      </c>
      <c r="T59" s="48">
        <v>1</v>
      </c>
      <c r="U59" s="47">
        <v>1</v>
      </c>
      <c r="V59" s="48">
        <v>0</v>
      </c>
      <c r="W59" s="49">
        <v>1</v>
      </c>
      <c r="X59" s="50">
        <v>0</v>
      </c>
      <c r="Y59" s="49">
        <v>38</v>
      </c>
      <c r="Z59" s="51">
        <v>4.0000000000000001E-3</v>
      </c>
      <c r="AA59" s="52">
        <v>11257</v>
      </c>
    </row>
    <row r="60" spans="1:27" x14ac:dyDescent="0.25">
      <c r="A60" s="35" t="s">
        <v>78</v>
      </c>
      <c r="B60" s="36">
        <v>3558</v>
      </c>
      <c r="C60" s="37">
        <v>10</v>
      </c>
      <c r="D60" s="37">
        <v>0</v>
      </c>
      <c r="E60" s="37">
        <v>10</v>
      </c>
      <c r="F60" s="38">
        <v>3</v>
      </c>
      <c r="G60" s="39">
        <v>1717</v>
      </c>
      <c r="H60" s="40">
        <v>0.48299999999999998</v>
      </c>
      <c r="I60" s="41">
        <v>1479</v>
      </c>
      <c r="J60" s="42">
        <v>0.41599999999999998</v>
      </c>
      <c r="K60" s="43">
        <v>362</v>
      </c>
      <c r="L60" s="44">
        <v>0.10199999999999999</v>
      </c>
      <c r="M60" s="45">
        <v>81</v>
      </c>
      <c r="N60" s="46">
        <v>2.3E-2</v>
      </c>
      <c r="O60" s="47">
        <v>81</v>
      </c>
      <c r="P60" s="48">
        <v>4.7E-2</v>
      </c>
      <c r="Q60" s="47">
        <v>89</v>
      </c>
      <c r="R60" s="48">
        <v>5.1999999999999998E-2</v>
      </c>
      <c r="S60" s="47">
        <v>1536</v>
      </c>
      <c r="T60" s="48">
        <v>0.89500000000000002</v>
      </c>
      <c r="U60" s="47">
        <v>12</v>
      </c>
      <c r="V60" s="48">
        <v>7.0000000000000001E-3</v>
      </c>
      <c r="W60" s="49">
        <v>12</v>
      </c>
      <c r="X60" s="50">
        <v>7.0000000000000001E-3</v>
      </c>
      <c r="Y60" s="49">
        <v>24</v>
      </c>
      <c r="Z60" s="51">
        <v>1.4E-2</v>
      </c>
      <c r="AA60" s="52">
        <v>1754</v>
      </c>
    </row>
    <row r="61" spans="1:27" x14ac:dyDescent="0.25">
      <c r="A61" s="35" t="s">
        <v>79</v>
      </c>
      <c r="B61" s="36">
        <v>52653</v>
      </c>
      <c r="C61" s="37">
        <v>70</v>
      </c>
      <c r="D61" s="37">
        <v>1</v>
      </c>
      <c r="E61" s="37">
        <v>51</v>
      </c>
      <c r="F61" s="38">
        <v>3</v>
      </c>
      <c r="G61" s="39">
        <v>52244</v>
      </c>
      <c r="H61" s="40">
        <v>0.99199999999999999</v>
      </c>
      <c r="I61" s="41">
        <v>364</v>
      </c>
      <c r="J61" s="42">
        <v>7.0000000000000001E-3</v>
      </c>
      <c r="K61" s="43">
        <v>45</v>
      </c>
      <c r="L61" s="44">
        <v>1E-3</v>
      </c>
      <c r="M61" s="45">
        <v>9261</v>
      </c>
      <c r="N61" s="70">
        <v>0.17599999999999999</v>
      </c>
      <c r="O61" s="47">
        <v>8865</v>
      </c>
      <c r="P61" s="48">
        <v>0.17</v>
      </c>
      <c r="Q61" s="47">
        <v>1082</v>
      </c>
      <c r="R61" s="48">
        <v>2.1000000000000001E-2</v>
      </c>
      <c r="S61" s="47">
        <v>5755</v>
      </c>
      <c r="T61" s="48">
        <v>0.11</v>
      </c>
      <c r="U61" s="47">
        <v>7</v>
      </c>
      <c r="V61" s="48">
        <v>0</v>
      </c>
      <c r="W61" s="49">
        <v>8</v>
      </c>
      <c r="X61" s="50">
        <v>0</v>
      </c>
      <c r="Y61" s="49">
        <v>9</v>
      </c>
      <c r="Z61" s="51">
        <v>0</v>
      </c>
      <c r="AA61" s="52">
        <v>16122</v>
      </c>
    </row>
    <row r="62" spans="1:27" ht="15.75" thickBot="1" x14ac:dyDescent="0.3">
      <c r="A62" s="179" t="s">
        <v>80</v>
      </c>
      <c r="B62" s="178">
        <v>13541</v>
      </c>
      <c r="C62" s="177">
        <v>26</v>
      </c>
      <c r="D62" s="177">
        <v>0</v>
      </c>
      <c r="E62" s="177">
        <v>21</v>
      </c>
      <c r="F62" s="176">
        <v>3</v>
      </c>
      <c r="G62" s="175">
        <v>11324</v>
      </c>
      <c r="H62" s="174">
        <v>0.83599999999999997</v>
      </c>
      <c r="I62" s="173">
        <v>2105</v>
      </c>
      <c r="J62" s="172">
        <v>0.155</v>
      </c>
      <c r="K62" s="171">
        <v>112</v>
      </c>
      <c r="L62" s="170">
        <v>8.0000000000000002E-3</v>
      </c>
      <c r="M62" s="169">
        <v>891</v>
      </c>
      <c r="N62" s="168">
        <v>6.6000000000000003E-2</v>
      </c>
      <c r="O62" s="167">
        <v>724</v>
      </c>
      <c r="P62" s="166">
        <v>6.4000000000000001E-2</v>
      </c>
      <c r="Q62" s="167">
        <v>194</v>
      </c>
      <c r="R62" s="166">
        <v>1.7000000000000001E-2</v>
      </c>
      <c r="S62" s="167">
        <v>161</v>
      </c>
      <c r="T62" s="166">
        <v>1.4E-2</v>
      </c>
      <c r="U62" s="167">
        <v>53</v>
      </c>
      <c r="V62" s="166">
        <v>5.0000000000000001E-3</v>
      </c>
      <c r="W62" s="164">
        <v>52</v>
      </c>
      <c r="X62" s="165">
        <v>5.0000000000000001E-3</v>
      </c>
      <c r="Y62" s="164">
        <v>12</v>
      </c>
      <c r="Z62" s="163">
        <v>1E-3</v>
      </c>
      <c r="AA62" s="162">
        <v>1363</v>
      </c>
    </row>
    <row r="64" spans="1:27" s="152" customFormat="1" ht="15" customHeight="1" x14ac:dyDescent="0.2">
      <c r="A64" s="53" t="s">
        <v>89</v>
      </c>
      <c r="B64" s="7"/>
      <c r="C64" s="153"/>
      <c r="D64" s="153"/>
      <c r="E64" s="153"/>
      <c r="F64" s="153"/>
      <c r="G64" s="7"/>
      <c r="H64" s="30"/>
      <c r="I64" s="7"/>
      <c r="J64" s="14"/>
      <c r="K64" s="153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 spans="1:27" s="63" customFormat="1" ht="12.75" x14ac:dyDescent="0.2">
      <c r="A65" s="54" t="s">
        <v>90</v>
      </c>
      <c r="B65" s="55">
        <f>SUM(B8:B62)</f>
        <v>1129340</v>
      </c>
      <c r="C65" s="56">
        <f>SUM(C8:C62)</f>
        <v>1679</v>
      </c>
      <c r="D65" s="55">
        <f>SUM(D8:D62)</f>
        <v>49</v>
      </c>
      <c r="E65" s="55">
        <f>SUM(E8:E62)</f>
        <v>1263</v>
      </c>
      <c r="F65" s="56">
        <f>SUM(F8:F62)</f>
        <v>195</v>
      </c>
      <c r="G65" s="57">
        <f>SUM(G8:G62)</f>
        <v>1052357</v>
      </c>
      <c r="H65" s="58">
        <f xml:space="preserve"> G65 / B65</f>
        <v>0.93183363734570634</v>
      </c>
      <c r="I65" s="57">
        <f>SUM(I8:I62)</f>
        <v>63012</v>
      </c>
      <c r="J65" s="59">
        <f xml:space="preserve"> I65 / B65</f>
        <v>5.5795420334000388E-2</v>
      </c>
      <c r="K65" s="57">
        <f>SUM(K8:K62)</f>
        <v>13971</v>
      </c>
      <c r="L65" s="59">
        <f xml:space="preserve"> K65 / B65</f>
        <v>1.2370942320293269E-2</v>
      </c>
      <c r="M65" s="60">
        <f>SUM(M8:M62)</f>
        <v>294288</v>
      </c>
      <c r="N65" s="61">
        <f xml:space="preserve"> M65 / $G$65</f>
        <v>0.2796465458014723</v>
      </c>
      <c r="O65" s="60">
        <f>SUM(O8:O62)</f>
        <v>231596</v>
      </c>
      <c r="P65" s="61">
        <f xml:space="preserve"> O65 / $G$65</f>
        <v>0.22007360620017732</v>
      </c>
      <c r="Q65" s="60">
        <f>SUM(Q8:Q62)</f>
        <v>190610</v>
      </c>
      <c r="R65" s="61">
        <f xml:space="preserve"> Q65 / $G$65</f>
        <v>0.18112674691193198</v>
      </c>
      <c r="S65" s="60">
        <f>SUM(S8:S62)</f>
        <v>646023</v>
      </c>
      <c r="T65" s="61">
        <f xml:space="preserve"> S65 / $G$65</f>
        <v>0.61388198111477377</v>
      </c>
      <c r="U65" s="60">
        <f>SUM(U8:U62)</f>
        <v>128047</v>
      </c>
      <c r="V65" s="61">
        <f xml:space="preserve"> U65 / $G$65</f>
        <v>0.1216763892861453</v>
      </c>
      <c r="W65" s="60">
        <f>SUM(W8:W62)</f>
        <v>6118</v>
      </c>
      <c r="X65" s="61">
        <f xml:space="preserve"> W65 / $G$65</f>
        <v>5.8136164818592927E-3</v>
      </c>
      <c r="Y65" s="60">
        <f>SUM(Y8:Y62)</f>
        <v>2052</v>
      </c>
      <c r="Z65" s="61">
        <f xml:space="preserve"> Y65 / $G$65</f>
        <v>1.9499086336670921E-3</v>
      </c>
      <c r="AA65" s="62"/>
    </row>
    <row r="66" spans="1:27" s="152" customFormat="1" ht="12.75" x14ac:dyDescent="0.2">
      <c r="A66" s="64" t="s">
        <v>91</v>
      </c>
      <c r="B66" s="55">
        <f>MIN(B8:B62)</f>
        <v>3558</v>
      </c>
      <c r="C66" s="55">
        <f>MIN(C8:C62)</f>
        <v>9</v>
      </c>
      <c r="D66" s="55">
        <f>MIN(D8:D62)</f>
        <v>0</v>
      </c>
      <c r="E66" s="55">
        <f>MIN(E8:E62)</f>
        <v>1</v>
      </c>
      <c r="F66" s="55">
        <f>MIN(F8:F62)</f>
        <v>3</v>
      </c>
      <c r="G66" s="57">
        <f>MIN(G8:G62)</f>
        <v>1717</v>
      </c>
      <c r="H66" s="65">
        <f>MIN(H8:H62)</f>
        <v>0.48299999999999998</v>
      </c>
      <c r="I66" s="57">
        <f>MIN(I8:I62)</f>
        <v>39</v>
      </c>
      <c r="J66" s="66">
        <f>MIN(J8:J62)</f>
        <v>5.0000000000000001E-3</v>
      </c>
      <c r="K66" s="57">
        <f>MIN(K8:K62)</f>
        <v>6</v>
      </c>
      <c r="L66" s="66">
        <f>MIN(L8:L62)</f>
        <v>0</v>
      </c>
      <c r="M66" s="60">
        <f>MIN(M8:M62)</f>
        <v>70</v>
      </c>
      <c r="N66" s="67">
        <f>MIN(N8:N62)</f>
        <v>8.0000000000000002E-3</v>
      </c>
      <c r="O66" s="60">
        <f>MIN(O8:O62)</f>
        <v>8</v>
      </c>
      <c r="P66" s="68">
        <f>MIN(P8:P62)</f>
        <v>2E-3</v>
      </c>
      <c r="Q66" s="60">
        <f>MIN(Q8:Q62)</f>
        <v>55</v>
      </c>
      <c r="R66" s="69">
        <f>MIN(R8:R62)</f>
        <v>6.0000000000000001E-3</v>
      </c>
      <c r="S66" s="60">
        <f>MIN(S8:S62)</f>
        <v>4</v>
      </c>
      <c r="T66" s="69">
        <f>MIN(T8:T62)</f>
        <v>1E-3</v>
      </c>
      <c r="U66" s="60">
        <f>MIN(U8:U62)</f>
        <v>1</v>
      </c>
      <c r="V66" s="69">
        <f>MIN(V8:V62)</f>
        <v>0</v>
      </c>
      <c r="W66" s="60">
        <f>MIN(W8:W62)</f>
        <v>0</v>
      </c>
      <c r="X66" s="67">
        <f>MIN(X8:X62)</f>
        <v>0</v>
      </c>
      <c r="Y66" s="60">
        <f>MIN(Y8:Y62)</f>
        <v>1</v>
      </c>
      <c r="Z66" s="67">
        <f>MIN(Z8:Z62)</f>
        <v>0</v>
      </c>
      <c r="AA66" s="60"/>
    </row>
    <row r="67" spans="1:27" s="152" customFormat="1" ht="12.75" x14ac:dyDescent="0.2">
      <c r="A67" s="64" t="s">
        <v>92</v>
      </c>
      <c r="B67" s="55">
        <f>MAX(B8:B62)</f>
        <v>116568</v>
      </c>
      <c r="C67" s="55">
        <f>MAX(C8:C62)</f>
        <v>191</v>
      </c>
      <c r="D67" s="55">
        <f>MAX(D8:D62)</f>
        <v>11</v>
      </c>
      <c r="E67" s="55">
        <f>MAX(E8:E62)</f>
        <v>172</v>
      </c>
      <c r="F67" s="55">
        <f>MAX(F8:F62)</f>
        <v>8</v>
      </c>
      <c r="G67" s="57">
        <f>MAX(G8:G62)</f>
        <v>113613</v>
      </c>
      <c r="H67" s="65">
        <f>MAX(H8:H62)</f>
        <v>0.995</v>
      </c>
      <c r="I67" s="57">
        <f>MAX(I8:I62)</f>
        <v>5419</v>
      </c>
      <c r="J67" s="66">
        <f>MAX(J8:J62)</f>
        <v>0.41599999999999998</v>
      </c>
      <c r="K67" s="57">
        <f>MAX(K8:K62)</f>
        <v>2430</v>
      </c>
      <c r="L67" s="66">
        <f>MAX(L8:L62)</f>
        <v>0.14899999999999999</v>
      </c>
      <c r="M67" s="60">
        <f>MAX(M8:M62)</f>
        <v>75063</v>
      </c>
      <c r="N67" s="67">
        <f>MAX(N8:N62)</f>
        <v>0.93600000000000005</v>
      </c>
      <c r="O67" s="60">
        <f>MAX(O8:O62)</f>
        <v>69012</v>
      </c>
      <c r="P67" s="68">
        <f>MAX(P8:P62)</f>
        <v>0.86899999999999999</v>
      </c>
      <c r="Q67" s="60">
        <f>MAX(Q8:Q62)</f>
        <v>43036</v>
      </c>
      <c r="R67" s="69">
        <f>MAX(R8:R62)</f>
        <v>0.93500000000000005</v>
      </c>
      <c r="S67" s="60">
        <f>MAX(S8:S62)</f>
        <v>79391</v>
      </c>
      <c r="T67" s="69">
        <f>MAX(T8:T62)</f>
        <v>1</v>
      </c>
      <c r="U67" s="60">
        <f>MAX(U8:U62)</f>
        <v>36126</v>
      </c>
      <c r="V67" s="69">
        <f>MAX(V8:V62)</f>
        <v>1</v>
      </c>
      <c r="W67" s="60">
        <f>MAX(W8:W62)</f>
        <v>5240</v>
      </c>
      <c r="X67" s="67">
        <f>MAX(X8:X62)</f>
        <v>0.57499999999999996</v>
      </c>
      <c r="Y67" s="60">
        <f>MAX(Y8:Y62)</f>
        <v>168</v>
      </c>
      <c r="Z67" s="67">
        <f>MAX(Z8:Z62)</f>
        <v>1.4E-2</v>
      </c>
      <c r="AA67" s="60"/>
    </row>
  </sheetData>
  <autoFilter ref="A7:AA7" xr:uid="{00000000-0009-0000-0000-000002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8C0F-F54F-45D0-93D0-0450C98E8555}">
  <dimension ref="A1:Z93"/>
  <sheetViews>
    <sheetView workbookViewId="0">
      <pane xSplit="1" ySplit="7" topLeftCell="B50" activePane="bottomRight" state="frozen"/>
      <selection activeCell="N20" sqref="N20"/>
      <selection pane="topRight" activeCell="N20" sqref="N20"/>
      <selection pane="bottomLeft" activeCell="N20" sqref="N20"/>
      <selection pane="bottomRight" activeCell="U65" sqref="U65"/>
    </sheetView>
  </sheetViews>
  <sheetFormatPr defaultColWidth="10.5703125" defaultRowHeight="12.75" x14ac:dyDescent="0.2"/>
  <cols>
    <col min="1" max="1" width="10.5703125" style="152" customWidth="1"/>
    <col min="2" max="2" width="10.5703125" style="7" customWidth="1"/>
    <col min="3" max="4" width="10.5703125" style="153"/>
    <col min="5" max="5" width="8" style="153" customWidth="1"/>
    <col min="6" max="6" width="10.5703125" style="153"/>
    <col min="7" max="7" width="10.5703125" style="7"/>
    <col min="8" max="8" width="10.5703125" style="30"/>
    <col min="9" max="9" width="10.5703125" style="7"/>
    <col min="10" max="10" width="10.5703125" style="14"/>
    <col min="11" max="11" width="10.5703125" style="153"/>
    <col min="12" max="12" width="10.5703125" style="14"/>
    <col min="13" max="13" width="10.5703125" style="7"/>
    <col min="14" max="14" width="10.5703125" style="14"/>
    <col min="15" max="15" width="10.5703125" style="7"/>
    <col min="16" max="16" width="10.5703125" style="14"/>
    <col min="17" max="17" width="10.5703125" style="7"/>
    <col min="18" max="18" width="10.5703125" style="14"/>
    <col min="19" max="19" width="10.5703125" style="7"/>
    <col min="20" max="20" width="10.5703125" style="14"/>
    <col min="21" max="21" width="10.5703125" style="7"/>
    <col min="22" max="22" width="10.5703125" style="14"/>
    <col min="23" max="23" width="10.5703125" style="153"/>
    <col min="24" max="24" width="10.5703125" style="30"/>
    <col min="25" max="25" width="10.5703125" style="153"/>
    <col min="26" max="26" width="10.5703125" style="30"/>
    <col min="27" max="16384" width="10.5703125" style="152"/>
  </cols>
  <sheetData>
    <row r="1" spans="1:26" ht="15" x14ac:dyDescent="0.25">
      <c r="A1" s="161" t="s">
        <v>186</v>
      </c>
    </row>
    <row r="2" spans="1:26" x14ac:dyDescent="0.2">
      <c r="A2" s="160" t="s">
        <v>185</v>
      </c>
    </row>
    <row r="3" spans="1:26" x14ac:dyDescent="0.2">
      <c r="A3" s="160" t="s">
        <v>184</v>
      </c>
    </row>
    <row r="4" spans="1:26" x14ac:dyDescent="0.2">
      <c r="A4" s="160"/>
    </row>
    <row r="5" spans="1:26" ht="13.5" thickBot="1" x14ac:dyDescent="0.25">
      <c r="C5" s="152"/>
      <c r="D5" s="185" t="s">
        <v>82</v>
      </c>
      <c r="E5" s="184"/>
      <c r="H5" s="183" t="s">
        <v>83</v>
      </c>
      <c r="I5" s="152"/>
      <c r="N5" s="182" t="s">
        <v>84</v>
      </c>
      <c r="P5" s="182">
        <v>0</v>
      </c>
    </row>
    <row r="6" spans="1:26" ht="13.5" thickBot="1" x14ac:dyDescent="0.25">
      <c r="G6" s="159" t="s">
        <v>85</v>
      </c>
      <c r="H6" s="158"/>
      <c r="I6" s="158"/>
      <c r="J6" s="158"/>
      <c r="K6" s="158"/>
      <c r="L6" s="157"/>
      <c r="M6" s="140" t="s">
        <v>183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2"/>
    </row>
    <row r="7" spans="1:26" s="233" customFormat="1" ht="54" customHeight="1" thickBot="1" x14ac:dyDescent="0.3">
      <c r="A7" s="250" t="s">
        <v>0</v>
      </c>
      <c r="B7" s="249" t="s">
        <v>1</v>
      </c>
      <c r="C7" s="248" t="s">
        <v>2</v>
      </c>
      <c r="D7" s="248" t="s">
        <v>176</v>
      </c>
      <c r="E7" s="248" t="s">
        <v>3</v>
      </c>
      <c r="F7" s="247" t="s">
        <v>4</v>
      </c>
      <c r="G7" s="246" t="s">
        <v>5</v>
      </c>
      <c r="H7" s="245" t="s">
        <v>6</v>
      </c>
      <c r="I7" s="244" t="s">
        <v>7</v>
      </c>
      <c r="J7" s="243" t="s">
        <v>8</v>
      </c>
      <c r="K7" s="242" t="s">
        <v>9</v>
      </c>
      <c r="L7" s="241" t="s">
        <v>10</v>
      </c>
      <c r="M7" s="240" t="s">
        <v>11</v>
      </c>
      <c r="N7" s="239" t="s">
        <v>12</v>
      </c>
      <c r="O7" s="238" t="s">
        <v>13</v>
      </c>
      <c r="P7" s="237" t="s">
        <v>14</v>
      </c>
      <c r="Q7" s="238" t="s">
        <v>15</v>
      </c>
      <c r="R7" s="237" t="s">
        <v>16</v>
      </c>
      <c r="S7" s="238" t="s">
        <v>17</v>
      </c>
      <c r="T7" s="237" t="s">
        <v>18</v>
      </c>
      <c r="U7" s="238" t="s">
        <v>19</v>
      </c>
      <c r="V7" s="237" t="s">
        <v>20</v>
      </c>
      <c r="W7" s="235" t="s">
        <v>21</v>
      </c>
      <c r="X7" s="236" t="s">
        <v>22</v>
      </c>
      <c r="Y7" s="235" t="s">
        <v>23</v>
      </c>
      <c r="Z7" s="234" t="s">
        <v>24</v>
      </c>
    </row>
    <row r="8" spans="1:26" x14ac:dyDescent="0.2">
      <c r="A8" s="35" t="s">
        <v>26</v>
      </c>
      <c r="B8" s="36">
        <v>9404</v>
      </c>
      <c r="C8" s="37">
        <v>13</v>
      </c>
      <c r="D8" s="37">
        <v>0</v>
      </c>
      <c r="E8" s="37">
        <v>9</v>
      </c>
      <c r="F8" s="38">
        <v>3</v>
      </c>
      <c r="G8" s="232">
        <v>8141</v>
      </c>
      <c r="H8" s="40">
        <v>0.86599999999999999</v>
      </c>
      <c r="I8" s="41">
        <v>1216</v>
      </c>
      <c r="J8" s="42">
        <v>0.129</v>
      </c>
      <c r="K8" s="43">
        <v>47</v>
      </c>
      <c r="L8" s="44">
        <v>5.0000000000000001E-3</v>
      </c>
      <c r="M8" s="45">
        <v>225</v>
      </c>
      <c r="N8" s="231">
        <v>2.4E-2</v>
      </c>
      <c r="O8" s="47">
        <v>174</v>
      </c>
      <c r="P8" s="48">
        <v>1.9E-2</v>
      </c>
      <c r="Q8" s="47">
        <v>471</v>
      </c>
      <c r="R8" s="48">
        <v>0.05</v>
      </c>
      <c r="S8" s="47">
        <v>8141</v>
      </c>
      <c r="T8" s="48">
        <v>0.86599999999999999</v>
      </c>
      <c r="U8" s="47">
        <v>8139</v>
      </c>
      <c r="V8" s="48">
        <v>0.86499999999999999</v>
      </c>
      <c r="W8" s="49">
        <v>6</v>
      </c>
      <c r="X8" s="50">
        <v>1E-3</v>
      </c>
      <c r="Y8" s="49">
        <v>18</v>
      </c>
      <c r="Z8" s="51">
        <v>2E-3</v>
      </c>
    </row>
    <row r="9" spans="1:26" x14ac:dyDescent="0.2">
      <c r="A9" s="222" t="s">
        <v>27</v>
      </c>
      <c r="B9" s="221">
        <v>80843</v>
      </c>
      <c r="C9" s="37">
        <v>80</v>
      </c>
      <c r="D9" s="220">
        <v>0</v>
      </c>
      <c r="E9" s="220">
        <v>74</v>
      </c>
      <c r="F9" s="219">
        <v>6</v>
      </c>
      <c r="G9" s="218">
        <v>79921</v>
      </c>
      <c r="H9" s="217">
        <v>0.98899999999999999</v>
      </c>
      <c r="I9" s="216">
        <v>904</v>
      </c>
      <c r="J9" s="215">
        <v>1.0999999999999999E-2</v>
      </c>
      <c r="K9" s="214">
        <v>18</v>
      </c>
      <c r="L9" s="213">
        <v>0</v>
      </c>
      <c r="M9" s="212">
        <v>79009</v>
      </c>
      <c r="N9" s="211">
        <v>0.97699999999999998</v>
      </c>
      <c r="O9" s="210">
        <v>72768</v>
      </c>
      <c r="P9" s="209">
        <v>0.9</v>
      </c>
      <c r="Q9" s="210">
        <v>18130</v>
      </c>
      <c r="R9" s="209">
        <v>0.224</v>
      </c>
      <c r="S9" s="210">
        <v>79921</v>
      </c>
      <c r="T9" s="209">
        <v>0.98899999999999999</v>
      </c>
      <c r="U9" s="210">
        <v>35976</v>
      </c>
      <c r="V9" s="209">
        <v>0.44500000000000001</v>
      </c>
      <c r="W9" s="207">
        <v>4</v>
      </c>
      <c r="X9" s="208">
        <v>0</v>
      </c>
      <c r="Y9" s="207">
        <v>20</v>
      </c>
      <c r="Z9" s="206">
        <v>0</v>
      </c>
    </row>
    <row r="10" spans="1:26" x14ac:dyDescent="0.2">
      <c r="A10" s="222" t="s">
        <v>28</v>
      </c>
      <c r="B10" s="221">
        <v>14177</v>
      </c>
      <c r="C10" s="37">
        <v>26</v>
      </c>
      <c r="D10" s="220">
        <v>0</v>
      </c>
      <c r="E10" s="220">
        <v>18</v>
      </c>
      <c r="F10" s="219">
        <v>3</v>
      </c>
      <c r="G10" s="218">
        <v>13157</v>
      </c>
      <c r="H10" s="217">
        <v>0.92800000000000005</v>
      </c>
      <c r="I10" s="216">
        <v>854</v>
      </c>
      <c r="J10" s="215">
        <v>0.06</v>
      </c>
      <c r="K10" s="214">
        <v>166</v>
      </c>
      <c r="L10" s="213">
        <v>1.2E-2</v>
      </c>
      <c r="M10" s="212">
        <v>639</v>
      </c>
      <c r="N10" s="211">
        <v>4.4999999999999998E-2</v>
      </c>
      <c r="O10" s="210">
        <v>631</v>
      </c>
      <c r="P10" s="209">
        <v>4.4999999999999998E-2</v>
      </c>
      <c r="Q10" s="210">
        <v>13157</v>
      </c>
      <c r="R10" s="209">
        <v>0.92800000000000005</v>
      </c>
      <c r="S10" s="210">
        <v>13156</v>
      </c>
      <c r="T10" s="209">
        <v>0.92800000000000005</v>
      </c>
      <c r="U10" s="210">
        <v>1</v>
      </c>
      <c r="V10" s="209">
        <v>0</v>
      </c>
      <c r="W10" s="207">
        <v>0</v>
      </c>
      <c r="X10" s="208">
        <v>0</v>
      </c>
      <c r="Y10" s="207">
        <v>63</v>
      </c>
      <c r="Z10" s="206">
        <v>4.0000000000000001E-3</v>
      </c>
    </row>
    <row r="11" spans="1:26" x14ac:dyDescent="0.2">
      <c r="A11" s="222" t="s">
        <v>29</v>
      </c>
      <c r="B11" s="221">
        <v>7999</v>
      </c>
      <c r="C11" s="220">
        <v>18</v>
      </c>
      <c r="D11" s="220">
        <v>0</v>
      </c>
      <c r="E11" s="220">
        <v>14</v>
      </c>
      <c r="F11" s="219">
        <v>4</v>
      </c>
      <c r="G11" s="218">
        <v>6424</v>
      </c>
      <c r="H11" s="217">
        <v>0.80300000000000005</v>
      </c>
      <c r="I11" s="216">
        <v>1396</v>
      </c>
      <c r="J11" s="215">
        <v>0.17499999999999999</v>
      </c>
      <c r="K11" s="214">
        <v>179</v>
      </c>
      <c r="L11" s="213">
        <v>2.1999999999999999E-2</v>
      </c>
      <c r="M11" s="212">
        <v>1935</v>
      </c>
      <c r="N11" s="211">
        <v>0.24199999999999999</v>
      </c>
      <c r="O11" s="210">
        <v>1472</v>
      </c>
      <c r="P11" s="209">
        <v>0.184</v>
      </c>
      <c r="Q11" s="210">
        <v>696</v>
      </c>
      <c r="R11" s="209">
        <v>8.6999999999999994E-2</v>
      </c>
      <c r="S11" s="210">
        <v>6424</v>
      </c>
      <c r="T11" s="209">
        <v>0.80300000000000005</v>
      </c>
      <c r="U11" s="210">
        <v>6412</v>
      </c>
      <c r="V11" s="209">
        <v>0.80200000000000005</v>
      </c>
      <c r="W11" s="207">
        <v>7</v>
      </c>
      <c r="X11" s="208">
        <v>1E-3</v>
      </c>
      <c r="Y11" s="207">
        <v>24</v>
      </c>
      <c r="Z11" s="206">
        <v>3.0000000000000001E-3</v>
      </c>
    </row>
    <row r="12" spans="1:26" x14ac:dyDescent="0.2">
      <c r="A12" s="222" t="s">
        <v>30</v>
      </c>
      <c r="B12" s="221">
        <v>14552</v>
      </c>
      <c r="C12" s="220">
        <v>19</v>
      </c>
      <c r="D12" s="220">
        <v>0</v>
      </c>
      <c r="E12" s="220">
        <v>13</v>
      </c>
      <c r="F12" s="219">
        <v>3</v>
      </c>
      <c r="G12" s="218">
        <v>14204</v>
      </c>
      <c r="H12" s="217">
        <v>0.97599999999999998</v>
      </c>
      <c r="I12" s="216">
        <v>318</v>
      </c>
      <c r="J12" s="215">
        <v>2.1999999999999999E-2</v>
      </c>
      <c r="K12" s="214">
        <v>30</v>
      </c>
      <c r="L12" s="213">
        <v>2E-3</v>
      </c>
      <c r="M12" s="212">
        <v>4573</v>
      </c>
      <c r="N12" s="211">
        <v>0.314</v>
      </c>
      <c r="O12" s="210">
        <v>3080</v>
      </c>
      <c r="P12" s="209">
        <v>0.21199999999999999</v>
      </c>
      <c r="Q12" s="210">
        <v>459</v>
      </c>
      <c r="R12" s="209">
        <v>3.2000000000000001E-2</v>
      </c>
      <c r="S12" s="210">
        <v>11617</v>
      </c>
      <c r="T12" s="209">
        <v>0.79800000000000004</v>
      </c>
      <c r="U12" s="210">
        <v>0</v>
      </c>
      <c r="V12" s="209">
        <v>0</v>
      </c>
      <c r="W12" s="207">
        <v>0</v>
      </c>
      <c r="X12" s="208">
        <v>0</v>
      </c>
      <c r="Y12" s="207">
        <v>34</v>
      </c>
      <c r="Z12" s="206">
        <v>2E-3</v>
      </c>
    </row>
    <row r="13" spans="1:26" x14ac:dyDescent="0.2">
      <c r="A13" s="230" t="s">
        <v>31</v>
      </c>
      <c r="B13" s="229">
        <v>54451</v>
      </c>
      <c r="C13" s="228" t="s">
        <v>182</v>
      </c>
      <c r="D13" s="228">
        <v>0</v>
      </c>
      <c r="E13" s="228">
        <v>0</v>
      </c>
      <c r="F13" s="227">
        <v>0</v>
      </c>
      <c r="G13" s="218">
        <v>50332</v>
      </c>
      <c r="H13" s="217">
        <v>0.92400000000000004</v>
      </c>
      <c r="I13" s="216">
        <v>4028</v>
      </c>
      <c r="J13" s="215">
        <v>7.3999999999999996E-2</v>
      </c>
      <c r="K13" s="214">
        <v>91</v>
      </c>
      <c r="L13" s="213">
        <v>2E-3</v>
      </c>
      <c r="M13" s="226" t="s">
        <v>181</v>
      </c>
      <c r="N13" s="225" t="s">
        <v>181</v>
      </c>
      <c r="O13" s="224" t="s">
        <v>181</v>
      </c>
      <c r="P13" s="224" t="s">
        <v>181</v>
      </c>
      <c r="Q13" s="224" t="s">
        <v>181</v>
      </c>
      <c r="R13" s="224" t="s">
        <v>181</v>
      </c>
      <c r="S13" s="224" t="s">
        <v>181</v>
      </c>
      <c r="T13" s="224" t="s">
        <v>181</v>
      </c>
      <c r="U13" s="224" t="s">
        <v>181</v>
      </c>
      <c r="V13" s="224" t="s">
        <v>181</v>
      </c>
      <c r="W13" s="224" t="s">
        <v>181</v>
      </c>
      <c r="X13" s="224" t="s">
        <v>181</v>
      </c>
      <c r="Y13" s="224" t="s">
        <v>181</v>
      </c>
      <c r="Z13" s="223" t="s">
        <v>181</v>
      </c>
    </row>
    <row r="14" spans="1:26" x14ac:dyDescent="0.2">
      <c r="A14" s="230" t="s">
        <v>32</v>
      </c>
      <c r="B14" s="229">
        <v>4176</v>
      </c>
      <c r="C14" s="228" t="s">
        <v>182</v>
      </c>
      <c r="D14" s="228">
        <v>0</v>
      </c>
      <c r="E14" s="228">
        <v>0</v>
      </c>
      <c r="F14" s="227">
        <v>0</v>
      </c>
      <c r="G14" s="218">
        <v>2795</v>
      </c>
      <c r="H14" s="217">
        <v>0.66900000000000004</v>
      </c>
      <c r="I14" s="216">
        <v>1351</v>
      </c>
      <c r="J14" s="215">
        <v>0.32400000000000001</v>
      </c>
      <c r="K14" s="214">
        <v>30</v>
      </c>
      <c r="L14" s="213">
        <v>7.0000000000000001E-3</v>
      </c>
      <c r="M14" s="226" t="s">
        <v>181</v>
      </c>
      <c r="N14" s="225" t="s">
        <v>181</v>
      </c>
      <c r="O14" s="224" t="s">
        <v>181</v>
      </c>
      <c r="P14" s="224" t="s">
        <v>181</v>
      </c>
      <c r="Q14" s="224" t="s">
        <v>181</v>
      </c>
      <c r="R14" s="224" t="s">
        <v>181</v>
      </c>
      <c r="S14" s="224" t="s">
        <v>181</v>
      </c>
      <c r="T14" s="224" t="s">
        <v>181</v>
      </c>
      <c r="U14" s="224" t="s">
        <v>181</v>
      </c>
      <c r="V14" s="224" t="s">
        <v>181</v>
      </c>
      <c r="W14" s="224" t="s">
        <v>181</v>
      </c>
      <c r="X14" s="224" t="s">
        <v>181</v>
      </c>
      <c r="Y14" s="224" t="s">
        <v>181</v>
      </c>
      <c r="Z14" s="223" t="s">
        <v>181</v>
      </c>
    </row>
    <row r="15" spans="1:26" x14ac:dyDescent="0.2">
      <c r="A15" s="222" t="s">
        <v>33</v>
      </c>
      <c r="B15" s="221">
        <v>5040</v>
      </c>
      <c r="C15" s="220">
        <v>11</v>
      </c>
      <c r="D15" s="220">
        <v>0</v>
      </c>
      <c r="E15" s="220">
        <v>10</v>
      </c>
      <c r="F15" s="219">
        <v>3</v>
      </c>
      <c r="G15" s="218">
        <v>4423</v>
      </c>
      <c r="H15" s="217">
        <v>0.878</v>
      </c>
      <c r="I15" s="216">
        <v>594</v>
      </c>
      <c r="J15" s="215">
        <v>0.11799999999999999</v>
      </c>
      <c r="K15" s="214">
        <v>23</v>
      </c>
      <c r="L15" s="213">
        <v>5.0000000000000001E-3</v>
      </c>
      <c r="M15" s="212">
        <v>130</v>
      </c>
      <c r="N15" s="211">
        <v>2.5999999999999999E-2</v>
      </c>
      <c r="O15" s="210">
        <v>126</v>
      </c>
      <c r="P15" s="209">
        <v>2.5000000000000001E-2</v>
      </c>
      <c r="Q15" s="210">
        <v>90</v>
      </c>
      <c r="R15" s="209">
        <v>1.7999999999999999E-2</v>
      </c>
      <c r="S15" s="210">
        <v>4423</v>
      </c>
      <c r="T15" s="209">
        <v>0.878</v>
      </c>
      <c r="U15" s="210">
        <v>4422</v>
      </c>
      <c r="V15" s="209">
        <v>0.877</v>
      </c>
      <c r="W15" s="207">
        <v>2</v>
      </c>
      <c r="X15" s="208">
        <v>0</v>
      </c>
      <c r="Y15" s="207">
        <v>29</v>
      </c>
      <c r="Z15" s="206">
        <v>6.0000000000000001E-3</v>
      </c>
    </row>
    <row r="16" spans="1:26" x14ac:dyDescent="0.2">
      <c r="A16" s="222" t="s">
        <v>34</v>
      </c>
      <c r="B16" s="221">
        <v>4283</v>
      </c>
      <c r="C16" s="220">
        <v>12</v>
      </c>
      <c r="D16" s="220">
        <v>0</v>
      </c>
      <c r="E16" s="220">
        <v>11</v>
      </c>
      <c r="F16" s="219">
        <v>4</v>
      </c>
      <c r="G16" s="218">
        <v>3861</v>
      </c>
      <c r="H16" s="217">
        <v>0.90100000000000002</v>
      </c>
      <c r="I16" s="216">
        <v>362</v>
      </c>
      <c r="J16" s="215">
        <v>8.5000000000000006E-2</v>
      </c>
      <c r="K16" s="214">
        <v>60</v>
      </c>
      <c r="L16" s="213">
        <v>1.4E-2</v>
      </c>
      <c r="M16" s="212">
        <v>558</v>
      </c>
      <c r="N16" s="211">
        <v>0.13</v>
      </c>
      <c r="O16" s="210">
        <v>526</v>
      </c>
      <c r="P16" s="209">
        <v>0.123</v>
      </c>
      <c r="Q16" s="210">
        <v>3861</v>
      </c>
      <c r="R16" s="209">
        <v>0.90100000000000002</v>
      </c>
      <c r="S16" s="210">
        <v>3861</v>
      </c>
      <c r="T16" s="209">
        <v>0.90100000000000002</v>
      </c>
      <c r="U16" s="210">
        <v>13</v>
      </c>
      <c r="V16" s="209">
        <v>3.0000000000000001E-3</v>
      </c>
      <c r="W16" s="207">
        <v>5</v>
      </c>
      <c r="X16" s="208">
        <v>1E-3</v>
      </c>
      <c r="Y16" s="207">
        <v>14</v>
      </c>
      <c r="Z16" s="206">
        <v>3.0000000000000001E-3</v>
      </c>
    </row>
    <row r="17" spans="1:26" x14ac:dyDescent="0.2">
      <c r="A17" s="222" t="s">
        <v>35</v>
      </c>
      <c r="B17" s="221">
        <v>25078</v>
      </c>
      <c r="C17" s="220">
        <v>39</v>
      </c>
      <c r="D17" s="220">
        <v>0</v>
      </c>
      <c r="E17" s="220">
        <v>33</v>
      </c>
      <c r="F17" s="219">
        <v>3</v>
      </c>
      <c r="G17" s="218">
        <v>20764</v>
      </c>
      <c r="H17" s="217">
        <v>0.82799999999999996</v>
      </c>
      <c r="I17" s="216">
        <v>3814</v>
      </c>
      <c r="J17" s="215">
        <v>0.152</v>
      </c>
      <c r="K17" s="214">
        <v>500</v>
      </c>
      <c r="L17" s="213">
        <v>0.02</v>
      </c>
      <c r="M17" s="212">
        <v>4919</v>
      </c>
      <c r="N17" s="211">
        <v>0.19600000000000001</v>
      </c>
      <c r="O17" s="210">
        <v>3848</v>
      </c>
      <c r="P17" s="209">
        <v>0.153</v>
      </c>
      <c r="Q17" s="210">
        <v>5127</v>
      </c>
      <c r="R17" s="209">
        <v>0.20399999999999999</v>
      </c>
      <c r="S17" s="210">
        <v>20764</v>
      </c>
      <c r="T17" s="209">
        <v>0.82799999999999996</v>
      </c>
      <c r="U17" s="210">
        <v>7686</v>
      </c>
      <c r="V17" s="209">
        <v>0.30599999999999999</v>
      </c>
      <c r="W17" s="207">
        <v>9</v>
      </c>
      <c r="X17" s="208">
        <v>0</v>
      </c>
      <c r="Y17" s="207">
        <v>32</v>
      </c>
      <c r="Z17" s="206">
        <v>1E-3</v>
      </c>
    </row>
    <row r="18" spans="1:26" x14ac:dyDescent="0.2">
      <c r="A18" s="222" t="s">
        <v>36</v>
      </c>
      <c r="B18" s="221">
        <v>3687</v>
      </c>
      <c r="C18" s="220">
        <v>10</v>
      </c>
      <c r="D18" s="220">
        <v>0</v>
      </c>
      <c r="E18" s="220">
        <v>10</v>
      </c>
      <c r="F18" s="219">
        <v>4</v>
      </c>
      <c r="G18" s="218">
        <v>3006</v>
      </c>
      <c r="H18" s="217">
        <v>0.81499999999999995</v>
      </c>
      <c r="I18" s="216">
        <v>604</v>
      </c>
      <c r="J18" s="215">
        <v>0.16400000000000001</v>
      </c>
      <c r="K18" s="214">
        <v>77</v>
      </c>
      <c r="L18" s="213">
        <v>2.1000000000000001E-2</v>
      </c>
      <c r="M18" s="212">
        <v>334</v>
      </c>
      <c r="N18" s="211">
        <v>9.0999999999999998E-2</v>
      </c>
      <c r="O18" s="210">
        <v>334</v>
      </c>
      <c r="P18" s="209">
        <v>9.0999999999999998E-2</v>
      </c>
      <c r="Q18" s="210">
        <v>322</v>
      </c>
      <c r="R18" s="209">
        <v>8.6999999999999994E-2</v>
      </c>
      <c r="S18" s="210">
        <v>3006</v>
      </c>
      <c r="T18" s="209">
        <v>0.81499999999999995</v>
      </c>
      <c r="U18" s="210">
        <v>1971</v>
      </c>
      <c r="V18" s="209">
        <v>0.53500000000000003</v>
      </c>
      <c r="W18" s="207">
        <v>0</v>
      </c>
      <c r="X18" s="208">
        <v>0</v>
      </c>
      <c r="Y18" s="207">
        <v>8</v>
      </c>
      <c r="Z18" s="206">
        <v>2E-3</v>
      </c>
    </row>
    <row r="19" spans="1:26" x14ac:dyDescent="0.2">
      <c r="A19" s="222" t="s">
        <v>37</v>
      </c>
      <c r="B19" s="221">
        <v>7248</v>
      </c>
      <c r="C19" s="220">
        <v>14</v>
      </c>
      <c r="D19" s="220">
        <v>0</v>
      </c>
      <c r="E19" s="220">
        <v>9</v>
      </c>
      <c r="F19" s="219">
        <v>3</v>
      </c>
      <c r="G19" s="218">
        <v>7178</v>
      </c>
      <c r="H19" s="217">
        <v>0.99</v>
      </c>
      <c r="I19" s="216">
        <v>53</v>
      </c>
      <c r="J19" s="215">
        <v>7.0000000000000001E-3</v>
      </c>
      <c r="K19" s="214">
        <v>17</v>
      </c>
      <c r="L19" s="213">
        <v>2E-3</v>
      </c>
      <c r="M19" s="212">
        <v>519</v>
      </c>
      <c r="N19" s="211">
        <v>7.1999999999999995E-2</v>
      </c>
      <c r="O19" s="210">
        <v>369</v>
      </c>
      <c r="P19" s="209">
        <v>5.0999999999999997E-2</v>
      </c>
      <c r="Q19" s="210">
        <v>75</v>
      </c>
      <c r="R19" s="209">
        <v>0.01</v>
      </c>
      <c r="S19" s="210">
        <v>7178</v>
      </c>
      <c r="T19" s="209">
        <v>0.99</v>
      </c>
      <c r="U19" s="210">
        <v>5318</v>
      </c>
      <c r="V19" s="209">
        <v>0.73399999999999999</v>
      </c>
      <c r="W19" s="207">
        <v>3</v>
      </c>
      <c r="X19" s="208">
        <v>0</v>
      </c>
      <c r="Y19" s="207">
        <v>4</v>
      </c>
      <c r="Z19" s="206">
        <v>1E-3</v>
      </c>
    </row>
    <row r="20" spans="1:26" x14ac:dyDescent="0.2">
      <c r="A20" s="222" t="s">
        <v>38</v>
      </c>
      <c r="B20" s="221">
        <v>21927</v>
      </c>
      <c r="C20" s="220">
        <v>28</v>
      </c>
      <c r="D20" s="220">
        <v>0</v>
      </c>
      <c r="E20" s="220">
        <v>22</v>
      </c>
      <c r="F20" s="219">
        <v>3</v>
      </c>
      <c r="G20" s="218">
        <v>18524</v>
      </c>
      <c r="H20" s="217">
        <v>0.84499999999999997</v>
      </c>
      <c r="I20" s="216">
        <v>2377</v>
      </c>
      <c r="J20" s="215">
        <v>0.108</v>
      </c>
      <c r="K20" s="214">
        <v>1026</v>
      </c>
      <c r="L20" s="213">
        <v>4.7E-2</v>
      </c>
      <c r="M20" s="212">
        <v>5111</v>
      </c>
      <c r="N20" s="211">
        <v>0.23300000000000001</v>
      </c>
      <c r="O20" s="210">
        <v>4563</v>
      </c>
      <c r="P20" s="209">
        <v>0.20799999999999999</v>
      </c>
      <c r="Q20" s="210">
        <v>2090</v>
      </c>
      <c r="R20" s="209">
        <v>9.5000000000000001E-2</v>
      </c>
      <c r="S20" s="210">
        <v>18524</v>
      </c>
      <c r="T20" s="209">
        <v>0.84499999999999997</v>
      </c>
      <c r="U20" s="210">
        <v>10</v>
      </c>
      <c r="V20" s="209">
        <v>0</v>
      </c>
      <c r="W20" s="207">
        <v>10</v>
      </c>
      <c r="X20" s="208">
        <v>0</v>
      </c>
      <c r="Y20" s="207">
        <v>58</v>
      </c>
      <c r="Z20" s="206">
        <v>3.0000000000000001E-3</v>
      </c>
    </row>
    <row r="21" spans="1:26" x14ac:dyDescent="0.2">
      <c r="A21" s="222" t="s">
        <v>39</v>
      </c>
      <c r="B21" s="221">
        <v>13799</v>
      </c>
      <c r="C21" s="220">
        <v>25</v>
      </c>
      <c r="D21" s="220">
        <v>0</v>
      </c>
      <c r="E21" s="220">
        <v>17</v>
      </c>
      <c r="F21" s="219">
        <v>8</v>
      </c>
      <c r="G21" s="218">
        <v>12950</v>
      </c>
      <c r="H21" s="217">
        <v>0.93799999999999994</v>
      </c>
      <c r="I21" s="216">
        <v>621</v>
      </c>
      <c r="J21" s="215">
        <v>4.4999999999999998E-2</v>
      </c>
      <c r="K21" s="214">
        <v>228</v>
      </c>
      <c r="L21" s="213">
        <v>1.7000000000000001E-2</v>
      </c>
      <c r="M21" s="212">
        <v>3355</v>
      </c>
      <c r="N21" s="211">
        <v>0.24299999999999999</v>
      </c>
      <c r="O21" s="210">
        <v>2249</v>
      </c>
      <c r="P21" s="209">
        <v>0.16300000000000001</v>
      </c>
      <c r="Q21" s="210">
        <v>12950</v>
      </c>
      <c r="R21" s="209">
        <v>0.93799999999999994</v>
      </c>
      <c r="S21" s="210">
        <v>12950</v>
      </c>
      <c r="T21" s="209">
        <v>0.93799999999999994</v>
      </c>
      <c r="U21" s="210">
        <v>21</v>
      </c>
      <c r="V21" s="209">
        <v>2E-3</v>
      </c>
      <c r="W21" s="207">
        <v>6</v>
      </c>
      <c r="X21" s="208">
        <v>0</v>
      </c>
      <c r="Y21" s="207">
        <v>21</v>
      </c>
      <c r="Z21" s="206">
        <v>2E-3</v>
      </c>
    </row>
    <row r="22" spans="1:26" x14ac:dyDescent="0.2">
      <c r="A22" s="222" t="s">
        <v>40</v>
      </c>
      <c r="B22" s="221">
        <v>18538</v>
      </c>
      <c r="C22" s="220">
        <v>24</v>
      </c>
      <c r="D22" s="220">
        <v>0</v>
      </c>
      <c r="E22" s="220">
        <v>9</v>
      </c>
      <c r="F22" s="219">
        <v>3</v>
      </c>
      <c r="G22" s="218">
        <v>18240</v>
      </c>
      <c r="H22" s="217">
        <v>0.98399999999999999</v>
      </c>
      <c r="I22" s="216">
        <v>287</v>
      </c>
      <c r="J22" s="215">
        <v>1.4999999999999999E-2</v>
      </c>
      <c r="K22" s="214">
        <v>11</v>
      </c>
      <c r="L22" s="213">
        <v>1E-3</v>
      </c>
      <c r="M22" s="212">
        <v>1165</v>
      </c>
      <c r="N22" s="211">
        <v>6.3E-2</v>
      </c>
      <c r="O22" s="210">
        <v>1069</v>
      </c>
      <c r="P22" s="209">
        <v>5.8000000000000003E-2</v>
      </c>
      <c r="Q22" s="210">
        <v>306</v>
      </c>
      <c r="R22" s="209">
        <v>1.7000000000000001E-2</v>
      </c>
      <c r="S22" s="210">
        <v>6916</v>
      </c>
      <c r="T22" s="209">
        <v>0.373</v>
      </c>
      <c r="U22" s="210">
        <v>2</v>
      </c>
      <c r="V22" s="209">
        <v>0</v>
      </c>
      <c r="W22" s="207">
        <v>2</v>
      </c>
      <c r="X22" s="208">
        <v>0</v>
      </c>
      <c r="Y22" s="207">
        <v>42</v>
      </c>
      <c r="Z22" s="206">
        <v>2E-3</v>
      </c>
    </row>
    <row r="23" spans="1:26" x14ac:dyDescent="0.2">
      <c r="A23" s="222" t="s">
        <v>41</v>
      </c>
      <c r="B23" s="221">
        <v>8597</v>
      </c>
      <c r="C23" s="220">
        <v>14</v>
      </c>
      <c r="D23" s="220">
        <v>5</v>
      </c>
      <c r="E23" s="220">
        <v>7</v>
      </c>
      <c r="F23" s="219">
        <v>5</v>
      </c>
      <c r="G23" s="218">
        <v>8047</v>
      </c>
      <c r="H23" s="217">
        <v>0.93600000000000005</v>
      </c>
      <c r="I23" s="216">
        <v>505</v>
      </c>
      <c r="J23" s="215">
        <v>5.8999999999999997E-2</v>
      </c>
      <c r="K23" s="214">
        <v>45</v>
      </c>
      <c r="L23" s="213">
        <v>5.0000000000000001E-3</v>
      </c>
      <c r="M23" s="212">
        <v>244</v>
      </c>
      <c r="N23" s="211">
        <v>2.8000000000000001E-2</v>
      </c>
      <c r="O23" s="210">
        <v>79</v>
      </c>
      <c r="P23" s="209">
        <v>8.9999999999999993E-3</v>
      </c>
      <c r="Q23" s="210">
        <v>146</v>
      </c>
      <c r="R23" s="209">
        <v>1.7000000000000001E-2</v>
      </c>
      <c r="S23" s="210">
        <v>8047</v>
      </c>
      <c r="T23" s="209">
        <v>0.93600000000000005</v>
      </c>
      <c r="U23" s="210">
        <v>23</v>
      </c>
      <c r="V23" s="209">
        <v>3.0000000000000001E-3</v>
      </c>
      <c r="W23" s="207">
        <v>3</v>
      </c>
      <c r="X23" s="208">
        <v>0</v>
      </c>
      <c r="Y23" s="207">
        <v>24</v>
      </c>
      <c r="Z23" s="206">
        <v>3.0000000000000001E-3</v>
      </c>
    </row>
    <row r="24" spans="1:26" x14ac:dyDescent="0.2">
      <c r="A24" s="222" t="s">
        <v>42</v>
      </c>
      <c r="B24" s="221">
        <v>43390</v>
      </c>
      <c r="C24" s="220">
        <v>64</v>
      </c>
      <c r="D24" s="220">
        <v>0</v>
      </c>
      <c r="E24" s="220">
        <v>44</v>
      </c>
      <c r="F24" s="219">
        <v>6</v>
      </c>
      <c r="G24" s="218">
        <v>40263</v>
      </c>
      <c r="H24" s="217">
        <v>0.92800000000000005</v>
      </c>
      <c r="I24" s="216">
        <v>2671</v>
      </c>
      <c r="J24" s="215">
        <v>6.2E-2</v>
      </c>
      <c r="K24" s="214">
        <v>456</v>
      </c>
      <c r="L24" s="213">
        <v>1.0999999999999999E-2</v>
      </c>
      <c r="M24" s="212">
        <v>5186</v>
      </c>
      <c r="N24" s="211">
        <v>0.12</v>
      </c>
      <c r="O24" s="210">
        <v>4051</v>
      </c>
      <c r="P24" s="209">
        <v>9.2999999999999999E-2</v>
      </c>
      <c r="Q24" s="210">
        <v>40263</v>
      </c>
      <c r="R24" s="209">
        <v>0.92800000000000005</v>
      </c>
      <c r="S24" s="210">
        <v>40263</v>
      </c>
      <c r="T24" s="209">
        <v>0.92800000000000005</v>
      </c>
      <c r="U24" s="210">
        <v>26</v>
      </c>
      <c r="V24" s="209">
        <v>1E-3</v>
      </c>
      <c r="W24" s="207">
        <v>0</v>
      </c>
      <c r="X24" s="208">
        <v>0</v>
      </c>
      <c r="Y24" s="207">
        <v>111</v>
      </c>
      <c r="Z24" s="206">
        <v>3.0000000000000001E-3</v>
      </c>
    </row>
    <row r="25" spans="1:26" x14ac:dyDescent="0.2">
      <c r="A25" s="222" t="s">
        <v>43</v>
      </c>
      <c r="B25" s="221">
        <v>18595</v>
      </c>
      <c r="C25" s="220">
        <v>30</v>
      </c>
      <c r="D25" s="220">
        <v>0</v>
      </c>
      <c r="E25" s="220">
        <v>20</v>
      </c>
      <c r="F25" s="219">
        <v>3</v>
      </c>
      <c r="G25" s="218">
        <v>17987</v>
      </c>
      <c r="H25" s="217">
        <v>0.96699999999999997</v>
      </c>
      <c r="I25" s="216">
        <v>474</v>
      </c>
      <c r="J25" s="215">
        <v>2.5000000000000001E-2</v>
      </c>
      <c r="K25" s="214">
        <v>134</v>
      </c>
      <c r="L25" s="213">
        <v>7.0000000000000001E-3</v>
      </c>
      <c r="M25" s="212">
        <v>8162</v>
      </c>
      <c r="N25" s="211">
        <v>0.439</v>
      </c>
      <c r="O25" s="210">
        <v>5846</v>
      </c>
      <c r="P25" s="209">
        <v>0.314</v>
      </c>
      <c r="Q25" s="210">
        <v>17987</v>
      </c>
      <c r="R25" s="209">
        <v>0.96699999999999997</v>
      </c>
      <c r="S25" s="210">
        <v>17987</v>
      </c>
      <c r="T25" s="209">
        <v>0.96699999999999997</v>
      </c>
      <c r="U25" s="210">
        <v>5412</v>
      </c>
      <c r="V25" s="209">
        <v>0.29099999999999998</v>
      </c>
      <c r="W25" s="207">
        <v>1</v>
      </c>
      <c r="X25" s="208">
        <v>0</v>
      </c>
      <c r="Y25" s="207">
        <v>53</v>
      </c>
      <c r="Z25" s="206">
        <v>3.0000000000000001E-3</v>
      </c>
    </row>
    <row r="26" spans="1:26" x14ac:dyDescent="0.2">
      <c r="A26" s="222" t="s">
        <v>44</v>
      </c>
      <c r="B26" s="221">
        <v>40412</v>
      </c>
      <c r="C26" s="220">
        <v>28</v>
      </c>
      <c r="D26" s="220">
        <v>4</v>
      </c>
      <c r="E26" s="220">
        <v>22</v>
      </c>
      <c r="F26" s="219">
        <v>0</v>
      </c>
      <c r="G26" s="218">
        <v>40185</v>
      </c>
      <c r="H26" s="217">
        <v>0.99399999999999999</v>
      </c>
      <c r="I26" s="216">
        <v>222</v>
      </c>
      <c r="J26" s="215">
        <v>5.0000000000000001E-3</v>
      </c>
      <c r="K26" s="214">
        <v>5</v>
      </c>
      <c r="L26" s="213">
        <v>0</v>
      </c>
      <c r="M26" s="212">
        <v>22495</v>
      </c>
      <c r="N26" s="211">
        <v>0.55700000000000005</v>
      </c>
      <c r="O26" s="210">
        <v>21808</v>
      </c>
      <c r="P26" s="209">
        <v>0.54</v>
      </c>
      <c r="Q26" s="210">
        <v>7257</v>
      </c>
      <c r="R26" s="209">
        <v>0.18</v>
      </c>
      <c r="S26" s="210">
        <v>40185</v>
      </c>
      <c r="T26" s="209">
        <v>0.99399999999999999</v>
      </c>
      <c r="U26" s="210">
        <v>1</v>
      </c>
      <c r="V26" s="209">
        <v>0</v>
      </c>
      <c r="W26" s="207">
        <v>0</v>
      </c>
      <c r="X26" s="208">
        <v>0</v>
      </c>
      <c r="Y26" s="207">
        <v>14</v>
      </c>
      <c r="Z26" s="206">
        <v>0</v>
      </c>
    </row>
    <row r="27" spans="1:26" x14ac:dyDescent="0.2">
      <c r="A27" s="222" t="s">
        <v>45</v>
      </c>
      <c r="B27" s="221">
        <v>116994</v>
      </c>
      <c r="C27" s="220">
        <v>191</v>
      </c>
      <c r="D27" s="220">
        <v>0</v>
      </c>
      <c r="E27" s="220">
        <v>172</v>
      </c>
      <c r="F27" s="219">
        <v>4</v>
      </c>
      <c r="G27" s="218">
        <v>113214</v>
      </c>
      <c r="H27" s="217">
        <v>0.96799999999999997</v>
      </c>
      <c r="I27" s="216">
        <v>3411</v>
      </c>
      <c r="J27" s="215">
        <v>2.9000000000000001E-2</v>
      </c>
      <c r="K27" s="214">
        <v>369</v>
      </c>
      <c r="L27" s="213">
        <v>3.0000000000000001E-3</v>
      </c>
      <c r="M27" s="212">
        <v>28486</v>
      </c>
      <c r="N27" s="211">
        <v>0.24299999999999999</v>
      </c>
      <c r="O27" s="210">
        <v>26836</v>
      </c>
      <c r="P27" s="209">
        <v>0.22900000000000001</v>
      </c>
      <c r="Q27" s="210">
        <v>6456</v>
      </c>
      <c r="R27" s="209">
        <v>5.5E-2</v>
      </c>
      <c r="S27" s="210">
        <v>113214</v>
      </c>
      <c r="T27" s="209">
        <v>0.96799999999999997</v>
      </c>
      <c r="U27" s="210">
        <v>31821</v>
      </c>
      <c r="V27" s="209">
        <v>0.27200000000000002</v>
      </c>
      <c r="W27" s="207">
        <v>2</v>
      </c>
      <c r="X27" s="208">
        <v>0</v>
      </c>
      <c r="Y27" s="207">
        <v>165</v>
      </c>
      <c r="Z27" s="206">
        <v>1E-3</v>
      </c>
    </row>
    <row r="28" spans="1:26" x14ac:dyDescent="0.2">
      <c r="A28" s="222" t="s">
        <v>46</v>
      </c>
      <c r="B28" s="221">
        <v>10064</v>
      </c>
      <c r="C28" s="220">
        <v>24</v>
      </c>
      <c r="D28" s="220">
        <v>0</v>
      </c>
      <c r="E28" s="220">
        <v>13</v>
      </c>
      <c r="F28" s="219">
        <v>3</v>
      </c>
      <c r="G28" s="218">
        <v>9598</v>
      </c>
      <c r="H28" s="217">
        <v>0.95399999999999996</v>
      </c>
      <c r="I28" s="216">
        <v>449</v>
      </c>
      <c r="J28" s="215">
        <v>4.4999999999999998E-2</v>
      </c>
      <c r="K28" s="214">
        <v>17</v>
      </c>
      <c r="L28" s="213">
        <v>2E-3</v>
      </c>
      <c r="M28" s="212">
        <v>516</v>
      </c>
      <c r="N28" s="211">
        <v>5.0999999999999997E-2</v>
      </c>
      <c r="O28" s="210">
        <v>302</v>
      </c>
      <c r="P28" s="209">
        <v>0.03</v>
      </c>
      <c r="Q28" s="210">
        <v>9598</v>
      </c>
      <c r="R28" s="209">
        <v>0.95399999999999996</v>
      </c>
      <c r="S28" s="210">
        <v>9598</v>
      </c>
      <c r="T28" s="209">
        <v>0.95399999999999996</v>
      </c>
      <c r="U28" s="210">
        <v>8</v>
      </c>
      <c r="V28" s="209">
        <v>1E-3</v>
      </c>
      <c r="W28" s="207">
        <v>8</v>
      </c>
      <c r="X28" s="208">
        <v>1E-3</v>
      </c>
      <c r="Y28" s="207">
        <v>17</v>
      </c>
      <c r="Z28" s="206">
        <v>2E-3</v>
      </c>
    </row>
    <row r="29" spans="1:26" x14ac:dyDescent="0.2">
      <c r="A29" s="222" t="s">
        <v>47</v>
      </c>
      <c r="B29" s="221">
        <v>11639</v>
      </c>
      <c r="C29" s="220">
        <v>14</v>
      </c>
      <c r="D29" s="220">
        <v>0</v>
      </c>
      <c r="E29" s="220">
        <v>13</v>
      </c>
      <c r="F29" s="219">
        <v>3</v>
      </c>
      <c r="G29" s="218">
        <v>10213</v>
      </c>
      <c r="H29" s="217">
        <v>0.877</v>
      </c>
      <c r="I29" s="216">
        <v>1378</v>
      </c>
      <c r="J29" s="215">
        <v>0.11799999999999999</v>
      </c>
      <c r="K29" s="214">
        <v>48</v>
      </c>
      <c r="L29" s="213">
        <v>4.0000000000000001E-3</v>
      </c>
      <c r="M29" s="212">
        <v>1359</v>
      </c>
      <c r="N29" s="211">
        <v>0.11700000000000001</v>
      </c>
      <c r="O29" s="210">
        <v>1315</v>
      </c>
      <c r="P29" s="209">
        <v>0.113</v>
      </c>
      <c r="Q29" s="210">
        <v>1953</v>
      </c>
      <c r="R29" s="209">
        <v>0.16800000000000001</v>
      </c>
      <c r="S29" s="210">
        <v>10213</v>
      </c>
      <c r="T29" s="209">
        <v>0.877</v>
      </c>
      <c r="U29" s="210">
        <v>29</v>
      </c>
      <c r="V29" s="209">
        <v>2E-3</v>
      </c>
      <c r="W29" s="207">
        <v>3</v>
      </c>
      <c r="X29" s="208">
        <v>0</v>
      </c>
      <c r="Y29" s="207">
        <v>74</v>
      </c>
      <c r="Z29" s="206">
        <v>6.0000000000000001E-3</v>
      </c>
    </row>
    <row r="30" spans="1:26" x14ac:dyDescent="0.2">
      <c r="A30" s="222" t="s">
        <v>48</v>
      </c>
      <c r="B30" s="221">
        <v>22052</v>
      </c>
      <c r="C30" s="220">
        <v>39</v>
      </c>
      <c r="D30" s="220">
        <v>4</v>
      </c>
      <c r="E30" s="220">
        <v>33</v>
      </c>
      <c r="F30" s="219">
        <v>4</v>
      </c>
      <c r="G30" s="218">
        <v>17452</v>
      </c>
      <c r="H30" s="217">
        <v>0.79100000000000004</v>
      </c>
      <c r="I30" s="216">
        <v>3635</v>
      </c>
      <c r="J30" s="215">
        <v>0.16500000000000001</v>
      </c>
      <c r="K30" s="214">
        <v>965</v>
      </c>
      <c r="L30" s="213">
        <v>4.3999999999999997E-2</v>
      </c>
      <c r="M30" s="212">
        <v>4142</v>
      </c>
      <c r="N30" s="211">
        <v>0.188</v>
      </c>
      <c r="O30" s="210">
        <v>3634</v>
      </c>
      <c r="P30" s="209">
        <v>0.16500000000000001</v>
      </c>
      <c r="Q30" s="210">
        <v>17452</v>
      </c>
      <c r="R30" s="209">
        <v>0.79100000000000004</v>
      </c>
      <c r="S30" s="210">
        <v>17452</v>
      </c>
      <c r="T30" s="209">
        <v>0.79100000000000004</v>
      </c>
      <c r="U30" s="210">
        <v>3</v>
      </c>
      <c r="V30" s="209">
        <v>0</v>
      </c>
      <c r="W30" s="207">
        <v>2</v>
      </c>
      <c r="X30" s="208">
        <v>0</v>
      </c>
      <c r="Y30" s="207">
        <v>25</v>
      </c>
      <c r="Z30" s="206">
        <v>1E-3</v>
      </c>
    </row>
    <row r="31" spans="1:26" x14ac:dyDescent="0.2">
      <c r="A31" s="222" t="s">
        <v>49</v>
      </c>
      <c r="B31" s="221">
        <v>36047</v>
      </c>
      <c r="C31" s="220">
        <v>77</v>
      </c>
      <c r="D31" s="220">
        <v>0</v>
      </c>
      <c r="E31" s="220">
        <v>61</v>
      </c>
      <c r="F31" s="219">
        <v>3</v>
      </c>
      <c r="G31" s="218">
        <v>31579</v>
      </c>
      <c r="H31" s="217">
        <v>0.876</v>
      </c>
      <c r="I31" s="216">
        <v>3442</v>
      </c>
      <c r="J31" s="215">
        <v>9.5000000000000001E-2</v>
      </c>
      <c r="K31" s="214">
        <v>1026</v>
      </c>
      <c r="L31" s="213">
        <v>2.8000000000000001E-2</v>
      </c>
      <c r="M31" s="212">
        <v>10223</v>
      </c>
      <c r="N31" s="211">
        <v>0.28399999999999997</v>
      </c>
      <c r="O31" s="210">
        <v>9189</v>
      </c>
      <c r="P31" s="209">
        <v>0.255</v>
      </c>
      <c r="Q31" s="210">
        <v>5723</v>
      </c>
      <c r="R31" s="209">
        <v>0.159</v>
      </c>
      <c r="S31" s="210">
        <v>31579</v>
      </c>
      <c r="T31" s="209">
        <v>0.876</v>
      </c>
      <c r="U31" s="210">
        <v>4705</v>
      </c>
      <c r="V31" s="209">
        <v>0.13100000000000001</v>
      </c>
      <c r="W31" s="207">
        <v>14</v>
      </c>
      <c r="X31" s="208">
        <v>0</v>
      </c>
      <c r="Y31" s="207">
        <v>135</v>
      </c>
      <c r="Z31" s="206">
        <v>4.0000000000000001E-3</v>
      </c>
    </row>
    <row r="32" spans="1:26" x14ac:dyDescent="0.2">
      <c r="A32" s="222" t="s">
        <v>50</v>
      </c>
      <c r="B32" s="221">
        <v>19492</v>
      </c>
      <c r="C32" s="220">
        <v>35</v>
      </c>
      <c r="D32" s="220">
        <v>0</v>
      </c>
      <c r="E32" s="220">
        <v>25</v>
      </c>
      <c r="F32" s="219">
        <v>3</v>
      </c>
      <c r="G32" s="218">
        <v>19059</v>
      </c>
      <c r="H32" s="217">
        <v>0.97799999999999998</v>
      </c>
      <c r="I32" s="216">
        <v>403</v>
      </c>
      <c r="J32" s="215">
        <v>2.1000000000000001E-2</v>
      </c>
      <c r="K32" s="214">
        <v>30</v>
      </c>
      <c r="L32" s="213">
        <v>2E-3</v>
      </c>
      <c r="M32" s="212">
        <v>2840</v>
      </c>
      <c r="N32" s="211">
        <v>0.14599999999999999</v>
      </c>
      <c r="O32" s="210">
        <v>2122</v>
      </c>
      <c r="P32" s="209">
        <v>0.109</v>
      </c>
      <c r="Q32" s="210">
        <v>19059</v>
      </c>
      <c r="R32" s="209">
        <v>0.97799999999999998</v>
      </c>
      <c r="S32" s="210">
        <v>19034</v>
      </c>
      <c r="T32" s="209">
        <v>0.97699999999999998</v>
      </c>
      <c r="U32" s="210">
        <v>3288</v>
      </c>
      <c r="V32" s="209">
        <v>0.16900000000000001</v>
      </c>
      <c r="W32" s="207">
        <v>4</v>
      </c>
      <c r="X32" s="208">
        <v>0</v>
      </c>
      <c r="Y32" s="207">
        <v>29</v>
      </c>
      <c r="Z32" s="206">
        <v>1E-3</v>
      </c>
    </row>
    <row r="33" spans="1:26" x14ac:dyDescent="0.2">
      <c r="A33" s="222" t="s">
        <v>51</v>
      </c>
      <c r="B33" s="221">
        <v>15785</v>
      </c>
      <c r="C33" s="220">
        <v>31</v>
      </c>
      <c r="D33" s="220">
        <v>0</v>
      </c>
      <c r="E33" s="220">
        <v>12</v>
      </c>
      <c r="F33" s="219">
        <v>4</v>
      </c>
      <c r="G33" s="218">
        <v>15219</v>
      </c>
      <c r="H33" s="217">
        <v>0.96399999999999997</v>
      </c>
      <c r="I33" s="216">
        <v>542</v>
      </c>
      <c r="J33" s="215">
        <v>3.4000000000000002E-2</v>
      </c>
      <c r="K33" s="214">
        <v>24</v>
      </c>
      <c r="L33" s="213">
        <v>2E-3</v>
      </c>
      <c r="M33" s="212">
        <v>1819</v>
      </c>
      <c r="N33" s="211">
        <v>0.115</v>
      </c>
      <c r="O33" s="210">
        <v>1460</v>
      </c>
      <c r="P33" s="209">
        <v>9.1999999999999998E-2</v>
      </c>
      <c r="Q33" s="210">
        <v>3791</v>
      </c>
      <c r="R33" s="209">
        <v>0.24</v>
      </c>
      <c r="S33" s="210">
        <v>15219</v>
      </c>
      <c r="T33" s="209">
        <v>0.96399999999999997</v>
      </c>
      <c r="U33" s="210">
        <v>11</v>
      </c>
      <c r="V33" s="209">
        <v>1E-3</v>
      </c>
      <c r="W33" s="207">
        <v>1</v>
      </c>
      <c r="X33" s="208">
        <v>0</v>
      </c>
      <c r="Y33" s="207">
        <v>34</v>
      </c>
      <c r="Z33" s="206">
        <v>2E-3</v>
      </c>
    </row>
    <row r="34" spans="1:26" x14ac:dyDescent="0.2">
      <c r="A34" s="222" t="s">
        <v>52</v>
      </c>
      <c r="B34" s="221">
        <v>11552</v>
      </c>
      <c r="C34" s="220">
        <v>38</v>
      </c>
      <c r="D34" s="220">
        <v>0</v>
      </c>
      <c r="E34" s="220">
        <v>13</v>
      </c>
      <c r="F34" s="219">
        <v>4</v>
      </c>
      <c r="G34" s="218">
        <v>6072</v>
      </c>
      <c r="H34" s="217">
        <v>0.52600000000000002</v>
      </c>
      <c r="I34" s="216">
        <v>4370</v>
      </c>
      <c r="J34" s="215">
        <v>0.378</v>
      </c>
      <c r="K34" s="214">
        <v>1110</v>
      </c>
      <c r="L34" s="213">
        <v>9.6000000000000002E-2</v>
      </c>
      <c r="M34" s="212">
        <v>1943</v>
      </c>
      <c r="N34" s="211">
        <v>0.16800000000000001</v>
      </c>
      <c r="O34" s="210">
        <v>736</v>
      </c>
      <c r="P34" s="209">
        <v>6.4000000000000001E-2</v>
      </c>
      <c r="Q34" s="210">
        <v>2381</v>
      </c>
      <c r="R34" s="209">
        <v>0.20599999999999999</v>
      </c>
      <c r="S34" s="210">
        <v>6072</v>
      </c>
      <c r="T34" s="209">
        <v>0.52600000000000002</v>
      </c>
      <c r="U34" s="210">
        <v>632</v>
      </c>
      <c r="V34" s="209">
        <v>5.5E-2</v>
      </c>
      <c r="W34" s="207">
        <v>8</v>
      </c>
      <c r="X34" s="208">
        <v>1E-3</v>
      </c>
      <c r="Y34" s="207">
        <v>21</v>
      </c>
      <c r="Z34" s="206">
        <v>2E-3</v>
      </c>
    </row>
    <row r="35" spans="1:26" x14ac:dyDescent="0.2">
      <c r="A35" s="222" t="s">
        <v>53</v>
      </c>
      <c r="B35" s="221">
        <v>35680</v>
      </c>
      <c r="C35" s="220">
        <v>45</v>
      </c>
      <c r="D35" s="220">
        <v>0</v>
      </c>
      <c r="E35" s="220">
        <v>32</v>
      </c>
      <c r="F35" s="219">
        <v>3</v>
      </c>
      <c r="G35" s="218">
        <v>32896</v>
      </c>
      <c r="H35" s="217">
        <v>0.92200000000000004</v>
      </c>
      <c r="I35" s="216">
        <v>2395</v>
      </c>
      <c r="J35" s="215">
        <v>6.7000000000000004E-2</v>
      </c>
      <c r="K35" s="214">
        <v>389</v>
      </c>
      <c r="L35" s="213">
        <v>1.0999999999999999E-2</v>
      </c>
      <c r="M35" s="212">
        <v>6697</v>
      </c>
      <c r="N35" s="211">
        <v>0.188</v>
      </c>
      <c r="O35" s="210">
        <v>5206</v>
      </c>
      <c r="P35" s="209">
        <v>0.14599999999999999</v>
      </c>
      <c r="Q35" s="210">
        <v>32896</v>
      </c>
      <c r="R35" s="209">
        <v>0.92200000000000004</v>
      </c>
      <c r="S35" s="210">
        <v>32896</v>
      </c>
      <c r="T35" s="209">
        <v>0.92200000000000004</v>
      </c>
      <c r="U35" s="210">
        <v>36</v>
      </c>
      <c r="V35" s="209">
        <v>1E-3</v>
      </c>
      <c r="W35" s="207">
        <v>13</v>
      </c>
      <c r="X35" s="208">
        <v>0</v>
      </c>
      <c r="Y35" s="207">
        <v>26</v>
      </c>
      <c r="Z35" s="206">
        <v>1E-3</v>
      </c>
    </row>
    <row r="36" spans="1:26" x14ac:dyDescent="0.2">
      <c r="A36" s="222" t="s">
        <v>54</v>
      </c>
      <c r="B36" s="221">
        <v>17400</v>
      </c>
      <c r="C36" s="220">
        <v>24</v>
      </c>
      <c r="D36" s="220">
        <v>0</v>
      </c>
      <c r="E36" s="220">
        <v>21</v>
      </c>
      <c r="F36" s="219">
        <v>3</v>
      </c>
      <c r="G36" s="218">
        <v>16293</v>
      </c>
      <c r="H36" s="217">
        <v>0.93600000000000005</v>
      </c>
      <c r="I36" s="216">
        <v>890</v>
      </c>
      <c r="J36" s="215">
        <v>5.0999999999999997E-2</v>
      </c>
      <c r="K36" s="214">
        <v>217</v>
      </c>
      <c r="L36" s="213">
        <v>1.2E-2</v>
      </c>
      <c r="M36" s="212">
        <v>7081</v>
      </c>
      <c r="N36" s="211">
        <v>0.40699999999999997</v>
      </c>
      <c r="O36" s="210">
        <v>6504</v>
      </c>
      <c r="P36" s="209">
        <v>0.374</v>
      </c>
      <c r="Q36" s="210">
        <v>16293</v>
      </c>
      <c r="R36" s="209">
        <v>0.93600000000000005</v>
      </c>
      <c r="S36" s="210">
        <v>16293</v>
      </c>
      <c r="T36" s="209">
        <v>0.93600000000000005</v>
      </c>
      <c r="U36" s="210">
        <v>11603</v>
      </c>
      <c r="V36" s="209">
        <v>0.66700000000000004</v>
      </c>
      <c r="W36" s="207">
        <v>0</v>
      </c>
      <c r="X36" s="208">
        <v>0</v>
      </c>
      <c r="Y36" s="207">
        <v>12</v>
      </c>
      <c r="Z36" s="206">
        <v>1E-3</v>
      </c>
    </row>
    <row r="37" spans="1:26" x14ac:dyDescent="0.2">
      <c r="A37" s="222" t="s">
        <v>55</v>
      </c>
      <c r="B37" s="221">
        <v>16200</v>
      </c>
      <c r="C37" s="220">
        <v>28</v>
      </c>
      <c r="D37" s="220">
        <v>11</v>
      </c>
      <c r="E37" s="220">
        <v>18</v>
      </c>
      <c r="F37" s="219">
        <v>5</v>
      </c>
      <c r="G37" s="218">
        <v>8040</v>
      </c>
      <c r="H37" s="217">
        <v>0.496</v>
      </c>
      <c r="I37" s="216">
        <v>6015</v>
      </c>
      <c r="J37" s="215">
        <v>0.371</v>
      </c>
      <c r="K37" s="214">
        <v>2145</v>
      </c>
      <c r="L37" s="213">
        <v>0.13200000000000001</v>
      </c>
      <c r="M37" s="212">
        <v>1704</v>
      </c>
      <c r="N37" s="211">
        <v>0.105</v>
      </c>
      <c r="O37" s="210">
        <v>1012</v>
      </c>
      <c r="P37" s="209">
        <v>6.2E-2</v>
      </c>
      <c r="Q37" s="210">
        <v>2484</v>
      </c>
      <c r="R37" s="209">
        <v>0.153</v>
      </c>
      <c r="S37" s="210">
        <v>8040</v>
      </c>
      <c r="T37" s="209">
        <v>0.496</v>
      </c>
      <c r="U37" s="210">
        <v>2497</v>
      </c>
      <c r="V37" s="209">
        <v>0.154</v>
      </c>
      <c r="W37" s="207">
        <v>6</v>
      </c>
      <c r="X37" s="208">
        <v>0</v>
      </c>
      <c r="Y37" s="207">
        <v>58</v>
      </c>
      <c r="Z37" s="206">
        <v>4.0000000000000001E-3</v>
      </c>
    </row>
    <row r="38" spans="1:26" x14ac:dyDescent="0.2">
      <c r="A38" s="222" t="s">
        <v>56</v>
      </c>
      <c r="B38" s="221">
        <v>60442</v>
      </c>
      <c r="C38" s="220">
        <v>45</v>
      </c>
      <c r="D38" s="220">
        <v>1</v>
      </c>
      <c r="E38" s="220">
        <v>38</v>
      </c>
      <c r="F38" s="219">
        <v>3</v>
      </c>
      <c r="G38" s="218">
        <v>57066</v>
      </c>
      <c r="H38" s="217">
        <v>0.94399999999999995</v>
      </c>
      <c r="I38" s="216">
        <v>3253</v>
      </c>
      <c r="J38" s="215">
        <v>5.3999999999999999E-2</v>
      </c>
      <c r="K38" s="214">
        <v>123</v>
      </c>
      <c r="L38" s="213">
        <v>2E-3</v>
      </c>
      <c r="M38" s="212">
        <v>11011</v>
      </c>
      <c r="N38" s="211">
        <v>0.182</v>
      </c>
      <c r="O38" s="210">
        <v>9816</v>
      </c>
      <c r="P38" s="209">
        <v>0.16200000000000001</v>
      </c>
      <c r="Q38" s="210">
        <v>1948</v>
      </c>
      <c r="R38" s="209">
        <v>3.2000000000000001E-2</v>
      </c>
      <c r="S38" s="210">
        <v>56960</v>
      </c>
      <c r="T38" s="209">
        <v>0.94199999999999995</v>
      </c>
      <c r="U38" s="210">
        <v>19844</v>
      </c>
      <c r="V38" s="209">
        <v>0.32800000000000001</v>
      </c>
      <c r="W38" s="207">
        <v>3</v>
      </c>
      <c r="X38" s="208">
        <v>0</v>
      </c>
      <c r="Y38" s="207">
        <v>10</v>
      </c>
      <c r="Z38" s="206">
        <v>0</v>
      </c>
    </row>
    <row r="39" spans="1:26" x14ac:dyDescent="0.2">
      <c r="A39" s="222" t="s">
        <v>57</v>
      </c>
      <c r="B39" s="221">
        <v>8728</v>
      </c>
      <c r="C39" s="220">
        <v>11</v>
      </c>
      <c r="D39" s="220">
        <v>0</v>
      </c>
      <c r="E39" s="220">
        <v>4</v>
      </c>
      <c r="F39" s="219">
        <v>3</v>
      </c>
      <c r="G39" s="218">
        <v>7530</v>
      </c>
      <c r="H39" s="217">
        <v>0.86299999999999999</v>
      </c>
      <c r="I39" s="216">
        <v>1030</v>
      </c>
      <c r="J39" s="215">
        <v>0.11799999999999999</v>
      </c>
      <c r="K39" s="214">
        <v>168</v>
      </c>
      <c r="L39" s="213">
        <v>1.9E-2</v>
      </c>
      <c r="M39" s="212">
        <v>5265</v>
      </c>
      <c r="N39" s="211">
        <v>0.60299999999999998</v>
      </c>
      <c r="O39" s="210">
        <v>1319</v>
      </c>
      <c r="P39" s="209">
        <v>0.151</v>
      </c>
      <c r="Q39" s="210">
        <v>2367</v>
      </c>
      <c r="R39" s="209">
        <v>0.27100000000000002</v>
      </c>
      <c r="S39" s="210">
        <v>5871</v>
      </c>
      <c r="T39" s="209">
        <v>0.67300000000000004</v>
      </c>
      <c r="U39" s="210">
        <v>10</v>
      </c>
      <c r="V39" s="209">
        <v>1E-3</v>
      </c>
      <c r="W39" s="207">
        <v>10</v>
      </c>
      <c r="X39" s="208">
        <v>1E-3</v>
      </c>
      <c r="Y39" s="207">
        <v>36</v>
      </c>
      <c r="Z39" s="206">
        <v>4.0000000000000001E-3</v>
      </c>
    </row>
    <row r="40" spans="1:26" x14ac:dyDescent="0.2">
      <c r="A40" s="222" t="s">
        <v>58</v>
      </c>
      <c r="B40" s="221">
        <v>12487</v>
      </c>
      <c r="C40" s="220">
        <v>13</v>
      </c>
      <c r="D40" s="220">
        <v>0</v>
      </c>
      <c r="E40" s="220">
        <v>6</v>
      </c>
      <c r="F40" s="219">
        <v>5</v>
      </c>
      <c r="G40" s="218">
        <v>11929</v>
      </c>
      <c r="H40" s="217">
        <v>0.95499999999999996</v>
      </c>
      <c r="I40" s="216">
        <v>534</v>
      </c>
      <c r="J40" s="215">
        <v>4.2999999999999997E-2</v>
      </c>
      <c r="K40" s="214">
        <v>24</v>
      </c>
      <c r="L40" s="213">
        <v>2E-3</v>
      </c>
      <c r="M40" s="212">
        <v>2005</v>
      </c>
      <c r="N40" s="211">
        <v>0.161</v>
      </c>
      <c r="O40" s="210">
        <v>1425</v>
      </c>
      <c r="P40" s="209">
        <v>0.114</v>
      </c>
      <c r="Q40" s="210">
        <v>11929</v>
      </c>
      <c r="R40" s="209">
        <v>0.95499999999999996</v>
      </c>
      <c r="S40" s="210">
        <v>11929</v>
      </c>
      <c r="T40" s="209">
        <v>0.95499999999999996</v>
      </c>
      <c r="U40" s="210">
        <v>2</v>
      </c>
      <c r="V40" s="209">
        <v>0</v>
      </c>
      <c r="W40" s="207">
        <v>2</v>
      </c>
      <c r="X40" s="208">
        <v>0</v>
      </c>
      <c r="Y40" s="207">
        <v>26</v>
      </c>
      <c r="Z40" s="206">
        <v>2E-3</v>
      </c>
    </row>
    <row r="41" spans="1:26" x14ac:dyDescent="0.2">
      <c r="A41" s="222" t="s">
        <v>59</v>
      </c>
      <c r="B41" s="221">
        <v>15422</v>
      </c>
      <c r="C41" s="220">
        <v>27</v>
      </c>
      <c r="D41" s="220">
        <v>2</v>
      </c>
      <c r="E41" s="220">
        <v>20</v>
      </c>
      <c r="F41" s="219">
        <v>3</v>
      </c>
      <c r="G41" s="218">
        <v>9696</v>
      </c>
      <c r="H41" s="217">
        <v>0.629</v>
      </c>
      <c r="I41" s="216">
        <v>5623</v>
      </c>
      <c r="J41" s="215">
        <v>0.36499999999999999</v>
      </c>
      <c r="K41" s="214">
        <v>103</v>
      </c>
      <c r="L41" s="213">
        <v>7.0000000000000001E-3</v>
      </c>
      <c r="M41" s="212">
        <v>1636</v>
      </c>
      <c r="N41" s="211">
        <v>0.106</v>
      </c>
      <c r="O41" s="210">
        <v>1510</v>
      </c>
      <c r="P41" s="209">
        <v>9.8000000000000004E-2</v>
      </c>
      <c r="Q41" s="210">
        <v>9696</v>
      </c>
      <c r="R41" s="209">
        <v>0.629</v>
      </c>
      <c r="S41" s="210">
        <v>9696</v>
      </c>
      <c r="T41" s="209">
        <v>0.629</v>
      </c>
      <c r="U41" s="210">
        <v>9694</v>
      </c>
      <c r="V41" s="209">
        <v>0.629</v>
      </c>
      <c r="W41" s="207">
        <v>2</v>
      </c>
      <c r="X41" s="208">
        <v>0</v>
      </c>
      <c r="Y41" s="207">
        <v>6</v>
      </c>
      <c r="Z41" s="206">
        <v>0</v>
      </c>
    </row>
    <row r="42" spans="1:26" x14ac:dyDescent="0.2">
      <c r="A42" s="230" t="s">
        <v>60</v>
      </c>
      <c r="B42" s="229">
        <v>26874</v>
      </c>
      <c r="C42" s="228" t="s">
        <v>182</v>
      </c>
      <c r="D42" s="228">
        <v>0</v>
      </c>
      <c r="E42" s="228">
        <v>0</v>
      </c>
      <c r="F42" s="227">
        <v>0</v>
      </c>
      <c r="G42" s="218">
        <v>26148</v>
      </c>
      <c r="H42" s="217">
        <v>0.97299999999999998</v>
      </c>
      <c r="I42" s="216">
        <v>722</v>
      </c>
      <c r="J42" s="215">
        <v>2.7E-2</v>
      </c>
      <c r="K42" s="214">
        <v>4</v>
      </c>
      <c r="L42" s="213">
        <v>0</v>
      </c>
      <c r="M42" s="226" t="s">
        <v>181</v>
      </c>
      <c r="N42" s="225" t="s">
        <v>181</v>
      </c>
      <c r="O42" s="224" t="s">
        <v>181</v>
      </c>
      <c r="P42" s="224" t="s">
        <v>181</v>
      </c>
      <c r="Q42" s="224" t="s">
        <v>181</v>
      </c>
      <c r="R42" s="224" t="s">
        <v>181</v>
      </c>
      <c r="S42" s="224" t="s">
        <v>181</v>
      </c>
      <c r="T42" s="224" t="s">
        <v>181</v>
      </c>
      <c r="U42" s="224" t="s">
        <v>181</v>
      </c>
      <c r="V42" s="224" t="s">
        <v>181</v>
      </c>
      <c r="W42" s="224" t="s">
        <v>181</v>
      </c>
      <c r="X42" s="224" t="s">
        <v>181</v>
      </c>
      <c r="Y42" s="224" t="s">
        <v>181</v>
      </c>
      <c r="Z42" s="223" t="s">
        <v>181</v>
      </c>
    </row>
    <row r="43" spans="1:26" x14ac:dyDescent="0.2">
      <c r="A43" s="222" t="s">
        <v>61</v>
      </c>
      <c r="B43" s="221">
        <v>4907</v>
      </c>
      <c r="C43" s="220">
        <v>9</v>
      </c>
      <c r="D43" s="220">
        <v>0</v>
      </c>
      <c r="E43" s="220">
        <v>6</v>
      </c>
      <c r="F43" s="219">
        <v>3</v>
      </c>
      <c r="G43" s="218">
        <v>4585</v>
      </c>
      <c r="H43" s="217">
        <v>0.93400000000000005</v>
      </c>
      <c r="I43" s="216">
        <v>196</v>
      </c>
      <c r="J43" s="215">
        <v>0.04</v>
      </c>
      <c r="K43" s="214">
        <v>126</v>
      </c>
      <c r="L43" s="213">
        <v>2.5999999999999999E-2</v>
      </c>
      <c r="M43" s="212">
        <v>1456</v>
      </c>
      <c r="N43" s="211">
        <v>0.29699999999999999</v>
      </c>
      <c r="O43" s="210">
        <v>1328</v>
      </c>
      <c r="P43" s="209">
        <v>0.27100000000000002</v>
      </c>
      <c r="Q43" s="210">
        <v>4585</v>
      </c>
      <c r="R43" s="209">
        <v>0.93400000000000005</v>
      </c>
      <c r="S43" s="210">
        <v>4585</v>
      </c>
      <c r="T43" s="209">
        <v>0.93400000000000005</v>
      </c>
      <c r="U43" s="210">
        <v>3</v>
      </c>
      <c r="V43" s="209">
        <v>1E-3</v>
      </c>
      <c r="W43" s="207">
        <v>3</v>
      </c>
      <c r="X43" s="208">
        <v>1E-3</v>
      </c>
      <c r="Y43" s="207">
        <v>3</v>
      </c>
      <c r="Z43" s="206">
        <v>1E-3</v>
      </c>
    </row>
    <row r="44" spans="1:26" x14ac:dyDescent="0.2">
      <c r="A44" s="222" t="s">
        <v>62</v>
      </c>
      <c r="B44" s="221">
        <v>4745</v>
      </c>
      <c r="C44" s="220">
        <v>10</v>
      </c>
      <c r="D44" s="220">
        <v>0</v>
      </c>
      <c r="E44" s="220">
        <v>1</v>
      </c>
      <c r="F44" s="219">
        <v>3</v>
      </c>
      <c r="G44" s="218">
        <v>4583</v>
      </c>
      <c r="H44" s="217">
        <v>0.96599999999999997</v>
      </c>
      <c r="I44" s="216">
        <v>151</v>
      </c>
      <c r="J44" s="215">
        <v>3.2000000000000001E-2</v>
      </c>
      <c r="K44" s="214">
        <v>11</v>
      </c>
      <c r="L44" s="213">
        <v>2E-3</v>
      </c>
      <c r="M44" s="212">
        <v>443</v>
      </c>
      <c r="N44" s="211">
        <v>9.2999999999999999E-2</v>
      </c>
      <c r="O44" s="210">
        <v>7</v>
      </c>
      <c r="P44" s="209">
        <v>1E-3</v>
      </c>
      <c r="Q44" s="210">
        <v>2044</v>
      </c>
      <c r="R44" s="209">
        <v>0.43099999999999999</v>
      </c>
      <c r="S44" s="210">
        <v>4583</v>
      </c>
      <c r="T44" s="209">
        <v>0.96599999999999997</v>
      </c>
      <c r="U44" s="210">
        <v>3</v>
      </c>
      <c r="V44" s="209">
        <v>1E-3</v>
      </c>
      <c r="W44" s="207">
        <v>3</v>
      </c>
      <c r="X44" s="208">
        <v>1E-3</v>
      </c>
      <c r="Y44" s="207">
        <v>16</v>
      </c>
      <c r="Z44" s="206">
        <v>3.0000000000000001E-3</v>
      </c>
    </row>
    <row r="45" spans="1:26" x14ac:dyDescent="0.2">
      <c r="A45" s="222" t="s">
        <v>63</v>
      </c>
      <c r="B45" s="221">
        <v>5384</v>
      </c>
      <c r="C45" s="220">
        <v>16</v>
      </c>
      <c r="D45" s="220">
        <v>0</v>
      </c>
      <c r="E45" s="220">
        <v>11</v>
      </c>
      <c r="F45" s="219">
        <v>3</v>
      </c>
      <c r="G45" s="218">
        <v>4890</v>
      </c>
      <c r="H45" s="217">
        <v>0.90800000000000003</v>
      </c>
      <c r="I45" s="216">
        <v>453</v>
      </c>
      <c r="J45" s="215">
        <v>8.4000000000000005E-2</v>
      </c>
      <c r="K45" s="214">
        <v>41</v>
      </c>
      <c r="L45" s="213">
        <v>8.0000000000000002E-3</v>
      </c>
      <c r="M45" s="212">
        <v>403</v>
      </c>
      <c r="N45" s="211">
        <v>7.4999999999999997E-2</v>
      </c>
      <c r="O45" s="210">
        <v>371</v>
      </c>
      <c r="P45" s="209">
        <v>6.9000000000000006E-2</v>
      </c>
      <c r="Q45" s="210">
        <v>226</v>
      </c>
      <c r="R45" s="209">
        <v>4.2000000000000003E-2</v>
      </c>
      <c r="S45" s="210">
        <v>4890</v>
      </c>
      <c r="T45" s="209">
        <v>0.90800000000000003</v>
      </c>
      <c r="U45" s="210">
        <v>3</v>
      </c>
      <c r="V45" s="209">
        <v>1E-3</v>
      </c>
      <c r="W45" s="207">
        <v>6</v>
      </c>
      <c r="X45" s="208">
        <v>1E-3</v>
      </c>
      <c r="Y45" s="207">
        <v>4</v>
      </c>
      <c r="Z45" s="206">
        <v>1E-3</v>
      </c>
    </row>
    <row r="46" spans="1:26" x14ac:dyDescent="0.2">
      <c r="A46" s="222" t="s">
        <v>64</v>
      </c>
      <c r="B46" s="221">
        <v>19043</v>
      </c>
      <c r="C46" s="220">
        <v>28</v>
      </c>
      <c r="D46" s="220">
        <v>8</v>
      </c>
      <c r="E46" s="220">
        <v>18</v>
      </c>
      <c r="F46" s="219">
        <v>3</v>
      </c>
      <c r="G46" s="218">
        <v>18811</v>
      </c>
      <c r="H46" s="217">
        <v>0.98799999999999999</v>
      </c>
      <c r="I46" s="216">
        <v>203</v>
      </c>
      <c r="J46" s="215">
        <v>1.0999999999999999E-2</v>
      </c>
      <c r="K46" s="214">
        <v>29</v>
      </c>
      <c r="L46" s="213">
        <v>2E-3</v>
      </c>
      <c r="M46" s="212">
        <v>5444</v>
      </c>
      <c r="N46" s="211">
        <v>0.28599999999999998</v>
      </c>
      <c r="O46" s="210">
        <v>3621</v>
      </c>
      <c r="P46" s="209">
        <v>0.19</v>
      </c>
      <c r="Q46" s="210">
        <v>18811</v>
      </c>
      <c r="R46" s="209">
        <v>0.98799999999999999</v>
      </c>
      <c r="S46" s="210">
        <v>18811</v>
      </c>
      <c r="T46" s="209">
        <v>0.98799999999999999</v>
      </c>
      <c r="U46" s="210">
        <v>10</v>
      </c>
      <c r="V46" s="209">
        <v>1E-3</v>
      </c>
      <c r="W46" s="207">
        <v>0</v>
      </c>
      <c r="X46" s="208">
        <v>0</v>
      </c>
      <c r="Y46" s="207">
        <v>8</v>
      </c>
      <c r="Z46" s="206">
        <v>0</v>
      </c>
    </row>
    <row r="47" spans="1:26" x14ac:dyDescent="0.2">
      <c r="A47" s="222" t="s">
        <v>65</v>
      </c>
      <c r="B47" s="221">
        <v>38202</v>
      </c>
      <c r="C47" s="220">
        <v>39</v>
      </c>
      <c r="D47" s="220">
        <v>12</v>
      </c>
      <c r="E47" s="220">
        <v>32</v>
      </c>
      <c r="F47" s="219">
        <v>3</v>
      </c>
      <c r="G47" s="218">
        <v>35590</v>
      </c>
      <c r="H47" s="217">
        <v>0.93200000000000005</v>
      </c>
      <c r="I47" s="216">
        <v>2524</v>
      </c>
      <c r="J47" s="215">
        <v>6.6000000000000003E-2</v>
      </c>
      <c r="K47" s="214">
        <v>88</v>
      </c>
      <c r="L47" s="213">
        <v>2E-3</v>
      </c>
      <c r="M47" s="212">
        <v>20690</v>
      </c>
      <c r="N47" s="211">
        <v>0.54200000000000004</v>
      </c>
      <c r="O47" s="210">
        <v>18413</v>
      </c>
      <c r="P47" s="209">
        <v>0.48199999999999998</v>
      </c>
      <c r="Q47" s="210">
        <v>35590</v>
      </c>
      <c r="R47" s="209">
        <v>0.93200000000000005</v>
      </c>
      <c r="S47" s="210">
        <v>35566</v>
      </c>
      <c r="T47" s="209">
        <v>0.93100000000000005</v>
      </c>
      <c r="U47" s="210">
        <v>15</v>
      </c>
      <c r="V47" s="209">
        <v>0</v>
      </c>
      <c r="W47" s="207">
        <v>0</v>
      </c>
      <c r="X47" s="208">
        <v>0</v>
      </c>
      <c r="Y47" s="207">
        <v>70</v>
      </c>
      <c r="Z47" s="206">
        <v>2E-3</v>
      </c>
    </row>
    <row r="48" spans="1:26" x14ac:dyDescent="0.2">
      <c r="A48" s="222" t="s">
        <v>66</v>
      </c>
      <c r="B48" s="221">
        <v>46532</v>
      </c>
      <c r="C48" s="220">
        <v>60</v>
      </c>
      <c r="D48" s="220">
        <v>0</v>
      </c>
      <c r="E48" s="220">
        <v>48</v>
      </c>
      <c r="F48" s="219">
        <v>3</v>
      </c>
      <c r="G48" s="218">
        <v>44704</v>
      </c>
      <c r="H48" s="217">
        <v>0.96099999999999997</v>
      </c>
      <c r="I48" s="216">
        <v>1601</v>
      </c>
      <c r="J48" s="215">
        <v>3.4000000000000002E-2</v>
      </c>
      <c r="K48" s="214">
        <v>227</v>
      </c>
      <c r="L48" s="213">
        <v>5.0000000000000001E-3</v>
      </c>
      <c r="M48" s="212">
        <v>42415</v>
      </c>
      <c r="N48" s="211">
        <v>0.91200000000000003</v>
      </c>
      <c r="O48" s="210">
        <v>35834</v>
      </c>
      <c r="P48" s="209">
        <v>0.77</v>
      </c>
      <c r="Q48" s="210">
        <v>44704</v>
      </c>
      <c r="R48" s="209">
        <v>0.96099999999999997</v>
      </c>
      <c r="S48" s="210">
        <v>44704</v>
      </c>
      <c r="T48" s="209">
        <v>0.96099999999999997</v>
      </c>
      <c r="U48" s="210">
        <v>55</v>
      </c>
      <c r="V48" s="209">
        <v>1E-3</v>
      </c>
      <c r="W48" s="207">
        <v>4</v>
      </c>
      <c r="X48" s="208">
        <v>0</v>
      </c>
      <c r="Y48" s="207">
        <v>61</v>
      </c>
      <c r="Z48" s="206">
        <v>1E-3</v>
      </c>
    </row>
    <row r="49" spans="1:26" x14ac:dyDescent="0.2">
      <c r="A49" s="222" t="s">
        <v>67</v>
      </c>
      <c r="B49" s="221">
        <v>17158</v>
      </c>
      <c r="C49" s="220">
        <v>27</v>
      </c>
      <c r="D49" s="220">
        <v>0</v>
      </c>
      <c r="E49" s="220">
        <v>22</v>
      </c>
      <c r="F49" s="219">
        <v>3</v>
      </c>
      <c r="G49" s="218">
        <v>13751</v>
      </c>
      <c r="H49" s="217">
        <v>0.80100000000000005</v>
      </c>
      <c r="I49" s="216">
        <v>2650</v>
      </c>
      <c r="J49" s="215">
        <v>0.154</v>
      </c>
      <c r="K49" s="214">
        <v>756</v>
      </c>
      <c r="L49" s="213">
        <v>4.3999999999999997E-2</v>
      </c>
      <c r="M49" s="212">
        <v>2364</v>
      </c>
      <c r="N49" s="211">
        <v>0.13800000000000001</v>
      </c>
      <c r="O49" s="210">
        <v>2226</v>
      </c>
      <c r="P49" s="209">
        <v>0.13</v>
      </c>
      <c r="Q49" s="210">
        <v>698</v>
      </c>
      <c r="R49" s="209">
        <v>4.1000000000000002E-2</v>
      </c>
      <c r="S49" s="210">
        <v>13751</v>
      </c>
      <c r="T49" s="209">
        <v>0.80100000000000005</v>
      </c>
      <c r="U49" s="210">
        <v>17</v>
      </c>
      <c r="V49" s="209">
        <v>1E-3</v>
      </c>
      <c r="W49" s="207">
        <v>6</v>
      </c>
      <c r="X49" s="208">
        <v>0</v>
      </c>
      <c r="Y49" s="207">
        <v>26</v>
      </c>
      <c r="Z49" s="206">
        <v>2E-3</v>
      </c>
    </row>
    <row r="50" spans="1:26" x14ac:dyDescent="0.2">
      <c r="A50" s="222" t="s">
        <v>68</v>
      </c>
      <c r="B50" s="221">
        <v>5776</v>
      </c>
      <c r="C50" s="220">
        <v>9</v>
      </c>
      <c r="D50" s="220">
        <v>0</v>
      </c>
      <c r="E50" s="220">
        <v>4</v>
      </c>
      <c r="F50" s="219">
        <v>3</v>
      </c>
      <c r="G50" s="218">
        <v>4937</v>
      </c>
      <c r="H50" s="217">
        <v>0.85499999999999998</v>
      </c>
      <c r="I50" s="216">
        <v>788</v>
      </c>
      <c r="J50" s="215">
        <v>0.13600000000000001</v>
      </c>
      <c r="K50" s="214">
        <v>51</v>
      </c>
      <c r="L50" s="213">
        <v>8.9999999999999993E-3</v>
      </c>
      <c r="M50" s="212">
        <v>4190</v>
      </c>
      <c r="N50" s="211">
        <v>0.72499999999999998</v>
      </c>
      <c r="O50" s="210">
        <v>2276</v>
      </c>
      <c r="P50" s="209">
        <v>0.39400000000000002</v>
      </c>
      <c r="Q50" s="210">
        <v>149</v>
      </c>
      <c r="R50" s="209">
        <v>2.5999999999999999E-2</v>
      </c>
      <c r="S50" s="210">
        <v>4937</v>
      </c>
      <c r="T50" s="209">
        <v>0.85499999999999998</v>
      </c>
      <c r="U50" s="210">
        <v>4921</v>
      </c>
      <c r="V50" s="209">
        <v>0.85199999999999998</v>
      </c>
      <c r="W50" s="207">
        <v>6</v>
      </c>
      <c r="X50" s="208">
        <v>1E-3</v>
      </c>
      <c r="Y50" s="207">
        <v>24</v>
      </c>
      <c r="Z50" s="206">
        <v>4.0000000000000001E-3</v>
      </c>
    </row>
    <row r="51" spans="1:26" x14ac:dyDescent="0.2">
      <c r="A51" s="222" t="s">
        <v>69</v>
      </c>
      <c r="B51" s="221">
        <v>8361</v>
      </c>
      <c r="C51" s="220">
        <v>19</v>
      </c>
      <c r="D51" s="220">
        <v>0</v>
      </c>
      <c r="E51" s="220">
        <v>10</v>
      </c>
      <c r="F51" s="219">
        <v>3</v>
      </c>
      <c r="G51" s="218">
        <v>5294</v>
      </c>
      <c r="H51" s="217">
        <v>0.63300000000000001</v>
      </c>
      <c r="I51" s="216">
        <v>3064</v>
      </c>
      <c r="J51" s="215">
        <v>0.36599999999999999</v>
      </c>
      <c r="K51" s="214">
        <v>3</v>
      </c>
      <c r="L51" s="213">
        <v>0</v>
      </c>
      <c r="M51" s="212">
        <v>5294</v>
      </c>
      <c r="N51" s="211">
        <v>0.63300000000000001</v>
      </c>
      <c r="O51" s="210">
        <v>2487</v>
      </c>
      <c r="P51" s="209">
        <v>0.29699999999999999</v>
      </c>
      <c r="Q51" s="210">
        <v>5294</v>
      </c>
      <c r="R51" s="209">
        <v>0.63300000000000001</v>
      </c>
      <c r="S51" s="210">
        <v>5294</v>
      </c>
      <c r="T51" s="209">
        <v>0.63300000000000001</v>
      </c>
      <c r="U51" s="210">
        <v>5294</v>
      </c>
      <c r="V51" s="209">
        <v>0.63300000000000001</v>
      </c>
      <c r="W51" s="207">
        <v>3</v>
      </c>
      <c r="X51" s="208">
        <v>0</v>
      </c>
      <c r="Y51" s="207">
        <v>8</v>
      </c>
      <c r="Z51" s="206">
        <v>1E-3</v>
      </c>
    </row>
    <row r="52" spans="1:26" x14ac:dyDescent="0.2">
      <c r="A52" s="222" t="s">
        <v>70</v>
      </c>
      <c r="B52" s="221">
        <v>7995</v>
      </c>
      <c r="C52" s="220">
        <v>15</v>
      </c>
      <c r="D52" s="220">
        <v>0</v>
      </c>
      <c r="E52" s="220">
        <v>15</v>
      </c>
      <c r="F52" s="219">
        <v>3</v>
      </c>
      <c r="G52" s="218">
        <v>7161</v>
      </c>
      <c r="H52" s="217">
        <v>0.89600000000000002</v>
      </c>
      <c r="I52" s="216">
        <v>653</v>
      </c>
      <c r="J52" s="215">
        <v>8.2000000000000003E-2</v>
      </c>
      <c r="K52" s="214">
        <v>181</v>
      </c>
      <c r="L52" s="213">
        <v>2.3E-2</v>
      </c>
      <c r="M52" s="212">
        <v>1536</v>
      </c>
      <c r="N52" s="211">
        <v>0.192</v>
      </c>
      <c r="O52" s="210">
        <v>1531</v>
      </c>
      <c r="P52" s="209">
        <v>0.191</v>
      </c>
      <c r="Q52" s="210">
        <v>7161</v>
      </c>
      <c r="R52" s="209">
        <v>0.89600000000000002</v>
      </c>
      <c r="S52" s="210">
        <v>7161</v>
      </c>
      <c r="T52" s="209">
        <v>0.89600000000000002</v>
      </c>
      <c r="U52" s="210">
        <v>18</v>
      </c>
      <c r="V52" s="209">
        <v>2E-3</v>
      </c>
      <c r="W52" s="207">
        <v>6</v>
      </c>
      <c r="X52" s="208">
        <v>1E-3</v>
      </c>
      <c r="Y52" s="207">
        <v>29</v>
      </c>
      <c r="Z52" s="206">
        <v>4.0000000000000001E-3</v>
      </c>
    </row>
    <row r="53" spans="1:26" x14ac:dyDescent="0.2">
      <c r="A53" s="222" t="s">
        <v>71</v>
      </c>
      <c r="B53" s="221">
        <v>9756</v>
      </c>
      <c r="C53" s="220">
        <v>17</v>
      </c>
      <c r="D53" s="220">
        <v>0</v>
      </c>
      <c r="E53" s="220">
        <v>15</v>
      </c>
      <c r="F53" s="219">
        <v>3</v>
      </c>
      <c r="G53" s="218">
        <v>9090</v>
      </c>
      <c r="H53" s="217">
        <v>0.93200000000000005</v>
      </c>
      <c r="I53" s="216">
        <v>505</v>
      </c>
      <c r="J53" s="215">
        <v>5.1999999999999998E-2</v>
      </c>
      <c r="K53" s="214">
        <v>161</v>
      </c>
      <c r="L53" s="213">
        <v>1.7000000000000001E-2</v>
      </c>
      <c r="M53" s="212">
        <v>1285</v>
      </c>
      <c r="N53" s="211">
        <v>0.13200000000000001</v>
      </c>
      <c r="O53" s="210">
        <v>896</v>
      </c>
      <c r="P53" s="209">
        <v>9.1999999999999998E-2</v>
      </c>
      <c r="Q53" s="210">
        <v>359</v>
      </c>
      <c r="R53" s="209">
        <v>3.6999999999999998E-2</v>
      </c>
      <c r="S53" s="210">
        <v>9090</v>
      </c>
      <c r="T53" s="209">
        <v>0.93200000000000005</v>
      </c>
      <c r="U53" s="210">
        <v>4518</v>
      </c>
      <c r="V53" s="209">
        <v>0.46300000000000002</v>
      </c>
      <c r="W53" s="207">
        <v>3</v>
      </c>
      <c r="X53" s="208">
        <v>0</v>
      </c>
      <c r="Y53" s="207">
        <v>45</v>
      </c>
      <c r="Z53" s="206">
        <v>5.0000000000000001E-3</v>
      </c>
    </row>
    <row r="54" spans="1:26" x14ac:dyDescent="0.2">
      <c r="A54" s="222" t="s">
        <v>72</v>
      </c>
      <c r="B54" s="221">
        <v>5130</v>
      </c>
      <c r="C54" s="220">
        <v>11</v>
      </c>
      <c r="D54" s="220">
        <v>0</v>
      </c>
      <c r="E54" s="220">
        <v>8</v>
      </c>
      <c r="F54" s="219">
        <v>3</v>
      </c>
      <c r="G54" s="218">
        <v>4808</v>
      </c>
      <c r="H54" s="217">
        <v>0.93700000000000006</v>
      </c>
      <c r="I54" s="216">
        <v>310</v>
      </c>
      <c r="J54" s="215">
        <v>0.06</v>
      </c>
      <c r="K54" s="214">
        <v>12</v>
      </c>
      <c r="L54" s="213">
        <v>2E-3</v>
      </c>
      <c r="M54" s="212">
        <v>25</v>
      </c>
      <c r="N54" s="211">
        <v>5.0000000000000001E-3</v>
      </c>
      <c r="O54" s="210">
        <v>22</v>
      </c>
      <c r="P54" s="209">
        <v>4.0000000000000001E-3</v>
      </c>
      <c r="Q54" s="210">
        <v>4808</v>
      </c>
      <c r="R54" s="209">
        <v>0.93700000000000006</v>
      </c>
      <c r="S54" s="210">
        <v>4808</v>
      </c>
      <c r="T54" s="209">
        <v>0.93700000000000006</v>
      </c>
      <c r="U54" s="210">
        <v>9</v>
      </c>
      <c r="V54" s="209">
        <v>2E-3</v>
      </c>
      <c r="W54" s="207">
        <v>4</v>
      </c>
      <c r="X54" s="208">
        <v>1E-3</v>
      </c>
      <c r="Y54" s="207">
        <v>5</v>
      </c>
      <c r="Z54" s="206">
        <v>1E-3</v>
      </c>
    </row>
    <row r="55" spans="1:26" x14ac:dyDescent="0.2">
      <c r="A55" s="222" t="s">
        <v>73</v>
      </c>
      <c r="B55" s="221">
        <v>5504</v>
      </c>
      <c r="C55" s="220">
        <v>10</v>
      </c>
      <c r="D55" s="220">
        <v>0</v>
      </c>
      <c r="E55" s="220">
        <v>7</v>
      </c>
      <c r="F55" s="219">
        <v>4</v>
      </c>
      <c r="G55" s="218">
        <v>4838</v>
      </c>
      <c r="H55" s="217">
        <v>0.879</v>
      </c>
      <c r="I55" s="216">
        <v>603</v>
      </c>
      <c r="J55" s="215">
        <v>0.11</v>
      </c>
      <c r="K55" s="214">
        <v>63</v>
      </c>
      <c r="L55" s="213">
        <v>1.0999999999999999E-2</v>
      </c>
      <c r="M55" s="212">
        <v>855</v>
      </c>
      <c r="N55" s="211">
        <v>0.155</v>
      </c>
      <c r="O55" s="210">
        <v>775</v>
      </c>
      <c r="P55" s="209">
        <v>0.14099999999999999</v>
      </c>
      <c r="Q55" s="210">
        <v>454</v>
      </c>
      <c r="R55" s="209">
        <v>8.2000000000000003E-2</v>
      </c>
      <c r="S55" s="210">
        <v>4838</v>
      </c>
      <c r="T55" s="209">
        <v>0.879</v>
      </c>
      <c r="U55" s="210">
        <v>9</v>
      </c>
      <c r="V55" s="209">
        <v>2E-3</v>
      </c>
      <c r="W55" s="207">
        <v>3</v>
      </c>
      <c r="X55" s="208">
        <v>1E-3</v>
      </c>
      <c r="Y55" s="207">
        <v>26</v>
      </c>
      <c r="Z55" s="206">
        <v>5.0000000000000001E-3</v>
      </c>
    </row>
    <row r="56" spans="1:26" x14ac:dyDescent="0.2">
      <c r="A56" s="222" t="s">
        <v>74</v>
      </c>
      <c r="B56" s="221">
        <v>13925</v>
      </c>
      <c r="C56" s="220">
        <v>20</v>
      </c>
      <c r="D56" s="220">
        <v>0</v>
      </c>
      <c r="E56" s="220">
        <v>15</v>
      </c>
      <c r="F56" s="219">
        <v>3</v>
      </c>
      <c r="G56" s="218">
        <v>13425</v>
      </c>
      <c r="H56" s="217">
        <v>0.96399999999999997</v>
      </c>
      <c r="I56" s="216">
        <v>478</v>
      </c>
      <c r="J56" s="215">
        <v>3.4000000000000002E-2</v>
      </c>
      <c r="K56" s="214">
        <v>22</v>
      </c>
      <c r="L56" s="213">
        <v>2E-3</v>
      </c>
      <c r="M56" s="212">
        <v>2235</v>
      </c>
      <c r="N56" s="211">
        <v>0.161</v>
      </c>
      <c r="O56" s="210">
        <v>2215</v>
      </c>
      <c r="P56" s="209">
        <v>0.159</v>
      </c>
      <c r="Q56" s="210">
        <v>13425</v>
      </c>
      <c r="R56" s="209">
        <v>0.96399999999999997</v>
      </c>
      <c r="S56" s="210">
        <v>13425</v>
      </c>
      <c r="T56" s="209">
        <v>0.96399999999999997</v>
      </c>
      <c r="U56" s="210">
        <v>2</v>
      </c>
      <c r="V56" s="209">
        <v>0</v>
      </c>
      <c r="W56" s="207">
        <v>0</v>
      </c>
      <c r="X56" s="208">
        <v>0</v>
      </c>
      <c r="Y56" s="207">
        <v>2</v>
      </c>
      <c r="Z56" s="206">
        <v>0</v>
      </c>
    </row>
    <row r="57" spans="1:26" x14ac:dyDescent="0.2">
      <c r="A57" s="222" t="s">
        <v>75</v>
      </c>
      <c r="B57" s="221">
        <v>24588</v>
      </c>
      <c r="C57" s="220">
        <v>38</v>
      </c>
      <c r="D57" s="220">
        <v>0</v>
      </c>
      <c r="E57" s="220">
        <v>26</v>
      </c>
      <c r="F57" s="219">
        <v>4</v>
      </c>
      <c r="G57" s="218">
        <v>21772</v>
      </c>
      <c r="H57" s="217">
        <v>0.88500000000000001</v>
      </c>
      <c r="I57" s="216">
        <v>2542</v>
      </c>
      <c r="J57" s="215">
        <v>0.10299999999999999</v>
      </c>
      <c r="K57" s="214">
        <v>274</v>
      </c>
      <c r="L57" s="213">
        <v>1.0999999999999999E-2</v>
      </c>
      <c r="M57" s="212">
        <v>5592</v>
      </c>
      <c r="N57" s="211">
        <v>0.22700000000000001</v>
      </c>
      <c r="O57" s="210">
        <v>4270</v>
      </c>
      <c r="P57" s="209">
        <v>0.17399999999999999</v>
      </c>
      <c r="Q57" s="210">
        <v>21772</v>
      </c>
      <c r="R57" s="209">
        <v>0.88500000000000001</v>
      </c>
      <c r="S57" s="210">
        <v>21772</v>
      </c>
      <c r="T57" s="209">
        <v>0.88500000000000001</v>
      </c>
      <c r="U57" s="210">
        <v>8721</v>
      </c>
      <c r="V57" s="209">
        <v>0.35499999999999998</v>
      </c>
      <c r="W57" s="207">
        <v>2</v>
      </c>
      <c r="X57" s="208">
        <v>0</v>
      </c>
      <c r="Y57" s="207">
        <v>46</v>
      </c>
      <c r="Z57" s="206">
        <v>2E-3</v>
      </c>
    </row>
    <row r="58" spans="1:26" x14ac:dyDescent="0.2">
      <c r="A58" s="222" t="s">
        <v>76</v>
      </c>
      <c r="B58" s="221">
        <v>4884</v>
      </c>
      <c r="C58" s="220">
        <v>12</v>
      </c>
      <c r="D58" s="220">
        <v>0</v>
      </c>
      <c r="E58" s="220">
        <v>9</v>
      </c>
      <c r="F58" s="219">
        <v>3</v>
      </c>
      <c r="G58" s="218">
        <v>3518</v>
      </c>
      <c r="H58" s="217">
        <v>0.72</v>
      </c>
      <c r="I58" s="216">
        <v>1328</v>
      </c>
      <c r="J58" s="215">
        <v>0.27200000000000002</v>
      </c>
      <c r="K58" s="214">
        <v>38</v>
      </c>
      <c r="L58" s="213">
        <v>8.0000000000000002E-3</v>
      </c>
      <c r="M58" s="212">
        <v>457</v>
      </c>
      <c r="N58" s="211">
        <v>9.4E-2</v>
      </c>
      <c r="O58" s="210">
        <v>422</v>
      </c>
      <c r="P58" s="209">
        <v>8.5999999999999993E-2</v>
      </c>
      <c r="Q58" s="210">
        <v>3518</v>
      </c>
      <c r="R58" s="209">
        <v>0.72</v>
      </c>
      <c r="S58" s="210">
        <v>3518</v>
      </c>
      <c r="T58" s="209">
        <v>0.72</v>
      </c>
      <c r="U58" s="210">
        <v>7</v>
      </c>
      <c r="V58" s="209">
        <v>1E-3</v>
      </c>
      <c r="W58" s="207">
        <v>0</v>
      </c>
      <c r="X58" s="208">
        <v>0</v>
      </c>
      <c r="Y58" s="207">
        <v>7</v>
      </c>
      <c r="Z58" s="206">
        <v>1E-3</v>
      </c>
    </row>
    <row r="59" spans="1:26" x14ac:dyDescent="0.2">
      <c r="A59" s="222" t="s">
        <v>77</v>
      </c>
      <c r="B59" s="221">
        <v>9646</v>
      </c>
      <c r="C59" s="220">
        <v>21</v>
      </c>
      <c r="D59" s="220">
        <v>0</v>
      </c>
      <c r="E59" s="220">
        <v>12</v>
      </c>
      <c r="F59" s="219">
        <v>3</v>
      </c>
      <c r="G59" s="218">
        <v>9071</v>
      </c>
      <c r="H59" s="217">
        <v>0.94</v>
      </c>
      <c r="I59" s="216">
        <v>433</v>
      </c>
      <c r="J59" s="215">
        <v>4.4999999999999998E-2</v>
      </c>
      <c r="K59" s="214">
        <v>142</v>
      </c>
      <c r="L59" s="213">
        <v>1.4999999999999999E-2</v>
      </c>
      <c r="M59" s="212">
        <v>1925</v>
      </c>
      <c r="N59" s="211">
        <v>0.2</v>
      </c>
      <c r="O59" s="210">
        <v>1546</v>
      </c>
      <c r="P59" s="209">
        <v>0.16</v>
      </c>
      <c r="Q59" s="210">
        <v>129</v>
      </c>
      <c r="R59" s="209">
        <v>1.2999999999999999E-2</v>
      </c>
      <c r="S59" s="210">
        <v>9071</v>
      </c>
      <c r="T59" s="209">
        <v>0.94</v>
      </c>
      <c r="U59" s="210">
        <v>0</v>
      </c>
      <c r="V59" s="209">
        <v>0</v>
      </c>
      <c r="W59" s="207">
        <v>0</v>
      </c>
      <c r="X59" s="208">
        <v>0</v>
      </c>
      <c r="Y59" s="207">
        <v>32</v>
      </c>
      <c r="Z59" s="206">
        <v>3.0000000000000001E-3</v>
      </c>
    </row>
    <row r="60" spans="1:26" x14ac:dyDescent="0.2">
      <c r="A60" s="222" t="s">
        <v>78</v>
      </c>
      <c r="B60" s="221">
        <v>3600</v>
      </c>
      <c r="C60" s="220">
        <v>10</v>
      </c>
      <c r="D60" s="220">
        <v>0</v>
      </c>
      <c r="E60" s="220">
        <v>10</v>
      </c>
      <c r="F60" s="219">
        <v>3</v>
      </c>
      <c r="G60" s="218">
        <v>1777</v>
      </c>
      <c r="H60" s="217">
        <v>0.49399999999999999</v>
      </c>
      <c r="I60" s="216">
        <v>1810</v>
      </c>
      <c r="J60" s="215">
        <v>0.503</v>
      </c>
      <c r="K60" s="214">
        <v>13</v>
      </c>
      <c r="L60" s="213">
        <v>4.0000000000000001E-3</v>
      </c>
      <c r="M60" s="212">
        <v>286</v>
      </c>
      <c r="N60" s="211">
        <v>7.9000000000000001E-2</v>
      </c>
      <c r="O60" s="210">
        <v>283</v>
      </c>
      <c r="P60" s="209">
        <v>7.9000000000000001E-2</v>
      </c>
      <c r="Q60" s="210">
        <v>151</v>
      </c>
      <c r="R60" s="209">
        <v>4.2000000000000003E-2</v>
      </c>
      <c r="S60" s="210">
        <v>1774</v>
      </c>
      <c r="T60" s="209">
        <v>0.49299999999999999</v>
      </c>
      <c r="U60" s="210">
        <v>13</v>
      </c>
      <c r="V60" s="209">
        <v>4.0000000000000001E-3</v>
      </c>
      <c r="W60" s="207">
        <v>11</v>
      </c>
      <c r="X60" s="208">
        <v>3.0000000000000001E-3</v>
      </c>
      <c r="Y60" s="207">
        <v>22</v>
      </c>
      <c r="Z60" s="206">
        <v>6.0000000000000001E-3</v>
      </c>
    </row>
    <row r="61" spans="1:26" x14ac:dyDescent="0.2">
      <c r="A61" s="222" t="s">
        <v>79</v>
      </c>
      <c r="B61" s="221">
        <v>53063</v>
      </c>
      <c r="C61" s="220">
        <v>70</v>
      </c>
      <c r="D61" s="220">
        <v>1</v>
      </c>
      <c r="E61" s="220">
        <v>51</v>
      </c>
      <c r="F61" s="219">
        <v>3</v>
      </c>
      <c r="G61" s="218">
        <v>52567</v>
      </c>
      <c r="H61" s="217">
        <v>0.99099999999999999</v>
      </c>
      <c r="I61" s="216">
        <v>487</v>
      </c>
      <c r="J61" s="215">
        <v>8.9999999999999993E-3</v>
      </c>
      <c r="K61" s="214">
        <v>9</v>
      </c>
      <c r="L61" s="213">
        <v>0</v>
      </c>
      <c r="M61" s="212">
        <v>8402</v>
      </c>
      <c r="N61" s="211">
        <v>0.158</v>
      </c>
      <c r="O61" s="210">
        <v>8199</v>
      </c>
      <c r="P61" s="209">
        <v>0.155</v>
      </c>
      <c r="Q61" s="210">
        <v>1247</v>
      </c>
      <c r="R61" s="209">
        <v>2.4E-2</v>
      </c>
      <c r="S61" s="210">
        <v>52544</v>
      </c>
      <c r="T61" s="209">
        <v>0.99</v>
      </c>
      <c r="U61" s="210">
        <v>8</v>
      </c>
      <c r="V61" s="209">
        <v>0</v>
      </c>
      <c r="W61" s="207">
        <v>9</v>
      </c>
      <c r="X61" s="208">
        <v>0</v>
      </c>
      <c r="Y61" s="207">
        <v>10</v>
      </c>
      <c r="Z61" s="206">
        <v>0</v>
      </c>
    </row>
    <row r="62" spans="1:26" ht="13.5" thickBot="1" x14ac:dyDescent="0.25">
      <c r="A62" s="205" t="s">
        <v>80</v>
      </c>
      <c r="B62" s="204">
        <v>13637</v>
      </c>
      <c r="C62" s="203">
        <v>26</v>
      </c>
      <c r="D62" s="203">
        <v>0</v>
      </c>
      <c r="E62" s="203">
        <v>21</v>
      </c>
      <c r="F62" s="202">
        <v>3</v>
      </c>
      <c r="G62" s="201">
        <v>10589</v>
      </c>
      <c r="H62" s="200">
        <v>0.77600000000000002</v>
      </c>
      <c r="I62" s="199">
        <v>2978</v>
      </c>
      <c r="J62" s="198">
        <v>0.218</v>
      </c>
      <c r="K62" s="197">
        <v>70</v>
      </c>
      <c r="L62" s="196">
        <v>5.0000000000000001E-3</v>
      </c>
      <c r="M62" s="195">
        <v>1324</v>
      </c>
      <c r="N62" s="194">
        <v>9.7000000000000003E-2</v>
      </c>
      <c r="O62" s="193">
        <v>1176</v>
      </c>
      <c r="P62" s="192">
        <v>8.5999999999999993E-2</v>
      </c>
      <c r="Q62" s="193">
        <v>10589</v>
      </c>
      <c r="R62" s="192">
        <v>0.77600000000000002</v>
      </c>
      <c r="S62" s="193">
        <v>10589</v>
      </c>
      <c r="T62" s="192">
        <v>0.77600000000000002</v>
      </c>
      <c r="U62" s="193">
        <v>49</v>
      </c>
      <c r="V62" s="192">
        <v>4.0000000000000001E-3</v>
      </c>
      <c r="W62" s="190">
        <v>49</v>
      </c>
      <c r="X62" s="191">
        <v>4.0000000000000001E-3</v>
      </c>
      <c r="Y62" s="190">
        <v>7</v>
      </c>
      <c r="Z62" s="189">
        <v>1E-3</v>
      </c>
    </row>
    <row r="64" spans="1:26" ht="12" customHeight="1" x14ac:dyDescent="0.2">
      <c r="A64" s="53" t="s">
        <v>89</v>
      </c>
    </row>
    <row r="65" spans="1:26" s="63" customFormat="1" x14ac:dyDescent="0.2">
      <c r="A65" s="54" t="s">
        <v>90</v>
      </c>
      <c r="B65" s="55">
        <f>SUM(B8:B62)</f>
        <v>1134890</v>
      </c>
      <c r="C65" s="55">
        <f>SUM(C8:C62)</f>
        <v>1564</v>
      </c>
      <c r="D65" s="55">
        <f>SUM(D8:D62)</f>
        <v>48</v>
      </c>
      <c r="E65" s="55">
        <f>SUM(E8:E62)</f>
        <v>1164</v>
      </c>
      <c r="F65" s="55">
        <f>SUM(F8:F62)</f>
        <v>179</v>
      </c>
      <c r="G65" s="57">
        <f>SUM(G8:G62)</f>
        <v>1038167</v>
      </c>
      <c r="H65" s="188"/>
      <c r="I65" s="57">
        <f>SUM(I8:I62)</f>
        <v>84500</v>
      </c>
      <c r="J65" s="187"/>
      <c r="K65" s="57">
        <f>SUM(K8:K62)</f>
        <v>12222</v>
      </c>
      <c r="L65" s="187"/>
      <c r="M65" s="60">
        <f>SUM(M8:M62)</f>
        <v>331907</v>
      </c>
      <c r="N65" s="68">
        <f xml:space="preserve"> M65 / G65</f>
        <v>0.31970482590951166</v>
      </c>
      <c r="O65" s="60">
        <f>SUM(O8:O62)</f>
        <v>283277</v>
      </c>
      <c r="P65" s="68">
        <f xml:space="preserve"> O65 / G65</f>
        <v>0.27286265119195657</v>
      </c>
      <c r="Q65" s="60">
        <f>SUM(Q8:Q62)</f>
        <v>443127</v>
      </c>
      <c r="R65" s="68">
        <f xml:space="preserve"> Q65 / G65</f>
        <v>0.42683595221192738</v>
      </c>
      <c r="S65" s="60">
        <f>SUM(S8:S62)</f>
        <v>943140</v>
      </c>
      <c r="T65" s="186"/>
      <c r="U65" s="60">
        <f>SUM(U8:U62)</f>
        <v>183291</v>
      </c>
      <c r="V65" s="186"/>
      <c r="W65" s="60">
        <f>SUM(W8:W62)</f>
        <v>254</v>
      </c>
      <c r="X65" s="186"/>
      <c r="Y65" s="60">
        <f>SUM(Y8:Y62)</f>
        <v>1694</v>
      </c>
      <c r="Z65" s="186"/>
    </row>
    <row r="66" spans="1:26" x14ac:dyDescent="0.2">
      <c r="A66" s="64" t="s">
        <v>91</v>
      </c>
      <c r="B66" s="55">
        <f>MIN(B8:B62)</f>
        <v>3600</v>
      </c>
      <c r="C66" s="55">
        <f>MIN(C8:C62)</f>
        <v>9</v>
      </c>
      <c r="D66" s="55">
        <f>MIN(D8:D62)</f>
        <v>0</v>
      </c>
      <c r="E66" s="55">
        <f>MIN(E8:E62)</f>
        <v>0</v>
      </c>
      <c r="F66" s="55">
        <f>MIN(F8:F62)</f>
        <v>0</v>
      </c>
      <c r="G66" s="57">
        <f>MIN(G8:G62)</f>
        <v>1777</v>
      </c>
      <c r="H66" s="65">
        <f>MIN(H8:H62)</f>
        <v>0.49399999999999999</v>
      </c>
      <c r="I66" s="57">
        <f>MIN(I8:I62)</f>
        <v>53</v>
      </c>
      <c r="J66" s="66">
        <f>MIN(J8:J62)</f>
        <v>5.0000000000000001E-3</v>
      </c>
      <c r="K66" s="57">
        <f>MIN(K8:K62)</f>
        <v>3</v>
      </c>
      <c r="L66" s="66">
        <f>MIN(L8:L62)</f>
        <v>0</v>
      </c>
      <c r="M66" s="60">
        <f>MIN(M8:M62)</f>
        <v>25</v>
      </c>
      <c r="N66" s="69">
        <f>MIN(N8:N62)</f>
        <v>5.0000000000000001E-3</v>
      </c>
      <c r="O66" s="60">
        <f>MIN(O8:O62)</f>
        <v>7</v>
      </c>
      <c r="P66" s="69">
        <f>MIN(P8:P62)</f>
        <v>1E-3</v>
      </c>
      <c r="Q66" s="60">
        <f>MIN(Q8:Q62)</f>
        <v>75</v>
      </c>
      <c r="R66" s="69">
        <f>MIN(R8:R62)</f>
        <v>0.01</v>
      </c>
      <c r="S66" s="60">
        <f>MIN(S8:S62)</f>
        <v>1774</v>
      </c>
      <c r="T66" s="69">
        <f>MIN(T8:T62)</f>
        <v>0.373</v>
      </c>
      <c r="U66" s="60">
        <f>MIN(U8:U62)</f>
        <v>0</v>
      </c>
      <c r="V66" s="69">
        <f>MIN(V8:V62)</f>
        <v>0</v>
      </c>
      <c r="W66" s="60">
        <f>MIN(W8:W62)</f>
        <v>0</v>
      </c>
      <c r="X66" s="67">
        <f>MIN(X8:X62)</f>
        <v>0</v>
      </c>
      <c r="Y66" s="60">
        <f>MIN(Y8:Y62)</f>
        <v>2</v>
      </c>
      <c r="Z66" s="67">
        <f>MIN(Z8:Z62)</f>
        <v>0</v>
      </c>
    </row>
    <row r="67" spans="1:26" x14ac:dyDescent="0.2">
      <c r="A67" s="64" t="s">
        <v>92</v>
      </c>
      <c r="B67" s="55">
        <f>MAX(B8:B62)</f>
        <v>116994</v>
      </c>
      <c r="C67" s="55">
        <f>MAX(C8:C62)</f>
        <v>191</v>
      </c>
      <c r="D67" s="55">
        <f>MAX(D8:D62)</f>
        <v>12</v>
      </c>
      <c r="E67" s="55">
        <f>MAX(E8:E62)</f>
        <v>172</v>
      </c>
      <c r="F67" s="55">
        <f>MAX(F8:F62)</f>
        <v>8</v>
      </c>
      <c r="G67" s="57">
        <f>MAX(G8:G62)</f>
        <v>113214</v>
      </c>
      <c r="H67" s="65">
        <f>MAX(H8:H62)</f>
        <v>0.99399999999999999</v>
      </c>
      <c r="I67" s="57">
        <f>MAX(I8:I62)</f>
        <v>6015</v>
      </c>
      <c r="J67" s="66">
        <f>MAX(J8:J62)</f>
        <v>0.503</v>
      </c>
      <c r="K67" s="57">
        <f>MAX(K8:K62)</f>
        <v>2145</v>
      </c>
      <c r="L67" s="66">
        <f>MAX(L8:L62)</f>
        <v>0.13200000000000001</v>
      </c>
      <c r="M67" s="60">
        <f>MAX(M8:M62)</f>
        <v>79009</v>
      </c>
      <c r="N67" s="69">
        <f>MAX(N8:N62)</f>
        <v>0.97699999999999998</v>
      </c>
      <c r="O67" s="60">
        <f>MAX(O8:O62)</f>
        <v>72768</v>
      </c>
      <c r="P67" s="69">
        <f>MAX(P8:P62)</f>
        <v>0.9</v>
      </c>
      <c r="Q67" s="60">
        <f>MAX(Q8:Q62)</f>
        <v>44704</v>
      </c>
      <c r="R67" s="69">
        <f>MAX(R8:R62)</f>
        <v>0.98799999999999999</v>
      </c>
      <c r="S67" s="60">
        <f>MAX(S8:S62)</f>
        <v>113214</v>
      </c>
      <c r="T67" s="69">
        <f>MAX(T8:T62)</f>
        <v>0.99399999999999999</v>
      </c>
      <c r="U67" s="60">
        <f>MAX(U8:U62)</f>
        <v>35976</v>
      </c>
      <c r="V67" s="69">
        <f>MAX(V8:V62)</f>
        <v>0.877</v>
      </c>
      <c r="W67" s="60">
        <f>MAX(W8:W62)</f>
        <v>49</v>
      </c>
      <c r="X67" s="67">
        <f>MAX(X8:X62)</f>
        <v>4.0000000000000001E-3</v>
      </c>
      <c r="Y67" s="60">
        <f>MAX(Y8:Y62)</f>
        <v>165</v>
      </c>
      <c r="Z67" s="67">
        <f>MAX(Z8:Z62)</f>
        <v>6.0000000000000001E-3</v>
      </c>
    </row>
    <row r="93" spans="2:2" x14ac:dyDescent="0.2">
      <c r="B93" s="7" t="s">
        <v>180</v>
      </c>
    </row>
  </sheetData>
  <autoFilter ref="A7:Z7" xr:uid="{00000000-0009-0000-0000-000003000000}">
    <sortState xmlns:xlrd2="http://schemas.microsoft.com/office/spreadsheetml/2017/richdata2"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1 Apr 2022</vt:lpstr>
      <vt:lpstr>Metadata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kdonalds</cp:lastModifiedBy>
  <dcterms:created xsi:type="dcterms:W3CDTF">2022-04-03T05:07:40Z</dcterms:created>
  <dcterms:modified xsi:type="dcterms:W3CDTF">2022-04-04T01:48:43Z</dcterms:modified>
</cp:coreProperties>
</file>