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-120" yWindow="-120" windowWidth="29040" windowHeight="15840"/>
  </bookViews>
  <sheets>
    <sheet name="1 July 2022" sheetId="25" r:id="rId1"/>
    <sheet name="21 June 2022" sheetId="23" r:id="rId2"/>
    <sheet name="Overview" sheetId="24" r:id="rId3"/>
    <sheet name="Bottom10-Top10" sheetId="20" r:id="rId4"/>
    <sheet name="Metadata" sheetId="5" r:id="rId5"/>
    <sheet name="1 June 2022" sheetId="21" r:id="rId6"/>
    <sheet name="29 Apr V4" sheetId="22" r:id="rId7"/>
    <sheet name="29 Apr 2022" sheetId="18" r:id="rId8"/>
    <sheet name="25 Apr 2022" sheetId="17" r:id="rId9"/>
    <sheet name="25 Apr Overview" sheetId="16" r:id="rId10"/>
    <sheet name="Precinct MM Comparison" sheetId="3" r:id="rId11"/>
    <sheet name="15 Apr 2022" sheetId="12" r:id="rId12"/>
    <sheet name="8 Apr 2022" sheetId="15" r:id="rId13"/>
    <sheet name="1 Apr 2022" sheetId="6" r:id="rId14"/>
    <sheet name="23 Mar 2022" sheetId="8" r:id="rId15"/>
    <sheet name="8 Mar 2022" sheetId="9" r:id="rId16"/>
    <sheet name="28 Jan 2022" sheetId="10" r:id="rId17"/>
  </sheets>
  <definedNames>
    <definedName name="_xlnm._FilterDatabase" localSheetId="13" hidden="1">'1 Apr 2022'!$A$7:$AA$7</definedName>
    <definedName name="_xlnm._FilterDatabase" localSheetId="0" hidden="1">'1 July 2022'!$A$7:$AG$7</definedName>
    <definedName name="_xlnm._FilterDatabase" localSheetId="5" hidden="1">'1 June 2022'!$A$7:$AG$7</definedName>
    <definedName name="_xlnm._FilterDatabase" localSheetId="11" hidden="1">'15 Apr 2022'!$A$7:$AE$7</definedName>
    <definedName name="_xlnm._FilterDatabase" localSheetId="1" hidden="1">'21 June 2022'!$A$7:$AM$7</definedName>
    <definedName name="_xlnm._FilterDatabase" localSheetId="14" hidden="1">'23 Mar 2022'!$A$7:$AA$7</definedName>
    <definedName name="_xlnm._FilterDatabase" localSheetId="8" hidden="1">'25 Apr 2022'!$A$7:$AE$7</definedName>
    <definedName name="_xlnm._FilterDatabase" localSheetId="16" hidden="1">'28 Jan 2022'!$A$7:$Z$7</definedName>
    <definedName name="_xlnm._FilterDatabase" localSheetId="7" hidden="1">'29 Apr 2022'!$A$7:$AE$7</definedName>
    <definedName name="_xlnm._FilterDatabase" localSheetId="6" hidden="1">'29 Apr V4'!$A$7:$AG$7</definedName>
    <definedName name="_xlnm._FilterDatabase" localSheetId="12" hidden="1">'8 Apr 2022'!$A$7:$AD$7</definedName>
    <definedName name="_xlnm._FilterDatabase" localSheetId="15" hidden="1">'8 Mar 2022'!$A$7:$AA$7</definedName>
    <definedName name="_xlnm._FilterDatabase" localSheetId="10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25" l="1"/>
  <c r="C65" i="25"/>
  <c r="D65" i="25"/>
  <c r="E65" i="25"/>
  <c r="F65" i="25"/>
  <c r="G65" i="25"/>
  <c r="R65" i="25" s="1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37" i="23"/>
  <c r="AM37" i="23"/>
  <c r="AL25" i="23"/>
  <c r="AM25" i="23"/>
  <c r="AL32" i="23"/>
  <c r="AM32" i="23"/>
  <c r="AL62" i="23"/>
  <c r="AM62" i="23"/>
  <c r="AL23" i="23"/>
  <c r="AM23" i="23"/>
  <c r="AL36" i="23"/>
  <c r="AM36" i="23"/>
  <c r="AL45" i="23"/>
  <c r="AM45" i="23"/>
  <c r="AL26" i="23"/>
  <c r="AM26" i="23"/>
  <c r="AL59" i="23"/>
  <c r="AM59" i="23"/>
  <c r="AL40" i="23"/>
  <c r="AM40" i="23"/>
  <c r="AL58" i="23"/>
  <c r="AM58" i="23"/>
  <c r="AL12" i="23"/>
  <c r="AM12" i="23"/>
  <c r="AL57" i="23"/>
  <c r="AM57" i="23"/>
  <c r="AL30" i="23"/>
  <c r="AM30" i="23"/>
  <c r="AL8" i="23"/>
  <c r="AM8" i="23"/>
  <c r="AL19" i="23"/>
  <c r="AM19" i="23"/>
  <c r="AL33" i="23"/>
  <c r="AM33" i="23"/>
  <c r="AL20" i="23"/>
  <c r="AM20" i="23"/>
  <c r="AL9" i="23"/>
  <c r="AM9" i="23"/>
  <c r="AL21" i="23"/>
  <c r="AM21" i="23"/>
  <c r="AL15" i="23"/>
  <c r="AM15" i="23"/>
  <c r="AL41" i="23"/>
  <c r="AM41" i="23"/>
  <c r="AL52" i="23"/>
  <c r="AM52" i="23"/>
  <c r="AL47" i="23"/>
  <c r="AM47" i="23"/>
  <c r="AL17" i="23"/>
  <c r="AM17" i="23"/>
  <c r="AL16" i="23"/>
  <c r="AM16" i="23"/>
  <c r="AL61" i="23"/>
  <c r="AM61" i="23"/>
  <c r="AL31" i="23"/>
  <c r="AM31" i="23"/>
  <c r="AL34" i="23"/>
  <c r="AM34" i="23"/>
  <c r="AL60" i="23"/>
  <c r="AM60" i="23"/>
  <c r="AL22" i="23"/>
  <c r="AM22" i="23"/>
  <c r="AL29" i="23"/>
  <c r="AM29" i="23"/>
  <c r="AL49" i="23"/>
  <c r="AM49" i="23"/>
  <c r="AL28" i="23"/>
  <c r="AM28" i="23"/>
  <c r="AL54" i="23"/>
  <c r="AM54" i="23"/>
  <c r="AL42" i="23"/>
  <c r="AM42" i="23"/>
  <c r="AL18" i="23"/>
  <c r="AM18" i="23"/>
  <c r="AL27" i="23"/>
  <c r="AM27" i="23"/>
  <c r="AL14" i="23"/>
  <c r="AM14" i="23"/>
  <c r="AL24" i="23"/>
  <c r="AM24" i="23"/>
  <c r="AL35" i="23"/>
  <c r="AM35" i="23"/>
  <c r="AL53" i="23"/>
  <c r="AM53" i="23"/>
  <c r="AL50" i="23"/>
  <c r="AM50" i="23"/>
  <c r="AL46" i="23"/>
  <c r="AM46" i="23"/>
  <c r="AL38" i="23"/>
  <c r="AM38" i="23"/>
  <c r="AL39" i="23"/>
  <c r="AM39" i="23"/>
  <c r="AL10" i="23"/>
  <c r="AM10" i="23"/>
  <c r="AL43" i="23"/>
  <c r="AM43" i="23"/>
  <c r="AL13" i="23"/>
  <c r="AM13" i="23"/>
  <c r="AL44" i="23"/>
  <c r="AM44" i="23"/>
  <c r="AL48" i="23"/>
  <c r="AM48" i="23"/>
  <c r="AL55" i="23"/>
  <c r="AM55" i="23"/>
  <c r="AL51" i="23"/>
  <c r="AM51" i="23"/>
  <c r="AL11" i="23"/>
  <c r="AM11" i="23"/>
  <c r="AL56" i="23"/>
  <c r="AM56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H65" i="22"/>
  <c r="I65" i="22"/>
  <c r="K65" i="22"/>
  <c r="L65" i="22" s="1"/>
  <c r="M65" i="22"/>
  <c r="O65" i="22"/>
  <c r="P65" i="22"/>
  <c r="Q65" i="22"/>
  <c r="R65" i="22" s="1"/>
  <c r="S65" i="22"/>
  <c r="T65" i="22"/>
  <c r="U65" i="22"/>
  <c r="W65" i="22"/>
  <c r="X65" i="22" s="1"/>
  <c r="Y65" i="22"/>
  <c r="Z65" i="22"/>
  <c r="AA65" i="22"/>
  <c r="AB65" i="22"/>
  <c r="AC65" i="22"/>
  <c r="AD65" i="22"/>
  <c r="AE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N65" i="22" l="1"/>
  <c r="B65" i="21"/>
  <c r="H65" i="21" s="1"/>
  <c r="C65" i="21"/>
  <c r="D65" i="21"/>
  <c r="E65" i="21"/>
  <c r="F65" i="21"/>
  <c r="G65" i="21"/>
  <c r="I65" i="21"/>
  <c r="AE65" i="21" s="1"/>
  <c r="K65" i="21"/>
  <c r="L65" i="21" s="1"/>
  <c r="M65" i="21"/>
  <c r="O65" i="21"/>
  <c r="P65" i="21"/>
  <c r="Q65" i="21"/>
  <c r="R65" i="21" s="1"/>
  <c r="S65" i="21"/>
  <c r="U65" i="21"/>
  <c r="V65" i="21" s="1"/>
  <c r="W65" i="21"/>
  <c r="Y65" i="21"/>
  <c r="Z65" i="21"/>
  <c r="AA65" i="21"/>
  <c r="AB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N65" i="21" l="1"/>
  <c r="X65" i="21"/>
  <c r="J65" i="21"/>
  <c r="AG65" i="21"/>
  <c r="T65" i="21"/>
  <c r="B65" i="18"/>
  <c r="C65" i="18"/>
  <c r="D65" i="18"/>
  <c r="E65" i="18"/>
  <c r="F65" i="18"/>
  <c r="G65" i="18"/>
  <c r="H65" i="18" s="1"/>
  <c r="I65" i="18"/>
  <c r="J65" i="18" s="1"/>
  <c r="K65" i="18"/>
  <c r="L65" i="18" s="1"/>
  <c r="M65" i="18"/>
  <c r="N65" i="18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E65" i="18" l="1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<sst xmlns="http://schemas.openxmlformats.org/spreadsheetml/2006/main" count="1826" uniqueCount="316">
  <si>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</si>
  <si>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</si>
  <si>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</si>
  <si>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</si>
  <si>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</si>
  <si>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</si>
  <si>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</si>
  <si>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</si>
  <si>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</si>
  <si>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</si>
  <si>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</si>
  <si>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</si>
  <si>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</si>
  <si>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</si>
  <si>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</si>
  <si>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</si>
  <si>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</si>
  <si>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</si>
  <si>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</si>
  <si>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</si>
  <si>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</si>
  <si>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</si>
  <si>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</si>
  <si>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</si>
  <si>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</si>
  <si>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</si>
  <si>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</si>
  <si>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</si>
  <si>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</si>
  <si>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</si>
  <si>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</si>
  <si>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</si>
  <si>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</si>
  <si>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</si>
  <si>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</si>
  <si>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</si>
  <si>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</si>
  <si>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</si>
  <si>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</si>
  <si>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</si>
  <si>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</si>
  <si>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</si>
  <si>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</si>
  <si>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</si>
  <si>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</si>
  <si>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</si>
  <si>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</si>
  <si>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</si>
  <si>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</si>
  <si>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</si>
  <si>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</si>
  <si>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</si>
  <si>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</si>
  <si>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</si>
  <si>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</si>
  <si>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</si>
  <si>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</si>
  <si>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</si>
  <si>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</si>
  <si>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</si>
  <si>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</si>
  <si>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</si>
  <si>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</si>
  <si>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</si>
  <si>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</si>
  <si>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</si>
  <si>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</si>
  <si>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</si>
  <si>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</si>
  <si>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</si>
  <si>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</si>
  <si>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</si>
  <si>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</si>
  <si>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</si>
  <si>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</si>
  <si>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</si>
  <si>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</si>
  <si>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</si>
  <si>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</si>
  <si>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</si>
  <si>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</si>
  <si>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</si>
  <si>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</si>
  <si>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</si>
  <si>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</si>
  <si>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</si>
  <si>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</si>
  <si>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</si>
  <si>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</si>
  <si>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</si>
  <si>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</si>
  <si>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</si>
  <si>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</si>
  <si>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</si>
  <si>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</si>
  <si>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</si>
  <si>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</si>
  <si>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</si>
  <si>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</si>
  <si>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</si>
  <si>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</si>
  <si>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</si>
  <si>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</si>
  <si>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</si>
  <si>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</si>
  <si>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</si>
  <si>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</si>
  <si>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</si>
  <si>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</si>
  <si>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</si>
  <si>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</si>
  <si>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</si>
  <si>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</si>
  <si>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</si>
  <si>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</si>
  <si>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</si>
  <si>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</si>
  <si>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</si>
  <si>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</si>
  <si>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</si>
  <si>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</si>
  <si>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</si>
  <si>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</si>
  <si>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</si>
  <si>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</si>
  <si>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</si>
  <si>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</si>
  <si>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</si>
  <si>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</si>
  <si>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</si>
  <si>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</si>
  <si>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</si>
  <si>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</si>
  <si>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</si>
  <si>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</si>
  <si>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</si>
  <si>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</si>
  <si>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</si>
  <si>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</si>
  <si>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</si>
  <si>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</si>
  <si>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</si>
  <si>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</si>
  <si>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</si>
  <si>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</si>
  <si>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</si>
  <si>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</si>
  <si>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</si>
  <si>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</si>
  <si>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</si>
  <si>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</si>
  <si>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</si>
  <si>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</si>
  <si>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</si>
  <si>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</si>
  <si>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</si>
  <si>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</si>
  <si>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</si>
  <si>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</si>
  <si>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</si>
  <si>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</si>
  <si>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</si>
  <si>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</si>
  <si>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</si>
  <si>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</si>
  <si>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</si>
  <si>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</si>
  <si>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</si>
  <si>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</si>
  <si>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</si>
  <si>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</si>
  <si>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</si>
  <si>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</si>
  <si>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</si>
  <si>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</si>
  <si>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</si>
  <si>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</si>
  <si>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</si>
  <si>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</si>
  <si>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</si>
  <si>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</si>
  <si>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</si>
  <si>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</si>
  <si>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</si>
  <si>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</si>
  <si>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</si>
  <si>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</si>
  <si>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</si>
  <si>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</si>
  <si>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</si>
  <si>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</si>
  <si>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</si>
  <si>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</si>
  <si>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</si>
  <si>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</si>
  <si>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</si>
  <si>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</si>
  <si>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</si>
  <si>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</si>
  <si>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</si>
  <si>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</si>
  <si>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</si>
  <si>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</si>
  <si>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</si>
  <si>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</si>
  <si>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</si>
  <si>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</si>
  <si>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</si>
  <si>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</si>
  <si>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</si>
  <si>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</si>
  <si>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</si>
  <si>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</si>
  <si>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</si>
  <si>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</si>
  <si>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</si>
  <si>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</si>
  <si>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</si>
  <si>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</si>
  <si>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</si>
  <si>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</si>
  <si>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</si>
  <si>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</si>
  <si>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</si>
  <si>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</si>
  <si>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</si>
  <si>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</si>
  <si>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</si>
  <si>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</si>
  <si>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</si>
  <si>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</si>
  <si>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</si>
  <si>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</si>
  <si>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</si>
  <si>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</si>
  <si>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</si>
  <si>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</si>
  <si>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</si>
  <si>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</si>
  <si>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</si>
  <si>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</si>
  <si>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</si>
  <si>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</si>
  <si>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</si>
  <si>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</si>
  <si>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</si>
  <si>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</si>
  <si>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</si>
  <si>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</si>
  <si>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</si>
  <si>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</si>
  <si>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</si>
  <si>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</si>
  <si>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88% of SVRS records have NO mismatches in either GEO precinct, magisterial, state house, state senate, congressional, outside county.</t>
  </si>
  <si>
    <t>0.1% of SVRS site records are located OUTSIDE of the County.  Voter points in parcels that span more than one county may be valid.</t>
  </si>
  <si>
    <t>7% of SVRS records do not match the GIS MAGISTERIAL Districts</t>
  </si>
  <si>
    <t>4% of all SVRS records do not match the GIS PRECINCT files</t>
  </si>
  <si>
    <t>Precinct Mismatch (all SVRS records)</t>
  </si>
  <si>
    <t>3% of geocoded site/street SVRS records do not match the GIS PRECINCT files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</si>
  <si>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</si>
  <si>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</si>
  <si>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</si>
  <si>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</si>
  <si>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</si>
  <si>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</si>
  <si>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</si>
  <si>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</si>
  <si>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</si>
  <si>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</si>
  <si>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</si>
  <si>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</si>
  <si>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</si>
  <si>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</si>
  <si>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</si>
  <si>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</si>
  <si>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</si>
  <si>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</si>
  <si>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</si>
  <si>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</si>
  <si>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</si>
  <si>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</si>
  <si>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</si>
  <si>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</si>
  <si>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</si>
  <si>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</si>
  <si>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</si>
  <si>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</si>
  <si>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</si>
  <si>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</si>
  <si>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</si>
  <si>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</si>
  <si>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</si>
  <si>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GEOCODING STATUS 6/21/22</t>
  </si>
  <si>
    <t>0.5% of SVRS records do not match the GIS CONGRESSOINAL Districts</t>
  </si>
  <si>
    <t>SVRS SPATIAL AUDIT 6/21/2022</t>
  </si>
  <si>
    <t>6/21/2022 Data Extract</t>
  </si>
  <si>
    <t>Bottom 10 Counties (Refer to 6/21/2022 County Summary Spatial Data Assessment Sheet)</t>
  </si>
  <si>
    <t>6/21/2022 Extract</t>
  </si>
  <si>
    <t>% SVRS-GEO change
 (All SVRS Records)</t>
  </si>
  <si>
    <t>AM</t>
  </si>
  <si>
    <t># SVRS-GEO change
 (All SVRS Records)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</si>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</sst>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579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11" fillId="9" borderId="15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left" vertical="center" wrapText="1"/>
    </xf>
    <xf numFmtId="0" fontId="26" fillId="20" borderId="25" xfId="0" applyFont="1" applyFill="1" applyBorder="1" applyAlignment="1">
      <alignment horizontal="left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315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314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526" t="s">
        <v>89</v>
      </c>
      <c r="H6" s="527"/>
      <c r="I6" s="527"/>
      <c r="J6" s="527"/>
      <c r="K6" s="527"/>
      <c r="L6" s="527"/>
      <c r="M6" s="527"/>
      <c r="N6" s="528"/>
      <c r="O6" s="529" t="s">
        <v>276</v>
      </c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1"/>
      <c r="AA6" s="532" t="s">
        <v>275</v>
      </c>
      <c r="AB6" s="533"/>
      <c r="AC6" s="534" t="s">
        <v>274</v>
      </c>
      <c r="AD6" s="535"/>
      <c r="AE6" s="536"/>
      <c r="AF6" s="537" t="s">
        <v>273</v>
      </c>
      <c r="AG6" s="538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272</v>
      </c>
      <c r="AG7" s="445" t="s">
        <v>271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311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307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302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305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310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308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304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309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306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313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312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303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X47" activePane="bottomRight" state="frozen"/>
      <selection pane="topRight" activeCell="B1" sqref="B1"/>
      <selection pane="bottomLeft" activeCell="A8" sqref="A8"/>
      <selection pane="bottomRight" activeCell="A53" sqref="A53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291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290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289</v>
      </c>
      <c r="AL5" s="9" t="s">
        <v>288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26" t="s">
        <v>89</v>
      </c>
      <c r="H6" s="527"/>
      <c r="I6" s="527"/>
      <c r="J6" s="527"/>
      <c r="K6" s="527"/>
      <c r="L6" s="527"/>
      <c r="M6" s="527"/>
      <c r="N6" s="528"/>
      <c r="O6" s="529" t="s">
        <v>276</v>
      </c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1"/>
      <c r="AA6" s="532" t="s">
        <v>275</v>
      </c>
      <c r="AB6" s="533"/>
      <c r="AC6" s="534" t="s">
        <v>274</v>
      </c>
      <c r="AD6" s="535"/>
      <c r="AE6" s="536"/>
      <c r="AF6" s="537" t="s">
        <v>273</v>
      </c>
      <c r="AG6" s="538"/>
      <c r="AI6" s="541" t="s">
        <v>273</v>
      </c>
      <c r="AJ6" s="542"/>
      <c r="AL6" s="539" t="s">
        <v>273</v>
      </c>
      <c r="AM6" s="540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272</v>
      </c>
      <c r="AG7" s="445" t="s">
        <v>271</v>
      </c>
      <c r="AI7" s="507" t="s">
        <v>272</v>
      </c>
      <c r="AJ7" s="506" t="s">
        <v>271</v>
      </c>
      <c r="AL7" s="505" t="s">
        <v>287</v>
      </c>
      <c r="AM7" s="504" t="s">
        <v>286</v>
      </c>
    </row>
    <row r="8" spans="1:39" x14ac:dyDescent="0.25">
      <c r="A8" s="36" t="s">
        <v>42</v>
      </c>
      <c r="B8" s="37">
        <v>18576</v>
      </c>
      <c r="C8" s="38">
        <v>24</v>
      </c>
      <c r="D8" s="38">
        <v>0</v>
      </c>
      <c r="E8" s="38">
        <v>9</v>
      </c>
      <c r="F8" s="39">
        <v>3</v>
      </c>
      <c r="G8" s="207">
        <v>18309</v>
      </c>
      <c r="H8" s="282">
        <v>0.98599999999999999</v>
      </c>
      <c r="I8" s="146">
        <v>255</v>
      </c>
      <c r="J8" s="205">
        <v>1.4E-2</v>
      </c>
      <c r="K8" s="204">
        <v>12</v>
      </c>
      <c r="L8" s="205">
        <v>1E-3</v>
      </c>
      <c r="M8" s="204">
        <v>0</v>
      </c>
      <c r="N8" s="283">
        <v>0</v>
      </c>
      <c r="O8" s="142">
        <v>42</v>
      </c>
      <c r="P8" s="366">
        <v>2E-3</v>
      </c>
      <c r="Q8" s="49">
        <v>7</v>
      </c>
      <c r="R8" s="51">
        <v>0</v>
      </c>
      <c r="S8" s="49">
        <v>292</v>
      </c>
      <c r="T8" s="51">
        <v>1.6E-2</v>
      </c>
      <c r="U8" s="49">
        <v>8</v>
      </c>
      <c r="V8" s="51">
        <v>0</v>
      </c>
      <c r="W8" s="49">
        <v>3</v>
      </c>
      <c r="X8" s="53">
        <v>0</v>
      </c>
      <c r="Y8" s="52">
        <v>3</v>
      </c>
      <c r="Z8" s="201">
        <v>0</v>
      </c>
      <c r="AA8" s="439">
        <v>22</v>
      </c>
      <c r="AB8" s="438">
        <v>1E-3</v>
      </c>
      <c r="AC8" s="437">
        <v>373</v>
      </c>
      <c r="AD8" s="436">
        <v>18262</v>
      </c>
      <c r="AE8" s="435">
        <v>0.98299999999999998</v>
      </c>
      <c r="AF8" s="428">
        <v>54</v>
      </c>
      <c r="AG8" s="427">
        <v>3.0000000000000001E-3</v>
      </c>
      <c r="AI8" s="501">
        <v>63</v>
      </c>
      <c r="AJ8" s="500">
        <v>3.0000000000000001E-3</v>
      </c>
      <c r="AL8" s="503">
        <f t="shared" ref="AL8:AL39" si="0" xml:space="preserve"> AF8-AI8</f>
        <v>-9</v>
      </c>
      <c r="AM8" s="502">
        <f t="shared" ref="AM8:AM39" si="1" xml:space="preserve"> AG8-AJ8</f>
        <v>0</v>
      </c>
    </row>
    <row r="9" spans="1:39" x14ac:dyDescent="0.25">
      <c r="A9" s="36" t="s">
        <v>46</v>
      </c>
      <c r="B9" s="37">
        <v>40564</v>
      </c>
      <c r="C9" s="38">
        <v>28</v>
      </c>
      <c r="D9" s="38">
        <v>4</v>
      </c>
      <c r="E9" s="38">
        <v>23</v>
      </c>
      <c r="F9" s="39">
        <v>5</v>
      </c>
      <c r="G9" s="207">
        <v>40343</v>
      </c>
      <c r="H9" s="282">
        <v>0.995</v>
      </c>
      <c r="I9" s="146">
        <v>213</v>
      </c>
      <c r="J9" s="205">
        <v>5.0000000000000001E-3</v>
      </c>
      <c r="K9" s="204">
        <v>8</v>
      </c>
      <c r="L9" s="205">
        <v>0</v>
      </c>
      <c r="M9" s="204">
        <v>0</v>
      </c>
      <c r="N9" s="283">
        <v>0</v>
      </c>
      <c r="O9" s="142">
        <v>115</v>
      </c>
      <c r="P9" s="366">
        <v>3.0000000000000001E-3</v>
      </c>
      <c r="Q9" s="49">
        <v>103</v>
      </c>
      <c r="R9" s="51">
        <v>3.0000000000000001E-3</v>
      </c>
      <c r="S9" s="49">
        <v>77</v>
      </c>
      <c r="T9" s="51">
        <v>2E-3</v>
      </c>
      <c r="U9" s="49">
        <v>76</v>
      </c>
      <c r="V9" s="51">
        <v>2E-3</v>
      </c>
      <c r="W9" s="49">
        <v>6</v>
      </c>
      <c r="X9" s="53">
        <v>0</v>
      </c>
      <c r="Y9" s="52">
        <v>3</v>
      </c>
      <c r="Z9" s="201">
        <v>0</v>
      </c>
      <c r="AA9" s="439">
        <v>47</v>
      </c>
      <c r="AB9" s="438">
        <v>1E-3</v>
      </c>
      <c r="AC9" s="437">
        <v>325</v>
      </c>
      <c r="AD9" s="436">
        <v>40409</v>
      </c>
      <c r="AE9" s="435">
        <v>0.996</v>
      </c>
      <c r="AF9" s="428">
        <v>123</v>
      </c>
      <c r="AG9" s="427">
        <v>3.0000000000000001E-3</v>
      </c>
      <c r="AI9" s="501">
        <v>220</v>
      </c>
      <c r="AJ9" s="500">
        <v>5.0000000000000001E-3</v>
      </c>
      <c r="AL9" s="499">
        <f t="shared" si="0"/>
        <v>-97</v>
      </c>
      <c r="AM9" s="498">
        <f t="shared" si="1"/>
        <v>-2E-3</v>
      </c>
    </row>
    <row r="10" spans="1:39" x14ac:dyDescent="0.25">
      <c r="A10" s="36" t="s">
        <v>74</v>
      </c>
      <c r="B10" s="37">
        <v>5019</v>
      </c>
      <c r="C10" s="38">
        <v>11</v>
      </c>
      <c r="D10" s="38">
        <v>0</v>
      </c>
      <c r="E10" s="38">
        <v>0</v>
      </c>
      <c r="F10" s="39">
        <v>3</v>
      </c>
      <c r="G10" s="207">
        <v>4700</v>
      </c>
      <c r="H10" s="282">
        <v>0.93600000000000005</v>
      </c>
      <c r="I10" s="146">
        <v>288</v>
      </c>
      <c r="J10" s="205">
        <v>5.7000000000000002E-2</v>
      </c>
      <c r="K10" s="204">
        <v>10</v>
      </c>
      <c r="L10" s="205">
        <v>2E-3</v>
      </c>
      <c r="M10" s="204">
        <v>21</v>
      </c>
      <c r="N10" s="283">
        <v>4.0000000000000001E-3</v>
      </c>
      <c r="O10" s="142">
        <v>11</v>
      </c>
      <c r="P10" s="366">
        <v>2E-3</v>
      </c>
      <c r="Q10" s="49">
        <v>2</v>
      </c>
      <c r="R10" s="51">
        <v>0</v>
      </c>
      <c r="S10" s="49">
        <v>98</v>
      </c>
      <c r="T10" s="51">
        <v>0.02</v>
      </c>
      <c r="U10" s="49">
        <v>7</v>
      </c>
      <c r="V10" s="51">
        <v>1E-3</v>
      </c>
      <c r="W10" s="49">
        <v>6</v>
      </c>
      <c r="X10" s="53">
        <v>1E-3</v>
      </c>
      <c r="Y10" s="52">
        <v>0</v>
      </c>
      <c r="Z10" s="201">
        <v>0</v>
      </c>
      <c r="AA10" s="439">
        <v>1</v>
      </c>
      <c r="AB10" s="438">
        <v>0</v>
      </c>
      <c r="AC10" s="437">
        <v>150</v>
      </c>
      <c r="AD10" s="436">
        <v>4891</v>
      </c>
      <c r="AE10" s="435">
        <v>0.97399999999999998</v>
      </c>
      <c r="AF10" s="428">
        <v>21</v>
      </c>
      <c r="AG10" s="427">
        <v>4.0000000000000001E-3</v>
      </c>
      <c r="AI10" s="501">
        <v>27</v>
      </c>
      <c r="AJ10" s="500">
        <v>5.0000000000000001E-3</v>
      </c>
      <c r="AL10" s="499">
        <f t="shared" si="0"/>
        <v>-6</v>
      </c>
      <c r="AM10" s="498">
        <f t="shared" si="1"/>
        <v>-1E-3</v>
      </c>
    </row>
    <row r="11" spans="1:39" x14ac:dyDescent="0.25">
      <c r="A11" s="36" t="s">
        <v>81</v>
      </c>
      <c r="B11" s="37">
        <v>53091</v>
      </c>
      <c r="C11" s="38">
        <v>70</v>
      </c>
      <c r="D11" s="38">
        <v>0</v>
      </c>
      <c r="E11" s="38">
        <v>46</v>
      </c>
      <c r="F11" s="39">
        <v>3</v>
      </c>
      <c r="G11" s="207">
        <v>52607</v>
      </c>
      <c r="H11" s="282">
        <v>0.99099999999999999</v>
      </c>
      <c r="I11" s="146">
        <v>453</v>
      </c>
      <c r="J11" s="205">
        <v>8.9999999999999993E-3</v>
      </c>
      <c r="K11" s="204">
        <v>31</v>
      </c>
      <c r="L11" s="205">
        <v>1E-3</v>
      </c>
      <c r="M11" s="204">
        <v>0</v>
      </c>
      <c r="N11" s="283">
        <v>0</v>
      </c>
      <c r="O11" s="142">
        <v>184</v>
      </c>
      <c r="P11" s="366">
        <v>3.0000000000000001E-3</v>
      </c>
      <c r="Q11" s="49">
        <v>162</v>
      </c>
      <c r="R11" s="51">
        <v>3.0000000000000001E-3</v>
      </c>
      <c r="S11" s="49">
        <v>407</v>
      </c>
      <c r="T11" s="51">
        <v>8.0000000000000002E-3</v>
      </c>
      <c r="U11" s="49">
        <v>172</v>
      </c>
      <c r="V11" s="51">
        <v>3.0000000000000001E-3</v>
      </c>
      <c r="W11" s="49">
        <v>10</v>
      </c>
      <c r="X11" s="53">
        <v>0</v>
      </c>
      <c r="Y11" s="52">
        <v>11</v>
      </c>
      <c r="Z11" s="201">
        <v>0</v>
      </c>
      <c r="AA11" s="439">
        <v>9</v>
      </c>
      <c r="AB11" s="438">
        <v>0</v>
      </c>
      <c r="AC11" s="437">
        <v>793</v>
      </c>
      <c r="AD11" s="436">
        <v>52395</v>
      </c>
      <c r="AE11" s="435">
        <v>0.98699999999999999</v>
      </c>
      <c r="AF11" s="428">
        <v>215</v>
      </c>
      <c r="AG11" s="427">
        <v>4.0000000000000001E-3</v>
      </c>
      <c r="AI11" s="501">
        <v>215</v>
      </c>
      <c r="AJ11" s="500">
        <v>4.0000000000000001E-3</v>
      </c>
      <c r="AL11" s="499">
        <f t="shared" si="0"/>
        <v>0</v>
      </c>
      <c r="AM11" s="498">
        <f t="shared" si="1"/>
        <v>0</v>
      </c>
    </row>
    <row r="12" spans="1:39" x14ac:dyDescent="0.25">
      <c r="A12" s="36" t="s">
        <v>39</v>
      </c>
      <c r="B12" s="37">
        <v>7305</v>
      </c>
      <c r="C12" s="38">
        <v>14</v>
      </c>
      <c r="D12" s="38">
        <v>0</v>
      </c>
      <c r="E12" s="38">
        <v>0</v>
      </c>
      <c r="F12" s="39">
        <v>3</v>
      </c>
      <c r="G12" s="207">
        <v>7253</v>
      </c>
      <c r="H12" s="282">
        <v>0.99299999999999999</v>
      </c>
      <c r="I12" s="146">
        <v>43</v>
      </c>
      <c r="J12" s="205">
        <v>6.0000000000000001E-3</v>
      </c>
      <c r="K12" s="204">
        <v>9</v>
      </c>
      <c r="L12" s="205">
        <v>1E-3</v>
      </c>
      <c r="M12" s="204">
        <v>0</v>
      </c>
      <c r="N12" s="283">
        <v>0</v>
      </c>
      <c r="O12" s="142">
        <v>30</v>
      </c>
      <c r="P12" s="366">
        <v>4.0000000000000001E-3</v>
      </c>
      <c r="Q12" s="49">
        <v>1</v>
      </c>
      <c r="R12" s="51">
        <v>0</v>
      </c>
      <c r="S12" s="49">
        <v>17</v>
      </c>
      <c r="T12" s="51">
        <v>2E-3</v>
      </c>
      <c r="U12" s="49">
        <v>2</v>
      </c>
      <c r="V12" s="51">
        <v>0</v>
      </c>
      <c r="W12" s="49">
        <v>1</v>
      </c>
      <c r="X12" s="53">
        <v>0</v>
      </c>
      <c r="Y12" s="52">
        <v>1</v>
      </c>
      <c r="Z12" s="201">
        <v>0</v>
      </c>
      <c r="AA12" s="439">
        <v>0</v>
      </c>
      <c r="AB12" s="438">
        <v>0</v>
      </c>
      <c r="AC12" s="437">
        <v>52</v>
      </c>
      <c r="AD12" s="436">
        <v>7266</v>
      </c>
      <c r="AE12" s="435">
        <v>0.995</v>
      </c>
      <c r="AF12" s="428">
        <v>39</v>
      </c>
      <c r="AG12" s="427">
        <v>5.0000000000000001E-3</v>
      </c>
      <c r="AI12" s="501">
        <v>44</v>
      </c>
      <c r="AJ12" s="500">
        <v>6.0000000000000001E-3</v>
      </c>
      <c r="AL12" s="499">
        <f t="shared" si="0"/>
        <v>-5</v>
      </c>
      <c r="AM12" s="498">
        <f t="shared" si="1"/>
        <v>-1E-3</v>
      </c>
    </row>
    <row r="13" spans="1:39" x14ac:dyDescent="0.25">
      <c r="A13" s="36" t="s">
        <v>76</v>
      </c>
      <c r="B13" s="37">
        <v>14002</v>
      </c>
      <c r="C13" s="38">
        <v>20</v>
      </c>
      <c r="D13" s="38">
        <v>0</v>
      </c>
      <c r="E13" s="38">
        <v>14</v>
      </c>
      <c r="F13" s="39">
        <v>3</v>
      </c>
      <c r="G13" s="207">
        <v>13563</v>
      </c>
      <c r="H13" s="282">
        <v>0.96899999999999997</v>
      </c>
      <c r="I13" s="146">
        <v>435</v>
      </c>
      <c r="J13" s="205">
        <v>3.1E-2</v>
      </c>
      <c r="K13" s="204">
        <v>4</v>
      </c>
      <c r="L13" s="205">
        <v>0</v>
      </c>
      <c r="M13" s="204">
        <v>0</v>
      </c>
      <c r="N13" s="283">
        <v>0</v>
      </c>
      <c r="O13" s="142">
        <v>65</v>
      </c>
      <c r="P13" s="366">
        <v>5.0000000000000001E-3</v>
      </c>
      <c r="Q13" s="49">
        <v>12</v>
      </c>
      <c r="R13" s="51">
        <v>1E-3</v>
      </c>
      <c r="S13" s="49">
        <v>35</v>
      </c>
      <c r="T13" s="51">
        <v>2E-3</v>
      </c>
      <c r="U13" s="49">
        <v>15</v>
      </c>
      <c r="V13" s="51">
        <v>1E-3</v>
      </c>
      <c r="W13" s="49">
        <v>4</v>
      </c>
      <c r="X13" s="53">
        <v>0</v>
      </c>
      <c r="Y13" s="52">
        <v>1</v>
      </c>
      <c r="Z13" s="201">
        <v>0</v>
      </c>
      <c r="AA13" s="439">
        <v>0</v>
      </c>
      <c r="AB13" s="438">
        <v>0</v>
      </c>
      <c r="AC13" s="437">
        <v>122</v>
      </c>
      <c r="AD13" s="436">
        <v>13933</v>
      </c>
      <c r="AE13" s="435">
        <v>0.995</v>
      </c>
      <c r="AF13" s="428">
        <v>69</v>
      </c>
      <c r="AG13" s="427">
        <v>5.0000000000000001E-3</v>
      </c>
      <c r="AI13" s="501">
        <v>74</v>
      </c>
      <c r="AJ13" s="500">
        <v>5.0000000000000001E-3</v>
      </c>
      <c r="AL13" s="499">
        <f t="shared" si="0"/>
        <v>-5</v>
      </c>
      <c r="AM13" s="498">
        <f t="shared" si="1"/>
        <v>0</v>
      </c>
    </row>
    <row r="14" spans="1:39" x14ac:dyDescent="0.25">
      <c r="A14" s="36" t="s">
        <v>66</v>
      </c>
      <c r="B14" s="37">
        <v>19121</v>
      </c>
      <c r="C14" s="38">
        <v>28</v>
      </c>
      <c r="D14" s="38">
        <v>9</v>
      </c>
      <c r="E14" s="38">
        <v>11</v>
      </c>
      <c r="F14" s="39">
        <v>3</v>
      </c>
      <c r="G14" s="207">
        <v>18907</v>
      </c>
      <c r="H14" s="282">
        <v>0.98899999999999999</v>
      </c>
      <c r="I14" s="146">
        <v>149</v>
      </c>
      <c r="J14" s="205">
        <v>8.0000000000000002E-3</v>
      </c>
      <c r="K14" s="204">
        <v>37</v>
      </c>
      <c r="L14" s="205">
        <v>2E-3</v>
      </c>
      <c r="M14" s="204">
        <v>28</v>
      </c>
      <c r="N14" s="283">
        <v>1E-3</v>
      </c>
      <c r="O14" s="142">
        <v>76</v>
      </c>
      <c r="P14" s="366">
        <v>4.0000000000000001E-3</v>
      </c>
      <c r="Q14" s="49">
        <v>29</v>
      </c>
      <c r="R14" s="51">
        <v>2E-3</v>
      </c>
      <c r="S14" s="49">
        <v>492</v>
      </c>
      <c r="T14" s="51">
        <v>2.5999999999999999E-2</v>
      </c>
      <c r="U14" s="49">
        <v>581</v>
      </c>
      <c r="V14" s="51">
        <v>0.03</v>
      </c>
      <c r="W14" s="49">
        <v>7</v>
      </c>
      <c r="X14" s="53">
        <v>0</v>
      </c>
      <c r="Y14" s="52">
        <v>0</v>
      </c>
      <c r="Z14" s="201">
        <v>0</v>
      </c>
      <c r="AA14" s="439">
        <v>4</v>
      </c>
      <c r="AB14" s="438">
        <v>0</v>
      </c>
      <c r="AC14" s="437">
        <v>1195</v>
      </c>
      <c r="AD14" s="436">
        <v>17943</v>
      </c>
      <c r="AE14" s="435">
        <v>0.93799999999999994</v>
      </c>
      <c r="AF14" s="428">
        <v>113</v>
      </c>
      <c r="AG14" s="427">
        <v>6.0000000000000001E-3</v>
      </c>
      <c r="AI14" s="501">
        <v>112</v>
      </c>
      <c r="AJ14" s="500">
        <v>6.0000000000000001E-3</v>
      </c>
      <c r="AL14" s="499">
        <f t="shared" si="0"/>
        <v>1</v>
      </c>
      <c r="AM14" s="498">
        <f t="shared" si="1"/>
        <v>0</v>
      </c>
    </row>
    <row r="15" spans="1:39" x14ac:dyDescent="0.25">
      <c r="A15" s="36" t="s">
        <v>48</v>
      </c>
      <c r="B15" s="37">
        <v>10139</v>
      </c>
      <c r="C15" s="38">
        <v>24</v>
      </c>
      <c r="D15" s="38">
        <v>0</v>
      </c>
      <c r="E15" s="38">
        <v>7</v>
      </c>
      <c r="F15" s="39">
        <v>3</v>
      </c>
      <c r="G15" s="207">
        <v>9654</v>
      </c>
      <c r="H15" s="282">
        <v>0.95199999999999996</v>
      </c>
      <c r="I15" s="146">
        <v>447</v>
      </c>
      <c r="J15" s="205">
        <v>4.3999999999999997E-2</v>
      </c>
      <c r="K15" s="204">
        <v>22</v>
      </c>
      <c r="L15" s="205">
        <v>2E-3</v>
      </c>
      <c r="M15" s="204">
        <v>16</v>
      </c>
      <c r="N15" s="283">
        <v>2E-3</v>
      </c>
      <c r="O15" s="142">
        <v>52</v>
      </c>
      <c r="P15" s="366">
        <v>5.0000000000000001E-3</v>
      </c>
      <c r="Q15" s="49">
        <v>21</v>
      </c>
      <c r="R15" s="51">
        <v>2E-3</v>
      </c>
      <c r="S15" s="49">
        <v>35</v>
      </c>
      <c r="T15" s="51">
        <v>3.0000000000000001E-3</v>
      </c>
      <c r="U15" s="49">
        <v>34</v>
      </c>
      <c r="V15" s="51">
        <v>3.0000000000000001E-3</v>
      </c>
      <c r="W15" s="49">
        <v>9</v>
      </c>
      <c r="X15" s="53">
        <v>1E-3</v>
      </c>
      <c r="Y15" s="52">
        <v>14</v>
      </c>
      <c r="Z15" s="201">
        <v>1E-3</v>
      </c>
      <c r="AA15" s="439">
        <v>14</v>
      </c>
      <c r="AB15" s="438">
        <v>1E-3</v>
      </c>
      <c r="AC15" s="437">
        <v>178</v>
      </c>
      <c r="AD15" s="436">
        <v>10056</v>
      </c>
      <c r="AE15" s="435">
        <v>0.99199999999999999</v>
      </c>
      <c r="AF15" s="428">
        <v>74</v>
      </c>
      <c r="AG15" s="427">
        <v>7.0000000000000001E-3</v>
      </c>
      <c r="AI15" s="501">
        <v>73</v>
      </c>
      <c r="AJ15" s="500">
        <v>7.0000000000000001E-3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53</v>
      </c>
      <c r="B16" s="37">
        <v>15831</v>
      </c>
      <c r="C16" s="38">
        <v>31</v>
      </c>
      <c r="D16" s="38">
        <v>0</v>
      </c>
      <c r="E16" s="38">
        <v>10</v>
      </c>
      <c r="F16" s="39">
        <v>4</v>
      </c>
      <c r="G16" s="207">
        <v>15382</v>
      </c>
      <c r="H16" s="282">
        <v>0.97199999999999998</v>
      </c>
      <c r="I16" s="146">
        <v>425</v>
      </c>
      <c r="J16" s="205">
        <v>2.7E-2</v>
      </c>
      <c r="K16" s="204">
        <v>24</v>
      </c>
      <c r="L16" s="205">
        <v>2E-3</v>
      </c>
      <c r="M16" s="204">
        <v>0</v>
      </c>
      <c r="N16" s="283">
        <v>0</v>
      </c>
      <c r="O16" s="142">
        <v>89</v>
      </c>
      <c r="P16" s="366">
        <v>6.0000000000000001E-3</v>
      </c>
      <c r="Q16" s="49">
        <v>28</v>
      </c>
      <c r="R16" s="51">
        <v>2E-3</v>
      </c>
      <c r="S16" s="49">
        <v>42</v>
      </c>
      <c r="T16" s="51">
        <v>3.0000000000000001E-3</v>
      </c>
      <c r="U16" s="49">
        <v>31</v>
      </c>
      <c r="V16" s="51">
        <v>2E-3</v>
      </c>
      <c r="W16" s="49">
        <v>13</v>
      </c>
      <c r="X16" s="53">
        <v>1E-3</v>
      </c>
      <c r="Y16" s="52">
        <v>8</v>
      </c>
      <c r="Z16" s="201">
        <v>1E-3</v>
      </c>
      <c r="AA16" s="439">
        <v>6</v>
      </c>
      <c r="AB16" s="438">
        <v>0</v>
      </c>
      <c r="AC16" s="437">
        <v>205</v>
      </c>
      <c r="AD16" s="436">
        <v>15716</v>
      </c>
      <c r="AE16" s="435">
        <v>0.99299999999999999</v>
      </c>
      <c r="AF16" s="428">
        <v>113</v>
      </c>
      <c r="AG16" s="427">
        <v>7.0000000000000001E-3</v>
      </c>
      <c r="AI16" s="501">
        <v>104</v>
      </c>
      <c r="AJ16" s="500">
        <v>7.0000000000000001E-3</v>
      </c>
      <c r="AL16" s="499">
        <f t="shared" si="0"/>
        <v>9</v>
      </c>
      <c r="AM16" s="498">
        <f t="shared" si="1"/>
        <v>0</v>
      </c>
    </row>
    <row r="17" spans="1:39" x14ac:dyDescent="0.25">
      <c r="A17" s="36" t="s">
        <v>52</v>
      </c>
      <c r="B17" s="37">
        <v>19598</v>
      </c>
      <c r="C17" s="38">
        <v>35</v>
      </c>
      <c r="D17" s="38">
        <v>0</v>
      </c>
      <c r="E17" s="38">
        <v>23</v>
      </c>
      <c r="F17" s="39">
        <v>3</v>
      </c>
      <c r="G17" s="207">
        <v>19175</v>
      </c>
      <c r="H17" s="282">
        <v>0.97799999999999998</v>
      </c>
      <c r="I17" s="146">
        <v>400</v>
      </c>
      <c r="J17" s="205">
        <v>0.02</v>
      </c>
      <c r="K17" s="204">
        <v>22</v>
      </c>
      <c r="L17" s="205">
        <v>1E-3</v>
      </c>
      <c r="M17" s="204">
        <v>1</v>
      </c>
      <c r="N17" s="283">
        <v>0</v>
      </c>
      <c r="O17" s="142">
        <v>165</v>
      </c>
      <c r="P17" s="366">
        <v>8.0000000000000002E-3</v>
      </c>
      <c r="Q17" s="49">
        <v>97</v>
      </c>
      <c r="R17" s="51">
        <v>5.0000000000000001E-3</v>
      </c>
      <c r="S17" s="49">
        <v>170</v>
      </c>
      <c r="T17" s="51">
        <v>8.9999999999999993E-3</v>
      </c>
      <c r="U17" s="49">
        <v>68</v>
      </c>
      <c r="V17" s="51">
        <v>3.0000000000000001E-3</v>
      </c>
      <c r="W17" s="49">
        <v>151</v>
      </c>
      <c r="X17" s="53">
        <v>8.0000000000000002E-3</v>
      </c>
      <c r="Y17" s="52">
        <v>3</v>
      </c>
      <c r="Z17" s="201">
        <v>0</v>
      </c>
      <c r="AA17" s="439">
        <v>17</v>
      </c>
      <c r="AB17" s="438">
        <v>1E-3</v>
      </c>
      <c r="AC17" s="437">
        <v>599</v>
      </c>
      <c r="AD17" s="436">
        <v>19293</v>
      </c>
      <c r="AE17" s="435">
        <v>0.98399999999999999</v>
      </c>
      <c r="AF17" s="428">
        <v>187</v>
      </c>
      <c r="AG17" s="427">
        <v>0.01</v>
      </c>
      <c r="AI17" s="501">
        <v>188</v>
      </c>
      <c r="AJ17" s="500">
        <v>0.01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64</v>
      </c>
      <c r="B18" s="37">
        <v>4729</v>
      </c>
      <c r="C18" s="38">
        <v>10</v>
      </c>
      <c r="D18" s="38">
        <v>0</v>
      </c>
      <c r="E18" s="38">
        <v>0</v>
      </c>
      <c r="F18" s="39">
        <v>3</v>
      </c>
      <c r="G18" s="207">
        <v>4554</v>
      </c>
      <c r="H18" s="282">
        <v>0.96299999999999997</v>
      </c>
      <c r="I18" s="146">
        <v>165</v>
      </c>
      <c r="J18" s="205">
        <v>3.5000000000000003E-2</v>
      </c>
      <c r="K18" s="204">
        <v>10</v>
      </c>
      <c r="L18" s="205">
        <v>2E-3</v>
      </c>
      <c r="M18" s="204">
        <v>0</v>
      </c>
      <c r="N18" s="283">
        <v>0</v>
      </c>
      <c r="O18" s="142">
        <v>35</v>
      </c>
      <c r="P18" s="366">
        <v>7.0000000000000001E-3</v>
      </c>
      <c r="Q18" s="49">
        <v>2</v>
      </c>
      <c r="R18" s="51">
        <v>0</v>
      </c>
      <c r="S18" s="49">
        <v>34</v>
      </c>
      <c r="T18" s="51">
        <v>7.0000000000000001E-3</v>
      </c>
      <c r="U18" s="49">
        <v>47</v>
      </c>
      <c r="V18" s="51">
        <v>0.01</v>
      </c>
      <c r="W18" s="49">
        <v>2</v>
      </c>
      <c r="X18" s="53">
        <v>0</v>
      </c>
      <c r="Y18" s="52">
        <v>0</v>
      </c>
      <c r="Z18" s="201">
        <v>0</v>
      </c>
      <c r="AA18" s="439">
        <v>12</v>
      </c>
      <c r="AB18" s="438">
        <v>3.0000000000000001E-3</v>
      </c>
      <c r="AC18" s="437">
        <v>136</v>
      </c>
      <c r="AD18" s="436">
        <v>4638</v>
      </c>
      <c r="AE18" s="435">
        <v>0.98099999999999998</v>
      </c>
      <c r="AF18" s="428">
        <v>45</v>
      </c>
      <c r="AG18" s="427">
        <v>0.01</v>
      </c>
      <c r="AI18" s="501">
        <v>45</v>
      </c>
      <c r="AJ18" s="500">
        <v>0.01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43</v>
      </c>
      <c r="B19" s="37">
        <v>8672</v>
      </c>
      <c r="C19" s="38">
        <v>14</v>
      </c>
      <c r="D19" s="38">
        <v>5</v>
      </c>
      <c r="E19" s="38">
        <v>0</v>
      </c>
      <c r="F19" s="39">
        <v>5</v>
      </c>
      <c r="G19" s="207">
        <v>8212</v>
      </c>
      <c r="H19" s="282">
        <v>0.94699999999999995</v>
      </c>
      <c r="I19" s="146">
        <v>416</v>
      </c>
      <c r="J19" s="205">
        <v>4.8000000000000001E-2</v>
      </c>
      <c r="K19" s="204">
        <v>44</v>
      </c>
      <c r="L19" s="205">
        <v>5.0000000000000001E-3</v>
      </c>
      <c r="M19" s="204">
        <v>0</v>
      </c>
      <c r="N19" s="283">
        <v>0</v>
      </c>
      <c r="O19" s="142">
        <v>72</v>
      </c>
      <c r="P19" s="366">
        <v>8.0000000000000002E-3</v>
      </c>
      <c r="Q19" s="49">
        <v>0</v>
      </c>
      <c r="R19" s="51">
        <v>0</v>
      </c>
      <c r="S19" s="49">
        <v>96</v>
      </c>
      <c r="T19" s="51">
        <v>1.0999999999999999E-2</v>
      </c>
      <c r="U19" s="49">
        <v>8628</v>
      </c>
      <c r="V19" s="51">
        <v>0.995</v>
      </c>
      <c r="W19" s="49">
        <v>29</v>
      </c>
      <c r="X19" s="53">
        <v>3.0000000000000001E-3</v>
      </c>
      <c r="Y19" s="52">
        <v>2</v>
      </c>
      <c r="Z19" s="201">
        <v>0</v>
      </c>
      <c r="AA19" s="439">
        <v>25</v>
      </c>
      <c r="AB19" s="438">
        <v>3.0000000000000001E-3</v>
      </c>
      <c r="AC19" s="437">
        <v>8858</v>
      </c>
      <c r="AD19" s="436">
        <v>0</v>
      </c>
      <c r="AE19" s="435">
        <v>0</v>
      </c>
      <c r="AF19" s="428">
        <v>116</v>
      </c>
      <c r="AG19" s="427">
        <v>1.2999999999999999E-2</v>
      </c>
      <c r="AI19" s="501">
        <v>115</v>
      </c>
      <c r="AJ19" s="500">
        <v>1.2999999999999999E-2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45</v>
      </c>
      <c r="B20" s="37">
        <v>18631</v>
      </c>
      <c r="C20" s="38">
        <v>30</v>
      </c>
      <c r="D20" s="38">
        <v>0</v>
      </c>
      <c r="E20" s="38">
        <v>13</v>
      </c>
      <c r="F20" s="39">
        <v>3</v>
      </c>
      <c r="G20" s="207">
        <v>18110</v>
      </c>
      <c r="H20" s="282">
        <v>0.97199999999999998</v>
      </c>
      <c r="I20" s="146">
        <v>385</v>
      </c>
      <c r="J20" s="205">
        <v>2.1000000000000001E-2</v>
      </c>
      <c r="K20" s="204">
        <v>102</v>
      </c>
      <c r="L20" s="205">
        <v>5.0000000000000001E-3</v>
      </c>
      <c r="M20" s="204">
        <v>34</v>
      </c>
      <c r="N20" s="283">
        <v>2E-3</v>
      </c>
      <c r="O20" s="142">
        <v>157</v>
      </c>
      <c r="P20" s="366">
        <v>8.0000000000000002E-3</v>
      </c>
      <c r="Q20" s="49">
        <v>56</v>
      </c>
      <c r="R20" s="51">
        <v>3.0000000000000001E-3</v>
      </c>
      <c r="S20" s="49">
        <v>86</v>
      </c>
      <c r="T20" s="51">
        <v>5.0000000000000001E-3</v>
      </c>
      <c r="U20" s="49">
        <v>46</v>
      </c>
      <c r="V20" s="51">
        <v>2E-3</v>
      </c>
      <c r="W20" s="49">
        <v>28</v>
      </c>
      <c r="X20" s="53">
        <v>2E-3</v>
      </c>
      <c r="Y20" s="52">
        <v>4</v>
      </c>
      <c r="Z20" s="201">
        <v>0</v>
      </c>
      <c r="AA20" s="439">
        <v>32</v>
      </c>
      <c r="AB20" s="438">
        <v>2E-3</v>
      </c>
      <c r="AC20" s="437">
        <v>363</v>
      </c>
      <c r="AD20" s="436">
        <v>18366</v>
      </c>
      <c r="AE20" s="435">
        <v>0.98599999999999999</v>
      </c>
      <c r="AF20" s="428">
        <v>259</v>
      </c>
      <c r="AG20" s="427">
        <v>1.4E-2</v>
      </c>
      <c r="AI20" s="501">
        <v>264</v>
      </c>
      <c r="AJ20" s="500">
        <v>1.4E-2</v>
      </c>
      <c r="AL20" s="499">
        <f t="shared" si="0"/>
        <v>-5</v>
      </c>
      <c r="AM20" s="498">
        <f t="shared" si="1"/>
        <v>0</v>
      </c>
    </row>
    <row r="21" spans="1:39" x14ac:dyDescent="0.25">
      <c r="A21" s="36" t="s">
        <v>47</v>
      </c>
      <c r="B21" s="37">
        <v>117123</v>
      </c>
      <c r="C21" s="38">
        <v>189</v>
      </c>
      <c r="D21" s="38">
        <v>0</v>
      </c>
      <c r="E21" s="38">
        <v>165</v>
      </c>
      <c r="F21" s="39">
        <v>4</v>
      </c>
      <c r="G21" s="207">
        <v>113774</v>
      </c>
      <c r="H21" s="282">
        <v>0.97099999999999997</v>
      </c>
      <c r="I21" s="146">
        <v>3008</v>
      </c>
      <c r="J21" s="205">
        <v>2.5999999999999999E-2</v>
      </c>
      <c r="K21" s="204">
        <v>340</v>
      </c>
      <c r="L21" s="205">
        <v>3.0000000000000001E-3</v>
      </c>
      <c r="M21" s="204">
        <v>1</v>
      </c>
      <c r="N21" s="283">
        <v>0</v>
      </c>
      <c r="O21" s="142">
        <v>1269</v>
      </c>
      <c r="P21" s="366">
        <v>1.0999999999999999E-2</v>
      </c>
      <c r="Q21" s="49">
        <v>929</v>
      </c>
      <c r="R21" s="51">
        <v>8.0000000000000002E-3</v>
      </c>
      <c r="S21" s="49">
        <v>562</v>
      </c>
      <c r="T21" s="51">
        <v>5.0000000000000001E-3</v>
      </c>
      <c r="U21" s="49">
        <v>797</v>
      </c>
      <c r="V21" s="51">
        <v>7.0000000000000001E-3</v>
      </c>
      <c r="W21" s="49">
        <v>414</v>
      </c>
      <c r="X21" s="53">
        <v>4.0000000000000001E-3</v>
      </c>
      <c r="Y21" s="52">
        <v>12</v>
      </c>
      <c r="Z21" s="201">
        <v>0</v>
      </c>
      <c r="AA21" s="439">
        <v>93</v>
      </c>
      <c r="AB21" s="438">
        <v>1E-3</v>
      </c>
      <c r="AC21" s="437">
        <v>3221</v>
      </c>
      <c r="AD21" s="436">
        <v>115367</v>
      </c>
      <c r="AE21" s="435">
        <v>0.98499999999999999</v>
      </c>
      <c r="AF21" s="428">
        <v>1609</v>
      </c>
      <c r="AG21" s="427">
        <v>1.4E-2</v>
      </c>
      <c r="AI21" s="501">
        <v>1827</v>
      </c>
      <c r="AJ21" s="500">
        <v>1.6E-2</v>
      </c>
      <c r="AL21" s="499">
        <f t="shared" si="0"/>
        <v>-218</v>
      </c>
      <c r="AM21" s="498">
        <f t="shared" si="1"/>
        <v>-2E-3</v>
      </c>
    </row>
    <row r="22" spans="1:39" x14ac:dyDescent="0.25">
      <c r="A22" s="36" t="s">
        <v>58</v>
      </c>
      <c r="B22" s="37">
        <v>60609</v>
      </c>
      <c r="C22" s="38">
        <v>45</v>
      </c>
      <c r="D22" s="38">
        <v>1</v>
      </c>
      <c r="E22" s="38">
        <v>33</v>
      </c>
      <c r="F22" s="39">
        <v>3</v>
      </c>
      <c r="G22" s="207">
        <v>57703</v>
      </c>
      <c r="H22" s="282">
        <v>0.95199999999999996</v>
      </c>
      <c r="I22" s="146">
        <v>2709</v>
      </c>
      <c r="J22" s="205">
        <v>4.4999999999999998E-2</v>
      </c>
      <c r="K22" s="204">
        <v>197</v>
      </c>
      <c r="L22" s="205">
        <v>3.0000000000000001E-3</v>
      </c>
      <c r="M22" s="204">
        <v>0</v>
      </c>
      <c r="N22" s="283">
        <v>0</v>
      </c>
      <c r="O22" s="142">
        <v>651</v>
      </c>
      <c r="P22" s="366">
        <v>1.0999999999999999E-2</v>
      </c>
      <c r="Q22" s="49">
        <v>576</v>
      </c>
      <c r="R22" s="51">
        <v>0.01</v>
      </c>
      <c r="S22" s="49">
        <v>428</v>
      </c>
      <c r="T22" s="51">
        <v>7.0000000000000001E-3</v>
      </c>
      <c r="U22" s="49">
        <v>537</v>
      </c>
      <c r="V22" s="51">
        <v>8.9999999999999993E-3</v>
      </c>
      <c r="W22" s="49">
        <v>278</v>
      </c>
      <c r="X22" s="53">
        <v>5.0000000000000001E-3</v>
      </c>
      <c r="Y22" s="52">
        <v>27</v>
      </c>
      <c r="Z22" s="201">
        <v>0</v>
      </c>
      <c r="AA22" s="439">
        <v>18</v>
      </c>
      <c r="AB22" s="438">
        <v>0</v>
      </c>
      <c r="AC22" s="437">
        <v>1967</v>
      </c>
      <c r="AD22" s="436">
        <v>59686</v>
      </c>
      <c r="AE22" s="435">
        <v>0.98499999999999999</v>
      </c>
      <c r="AF22" s="428">
        <v>848</v>
      </c>
      <c r="AG22" s="427">
        <v>1.4E-2</v>
      </c>
      <c r="AI22" s="501">
        <v>846</v>
      </c>
      <c r="AJ22" s="500">
        <v>1.4E-2</v>
      </c>
      <c r="AL22" s="499">
        <f t="shared" si="0"/>
        <v>2</v>
      </c>
      <c r="AM22" s="498">
        <f t="shared" si="1"/>
        <v>0</v>
      </c>
    </row>
    <row r="23" spans="1:39" x14ac:dyDescent="0.25">
      <c r="A23" s="36" t="s">
        <v>32</v>
      </c>
      <c r="B23" s="37">
        <v>14496</v>
      </c>
      <c r="C23" s="38">
        <v>19</v>
      </c>
      <c r="D23" s="38">
        <v>0</v>
      </c>
      <c r="E23" s="38">
        <v>11</v>
      </c>
      <c r="F23" s="39">
        <v>3</v>
      </c>
      <c r="G23" s="207">
        <v>14209</v>
      </c>
      <c r="H23" s="282">
        <v>0.98</v>
      </c>
      <c r="I23" s="146">
        <v>255</v>
      </c>
      <c r="J23" s="205">
        <v>1.7999999999999999E-2</v>
      </c>
      <c r="K23" s="204">
        <v>32</v>
      </c>
      <c r="L23" s="205">
        <v>2E-3</v>
      </c>
      <c r="M23" s="204">
        <v>0</v>
      </c>
      <c r="N23" s="283">
        <v>0</v>
      </c>
      <c r="O23" s="142">
        <v>185</v>
      </c>
      <c r="P23" s="366">
        <v>1.2999999999999999E-2</v>
      </c>
      <c r="Q23" s="49">
        <v>116</v>
      </c>
      <c r="R23" s="51">
        <v>8.0000000000000002E-3</v>
      </c>
      <c r="S23" s="49">
        <v>116</v>
      </c>
      <c r="T23" s="51">
        <v>8.0000000000000002E-3</v>
      </c>
      <c r="U23" s="49">
        <v>95</v>
      </c>
      <c r="V23" s="51">
        <v>7.0000000000000001E-3</v>
      </c>
      <c r="W23" s="49">
        <v>4</v>
      </c>
      <c r="X23" s="53">
        <v>0</v>
      </c>
      <c r="Y23" s="52">
        <v>3</v>
      </c>
      <c r="Z23" s="201">
        <v>0</v>
      </c>
      <c r="AA23" s="439">
        <v>13</v>
      </c>
      <c r="AB23" s="438">
        <v>1E-3</v>
      </c>
      <c r="AC23" s="437">
        <v>425</v>
      </c>
      <c r="AD23" s="436">
        <v>14279</v>
      </c>
      <c r="AE23" s="435">
        <v>0.98499999999999999</v>
      </c>
      <c r="AF23" s="428">
        <v>217</v>
      </c>
      <c r="AG23" s="427">
        <v>1.4999999999999999E-2</v>
      </c>
      <c r="AI23" s="501">
        <v>246</v>
      </c>
      <c r="AJ23" s="500">
        <v>1.7000000000000001E-2</v>
      </c>
      <c r="AL23" s="499">
        <f t="shared" si="0"/>
        <v>-29</v>
      </c>
      <c r="AM23" s="498">
        <f t="shared" si="1"/>
        <v>-2.0000000000000018E-3</v>
      </c>
    </row>
    <row r="24" spans="1:39" x14ac:dyDescent="0.25">
      <c r="A24" s="36" t="s">
        <v>67</v>
      </c>
      <c r="B24" s="37">
        <v>38471</v>
      </c>
      <c r="C24" s="38">
        <v>39</v>
      </c>
      <c r="D24" s="38">
        <v>7</v>
      </c>
      <c r="E24" s="38">
        <v>27</v>
      </c>
      <c r="F24" s="39">
        <v>3</v>
      </c>
      <c r="G24" s="207">
        <v>35909</v>
      </c>
      <c r="H24" s="282">
        <v>0.93300000000000005</v>
      </c>
      <c r="I24" s="146">
        <v>2372</v>
      </c>
      <c r="J24" s="205">
        <v>6.2E-2</v>
      </c>
      <c r="K24" s="204">
        <v>77</v>
      </c>
      <c r="L24" s="205">
        <v>2E-3</v>
      </c>
      <c r="M24" s="204">
        <v>113</v>
      </c>
      <c r="N24" s="283">
        <v>3.0000000000000001E-3</v>
      </c>
      <c r="O24" s="142">
        <v>495</v>
      </c>
      <c r="P24" s="366">
        <v>1.2999999999999999E-2</v>
      </c>
      <c r="Q24" s="49">
        <v>286</v>
      </c>
      <c r="R24" s="51">
        <v>7.0000000000000001E-3</v>
      </c>
      <c r="S24" s="49">
        <v>230</v>
      </c>
      <c r="T24" s="51">
        <v>6.0000000000000001E-3</v>
      </c>
      <c r="U24" s="49">
        <v>220</v>
      </c>
      <c r="V24" s="51">
        <v>6.0000000000000001E-3</v>
      </c>
      <c r="W24" s="49">
        <v>45</v>
      </c>
      <c r="X24" s="53">
        <v>1E-3</v>
      </c>
      <c r="Y24" s="52">
        <v>1</v>
      </c>
      <c r="Z24" s="201">
        <v>0</v>
      </c>
      <c r="AA24" s="439">
        <v>41</v>
      </c>
      <c r="AB24" s="438">
        <v>1E-3</v>
      </c>
      <c r="AC24" s="437">
        <v>1167</v>
      </c>
      <c r="AD24" s="436">
        <v>37817</v>
      </c>
      <c r="AE24" s="435">
        <v>0.98299999999999998</v>
      </c>
      <c r="AF24" s="428">
        <v>572</v>
      </c>
      <c r="AG24" s="427">
        <v>1.4999999999999999E-2</v>
      </c>
      <c r="AI24" s="501">
        <v>572</v>
      </c>
      <c r="AJ24" s="500">
        <v>1.4999999999999999E-2</v>
      </c>
      <c r="AL24" s="499">
        <f t="shared" si="0"/>
        <v>0</v>
      </c>
      <c r="AM24" s="498">
        <f t="shared" si="1"/>
        <v>0</v>
      </c>
    </row>
    <row r="25" spans="1:39" x14ac:dyDescent="0.25">
      <c r="A25" s="36" t="s">
        <v>29</v>
      </c>
      <c r="B25" s="37">
        <v>81939</v>
      </c>
      <c r="C25" s="38">
        <v>80</v>
      </c>
      <c r="D25" s="38">
        <v>0</v>
      </c>
      <c r="E25" s="38">
        <v>74</v>
      </c>
      <c r="F25" s="39">
        <v>6</v>
      </c>
      <c r="G25" s="207">
        <v>80768</v>
      </c>
      <c r="H25" s="282">
        <v>0.98599999999999999</v>
      </c>
      <c r="I25" s="146">
        <v>901</v>
      </c>
      <c r="J25" s="205">
        <v>1.0999999999999999E-2</v>
      </c>
      <c r="K25" s="204">
        <v>265</v>
      </c>
      <c r="L25" s="205">
        <v>3.0000000000000001E-3</v>
      </c>
      <c r="M25" s="204">
        <v>5</v>
      </c>
      <c r="N25" s="283">
        <v>0</v>
      </c>
      <c r="O25" s="142">
        <v>1039</v>
      </c>
      <c r="P25" s="366">
        <v>1.2999999999999999E-2</v>
      </c>
      <c r="Q25" s="49">
        <v>995</v>
      </c>
      <c r="R25" s="51">
        <v>1.2E-2</v>
      </c>
      <c r="S25" s="49">
        <v>519</v>
      </c>
      <c r="T25" s="51">
        <v>6.0000000000000001E-3</v>
      </c>
      <c r="U25" s="49">
        <v>1683</v>
      </c>
      <c r="V25" s="51">
        <v>2.1000000000000001E-2</v>
      </c>
      <c r="W25" s="49">
        <v>182</v>
      </c>
      <c r="X25" s="53">
        <v>2E-3</v>
      </c>
      <c r="Y25" s="52">
        <v>14</v>
      </c>
      <c r="Z25" s="201">
        <v>0</v>
      </c>
      <c r="AA25" s="439">
        <v>12</v>
      </c>
      <c r="AB25" s="438">
        <v>0</v>
      </c>
      <c r="AC25" s="437">
        <v>3451</v>
      </c>
      <c r="AD25" s="436">
        <v>79371</v>
      </c>
      <c r="AE25" s="435">
        <v>0.96899999999999997</v>
      </c>
      <c r="AF25" s="428">
        <v>1304</v>
      </c>
      <c r="AG25" s="427">
        <v>1.6E-2</v>
      </c>
      <c r="AI25" s="501">
        <v>2042</v>
      </c>
      <c r="AJ25" s="500">
        <v>2.5000000000000001E-2</v>
      </c>
      <c r="AL25" s="499">
        <f t="shared" si="0"/>
        <v>-738</v>
      </c>
      <c r="AM25" s="498">
        <f t="shared" si="1"/>
        <v>-9.0000000000000011E-3</v>
      </c>
    </row>
    <row r="26" spans="1:39" x14ac:dyDescent="0.25">
      <c r="A26" s="36" t="s">
        <v>35</v>
      </c>
      <c r="B26" s="37">
        <v>5089</v>
      </c>
      <c r="C26" s="38">
        <v>11</v>
      </c>
      <c r="D26" s="38">
        <v>0</v>
      </c>
      <c r="E26" s="38">
        <v>0</v>
      </c>
      <c r="F26" s="39">
        <v>3</v>
      </c>
      <c r="G26" s="207">
        <v>4727</v>
      </c>
      <c r="H26" s="282">
        <v>0.92900000000000005</v>
      </c>
      <c r="I26" s="146">
        <v>341</v>
      </c>
      <c r="J26" s="205">
        <v>6.7000000000000004E-2</v>
      </c>
      <c r="K26" s="204">
        <v>21</v>
      </c>
      <c r="L26" s="205">
        <v>4.0000000000000001E-3</v>
      </c>
      <c r="M26" s="204">
        <v>0</v>
      </c>
      <c r="N26" s="283">
        <v>0</v>
      </c>
      <c r="O26" s="142">
        <v>68</v>
      </c>
      <c r="P26" s="366">
        <v>1.2999999999999999E-2</v>
      </c>
      <c r="Q26" s="49">
        <v>0</v>
      </c>
      <c r="R26" s="51">
        <v>0</v>
      </c>
      <c r="S26" s="49">
        <v>60</v>
      </c>
      <c r="T26" s="51">
        <v>1.2E-2</v>
      </c>
      <c r="U26" s="49">
        <v>42</v>
      </c>
      <c r="V26" s="51">
        <v>8.0000000000000002E-3</v>
      </c>
      <c r="W26" s="49">
        <v>44</v>
      </c>
      <c r="X26" s="53">
        <v>8.9999999999999993E-3</v>
      </c>
      <c r="Y26" s="52">
        <v>1</v>
      </c>
      <c r="Z26" s="201">
        <v>0</v>
      </c>
      <c r="AA26" s="439">
        <v>22</v>
      </c>
      <c r="AB26" s="438">
        <v>4.0000000000000001E-3</v>
      </c>
      <c r="AC26" s="437">
        <v>262</v>
      </c>
      <c r="AD26" s="436">
        <v>5000</v>
      </c>
      <c r="AE26" s="435">
        <v>0.98299999999999998</v>
      </c>
      <c r="AF26" s="428">
        <v>89</v>
      </c>
      <c r="AG26" s="427">
        <v>1.7000000000000001E-2</v>
      </c>
      <c r="AI26" s="501">
        <v>89</v>
      </c>
      <c r="AJ26" s="500">
        <v>1.7999999999999999E-2</v>
      </c>
      <c r="AL26" s="499">
        <f t="shared" si="0"/>
        <v>0</v>
      </c>
      <c r="AM26" s="498">
        <f t="shared" si="1"/>
        <v>-9.9999999999999742E-4</v>
      </c>
    </row>
    <row r="27" spans="1:39" x14ac:dyDescent="0.25">
      <c r="A27" s="36" t="s">
        <v>65</v>
      </c>
      <c r="B27" s="37">
        <v>5433</v>
      </c>
      <c r="C27" s="38">
        <v>16</v>
      </c>
      <c r="D27" s="38">
        <v>0</v>
      </c>
      <c r="E27" s="38">
        <v>7</v>
      </c>
      <c r="F27" s="39">
        <v>3</v>
      </c>
      <c r="G27" s="207">
        <v>5017</v>
      </c>
      <c r="H27" s="282">
        <v>0.92300000000000004</v>
      </c>
      <c r="I27" s="146">
        <v>366</v>
      </c>
      <c r="J27" s="205">
        <v>6.7000000000000004E-2</v>
      </c>
      <c r="K27" s="204">
        <v>44</v>
      </c>
      <c r="L27" s="205">
        <v>8.0000000000000002E-3</v>
      </c>
      <c r="M27" s="204">
        <v>6</v>
      </c>
      <c r="N27" s="283">
        <v>1E-3</v>
      </c>
      <c r="O27" s="142">
        <v>46</v>
      </c>
      <c r="P27" s="366">
        <v>8.0000000000000002E-3</v>
      </c>
      <c r="Q27" s="49">
        <v>19</v>
      </c>
      <c r="R27" s="51">
        <v>3.0000000000000001E-3</v>
      </c>
      <c r="S27" s="49">
        <v>226</v>
      </c>
      <c r="T27" s="51">
        <v>4.2000000000000003E-2</v>
      </c>
      <c r="U27" s="49">
        <v>22</v>
      </c>
      <c r="V27" s="51">
        <v>4.0000000000000001E-3</v>
      </c>
      <c r="W27" s="49">
        <v>16</v>
      </c>
      <c r="X27" s="53">
        <v>3.0000000000000001E-3</v>
      </c>
      <c r="Y27" s="52">
        <v>4</v>
      </c>
      <c r="Z27" s="201">
        <v>1E-3</v>
      </c>
      <c r="AA27" s="439">
        <v>7</v>
      </c>
      <c r="AB27" s="438">
        <v>1E-3</v>
      </c>
      <c r="AC27" s="437">
        <v>340</v>
      </c>
      <c r="AD27" s="436">
        <v>5136</v>
      </c>
      <c r="AE27" s="435">
        <v>0.94499999999999995</v>
      </c>
      <c r="AF27" s="428">
        <v>90</v>
      </c>
      <c r="AG27" s="427">
        <v>1.7000000000000001E-2</v>
      </c>
      <c r="AI27" s="501">
        <v>90</v>
      </c>
      <c r="AJ27" s="500">
        <v>1.7000000000000001E-2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61</v>
      </c>
      <c r="B28" s="37">
        <v>15513</v>
      </c>
      <c r="C28" s="38">
        <v>28</v>
      </c>
      <c r="D28" s="38">
        <v>2</v>
      </c>
      <c r="E28" s="38">
        <v>7</v>
      </c>
      <c r="F28" s="39">
        <v>3</v>
      </c>
      <c r="G28" s="207">
        <v>9730</v>
      </c>
      <c r="H28" s="282">
        <v>0.627</v>
      </c>
      <c r="I28" s="146">
        <v>5670</v>
      </c>
      <c r="J28" s="205">
        <v>0.36499999999999999</v>
      </c>
      <c r="K28" s="204">
        <v>113</v>
      </c>
      <c r="L28" s="205">
        <v>7.0000000000000001E-3</v>
      </c>
      <c r="M28" s="204">
        <v>0</v>
      </c>
      <c r="N28" s="283">
        <v>0</v>
      </c>
      <c r="O28" s="142">
        <v>188</v>
      </c>
      <c r="P28" s="366">
        <v>1.2E-2</v>
      </c>
      <c r="Q28" s="49">
        <v>48</v>
      </c>
      <c r="R28" s="51">
        <v>3.0000000000000001E-3</v>
      </c>
      <c r="S28" s="49">
        <v>99</v>
      </c>
      <c r="T28" s="51">
        <v>6.0000000000000001E-3</v>
      </c>
      <c r="U28" s="49">
        <v>52</v>
      </c>
      <c r="V28" s="51">
        <v>3.0000000000000001E-3</v>
      </c>
      <c r="W28" s="49">
        <v>32</v>
      </c>
      <c r="X28" s="53">
        <v>2E-3</v>
      </c>
      <c r="Y28" s="52">
        <v>8</v>
      </c>
      <c r="Z28" s="201">
        <v>1E-3</v>
      </c>
      <c r="AA28" s="439">
        <v>3</v>
      </c>
      <c r="AB28" s="438">
        <v>0</v>
      </c>
      <c r="AC28" s="437">
        <v>412</v>
      </c>
      <c r="AD28" s="436">
        <v>15208</v>
      </c>
      <c r="AE28" s="435">
        <v>0.98</v>
      </c>
      <c r="AF28" s="428">
        <v>301</v>
      </c>
      <c r="AG28" s="427">
        <v>1.9E-2</v>
      </c>
      <c r="AI28" s="501">
        <v>307</v>
      </c>
      <c r="AJ28" s="500">
        <v>0.02</v>
      </c>
      <c r="AL28" s="499">
        <f t="shared" si="0"/>
        <v>-6</v>
      </c>
      <c r="AM28" s="498">
        <f t="shared" si="1"/>
        <v>-1.0000000000000009E-3</v>
      </c>
    </row>
    <row r="29" spans="1:39" x14ac:dyDescent="0.25">
      <c r="A29" s="36" t="s">
        <v>59</v>
      </c>
      <c r="B29" s="37">
        <v>8918</v>
      </c>
      <c r="C29" s="38">
        <v>11</v>
      </c>
      <c r="D29" s="38">
        <v>0</v>
      </c>
      <c r="E29" s="38">
        <v>2</v>
      </c>
      <c r="F29" s="39">
        <v>3</v>
      </c>
      <c r="G29" s="207">
        <v>8060</v>
      </c>
      <c r="H29" s="282">
        <v>0.90400000000000003</v>
      </c>
      <c r="I29" s="146">
        <v>754</v>
      </c>
      <c r="J29" s="205">
        <v>8.5000000000000006E-2</v>
      </c>
      <c r="K29" s="204">
        <v>104</v>
      </c>
      <c r="L29" s="205">
        <v>1.2E-2</v>
      </c>
      <c r="M29" s="204">
        <v>0</v>
      </c>
      <c r="N29" s="283">
        <v>0</v>
      </c>
      <c r="O29" s="142">
        <v>72</v>
      </c>
      <c r="P29" s="366">
        <v>8.0000000000000002E-3</v>
      </c>
      <c r="Q29" s="49">
        <v>37</v>
      </c>
      <c r="R29" s="51">
        <v>4.0000000000000001E-3</v>
      </c>
      <c r="S29" s="49">
        <v>45</v>
      </c>
      <c r="T29" s="51">
        <v>5.0000000000000001E-3</v>
      </c>
      <c r="U29" s="49">
        <v>32</v>
      </c>
      <c r="V29" s="51">
        <v>4.0000000000000001E-3</v>
      </c>
      <c r="W29" s="49">
        <v>11</v>
      </c>
      <c r="X29" s="53">
        <v>1E-3</v>
      </c>
      <c r="Y29" s="52">
        <v>11</v>
      </c>
      <c r="Z29" s="201">
        <v>1E-3</v>
      </c>
      <c r="AA29" s="439">
        <v>19</v>
      </c>
      <c r="AB29" s="438">
        <v>2E-3</v>
      </c>
      <c r="AC29" s="437">
        <v>201</v>
      </c>
      <c r="AD29" s="436">
        <v>8739</v>
      </c>
      <c r="AE29" s="435">
        <v>0.98</v>
      </c>
      <c r="AF29" s="428">
        <v>176</v>
      </c>
      <c r="AG29" s="427">
        <v>0.02</v>
      </c>
      <c r="AI29" s="501">
        <v>182</v>
      </c>
      <c r="AJ29" s="500">
        <v>0.02</v>
      </c>
      <c r="AL29" s="499">
        <f t="shared" si="0"/>
        <v>-6</v>
      </c>
      <c r="AM29" s="498">
        <f t="shared" si="1"/>
        <v>0</v>
      </c>
    </row>
    <row r="30" spans="1:39" x14ac:dyDescent="0.25">
      <c r="A30" s="36" t="s">
        <v>41</v>
      </c>
      <c r="B30" s="37">
        <v>13843</v>
      </c>
      <c r="C30" s="38">
        <v>25</v>
      </c>
      <c r="D30" s="38">
        <v>0</v>
      </c>
      <c r="E30" s="38">
        <v>16</v>
      </c>
      <c r="F30" s="39">
        <v>8</v>
      </c>
      <c r="G30" s="207">
        <v>13216</v>
      </c>
      <c r="H30" s="282">
        <v>0.95499999999999996</v>
      </c>
      <c r="I30" s="146">
        <v>464</v>
      </c>
      <c r="J30" s="205">
        <v>3.4000000000000002E-2</v>
      </c>
      <c r="K30" s="204">
        <v>155</v>
      </c>
      <c r="L30" s="205">
        <v>1.0999999999999999E-2</v>
      </c>
      <c r="M30" s="204">
        <v>8</v>
      </c>
      <c r="N30" s="283">
        <v>1E-3</v>
      </c>
      <c r="O30" s="142">
        <v>151</v>
      </c>
      <c r="P30" s="366">
        <v>1.0999999999999999E-2</v>
      </c>
      <c r="Q30" s="49">
        <v>102</v>
      </c>
      <c r="R30" s="51">
        <v>7.0000000000000001E-3</v>
      </c>
      <c r="S30" s="49">
        <v>108</v>
      </c>
      <c r="T30" s="51">
        <v>8.0000000000000002E-3</v>
      </c>
      <c r="U30" s="49">
        <v>53</v>
      </c>
      <c r="V30" s="51">
        <v>4.0000000000000001E-3</v>
      </c>
      <c r="W30" s="49">
        <v>39</v>
      </c>
      <c r="X30" s="53">
        <v>3.0000000000000001E-3</v>
      </c>
      <c r="Y30" s="52">
        <v>12</v>
      </c>
      <c r="Z30" s="201">
        <v>1E-3</v>
      </c>
      <c r="AA30" s="439">
        <v>23</v>
      </c>
      <c r="AB30" s="438">
        <v>2E-3</v>
      </c>
      <c r="AC30" s="437">
        <v>404</v>
      </c>
      <c r="AD30" s="436">
        <v>13522</v>
      </c>
      <c r="AE30" s="435">
        <v>0.97699999999999998</v>
      </c>
      <c r="AF30" s="428">
        <v>306</v>
      </c>
      <c r="AG30" s="427">
        <v>2.1999999999999999E-2</v>
      </c>
      <c r="AI30" s="501">
        <v>315</v>
      </c>
      <c r="AJ30" s="500">
        <v>2.3E-2</v>
      </c>
      <c r="AL30" s="499">
        <f t="shared" si="0"/>
        <v>-9</v>
      </c>
      <c r="AM30" s="498">
        <f t="shared" si="1"/>
        <v>-1.0000000000000009E-3</v>
      </c>
    </row>
    <row r="31" spans="1:39" x14ac:dyDescent="0.25">
      <c r="A31" s="36" t="s">
        <v>55</v>
      </c>
      <c r="B31" s="37">
        <v>35902</v>
      </c>
      <c r="C31" s="38">
        <v>45</v>
      </c>
      <c r="D31" s="38">
        <v>0</v>
      </c>
      <c r="E31" s="38">
        <v>30</v>
      </c>
      <c r="F31" s="39">
        <v>3</v>
      </c>
      <c r="G31" s="207">
        <v>33568</v>
      </c>
      <c r="H31" s="282">
        <v>0.93500000000000005</v>
      </c>
      <c r="I31" s="146">
        <v>2022</v>
      </c>
      <c r="J31" s="205">
        <v>5.6000000000000001E-2</v>
      </c>
      <c r="K31" s="204">
        <v>312</v>
      </c>
      <c r="L31" s="205">
        <v>8.9999999999999993E-3</v>
      </c>
      <c r="M31" s="204">
        <v>0</v>
      </c>
      <c r="N31" s="283">
        <v>0</v>
      </c>
      <c r="O31" s="142">
        <v>511</v>
      </c>
      <c r="P31" s="366">
        <v>1.4E-2</v>
      </c>
      <c r="Q31" s="49">
        <v>312</v>
      </c>
      <c r="R31" s="51">
        <v>8.9999999999999993E-3</v>
      </c>
      <c r="S31" s="49">
        <v>152</v>
      </c>
      <c r="T31" s="51">
        <v>4.0000000000000001E-3</v>
      </c>
      <c r="U31" s="49">
        <v>214</v>
      </c>
      <c r="V31" s="51">
        <v>6.0000000000000001E-3</v>
      </c>
      <c r="W31" s="49">
        <v>60</v>
      </c>
      <c r="X31" s="53">
        <v>2E-3</v>
      </c>
      <c r="Y31" s="52">
        <v>19</v>
      </c>
      <c r="Z31" s="201">
        <v>1E-3</v>
      </c>
      <c r="AA31" s="439">
        <v>60</v>
      </c>
      <c r="AB31" s="438">
        <v>2E-3</v>
      </c>
      <c r="AC31" s="437">
        <v>1034</v>
      </c>
      <c r="AD31" s="436">
        <v>35053</v>
      </c>
      <c r="AE31" s="435">
        <v>0.97599999999999998</v>
      </c>
      <c r="AF31" s="428">
        <v>823</v>
      </c>
      <c r="AG31" s="427">
        <v>2.3E-2</v>
      </c>
      <c r="AI31" s="501">
        <v>915</v>
      </c>
      <c r="AJ31" s="500">
        <v>2.5999999999999999E-2</v>
      </c>
      <c r="AL31" s="499">
        <f t="shared" si="0"/>
        <v>-92</v>
      </c>
      <c r="AM31" s="498">
        <f t="shared" si="1"/>
        <v>-2.9999999999999992E-3</v>
      </c>
    </row>
    <row r="32" spans="1:39" x14ac:dyDescent="0.25">
      <c r="A32" s="36" t="s">
        <v>30</v>
      </c>
      <c r="B32" s="37">
        <v>14161</v>
      </c>
      <c r="C32" s="38">
        <v>26</v>
      </c>
      <c r="D32" s="38">
        <v>0</v>
      </c>
      <c r="E32" s="38">
        <v>5</v>
      </c>
      <c r="F32" s="39">
        <v>3</v>
      </c>
      <c r="G32" s="207">
        <v>13428</v>
      </c>
      <c r="H32" s="282">
        <v>0.94799999999999995</v>
      </c>
      <c r="I32" s="146">
        <v>553</v>
      </c>
      <c r="J32" s="205">
        <v>3.9E-2</v>
      </c>
      <c r="K32" s="204">
        <v>163</v>
      </c>
      <c r="L32" s="205">
        <v>1.2E-2</v>
      </c>
      <c r="M32" s="204">
        <v>17</v>
      </c>
      <c r="N32" s="283">
        <v>1E-3</v>
      </c>
      <c r="O32" s="142">
        <v>173</v>
      </c>
      <c r="P32" s="366">
        <v>1.2E-2</v>
      </c>
      <c r="Q32" s="49">
        <v>59</v>
      </c>
      <c r="R32" s="51">
        <v>4.0000000000000001E-3</v>
      </c>
      <c r="S32" s="49">
        <v>158</v>
      </c>
      <c r="T32" s="51">
        <v>1.0999999999999999E-2</v>
      </c>
      <c r="U32" s="49">
        <v>12185</v>
      </c>
      <c r="V32" s="51">
        <v>0.86</v>
      </c>
      <c r="W32" s="49">
        <v>4</v>
      </c>
      <c r="X32" s="53">
        <v>0</v>
      </c>
      <c r="Y32" s="52">
        <v>0</v>
      </c>
      <c r="Z32" s="201">
        <v>0</v>
      </c>
      <c r="AA32" s="439">
        <v>104</v>
      </c>
      <c r="AB32" s="438">
        <v>7.0000000000000001E-3</v>
      </c>
      <c r="AC32" s="437">
        <v>12639</v>
      </c>
      <c r="AD32" s="436">
        <v>1802</v>
      </c>
      <c r="AE32" s="435">
        <v>0.127</v>
      </c>
      <c r="AF32" s="428">
        <v>336</v>
      </c>
      <c r="AG32" s="427">
        <v>2.4E-2</v>
      </c>
      <c r="AI32" s="501">
        <v>356</v>
      </c>
      <c r="AJ32" s="500">
        <v>2.5000000000000001E-2</v>
      </c>
      <c r="AL32" s="499">
        <f t="shared" si="0"/>
        <v>-20</v>
      </c>
      <c r="AM32" s="498">
        <f t="shared" si="1"/>
        <v>-1.0000000000000009E-3</v>
      </c>
    </row>
    <row r="33" spans="1:39" x14ac:dyDescent="0.25">
      <c r="A33" s="36" t="s">
        <v>44</v>
      </c>
      <c r="B33" s="37">
        <v>43589</v>
      </c>
      <c r="C33" s="38">
        <v>64</v>
      </c>
      <c r="D33" s="38">
        <v>0</v>
      </c>
      <c r="E33" s="38">
        <v>32</v>
      </c>
      <c r="F33" s="39">
        <v>6</v>
      </c>
      <c r="G33" s="207">
        <v>40638</v>
      </c>
      <c r="H33" s="282">
        <v>0.93200000000000005</v>
      </c>
      <c r="I33" s="146">
        <v>2566</v>
      </c>
      <c r="J33" s="205">
        <v>5.8999999999999997E-2</v>
      </c>
      <c r="K33" s="204">
        <v>381</v>
      </c>
      <c r="L33" s="205">
        <v>8.9999999999999993E-3</v>
      </c>
      <c r="M33" s="204">
        <v>4</v>
      </c>
      <c r="N33" s="283">
        <v>0</v>
      </c>
      <c r="O33" s="142">
        <v>722</v>
      </c>
      <c r="P33" s="366">
        <v>1.7000000000000001E-2</v>
      </c>
      <c r="Q33" s="49">
        <v>293</v>
      </c>
      <c r="R33" s="51">
        <v>7.0000000000000001E-3</v>
      </c>
      <c r="S33" s="49">
        <v>385</v>
      </c>
      <c r="T33" s="51">
        <v>8.9999999999999993E-3</v>
      </c>
      <c r="U33" s="49">
        <v>298</v>
      </c>
      <c r="V33" s="51">
        <v>7.0000000000000001E-3</v>
      </c>
      <c r="W33" s="49">
        <v>51</v>
      </c>
      <c r="X33" s="53">
        <v>1E-3</v>
      </c>
      <c r="Y33" s="52">
        <v>1</v>
      </c>
      <c r="Z33" s="201">
        <v>0</v>
      </c>
      <c r="AA33" s="439">
        <v>94</v>
      </c>
      <c r="AB33" s="438">
        <v>2E-3</v>
      </c>
      <c r="AC33" s="437">
        <v>1581</v>
      </c>
      <c r="AD33" s="436">
        <v>42467</v>
      </c>
      <c r="AE33" s="435">
        <v>0.97399999999999998</v>
      </c>
      <c r="AF33" s="428">
        <v>1103</v>
      </c>
      <c r="AG33" s="427">
        <v>2.5000000000000001E-2</v>
      </c>
      <c r="AI33" s="501">
        <v>1485</v>
      </c>
      <c r="AJ33" s="500">
        <v>3.4000000000000002E-2</v>
      </c>
      <c r="AL33" s="499">
        <f t="shared" si="0"/>
        <v>-382</v>
      </c>
      <c r="AM33" s="498">
        <f t="shared" si="1"/>
        <v>-9.0000000000000011E-3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68</v>
      </c>
      <c r="B35" s="37">
        <v>46813</v>
      </c>
      <c r="C35" s="38">
        <v>60</v>
      </c>
      <c r="D35" s="38">
        <v>0</v>
      </c>
      <c r="E35" s="38">
        <v>44</v>
      </c>
      <c r="F35" s="39">
        <v>3</v>
      </c>
      <c r="G35" s="207">
        <v>45293</v>
      </c>
      <c r="H35" s="282">
        <v>0.96799999999999997</v>
      </c>
      <c r="I35" s="146">
        <v>1219</v>
      </c>
      <c r="J35" s="205">
        <v>2.5999999999999999E-2</v>
      </c>
      <c r="K35" s="204">
        <v>199</v>
      </c>
      <c r="L35" s="205">
        <v>4.0000000000000001E-3</v>
      </c>
      <c r="M35" s="204">
        <v>102</v>
      </c>
      <c r="N35" s="283">
        <v>2E-3</v>
      </c>
      <c r="O35" s="142">
        <v>986</v>
      </c>
      <c r="P35" s="366">
        <v>2.1000000000000001E-2</v>
      </c>
      <c r="Q35" s="49">
        <v>829</v>
      </c>
      <c r="R35" s="51">
        <v>1.7999999999999999E-2</v>
      </c>
      <c r="S35" s="49">
        <v>700</v>
      </c>
      <c r="T35" s="51">
        <v>1.4999999999999999E-2</v>
      </c>
      <c r="U35" s="49">
        <v>586</v>
      </c>
      <c r="V35" s="51">
        <v>1.2999999999999999E-2</v>
      </c>
      <c r="W35" s="49">
        <v>109</v>
      </c>
      <c r="X35" s="53">
        <v>2E-3</v>
      </c>
      <c r="Y35" s="52">
        <v>44</v>
      </c>
      <c r="Z35" s="201">
        <v>1E-3</v>
      </c>
      <c r="AA35" s="439">
        <v>51</v>
      </c>
      <c r="AB35" s="438">
        <v>1E-3</v>
      </c>
      <c r="AC35" s="437">
        <v>2595</v>
      </c>
      <c r="AD35" s="436">
        <v>45132</v>
      </c>
      <c r="AE35" s="435">
        <v>0.96399999999999997</v>
      </c>
      <c r="AF35" s="428">
        <v>1185</v>
      </c>
      <c r="AG35" s="427">
        <v>2.5000000000000001E-2</v>
      </c>
      <c r="AI35" s="501">
        <v>1183</v>
      </c>
      <c r="AJ35" s="500">
        <v>2.5000000000000001E-2</v>
      </c>
      <c r="AL35" s="499">
        <f t="shared" si="0"/>
        <v>2</v>
      </c>
      <c r="AM35" s="498">
        <f t="shared" si="1"/>
        <v>0</v>
      </c>
    </row>
    <row r="36" spans="1:39" x14ac:dyDescent="0.25">
      <c r="A36" s="36" t="s">
        <v>33</v>
      </c>
      <c r="B36" s="37">
        <v>54587</v>
      </c>
      <c r="C36" s="38">
        <v>69</v>
      </c>
      <c r="D36" s="38">
        <v>5</v>
      </c>
      <c r="E36" s="38">
        <v>54</v>
      </c>
      <c r="F36" s="39">
        <v>3</v>
      </c>
      <c r="G36" s="207">
        <v>51783</v>
      </c>
      <c r="H36" s="282">
        <v>0.94899999999999995</v>
      </c>
      <c r="I36" s="146">
        <v>2675</v>
      </c>
      <c r="J36" s="205">
        <v>4.9000000000000002E-2</v>
      </c>
      <c r="K36" s="204">
        <v>129</v>
      </c>
      <c r="L36" s="205">
        <v>2E-3</v>
      </c>
      <c r="M36" s="204">
        <v>0</v>
      </c>
      <c r="N36" s="283">
        <v>0</v>
      </c>
      <c r="O36" s="142">
        <v>1322</v>
      </c>
      <c r="P36" s="366">
        <v>2.4E-2</v>
      </c>
      <c r="Q36" s="49">
        <v>789</v>
      </c>
      <c r="R36" s="51">
        <v>1.4E-2</v>
      </c>
      <c r="S36" s="49">
        <v>43906</v>
      </c>
      <c r="T36" s="51">
        <v>0.80400000000000005</v>
      </c>
      <c r="U36" s="49">
        <v>316</v>
      </c>
      <c r="V36" s="51">
        <v>6.0000000000000001E-3</v>
      </c>
      <c r="W36" s="49">
        <v>1955</v>
      </c>
      <c r="X36" s="53">
        <v>3.5999999999999997E-2</v>
      </c>
      <c r="Y36" s="52">
        <v>9</v>
      </c>
      <c r="Z36" s="201">
        <v>0</v>
      </c>
      <c r="AA36" s="439">
        <v>18</v>
      </c>
      <c r="AB36" s="438">
        <v>0</v>
      </c>
      <c r="AC36" s="437">
        <v>47605</v>
      </c>
      <c r="AD36" s="436">
        <v>8737</v>
      </c>
      <c r="AE36" s="435">
        <v>0.16</v>
      </c>
      <c r="AF36" s="428">
        <v>1451</v>
      </c>
      <c r="AG36" s="427">
        <v>2.7E-2</v>
      </c>
      <c r="AI36" s="501">
        <v>1489</v>
      </c>
      <c r="AJ36" s="500">
        <v>2.7E-2</v>
      </c>
      <c r="AL36" s="499">
        <f t="shared" si="0"/>
        <v>-38</v>
      </c>
      <c r="AM36" s="498">
        <f t="shared" si="1"/>
        <v>0</v>
      </c>
    </row>
    <row r="37" spans="1:39" x14ac:dyDescent="0.25">
      <c r="A37" s="36" t="s">
        <v>28</v>
      </c>
      <c r="B37" s="37">
        <v>9478</v>
      </c>
      <c r="C37" s="38">
        <v>13</v>
      </c>
      <c r="D37" s="38">
        <v>0</v>
      </c>
      <c r="E37" s="38">
        <v>3</v>
      </c>
      <c r="F37" s="39">
        <v>3</v>
      </c>
      <c r="G37" s="207">
        <v>8881</v>
      </c>
      <c r="H37" s="282">
        <v>0.93700000000000006</v>
      </c>
      <c r="I37" s="146">
        <v>551</v>
      </c>
      <c r="J37" s="205">
        <v>5.8000000000000003E-2</v>
      </c>
      <c r="K37" s="204">
        <v>46</v>
      </c>
      <c r="L37" s="205">
        <v>5.0000000000000001E-3</v>
      </c>
      <c r="M37" s="204">
        <v>0</v>
      </c>
      <c r="N37" s="283">
        <v>0</v>
      </c>
      <c r="O37" s="142">
        <v>217</v>
      </c>
      <c r="P37" s="366">
        <v>2.3E-2</v>
      </c>
      <c r="Q37" s="49">
        <v>29</v>
      </c>
      <c r="R37" s="51">
        <v>3.0000000000000001E-3</v>
      </c>
      <c r="S37" s="49">
        <v>503</v>
      </c>
      <c r="T37" s="51">
        <v>5.2999999999999999E-2</v>
      </c>
      <c r="U37" s="49">
        <v>8</v>
      </c>
      <c r="V37" s="51">
        <v>1E-3</v>
      </c>
      <c r="W37" s="49">
        <v>7</v>
      </c>
      <c r="X37" s="53">
        <v>1E-3</v>
      </c>
      <c r="Y37" s="52">
        <v>4</v>
      </c>
      <c r="Z37" s="201">
        <v>0</v>
      </c>
      <c r="AA37" s="439">
        <v>7</v>
      </c>
      <c r="AB37" s="438">
        <v>1E-3</v>
      </c>
      <c r="AC37" s="437">
        <v>754</v>
      </c>
      <c r="AD37" s="436">
        <v>8772</v>
      </c>
      <c r="AE37" s="435">
        <v>0.92600000000000005</v>
      </c>
      <c r="AF37" s="428">
        <v>263</v>
      </c>
      <c r="AG37" s="427">
        <v>2.8000000000000001E-2</v>
      </c>
      <c r="AI37" s="501">
        <v>394</v>
      </c>
      <c r="AJ37" s="500">
        <v>4.2000000000000003E-2</v>
      </c>
      <c r="AL37" s="499">
        <f t="shared" si="0"/>
        <v>-131</v>
      </c>
      <c r="AM37" s="498">
        <f t="shared" si="1"/>
        <v>-1.4000000000000002E-2</v>
      </c>
    </row>
    <row r="38" spans="1:39" x14ac:dyDescent="0.25">
      <c r="A38" s="36" t="s">
        <v>72</v>
      </c>
      <c r="B38" s="37">
        <v>8006</v>
      </c>
      <c r="C38" s="38">
        <v>15</v>
      </c>
      <c r="D38" s="38">
        <v>0</v>
      </c>
      <c r="E38" s="38">
        <v>13</v>
      </c>
      <c r="F38" s="39">
        <v>3</v>
      </c>
      <c r="G38" s="207">
        <v>7449</v>
      </c>
      <c r="H38" s="282">
        <v>0.93</v>
      </c>
      <c r="I38" s="146">
        <v>422</v>
      </c>
      <c r="J38" s="205">
        <v>5.2999999999999999E-2</v>
      </c>
      <c r="K38" s="204">
        <v>135</v>
      </c>
      <c r="L38" s="205">
        <v>1.7000000000000001E-2</v>
      </c>
      <c r="M38" s="204">
        <v>0</v>
      </c>
      <c r="N38" s="283">
        <v>0</v>
      </c>
      <c r="O38" s="142">
        <v>124</v>
      </c>
      <c r="P38" s="366">
        <v>1.4999999999999999E-2</v>
      </c>
      <c r="Q38" s="49">
        <v>102</v>
      </c>
      <c r="R38" s="51">
        <v>1.2999999999999999E-2</v>
      </c>
      <c r="S38" s="49">
        <v>73</v>
      </c>
      <c r="T38" s="51">
        <v>8.9999999999999993E-3</v>
      </c>
      <c r="U38" s="49">
        <v>62</v>
      </c>
      <c r="V38" s="51">
        <v>8.0000000000000002E-3</v>
      </c>
      <c r="W38" s="49">
        <v>13</v>
      </c>
      <c r="X38" s="53">
        <v>2E-3</v>
      </c>
      <c r="Y38" s="52">
        <v>0</v>
      </c>
      <c r="Z38" s="201">
        <v>0</v>
      </c>
      <c r="AA38" s="439">
        <v>26</v>
      </c>
      <c r="AB38" s="438">
        <v>3.0000000000000001E-3</v>
      </c>
      <c r="AC38" s="437">
        <v>325</v>
      </c>
      <c r="AD38" s="436">
        <v>7745</v>
      </c>
      <c r="AE38" s="435">
        <v>0.96699999999999997</v>
      </c>
      <c r="AF38" s="428">
        <v>259</v>
      </c>
      <c r="AG38" s="427">
        <v>3.2000000000000001E-2</v>
      </c>
      <c r="AI38" s="501">
        <v>275</v>
      </c>
      <c r="AJ38" s="500">
        <v>3.4000000000000002E-2</v>
      </c>
      <c r="AL38" s="499">
        <f t="shared" si="0"/>
        <v>-16</v>
      </c>
      <c r="AM38" s="498">
        <f t="shared" si="1"/>
        <v>-2.0000000000000018E-3</v>
      </c>
    </row>
    <row r="39" spans="1:39" x14ac:dyDescent="0.25">
      <c r="A39" s="36" t="s">
        <v>73</v>
      </c>
      <c r="B39" s="37">
        <v>9921</v>
      </c>
      <c r="C39" s="38">
        <v>17</v>
      </c>
      <c r="D39" s="38">
        <v>0</v>
      </c>
      <c r="E39" s="38">
        <v>8</v>
      </c>
      <c r="F39" s="39">
        <v>3</v>
      </c>
      <c r="G39" s="207">
        <v>9219</v>
      </c>
      <c r="H39" s="282">
        <v>0.92900000000000005</v>
      </c>
      <c r="I39" s="146">
        <v>541</v>
      </c>
      <c r="J39" s="205">
        <v>5.5E-2</v>
      </c>
      <c r="K39" s="204">
        <v>152</v>
      </c>
      <c r="L39" s="205">
        <v>1.4999999999999999E-2</v>
      </c>
      <c r="M39" s="204">
        <v>9</v>
      </c>
      <c r="N39" s="283">
        <v>1E-3</v>
      </c>
      <c r="O39" s="142">
        <v>161</v>
      </c>
      <c r="P39" s="366">
        <v>1.6E-2</v>
      </c>
      <c r="Q39" s="49">
        <v>74</v>
      </c>
      <c r="R39" s="51">
        <v>7.0000000000000001E-3</v>
      </c>
      <c r="S39" s="49">
        <v>222</v>
      </c>
      <c r="T39" s="51">
        <v>2.1999999999999999E-2</v>
      </c>
      <c r="U39" s="49">
        <v>49</v>
      </c>
      <c r="V39" s="51">
        <v>5.0000000000000001E-3</v>
      </c>
      <c r="W39" s="49">
        <v>1627</v>
      </c>
      <c r="X39" s="53">
        <v>0.16400000000000001</v>
      </c>
      <c r="Y39" s="52">
        <v>5547</v>
      </c>
      <c r="Z39" s="201">
        <v>0.55900000000000005</v>
      </c>
      <c r="AA39" s="439">
        <v>20</v>
      </c>
      <c r="AB39" s="438">
        <v>2E-3</v>
      </c>
      <c r="AC39" s="437">
        <v>7658</v>
      </c>
      <c r="AD39" s="436">
        <v>4106</v>
      </c>
      <c r="AE39" s="435">
        <v>0.41399999999999998</v>
      </c>
      <c r="AF39" s="428">
        <v>313</v>
      </c>
      <c r="AG39" s="427">
        <v>3.2000000000000001E-2</v>
      </c>
      <c r="AI39" s="501">
        <v>313</v>
      </c>
      <c r="AJ39" s="500">
        <v>3.2000000000000001E-2</v>
      </c>
      <c r="AL39" s="499">
        <f t="shared" si="0"/>
        <v>0</v>
      </c>
      <c r="AM39" s="498">
        <f t="shared" si="1"/>
        <v>0</v>
      </c>
    </row>
    <row r="40" spans="1:39" x14ac:dyDescent="0.25">
      <c r="A40" s="36" t="s">
        <v>37</v>
      </c>
      <c r="B40" s="37">
        <v>25098</v>
      </c>
      <c r="C40" s="38">
        <v>39</v>
      </c>
      <c r="D40" s="38">
        <v>0</v>
      </c>
      <c r="E40" s="38">
        <v>29</v>
      </c>
      <c r="F40" s="39">
        <v>3</v>
      </c>
      <c r="G40" s="207">
        <v>22174</v>
      </c>
      <c r="H40" s="282">
        <v>0.88300000000000001</v>
      </c>
      <c r="I40" s="146">
        <v>2417</v>
      </c>
      <c r="J40" s="205">
        <v>9.6000000000000002E-2</v>
      </c>
      <c r="K40" s="204">
        <v>458</v>
      </c>
      <c r="L40" s="205">
        <v>1.7999999999999999E-2</v>
      </c>
      <c r="M40" s="204">
        <v>49</v>
      </c>
      <c r="N40" s="283">
        <v>2E-3</v>
      </c>
      <c r="O40" s="142">
        <v>445</v>
      </c>
      <c r="P40" s="366">
        <v>1.7999999999999999E-2</v>
      </c>
      <c r="Q40" s="49">
        <v>294</v>
      </c>
      <c r="R40" s="51">
        <v>1.2E-2</v>
      </c>
      <c r="S40" s="49">
        <v>2832</v>
      </c>
      <c r="T40" s="51">
        <v>0.113</v>
      </c>
      <c r="U40" s="49">
        <v>6304</v>
      </c>
      <c r="V40" s="51">
        <v>0.251</v>
      </c>
      <c r="W40" s="49">
        <v>1417</v>
      </c>
      <c r="X40" s="53">
        <v>5.6000000000000001E-2</v>
      </c>
      <c r="Y40" s="52">
        <v>2</v>
      </c>
      <c r="Z40" s="201">
        <v>0</v>
      </c>
      <c r="AA40" s="439">
        <v>21</v>
      </c>
      <c r="AB40" s="438">
        <v>1E-3</v>
      </c>
      <c r="AC40" s="437">
        <v>11087</v>
      </c>
      <c r="AD40" s="436">
        <v>18108</v>
      </c>
      <c r="AE40" s="435">
        <v>0.72099999999999997</v>
      </c>
      <c r="AF40" s="428">
        <v>903</v>
      </c>
      <c r="AG40" s="427">
        <v>3.5999999999999997E-2</v>
      </c>
      <c r="AI40" s="501">
        <v>959</v>
      </c>
      <c r="AJ40" s="500">
        <v>3.7999999999999999E-2</v>
      </c>
      <c r="AL40" s="499">
        <f t="shared" ref="AL40:AL62" si="2" xml:space="preserve"> AF40-AI40</f>
        <v>-56</v>
      </c>
      <c r="AM40" s="498">
        <f t="shared" ref="AM40:AM62" si="3" xml:space="preserve"> AG40-AJ40</f>
        <v>-2.0000000000000018E-3</v>
      </c>
    </row>
    <row r="41" spans="1:39" x14ac:dyDescent="0.25">
      <c r="A41" s="36" t="s">
        <v>49</v>
      </c>
      <c r="B41" s="37">
        <v>11814</v>
      </c>
      <c r="C41" s="38">
        <v>14</v>
      </c>
      <c r="D41" s="38">
        <v>0</v>
      </c>
      <c r="E41" s="38">
        <v>0</v>
      </c>
      <c r="F41" s="39">
        <v>3</v>
      </c>
      <c r="G41" s="207">
        <v>10494</v>
      </c>
      <c r="H41" s="282">
        <v>0.88800000000000001</v>
      </c>
      <c r="I41" s="146">
        <v>1270</v>
      </c>
      <c r="J41" s="205">
        <v>0.107</v>
      </c>
      <c r="K41" s="204">
        <v>50</v>
      </c>
      <c r="L41" s="205">
        <v>4.0000000000000001E-3</v>
      </c>
      <c r="M41" s="204">
        <v>0</v>
      </c>
      <c r="N41" s="283">
        <v>0</v>
      </c>
      <c r="O41" s="142">
        <v>408</v>
      </c>
      <c r="P41" s="366">
        <v>3.5000000000000003E-2</v>
      </c>
      <c r="Q41" s="49">
        <v>27</v>
      </c>
      <c r="R41" s="51">
        <v>2E-3</v>
      </c>
      <c r="S41" s="49">
        <v>778</v>
      </c>
      <c r="T41" s="51">
        <v>6.6000000000000003E-2</v>
      </c>
      <c r="U41" s="49">
        <v>85</v>
      </c>
      <c r="V41" s="51">
        <v>7.0000000000000001E-3</v>
      </c>
      <c r="W41" s="49">
        <v>38</v>
      </c>
      <c r="X41" s="53">
        <v>3.0000000000000001E-3</v>
      </c>
      <c r="Y41" s="52">
        <v>0</v>
      </c>
      <c r="Z41" s="201">
        <v>0</v>
      </c>
      <c r="AA41" s="439">
        <v>38</v>
      </c>
      <c r="AB41" s="438">
        <v>3.0000000000000001E-3</v>
      </c>
      <c r="AC41" s="437">
        <v>1375</v>
      </c>
      <c r="AD41" s="436">
        <v>10878</v>
      </c>
      <c r="AE41" s="435">
        <v>0.92100000000000004</v>
      </c>
      <c r="AF41" s="428">
        <v>458</v>
      </c>
      <c r="AG41" s="427">
        <v>3.9E-2</v>
      </c>
      <c r="AI41" s="501">
        <v>457</v>
      </c>
      <c r="AJ41" s="500">
        <v>3.9E-2</v>
      </c>
      <c r="AL41" s="499">
        <f t="shared" si="2"/>
        <v>1</v>
      </c>
      <c r="AM41" s="498">
        <f t="shared" si="3"/>
        <v>0</v>
      </c>
    </row>
    <row r="42" spans="1:39" x14ac:dyDescent="0.25">
      <c r="A42" s="36" t="s">
        <v>63</v>
      </c>
      <c r="B42" s="37">
        <v>4883</v>
      </c>
      <c r="C42" s="38">
        <v>9</v>
      </c>
      <c r="D42" s="38">
        <v>0</v>
      </c>
      <c r="E42" s="38">
        <v>4</v>
      </c>
      <c r="F42" s="39">
        <v>3</v>
      </c>
      <c r="G42" s="207">
        <v>4632</v>
      </c>
      <c r="H42" s="282">
        <v>0.94899999999999995</v>
      </c>
      <c r="I42" s="146">
        <v>226</v>
      </c>
      <c r="J42" s="205">
        <v>4.5999999999999999E-2</v>
      </c>
      <c r="K42" s="204">
        <v>25</v>
      </c>
      <c r="L42" s="205">
        <v>5.0000000000000001E-3</v>
      </c>
      <c r="M42" s="204">
        <v>0</v>
      </c>
      <c r="N42" s="283">
        <v>0</v>
      </c>
      <c r="O42" s="142">
        <v>172</v>
      </c>
      <c r="P42" s="366">
        <v>3.5000000000000003E-2</v>
      </c>
      <c r="Q42" s="49">
        <v>26</v>
      </c>
      <c r="R42" s="51">
        <v>5.0000000000000001E-3</v>
      </c>
      <c r="S42" s="49">
        <v>32</v>
      </c>
      <c r="T42" s="51">
        <v>7.0000000000000001E-3</v>
      </c>
      <c r="U42" s="49">
        <v>10</v>
      </c>
      <c r="V42" s="51">
        <v>2E-3</v>
      </c>
      <c r="W42" s="49">
        <v>7</v>
      </c>
      <c r="X42" s="53">
        <v>1E-3</v>
      </c>
      <c r="Y42" s="52">
        <v>5</v>
      </c>
      <c r="Z42" s="201">
        <v>1E-3</v>
      </c>
      <c r="AA42" s="439">
        <v>2</v>
      </c>
      <c r="AB42" s="438">
        <v>0</v>
      </c>
      <c r="AC42" s="437">
        <v>234</v>
      </c>
      <c r="AD42" s="436">
        <v>4685</v>
      </c>
      <c r="AE42" s="435">
        <v>0.95899999999999996</v>
      </c>
      <c r="AF42" s="428">
        <v>197</v>
      </c>
      <c r="AG42" s="427">
        <v>0.04</v>
      </c>
      <c r="AI42" s="501">
        <v>198</v>
      </c>
      <c r="AJ42" s="500">
        <v>4.1000000000000002E-2</v>
      </c>
      <c r="AL42" s="499">
        <f t="shared" si="2"/>
        <v>-1</v>
      </c>
      <c r="AM42" s="498">
        <f t="shared" si="3"/>
        <v>-1.0000000000000009E-3</v>
      </c>
    </row>
    <row r="43" spans="1:39" x14ac:dyDescent="0.25">
      <c r="A43" s="36" t="s">
        <v>75</v>
      </c>
      <c r="B43" s="37">
        <v>5469</v>
      </c>
      <c r="C43" s="38">
        <v>10</v>
      </c>
      <c r="D43" s="38">
        <v>0</v>
      </c>
      <c r="E43" s="38">
        <v>7</v>
      </c>
      <c r="F43" s="39">
        <v>4</v>
      </c>
      <c r="G43" s="207">
        <v>4787</v>
      </c>
      <c r="H43" s="282">
        <v>0.875</v>
      </c>
      <c r="I43" s="146">
        <v>611</v>
      </c>
      <c r="J43" s="205">
        <v>0.112</v>
      </c>
      <c r="K43" s="204">
        <v>71</v>
      </c>
      <c r="L43" s="205">
        <v>1.2999999999999999E-2</v>
      </c>
      <c r="M43" s="204">
        <v>0</v>
      </c>
      <c r="N43" s="283">
        <v>0</v>
      </c>
      <c r="O43" s="142">
        <v>147</v>
      </c>
      <c r="P43" s="366">
        <v>2.7E-2</v>
      </c>
      <c r="Q43" s="49">
        <v>77</v>
      </c>
      <c r="R43" s="51">
        <v>1.4E-2</v>
      </c>
      <c r="S43" s="49">
        <v>111</v>
      </c>
      <c r="T43" s="51">
        <v>0.02</v>
      </c>
      <c r="U43" s="49">
        <v>58</v>
      </c>
      <c r="V43" s="51">
        <v>1.0999999999999999E-2</v>
      </c>
      <c r="W43" s="49">
        <v>19</v>
      </c>
      <c r="X43" s="53">
        <v>3.0000000000000001E-3</v>
      </c>
      <c r="Y43" s="52">
        <v>5</v>
      </c>
      <c r="Z43" s="201">
        <v>1E-3</v>
      </c>
      <c r="AA43" s="439">
        <v>27</v>
      </c>
      <c r="AB43" s="438">
        <v>5.0000000000000001E-3</v>
      </c>
      <c r="AC43" s="437">
        <v>381</v>
      </c>
      <c r="AD43" s="436">
        <v>5249</v>
      </c>
      <c r="AE43" s="435">
        <v>0.96</v>
      </c>
      <c r="AF43" s="428">
        <v>218</v>
      </c>
      <c r="AG43" s="427">
        <v>0.04</v>
      </c>
      <c r="AI43" s="501">
        <v>220</v>
      </c>
      <c r="AJ43" s="500">
        <v>0.04</v>
      </c>
      <c r="AL43" s="499">
        <f t="shared" si="2"/>
        <v>-2</v>
      </c>
      <c r="AM43" s="498">
        <f t="shared" si="3"/>
        <v>0</v>
      </c>
    </row>
    <row r="44" spans="1:39" x14ac:dyDescent="0.25">
      <c r="A44" s="36" t="s">
        <v>77</v>
      </c>
      <c r="B44" s="37">
        <v>24715</v>
      </c>
      <c r="C44" s="38">
        <v>38</v>
      </c>
      <c r="D44" s="38">
        <v>0</v>
      </c>
      <c r="E44" s="38">
        <v>22</v>
      </c>
      <c r="F44" s="39">
        <v>4</v>
      </c>
      <c r="G44" s="207">
        <v>22361</v>
      </c>
      <c r="H44" s="282">
        <v>0.90500000000000003</v>
      </c>
      <c r="I44" s="146">
        <v>2110</v>
      </c>
      <c r="J44" s="205">
        <v>8.5000000000000006E-2</v>
      </c>
      <c r="K44" s="204">
        <v>244</v>
      </c>
      <c r="L44" s="205">
        <v>0.01</v>
      </c>
      <c r="M44" s="204">
        <v>0</v>
      </c>
      <c r="N44" s="283">
        <v>0</v>
      </c>
      <c r="O44" s="142">
        <v>839</v>
      </c>
      <c r="P44" s="366">
        <v>3.4000000000000002E-2</v>
      </c>
      <c r="Q44" s="49">
        <v>540</v>
      </c>
      <c r="R44" s="51">
        <v>2.1999999999999999E-2</v>
      </c>
      <c r="S44" s="49">
        <v>6654</v>
      </c>
      <c r="T44" s="51">
        <v>0.26900000000000002</v>
      </c>
      <c r="U44" s="49">
        <v>210</v>
      </c>
      <c r="V44" s="51">
        <v>8.0000000000000002E-3</v>
      </c>
      <c r="W44" s="49">
        <v>170</v>
      </c>
      <c r="X44" s="53">
        <v>7.0000000000000001E-3</v>
      </c>
      <c r="Y44" s="52">
        <v>11</v>
      </c>
      <c r="Z44" s="201">
        <v>0</v>
      </c>
      <c r="AA44" s="439">
        <v>43</v>
      </c>
      <c r="AB44" s="438">
        <v>2E-3</v>
      </c>
      <c r="AC44" s="437">
        <v>7985</v>
      </c>
      <c r="AD44" s="436">
        <v>17411</v>
      </c>
      <c r="AE44" s="435">
        <v>0.70399999999999996</v>
      </c>
      <c r="AF44" s="428">
        <v>1083</v>
      </c>
      <c r="AG44" s="427">
        <v>4.3999999999999997E-2</v>
      </c>
      <c r="AI44" s="501">
        <v>1091</v>
      </c>
      <c r="AJ44" s="500">
        <v>4.3999999999999997E-2</v>
      </c>
      <c r="AL44" s="499">
        <f t="shared" si="2"/>
        <v>-8</v>
      </c>
      <c r="AM44" s="498">
        <f t="shared" si="3"/>
        <v>0</v>
      </c>
    </row>
    <row r="45" spans="1:39" x14ac:dyDescent="0.25">
      <c r="A45" s="36" t="s">
        <v>34</v>
      </c>
      <c r="B45" s="37">
        <v>4183</v>
      </c>
      <c r="C45" s="38">
        <v>10</v>
      </c>
      <c r="D45" s="38">
        <v>0</v>
      </c>
      <c r="E45" s="38">
        <v>0</v>
      </c>
      <c r="F45" s="39">
        <v>5</v>
      </c>
      <c r="G45" s="207">
        <v>3627</v>
      </c>
      <c r="H45" s="282">
        <v>0.86699999999999999</v>
      </c>
      <c r="I45" s="146">
        <v>540</v>
      </c>
      <c r="J45" s="205">
        <v>0.129</v>
      </c>
      <c r="K45" s="204">
        <v>16</v>
      </c>
      <c r="L45" s="205">
        <v>4.0000000000000001E-3</v>
      </c>
      <c r="M45" s="204">
        <v>0</v>
      </c>
      <c r="N45" s="283">
        <v>0</v>
      </c>
      <c r="O45" s="142">
        <v>218</v>
      </c>
      <c r="P45" s="366">
        <v>5.1999999999999998E-2</v>
      </c>
      <c r="Q45" s="49">
        <v>11</v>
      </c>
      <c r="R45" s="51">
        <v>3.0000000000000001E-3</v>
      </c>
      <c r="S45" s="49">
        <v>177</v>
      </c>
      <c r="T45" s="51">
        <v>4.2000000000000003E-2</v>
      </c>
      <c r="U45" s="49">
        <v>44</v>
      </c>
      <c r="V45" s="51">
        <v>1.0999999999999999E-2</v>
      </c>
      <c r="W45" s="49">
        <v>46</v>
      </c>
      <c r="X45" s="53">
        <v>1.0999999999999999E-2</v>
      </c>
      <c r="Y45" s="52">
        <v>12</v>
      </c>
      <c r="Z45" s="201">
        <v>3.0000000000000001E-3</v>
      </c>
      <c r="AA45" s="439">
        <v>10</v>
      </c>
      <c r="AB45" s="438">
        <v>2E-3</v>
      </c>
      <c r="AC45" s="437">
        <v>561</v>
      </c>
      <c r="AD45" s="436">
        <v>3943</v>
      </c>
      <c r="AE45" s="435">
        <v>0.94299999999999995</v>
      </c>
      <c r="AF45" s="428">
        <v>234</v>
      </c>
      <c r="AG45" s="427">
        <v>5.6000000000000001E-2</v>
      </c>
      <c r="AI45" s="501">
        <v>236</v>
      </c>
      <c r="AJ45" s="500">
        <v>5.6000000000000001E-2</v>
      </c>
      <c r="AL45" s="499">
        <f t="shared" si="2"/>
        <v>-2</v>
      </c>
      <c r="AM45" s="498">
        <f t="shared" si="3"/>
        <v>0</v>
      </c>
    </row>
    <row r="46" spans="1:39" x14ac:dyDescent="0.25">
      <c r="A46" s="36" t="s">
        <v>71</v>
      </c>
      <c r="B46" s="37">
        <v>8439</v>
      </c>
      <c r="C46" s="38">
        <v>18</v>
      </c>
      <c r="D46" s="38">
        <v>0</v>
      </c>
      <c r="E46" s="38">
        <v>0</v>
      </c>
      <c r="F46" s="39">
        <v>3</v>
      </c>
      <c r="G46" s="207">
        <v>5961</v>
      </c>
      <c r="H46" s="282">
        <v>0.70599999999999996</v>
      </c>
      <c r="I46" s="146">
        <v>2471</v>
      </c>
      <c r="J46" s="205">
        <v>0.29299999999999998</v>
      </c>
      <c r="K46" s="204">
        <v>7</v>
      </c>
      <c r="L46" s="205">
        <v>1E-3</v>
      </c>
      <c r="M46" s="204">
        <v>0</v>
      </c>
      <c r="N46" s="283">
        <v>0</v>
      </c>
      <c r="O46" s="142">
        <v>468</v>
      </c>
      <c r="P46" s="366">
        <v>5.5E-2</v>
      </c>
      <c r="Q46" s="49">
        <v>11</v>
      </c>
      <c r="R46" s="51">
        <v>1E-3</v>
      </c>
      <c r="S46" s="49">
        <v>201</v>
      </c>
      <c r="T46" s="51">
        <v>2.4E-2</v>
      </c>
      <c r="U46" s="49">
        <v>39</v>
      </c>
      <c r="V46" s="51">
        <v>5.0000000000000001E-3</v>
      </c>
      <c r="W46" s="49">
        <v>32</v>
      </c>
      <c r="X46" s="53">
        <v>4.0000000000000001E-3</v>
      </c>
      <c r="Y46" s="52">
        <v>1</v>
      </c>
      <c r="Z46" s="201">
        <v>0</v>
      </c>
      <c r="AA46" s="439">
        <v>11</v>
      </c>
      <c r="AB46" s="438">
        <v>1E-3</v>
      </c>
      <c r="AC46" s="437">
        <v>779</v>
      </c>
      <c r="AD46" s="436">
        <v>7954</v>
      </c>
      <c r="AE46" s="435">
        <v>0.94299999999999995</v>
      </c>
      <c r="AF46" s="428">
        <v>475</v>
      </c>
      <c r="AG46" s="427">
        <v>5.6000000000000001E-2</v>
      </c>
      <c r="AI46" s="501">
        <v>472</v>
      </c>
      <c r="AJ46" s="500">
        <v>5.6000000000000001E-2</v>
      </c>
      <c r="AL46" s="499">
        <f t="shared" si="2"/>
        <v>3</v>
      </c>
      <c r="AM46" s="498">
        <f t="shared" si="3"/>
        <v>0</v>
      </c>
    </row>
    <row r="47" spans="1:39" x14ac:dyDescent="0.25">
      <c r="A47" s="36" t="s">
        <v>51</v>
      </c>
      <c r="B47" s="37">
        <v>36056</v>
      </c>
      <c r="C47" s="38">
        <v>77</v>
      </c>
      <c r="D47" s="38">
        <v>0</v>
      </c>
      <c r="E47" s="38">
        <v>59</v>
      </c>
      <c r="F47" s="39">
        <v>3</v>
      </c>
      <c r="G47" s="207">
        <v>31893</v>
      </c>
      <c r="H47" s="282">
        <v>0.88500000000000001</v>
      </c>
      <c r="I47" s="146">
        <v>3344</v>
      </c>
      <c r="J47" s="205">
        <v>9.2999999999999999E-2</v>
      </c>
      <c r="K47" s="204">
        <v>819</v>
      </c>
      <c r="L47" s="205">
        <v>2.3E-2</v>
      </c>
      <c r="M47" s="204">
        <v>0</v>
      </c>
      <c r="N47" s="283">
        <v>0</v>
      </c>
      <c r="O47" s="142">
        <v>1225</v>
      </c>
      <c r="P47" s="366">
        <v>3.4000000000000002E-2</v>
      </c>
      <c r="Q47" s="49">
        <v>900</v>
      </c>
      <c r="R47" s="51">
        <v>2.5000000000000001E-2</v>
      </c>
      <c r="S47" s="49">
        <v>556</v>
      </c>
      <c r="T47" s="51">
        <v>1.4999999999999999E-2</v>
      </c>
      <c r="U47" s="49">
        <v>793</v>
      </c>
      <c r="V47" s="51">
        <v>2.1999999999999999E-2</v>
      </c>
      <c r="W47" s="49">
        <v>327</v>
      </c>
      <c r="X47" s="53">
        <v>8.9999999999999993E-3</v>
      </c>
      <c r="Y47" s="52">
        <v>60</v>
      </c>
      <c r="Z47" s="201">
        <v>2E-3</v>
      </c>
      <c r="AA47" s="439">
        <v>8</v>
      </c>
      <c r="AB47" s="438">
        <v>0</v>
      </c>
      <c r="AC47" s="437">
        <v>3033</v>
      </c>
      <c r="AD47" s="436">
        <v>33931</v>
      </c>
      <c r="AE47" s="435">
        <v>0.94099999999999995</v>
      </c>
      <c r="AF47" s="428">
        <v>2044</v>
      </c>
      <c r="AG47" s="427">
        <v>5.7000000000000002E-2</v>
      </c>
      <c r="AI47" s="501">
        <v>2219</v>
      </c>
      <c r="AJ47" s="500">
        <v>6.2E-2</v>
      </c>
      <c r="AL47" s="499">
        <f t="shared" si="2"/>
        <v>-175</v>
      </c>
      <c r="AM47" s="498">
        <f t="shared" si="3"/>
        <v>-4.9999999999999975E-3</v>
      </c>
    </row>
    <row r="48" spans="1:39" x14ac:dyDescent="0.25">
      <c r="A48" s="36" t="s">
        <v>78</v>
      </c>
      <c r="B48" s="37">
        <v>4911</v>
      </c>
      <c r="C48" s="38">
        <v>12</v>
      </c>
      <c r="D48" s="38">
        <v>0</v>
      </c>
      <c r="E48" s="38">
        <v>0</v>
      </c>
      <c r="F48" s="39">
        <v>3</v>
      </c>
      <c r="G48" s="207">
        <v>4186</v>
      </c>
      <c r="H48" s="282">
        <v>0.85199999999999998</v>
      </c>
      <c r="I48" s="146">
        <v>692</v>
      </c>
      <c r="J48" s="205">
        <v>0.14099999999999999</v>
      </c>
      <c r="K48" s="204">
        <v>32</v>
      </c>
      <c r="L48" s="205">
        <v>7.0000000000000001E-3</v>
      </c>
      <c r="M48" s="204">
        <v>1</v>
      </c>
      <c r="N48" s="283">
        <v>0</v>
      </c>
      <c r="O48" s="142">
        <v>270</v>
      </c>
      <c r="P48" s="366">
        <v>5.5E-2</v>
      </c>
      <c r="Q48" s="49">
        <v>3</v>
      </c>
      <c r="R48" s="51">
        <v>1E-3</v>
      </c>
      <c r="S48" s="49">
        <v>793</v>
      </c>
      <c r="T48" s="51">
        <v>0.161</v>
      </c>
      <c r="U48" s="49">
        <v>4879</v>
      </c>
      <c r="V48" s="51">
        <v>0.99299999999999999</v>
      </c>
      <c r="W48" s="49">
        <v>22</v>
      </c>
      <c r="X48" s="53">
        <v>4.0000000000000001E-3</v>
      </c>
      <c r="Y48" s="52">
        <v>3</v>
      </c>
      <c r="Z48" s="201">
        <v>1E-3</v>
      </c>
      <c r="AA48" s="439">
        <v>9</v>
      </c>
      <c r="AB48" s="438">
        <v>2E-3</v>
      </c>
      <c r="AC48" s="437">
        <v>5991</v>
      </c>
      <c r="AD48" s="436">
        <v>0</v>
      </c>
      <c r="AE48" s="435">
        <v>0</v>
      </c>
      <c r="AF48" s="428">
        <v>302</v>
      </c>
      <c r="AG48" s="427">
        <v>6.0999999999999999E-2</v>
      </c>
      <c r="AI48" s="501">
        <v>302</v>
      </c>
      <c r="AJ48" s="500">
        <v>6.2E-2</v>
      </c>
      <c r="AL48" s="499">
        <f t="shared" si="2"/>
        <v>0</v>
      </c>
      <c r="AM48" s="498">
        <f t="shared" si="3"/>
        <v>-1.0000000000000009E-3</v>
      </c>
    </row>
    <row r="49" spans="1:39" x14ac:dyDescent="0.25">
      <c r="A49" s="36" t="s">
        <v>60</v>
      </c>
      <c r="B49" s="37">
        <v>12590</v>
      </c>
      <c r="C49" s="38">
        <v>13</v>
      </c>
      <c r="D49" s="38">
        <v>0</v>
      </c>
      <c r="E49" s="38">
        <v>5</v>
      </c>
      <c r="F49" s="39">
        <v>5</v>
      </c>
      <c r="G49" s="207">
        <v>12020</v>
      </c>
      <c r="H49" s="282">
        <v>0.95499999999999996</v>
      </c>
      <c r="I49" s="146">
        <v>533</v>
      </c>
      <c r="J49" s="205">
        <v>4.2000000000000003E-2</v>
      </c>
      <c r="K49" s="204">
        <v>31</v>
      </c>
      <c r="L49" s="205">
        <v>2E-3</v>
      </c>
      <c r="M49" s="204">
        <v>6</v>
      </c>
      <c r="N49" s="283">
        <v>0</v>
      </c>
      <c r="O49" s="142">
        <v>777</v>
      </c>
      <c r="P49" s="366">
        <v>6.2E-2</v>
      </c>
      <c r="Q49" s="49">
        <v>92</v>
      </c>
      <c r="R49" s="51">
        <v>7.0000000000000001E-3</v>
      </c>
      <c r="S49" s="49">
        <v>2758</v>
      </c>
      <c r="T49" s="51">
        <v>0.219</v>
      </c>
      <c r="U49" s="49">
        <v>77</v>
      </c>
      <c r="V49" s="51">
        <v>6.0000000000000001E-3</v>
      </c>
      <c r="W49" s="49">
        <v>37</v>
      </c>
      <c r="X49" s="53">
        <v>3.0000000000000001E-3</v>
      </c>
      <c r="Y49" s="52">
        <v>36</v>
      </c>
      <c r="Z49" s="201">
        <v>3.0000000000000001E-3</v>
      </c>
      <c r="AA49" s="439">
        <v>22</v>
      </c>
      <c r="AB49" s="438">
        <v>2E-3</v>
      </c>
      <c r="AC49" s="437">
        <v>3726</v>
      </c>
      <c r="AD49" s="436">
        <v>9614</v>
      </c>
      <c r="AE49" s="435">
        <v>0.76400000000000001</v>
      </c>
      <c r="AF49" s="428">
        <v>808</v>
      </c>
      <c r="AG49" s="427">
        <v>6.4000000000000001E-2</v>
      </c>
      <c r="AI49" s="501">
        <v>814</v>
      </c>
      <c r="AJ49" s="500">
        <v>6.5000000000000002E-2</v>
      </c>
      <c r="AL49" s="499">
        <f t="shared" si="2"/>
        <v>-6</v>
      </c>
      <c r="AM49" s="498">
        <f t="shared" si="3"/>
        <v>-1.0000000000000009E-3</v>
      </c>
    </row>
    <row r="50" spans="1:39" x14ac:dyDescent="0.25">
      <c r="A50" s="36" t="s">
        <v>70</v>
      </c>
      <c r="B50" s="37">
        <v>5784</v>
      </c>
      <c r="C50" s="38">
        <v>9</v>
      </c>
      <c r="D50" s="38">
        <v>0</v>
      </c>
      <c r="E50" s="38">
        <v>0</v>
      </c>
      <c r="F50" s="39">
        <v>3</v>
      </c>
      <c r="G50" s="207">
        <v>5017</v>
      </c>
      <c r="H50" s="282">
        <v>0.86699999999999999</v>
      </c>
      <c r="I50" s="146">
        <v>718</v>
      </c>
      <c r="J50" s="205">
        <v>0.124</v>
      </c>
      <c r="K50" s="204">
        <v>49</v>
      </c>
      <c r="L50" s="205">
        <v>8.0000000000000002E-3</v>
      </c>
      <c r="M50" s="204">
        <v>0</v>
      </c>
      <c r="N50" s="283">
        <v>0</v>
      </c>
      <c r="O50" s="142">
        <v>325</v>
      </c>
      <c r="P50" s="366">
        <v>5.6000000000000001E-2</v>
      </c>
      <c r="Q50" s="49">
        <v>7</v>
      </c>
      <c r="R50" s="51">
        <v>1E-3</v>
      </c>
      <c r="S50" s="49">
        <v>157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590</v>
      </c>
      <c r="AD50" s="436">
        <v>5373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80</v>
      </c>
      <c r="B51" s="37">
        <v>3552</v>
      </c>
      <c r="C51" s="38">
        <v>10</v>
      </c>
      <c r="D51" s="38">
        <v>0</v>
      </c>
      <c r="E51" s="38">
        <v>8</v>
      </c>
      <c r="F51" s="39">
        <v>3</v>
      </c>
      <c r="G51" s="207">
        <v>1763</v>
      </c>
      <c r="H51" s="282">
        <v>0.496</v>
      </c>
      <c r="I51" s="146">
        <v>1785</v>
      </c>
      <c r="J51" s="205">
        <v>0.503</v>
      </c>
      <c r="K51" s="204">
        <v>4</v>
      </c>
      <c r="L51" s="205">
        <v>1E-3</v>
      </c>
      <c r="M51" s="204">
        <v>0</v>
      </c>
      <c r="N51" s="283">
        <v>0</v>
      </c>
      <c r="O51" s="142">
        <v>231</v>
      </c>
      <c r="P51" s="366">
        <v>6.5000000000000002E-2</v>
      </c>
      <c r="Q51" s="49">
        <v>176</v>
      </c>
      <c r="R51" s="51">
        <v>0.05</v>
      </c>
      <c r="S51" s="49">
        <v>190</v>
      </c>
      <c r="T51" s="51">
        <v>5.2999999999999999E-2</v>
      </c>
      <c r="U51" s="49">
        <v>82</v>
      </c>
      <c r="V51" s="51">
        <v>2.3E-2</v>
      </c>
      <c r="W51" s="49">
        <v>21</v>
      </c>
      <c r="X51" s="53">
        <v>6.0000000000000001E-3</v>
      </c>
      <c r="Y51" s="52">
        <v>20</v>
      </c>
      <c r="Z51" s="201">
        <v>6.0000000000000001E-3</v>
      </c>
      <c r="AA51" s="439">
        <v>18</v>
      </c>
      <c r="AB51" s="438">
        <v>5.0000000000000001E-3</v>
      </c>
      <c r="AC51" s="437">
        <v>588</v>
      </c>
      <c r="AD51" s="436">
        <v>3311</v>
      </c>
      <c r="AE51" s="435">
        <v>0.93200000000000005</v>
      </c>
      <c r="AF51" s="428">
        <v>235</v>
      </c>
      <c r="AG51" s="427">
        <v>6.6000000000000003E-2</v>
      </c>
      <c r="AI51" s="501">
        <v>260</v>
      </c>
      <c r="AJ51" s="500">
        <v>7.2999999999999995E-2</v>
      </c>
      <c r="AL51" s="499">
        <f t="shared" si="2"/>
        <v>-25</v>
      </c>
      <c r="AM51" s="498">
        <f t="shared" si="3"/>
        <v>-6.9999999999999923E-3</v>
      </c>
    </row>
    <row r="52" spans="1:39" x14ac:dyDescent="0.25">
      <c r="A52" s="36" t="s">
        <v>50</v>
      </c>
      <c r="B52" s="37">
        <v>22104</v>
      </c>
      <c r="C52" s="38">
        <v>35</v>
      </c>
      <c r="D52" s="38">
        <v>0</v>
      </c>
      <c r="E52" s="38">
        <v>21</v>
      </c>
      <c r="F52" s="39">
        <v>4</v>
      </c>
      <c r="G52" s="207">
        <v>18039</v>
      </c>
      <c r="H52" s="282">
        <v>0.81599999999999995</v>
      </c>
      <c r="I52" s="146">
        <v>3146</v>
      </c>
      <c r="J52" s="205">
        <v>0.14199999999999999</v>
      </c>
      <c r="K52" s="204">
        <v>918</v>
      </c>
      <c r="L52" s="205">
        <v>4.2000000000000003E-2</v>
      </c>
      <c r="M52" s="204">
        <v>1</v>
      </c>
      <c r="N52" s="283">
        <v>0</v>
      </c>
      <c r="O52" s="142">
        <v>583</v>
      </c>
      <c r="P52" s="366">
        <v>2.5999999999999999E-2</v>
      </c>
      <c r="Q52" s="49">
        <v>364</v>
      </c>
      <c r="R52" s="51">
        <v>1.6E-2</v>
      </c>
      <c r="S52" s="49">
        <v>373</v>
      </c>
      <c r="T52" s="51">
        <v>1.7000000000000001E-2</v>
      </c>
      <c r="U52" s="49">
        <v>226</v>
      </c>
      <c r="V52" s="51">
        <v>0.01</v>
      </c>
      <c r="W52" s="49">
        <v>21</v>
      </c>
      <c r="X52" s="53">
        <v>1E-3</v>
      </c>
      <c r="Y52" s="52">
        <v>11</v>
      </c>
      <c r="Z52" s="201">
        <v>0</v>
      </c>
      <c r="AA52" s="439">
        <v>30</v>
      </c>
      <c r="AB52" s="438">
        <v>1E-3</v>
      </c>
      <c r="AC52" s="437">
        <v>1274</v>
      </c>
      <c r="AD52" s="436">
        <v>20559</v>
      </c>
      <c r="AE52" s="435">
        <v>0.93</v>
      </c>
      <c r="AF52" s="428">
        <v>1501</v>
      </c>
      <c r="AG52" s="427">
        <v>6.8000000000000005E-2</v>
      </c>
      <c r="AI52" s="501">
        <v>1536</v>
      </c>
      <c r="AJ52" s="500">
        <v>7.0000000000000007E-2</v>
      </c>
      <c r="AL52" s="499">
        <f t="shared" si="2"/>
        <v>-35</v>
      </c>
      <c r="AM52" s="498">
        <f t="shared" si="3"/>
        <v>-2.0000000000000018E-3</v>
      </c>
    </row>
    <row r="53" spans="1:39" x14ac:dyDescent="0.25">
      <c r="A53" s="36" t="s">
        <v>69</v>
      </c>
      <c r="B53" s="37">
        <v>17323</v>
      </c>
      <c r="C53" s="38">
        <v>27</v>
      </c>
      <c r="D53" s="38">
        <v>0</v>
      </c>
      <c r="E53" s="38">
        <v>16</v>
      </c>
      <c r="F53" s="39">
        <v>3</v>
      </c>
      <c r="G53" s="207">
        <v>14402</v>
      </c>
      <c r="H53" s="282">
        <v>0.83099999999999996</v>
      </c>
      <c r="I53" s="146">
        <v>2386</v>
      </c>
      <c r="J53" s="205">
        <v>0.13800000000000001</v>
      </c>
      <c r="K53" s="204">
        <v>535</v>
      </c>
      <c r="L53" s="205">
        <v>3.1E-2</v>
      </c>
      <c r="M53" s="204">
        <v>0</v>
      </c>
      <c r="N53" s="283">
        <v>0</v>
      </c>
      <c r="O53" s="142">
        <v>644</v>
      </c>
      <c r="P53" s="366">
        <v>3.6999999999999998E-2</v>
      </c>
      <c r="Q53" s="49">
        <v>387</v>
      </c>
      <c r="R53" s="51">
        <v>2.1999999999999999E-2</v>
      </c>
      <c r="S53" s="49">
        <v>356</v>
      </c>
      <c r="T53" s="51">
        <v>2.1000000000000001E-2</v>
      </c>
      <c r="U53" s="49">
        <v>248</v>
      </c>
      <c r="V53" s="51">
        <v>1.4E-2</v>
      </c>
      <c r="W53" s="49">
        <v>33</v>
      </c>
      <c r="X53" s="53">
        <v>2E-3</v>
      </c>
      <c r="Y53" s="52">
        <v>8</v>
      </c>
      <c r="Z53" s="201">
        <v>0</v>
      </c>
      <c r="AA53" s="439">
        <v>17</v>
      </c>
      <c r="AB53" s="438">
        <v>1E-3</v>
      </c>
      <c r="AC53" s="437">
        <v>1341</v>
      </c>
      <c r="AD53" s="436">
        <v>16023</v>
      </c>
      <c r="AE53" s="435">
        <v>0.92500000000000004</v>
      </c>
      <c r="AF53" s="428">
        <v>1179</v>
      </c>
      <c r="AG53" s="427">
        <v>6.8000000000000005E-2</v>
      </c>
      <c r="AI53" s="501">
        <v>1181</v>
      </c>
      <c r="AJ53" s="500">
        <v>6.8000000000000005E-2</v>
      </c>
      <c r="AL53" s="499">
        <f t="shared" si="2"/>
        <v>-2</v>
      </c>
      <c r="AM53" s="498">
        <f t="shared" si="3"/>
        <v>0</v>
      </c>
    </row>
    <row r="54" spans="1:39" x14ac:dyDescent="0.25">
      <c r="A54" s="36" t="s">
        <v>62</v>
      </c>
      <c r="B54" s="37">
        <v>26777</v>
      </c>
      <c r="C54" s="38">
        <v>36</v>
      </c>
      <c r="D54" s="38">
        <v>6</v>
      </c>
      <c r="E54" s="38">
        <v>24</v>
      </c>
      <c r="F54" s="39">
        <v>3</v>
      </c>
      <c r="G54" s="207">
        <v>26070</v>
      </c>
      <c r="H54" s="282">
        <v>0.97399999999999998</v>
      </c>
      <c r="I54" s="146">
        <v>672</v>
      </c>
      <c r="J54" s="205">
        <v>2.5000000000000001E-2</v>
      </c>
      <c r="K54" s="204">
        <v>23</v>
      </c>
      <c r="L54" s="205">
        <v>1E-3</v>
      </c>
      <c r="M54" s="204">
        <v>12</v>
      </c>
      <c r="N54" s="283">
        <v>0</v>
      </c>
      <c r="O54" s="142">
        <v>2313</v>
      </c>
      <c r="P54" s="366">
        <v>8.5999999999999993E-2</v>
      </c>
      <c r="Q54" s="49">
        <v>1702</v>
      </c>
      <c r="R54" s="51">
        <v>6.4000000000000001E-2</v>
      </c>
      <c r="S54" s="49">
        <v>242</v>
      </c>
      <c r="T54" s="51">
        <v>8.9999999999999993E-3</v>
      </c>
      <c r="U54" s="49">
        <v>349</v>
      </c>
      <c r="V54" s="51">
        <v>1.2999999999999999E-2</v>
      </c>
      <c r="W54" s="49">
        <v>31</v>
      </c>
      <c r="X54" s="53">
        <v>1E-3</v>
      </c>
      <c r="Y54" s="52">
        <v>1</v>
      </c>
      <c r="Z54" s="201">
        <v>0</v>
      </c>
      <c r="AA54" s="439">
        <v>26</v>
      </c>
      <c r="AB54" s="438">
        <v>1E-3</v>
      </c>
      <c r="AC54" s="437">
        <v>2980</v>
      </c>
      <c r="AD54" s="436">
        <v>24207</v>
      </c>
      <c r="AE54" s="435">
        <v>0.90400000000000003</v>
      </c>
      <c r="AF54" s="428">
        <v>2336</v>
      </c>
      <c r="AG54" s="427">
        <v>8.6999999999999994E-2</v>
      </c>
      <c r="AI54" s="501">
        <v>2267</v>
      </c>
      <c r="AJ54" s="500">
        <v>8.5000000000000006E-2</v>
      </c>
      <c r="AL54" s="499">
        <f t="shared" si="2"/>
        <v>69</v>
      </c>
      <c r="AM54" s="498">
        <f t="shared" si="3"/>
        <v>1.9999999999999879E-3</v>
      </c>
    </row>
    <row r="55" spans="1:39" x14ac:dyDescent="0.25">
      <c r="A55" s="36" t="s">
        <v>79</v>
      </c>
      <c r="B55" s="37">
        <v>9672</v>
      </c>
      <c r="C55" s="38">
        <v>21</v>
      </c>
      <c r="D55" s="38">
        <v>0</v>
      </c>
      <c r="E55" s="38">
        <v>10</v>
      </c>
      <c r="F55" s="39">
        <v>3</v>
      </c>
      <c r="G55" s="207">
        <v>9186</v>
      </c>
      <c r="H55" s="282">
        <v>0.95</v>
      </c>
      <c r="I55" s="146">
        <v>381</v>
      </c>
      <c r="J55" s="205">
        <v>3.9E-2</v>
      </c>
      <c r="K55" s="204">
        <v>105</v>
      </c>
      <c r="L55" s="205">
        <v>1.0999999999999999E-2</v>
      </c>
      <c r="M55" s="204">
        <v>0</v>
      </c>
      <c r="N55" s="283">
        <v>0</v>
      </c>
      <c r="O55" s="142">
        <v>763</v>
      </c>
      <c r="P55" s="366">
        <v>7.9000000000000001E-2</v>
      </c>
      <c r="Q55" s="49">
        <v>242</v>
      </c>
      <c r="R55" s="51">
        <v>2.5000000000000001E-2</v>
      </c>
      <c r="S55" s="49">
        <v>253</v>
      </c>
      <c r="T55" s="51">
        <v>2.5999999999999999E-2</v>
      </c>
      <c r="U55" s="49">
        <v>123</v>
      </c>
      <c r="V55" s="51">
        <v>1.2999999999999999E-2</v>
      </c>
      <c r="W55" s="49">
        <v>0</v>
      </c>
      <c r="X55" s="53">
        <v>0</v>
      </c>
      <c r="Y55" s="52">
        <v>0</v>
      </c>
      <c r="Z55" s="201">
        <v>0</v>
      </c>
      <c r="AA55" s="439">
        <v>42</v>
      </c>
      <c r="AB55" s="438">
        <v>4.0000000000000001E-3</v>
      </c>
      <c r="AC55" s="437">
        <v>1185</v>
      </c>
      <c r="AD55" s="436">
        <v>8635</v>
      </c>
      <c r="AE55" s="435">
        <v>0.89300000000000002</v>
      </c>
      <c r="AF55" s="428">
        <v>868</v>
      </c>
      <c r="AG55" s="427">
        <v>0.09</v>
      </c>
      <c r="AI55" s="501">
        <v>869</v>
      </c>
      <c r="AJ55" s="500">
        <v>0.09</v>
      </c>
      <c r="AL55" s="499">
        <f t="shared" si="2"/>
        <v>-1</v>
      </c>
      <c r="AM55" s="498">
        <f t="shared" si="3"/>
        <v>0</v>
      </c>
    </row>
    <row r="56" spans="1:39" x14ac:dyDescent="0.25">
      <c r="A56" s="36" t="s">
        <v>82</v>
      </c>
      <c r="B56" s="37">
        <v>13715</v>
      </c>
      <c r="C56" s="38">
        <v>26</v>
      </c>
      <c r="D56" s="38">
        <v>0</v>
      </c>
      <c r="E56" s="38">
        <v>11</v>
      </c>
      <c r="F56" s="39">
        <v>3</v>
      </c>
      <c r="G56" s="207">
        <v>11251</v>
      </c>
      <c r="H56" s="282">
        <v>0.82</v>
      </c>
      <c r="I56" s="146">
        <v>2280</v>
      </c>
      <c r="J56" s="205">
        <v>0.16600000000000001</v>
      </c>
      <c r="K56" s="204">
        <v>184</v>
      </c>
      <c r="L56" s="205">
        <v>1.2999999999999999E-2</v>
      </c>
      <c r="M56" s="204">
        <v>0</v>
      </c>
      <c r="N56" s="283">
        <v>0</v>
      </c>
      <c r="O56" s="142">
        <v>1072</v>
      </c>
      <c r="P56" s="366">
        <v>7.8E-2</v>
      </c>
      <c r="Q56" s="49">
        <v>505</v>
      </c>
      <c r="R56" s="51">
        <v>3.6999999999999998E-2</v>
      </c>
      <c r="S56" s="49">
        <v>162</v>
      </c>
      <c r="T56" s="51">
        <v>1.2E-2</v>
      </c>
      <c r="U56" s="49">
        <v>131</v>
      </c>
      <c r="V56" s="51">
        <v>0.01</v>
      </c>
      <c r="W56" s="49">
        <v>15</v>
      </c>
      <c r="X56" s="53">
        <v>1E-3</v>
      </c>
      <c r="Y56" s="52">
        <v>1</v>
      </c>
      <c r="Z56" s="201">
        <v>0</v>
      </c>
      <c r="AA56" s="439">
        <v>8</v>
      </c>
      <c r="AB56" s="438">
        <v>1E-3</v>
      </c>
      <c r="AC56" s="437">
        <v>1406</v>
      </c>
      <c r="AD56" s="436">
        <v>12457</v>
      </c>
      <c r="AE56" s="435">
        <v>0.90800000000000003</v>
      </c>
      <c r="AF56" s="428">
        <v>1256</v>
      </c>
      <c r="AG56" s="427">
        <v>9.1999999999999998E-2</v>
      </c>
      <c r="AI56" s="501">
        <v>1273</v>
      </c>
      <c r="AJ56" s="500">
        <v>9.2999999999999999E-2</v>
      </c>
      <c r="AL56" s="499">
        <f t="shared" si="2"/>
        <v>-17</v>
      </c>
      <c r="AM56" s="498">
        <f t="shared" si="3"/>
        <v>-1.0000000000000009E-3</v>
      </c>
    </row>
    <row r="57" spans="1:39" x14ac:dyDescent="0.25">
      <c r="A57" s="36" t="s">
        <v>40</v>
      </c>
      <c r="B57" s="37">
        <v>21823</v>
      </c>
      <c r="C57" s="38">
        <v>28</v>
      </c>
      <c r="D57" s="38">
        <v>0</v>
      </c>
      <c r="E57" s="38">
        <v>18</v>
      </c>
      <c r="F57" s="39">
        <v>3</v>
      </c>
      <c r="G57" s="207">
        <v>18724</v>
      </c>
      <c r="H57" s="282">
        <v>0.85799999999999998</v>
      </c>
      <c r="I57" s="146">
        <v>2173</v>
      </c>
      <c r="J57" s="205">
        <v>0.1</v>
      </c>
      <c r="K57" s="204">
        <v>926</v>
      </c>
      <c r="L57" s="205">
        <v>4.2000000000000003E-2</v>
      </c>
      <c r="M57" s="204">
        <v>0</v>
      </c>
      <c r="N57" s="283">
        <v>0</v>
      </c>
      <c r="O57" s="142">
        <v>1349</v>
      </c>
      <c r="P57" s="366">
        <v>6.2E-2</v>
      </c>
      <c r="Q57" s="49">
        <v>1098</v>
      </c>
      <c r="R57" s="51">
        <v>0.05</v>
      </c>
      <c r="S57" s="49">
        <v>524</v>
      </c>
      <c r="T57" s="51">
        <v>2.4E-2</v>
      </c>
      <c r="U57" s="49">
        <v>583</v>
      </c>
      <c r="V57" s="51">
        <v>2.7E-2</v>
      </c>
      <c r="W57" s="49">
        <v>16</v>
      </c>
      <c r="X57" s="53">
        <v>1E-3</v>
      </c>
      <c r="Y57" s="52">
        <v>6</v>
      </c>
      <c r="Z57" s="201">
        <v>0</v>
      </c>
      <c r="AA57" s="439">
        <v>65</v>
      </c>
      <c r="AB57" s="438">
        <v>3.0000000000000001E-3</v>
      </c>
      <c r="AC57" s="437">
        <v>2602</v>
      </c>
      <c r="AD57" s="436">
        <v>19537</v>
      </c>
      <c r="AE57" s="435">
        <v>0.89500000000000002</v>
      </c>
      <c r="AF57" s="428">
        <v>2275</v>
      </c>
      <c r="AG57" s="427">
        <v>0.104</v>
      </c>
      <c r="AI57" s="501">
        <v>2282</v>
      </c>
      <c r="AJ57" s="500">
        <v>0.105</v>
      </c>
      <c r="AL57" s="499">
        <f t="shared" si="2"/>
        <v>-7</v>
      </c>
      <c r="AM57" s="498">
        <f t="shared" si="3"/>
        <v>-1.0000000000000009E-3</v>
      </c>
    </row>
    <row r="58" spans="1:39" x14ac:dyDescent="0.25">
      <c r="A58" s="36" t="s">
        <v>38</v>
      </c>
      <c r="B58" s="37">
        <v>3654</v>
      </c>
      <c r="C58" s="38">
        <v>10</v>
      </c>
      <c r="D58" s="38">
        <v>0</v>
      </c>
      <c r="E58" s="38">
        <v>7</v>
      </c>
      <c r="F58" s="39">
        <v>4</v>
      </c>
      <c r="G58" s="207">
        <v>2772</v>
      </c>
      <c r="H58" s="282">
        <v>0.75900000000000001</v>
      </c>
      <c r="I58" s="146">
        <v>582</v>
      </c>
      <c r="J58" s="205">
        <v>0.159</v>
      </c>
      <c r="K58" s="204">
        <v>300</v>
      </c>
      <c r="L58" s="205">
        <v>8.2000000000000003E-2</v>
      </c>
      <c r="M58" s="204">
        <v>0</v>
      </c>
      <c r="N58" s="283">
        <v>0</v>
      </c>
      <c r="O58" s="142">
        <v>162</v>
      </c>
      <c r="P58" s="366">
        <v>4.3999999999999997E-2</v>
      </c>
      <c r="Q58" s="49">
        <v>110</v>
      </c>
      <c r="R58" s="51">
        <v>0.03</v>
      </c>
      <c r="S58" s="49">
        <v>99</v>
      </c>
      <c r="T58" s="51">
        <v>2.7E-2</v>
      </c>
      <c r="U58" s="49">
        <v>76</v>
      </c>
      <c r="V58" s="51">
        <v>2.1000000000000001E-2</v>
      </c>
      <c r="W58" s="49">
        <v>14</v>
      </c>
      <c r="X58" s="53">
        <v>4.0000000000000001E-3</v>
      </c>
      <c r="Y58" s="52">
        <v>8</v>
      </c>
      <c r="Z58" s="201">
        <v>2E-3</v>
      </c>
      <c r="AA58" s="439">
        <v>13</v>
      </c>
      <c r="AB58" s="438">
        <v>4.0000000000000001E-3</v>
      </c>
      <c r="AC58" s="437">
        <v>381</v>
      </c>
      <c r="AD58" s="436">
        <v>3189</v>
      </c>
      <c r="AE58" s="435">
        <v>0.873</v>
      </c>
      <c r="AF58" s="428">
        <v>462</v>
      </c>
      <c r="AG58" s="427">
        <v>0.126</v>
      </c>
      <c r="AI58" s="501">
        <v>461</v>
      </c>
      <c r="AJ58" s="500">
        <v>0.126</v>
      </c>
      <c r="AL58" s="499">
        <f t="shared" si="2"/>
        <v>1</v>
      </c>
      <c r="AM58" s="498">
        <f t="shared" si="3"/>
        <v>0</v>
      </c>
    </row>
    <row r="59" spans="1:39" x14ac:dyDescent="0.25">
      <c r="A59" s="36" t="s">
        <v>36</v>
      </c>
      <c r="B59" s="37">
        <v>4239</v>
      </c>
      <c r="C59" s="38">
        <v>12</v>
      </c>
      <c r="D59" s="38">
        <v>0</v>
      </c>
      <c r="E59" s="38">
        <v>0</v>
      </c>
      <c r="F59" s="39">
        <v>4</v>
      </c>
      <c r="G59" s="207">
        <v>3863</v>
      </c>
      <c r="H59" s="282">
        <v>0.91100000000000003</v>
      </c>
      <c r="I59" s="146">
        <v>317</v>
      </c>
      <c r="J59" s="205">
        <v>7.4999999999999997E-2</v>
      </c>
      <c r="K59" s="204">
        <v>59</v>
      </c>
      <c r="L59" s="205">
        <v>1.4E-2</v>
      </c>
      <c r="M59" s="204">
        <v>0</v>
      </c>
      <c r="N59" s="283">
        <v>0</v>
      </c>
      <c r="O59" s="142">
        <v>640</v>
      </c>
      <c r="P59" s="366">
        <v>0.151</v>
      </c>
      <c r="Q59" s="49">
        <v>27</v>
      </c>
      <c r="R59" s="51">
        <v>6.0000000000000001E-3</v>
      </c>
      <c r="S59" s="49">
        <v>338</v>
      </c>
      <c r="T59" s="51">
        <v>0.08</v>
      </c>
      <c r="U59" s="49">
        <v>4180</v>
      </c>
      <c r="V59" s="51">
        <v>0.98599999999999999</v>
      </c>
      <c r="W59" s="49">
        <v>37</v>
      </c>
      <c r="X59" s="53">
        <v>8.9999999999999993E-3</v>
      </c>
      <c r="Y59" s="52">
        <v>13</v>
      </c>
      <c r="Z59" s="201">
        <v>3.0000000000000001E-3</v>
      </c>
      <c r="AA59" s="439">
        <v>14</v>
      </c>
      <c r="AB59" s="438">
        <v>3.0000000000000001E-3</v>
      </c>
      <c r="AC59" s="437">
        <v>5244</v>
      </c>
      <c r="AD59" s="436">
        <v>0</v>
      </c>
      <c r="AE59" s="435">
        <v>0</v>
      </c>
      <c r="AF59" s="428">
        <v>699</v>
      </c>
      <c r="AG59" s="427">
        <v>0.16500000000000001</v>
      </c>
      <c r="AI59" s="501">
        <v>700</v>
      </c>
      <c r="AJ59" s="500">
        <v>0.16500000000000001</v>
      </c>
      <c r="AL59" s="499">
        <f t="shared" si="2"/>
        <v>-1</v>
      </c>
      <c r="AM59" s="498">
        <f t="shared" si="3"/>
        <v>0</v>
      </c>
    </row>
    <row r="60" spans="1:39" x14ac:dyDescent="0.25">
      <c r="A60" s="36" t="s">
        <v>57</v>
      </c>
      <c r="B60" s="37">
        <v>16530</v>
      </c>
      <c r="C60" s="38">
        <v>28</v>
      </c>
      <c r="D60" s="38">
        <v>7</v>
      </c>
      <c r="E60" s="38">
        <v>4</v>
      </c>
      <c r="F60" s="39">
        <v>5</v>
      </c>
      <c r="G60" s="207">
        <v>8782</v>
      </c>
      <c r="H60" s="282">
        <v>0.53100000000000003</v>
      </c>
      <c r="I60" s="146">
        <v>5543</v>
      </c>
      <c r="J60" s="205">
        <v>0.33500000000000002</v>
      </c>
      <c r="K60" s="204">
        <v>2205</v>
      </c>
      <c r="L60" s="205">
        <v>0.13300000000000001</v>
      </c>
      <c r="M60" s="204">
        <v>0</v>
      </c>
      <c r="N60" s="283">
        <v>0</v>
      </c>
      <c r="O60" s="142">
        <v>1200</v>
      </c>
      <c r="P60" s="366">
        <v>7.2999999999999995E-2</v>
      </c>
      <c r="Q60" s="49">
        <v>289</v>
      </c>
      <c r="R60" s="51">
        <v>1.7000000000000001E-2</v>
      </c>
      <c r="S60" s="49">
        <v>535</v>
      </c>
      <c r="T60" s="51">
        <v>3.2000000000000001E-2</v>
      </c>
      <c r="U60" s="49">
        <v>192</v>
      </c>
      <c r="V60" s="51">
        <v>1.2E-2</v>
      </c>
      <c r="W60" s="49">
        <v>96</v>
      </c>
      <c r="X60" s="53">
        <v>6.0000000000000001E-3</v>
      </c>
      <c r="Y60" s="52">
        <v>53</v>
      </c>
      <c r="Z60" s="201">
        <v>3.0000000000000001E-3</v>
      </c>
      <c r="AA60" s="439">
        <v>61</v>
      </c>
      <c r="AB60" s="438">
        <v>4.0000000000000001E-3</v>
      </c>
      <c r="AC60" s="437">
        <v>2276</v>
      </c>
      <c r="AD60" s="436">
        <v>13120</v>
      </c>
      <c r="AE60" s="435">
        <v>0.79400000000000004</v>
      </c>
      <c r="AF60" s="428">
        <v>3405</v>
      </c>
      <c r="AG60" s="427">
        <v>0.20599999999999999</v>
      </c>
      <c r="AI60" s="501">
        <v>3406</v>
      </c>
      <c r="AJ60" s="500">
        <v>0.20599999999999999</v>
      </c>
      <c r="AL60" s="499">
        <f t="shared" si="2"/>
        <v>-1</v>
      </c>
      <c r="AM60" s="498">
        <f t="shared" si="3"/>
        <v>0</v>
      </c>
    </row>
    <row r="61" spans="1:39" x14ac:dyDescent="0.25">
      <c r="A61" s="36" t="s">
        <v>54</v>
      </c>
      <c r="B61" s="37">
        <v>11574</v>
      </c>
      <c r="C61" s="38">
        <v>38</v>
      </c>
      <c r="D61" s="38">
        <v>0</v>
      </c>
      <c r="E61" s="38">
        <v>3</v>
      </c>
      <c r="F61" s="39">
        <v>4</v>
      </c>
      <c r="G61" s="207">
        <v>8936</v>
      </c>
      <c r="H61" s="282">
        <v>0.77200000000000002</v>
      </c>
      <c r="I61" s="146">
        <v>1984</v>
      </c>
      <c r="J61" s="205">
        <v>0.17100000000000001</v>
      </c>
      <c r="K61" s="204">
        <v>654</v>
      </c>
      <c r="L61" s="205">
        <v>5.7000000000000002E-2</v>
      </c>
      <c r="M61" s="204">
        <v>0</v>
      </c>
      <c r="N61" s="283">
        <v>0</v>
      </c>
      <c r="O61" s="142">
        <v>2925</v>
      </c>
      <c r="P61" s="366">
        <v>0.253</v>
      </c>
      <c r="Q61" s="49">
        <v>241</v>
      </c>
      <c r="R61" s="51">
        <v>2.1000000000000001E-2</v>
      </c>
      <c r="S61" s="49">
        <v>4483</v>
      </c>
      <c r="T61" s="51">
        <v>0.38700000000000001</v>
      </c>
      <c r="U61" s="49">
        <v>248</v>
      </c>
      <c r="V61" s="51">
        <v>2.1000000000000001E-2</v>
      </c>
      <c r="W61" s="49">
        <v>64</v>
      </c>
      <c r="X61" s="53">
        <v>6.0000000000000001E-3</v>
      </c>
      <c r="Y61" s="52">
        <v>36</v>
      </c>
      <c r="Z61" s="201">
        <v>3.0000000000000001E-3</v>
      </c>
      <c r="AA61" s="439">
        <v>37</v>
      </c>
      <c r="AB61" s="438">
        <v>3.0000000000000001E-3</v>
      </c>
      <c r="AC61" s="437">
        <v>7833</v>
      </c>
      <c r="AD61" s="436">
        <v>4914</v>
      </c>
      <c r="AE61" s="435">
        <v>0.42499999999999999</v>
      </c>
      <c r="AF61" s="428">
        <v>3579</v>
      </c>
      <c r="AG61" s="427">
        <v>0.309</v>
      </c>
      <c r="AI61" s="501">
        <v>3583</v>
      </c>
      <c r="AJ61" s="500">
        <v>0.31</v>
      </c>
      <c r="AL61" s="499">
        <f t="shared" si="2"/>
        <v>-4</v>
      </c>
      <c r="AM61" s="498">
        <f t="shared" si="3"/>
        <v>-1.0000000000000009E-3</v>
      </c>
    </row>
    <row r="62" spans="1:39" ht="15.75" thickBot="1" x14ac:dyDescent="0.3">
      <c r="A62" s="36" t="s">
        <v>31</v>
      </c>
      <c r="B62" s="37">
        <v>8000</v>
      </c>
      <c r="C62" s="38">
        <v>18</v>
      </c>
      <c r="D62" s="38">
        <v>0</v>
      </c>
      <c r="E62" s="38">
        <v>0</v>
      </c>
      <c r="F62" s="39">
        <v>4</v>
      </c>
      <c r="G62" s="207">
        <v>6553</v>
      </c>
      <c r="H62" s="282">
        <v>0.81899999999999995</v>
      </c>
      <c r="I62" s="146">
        <v>1239</v>
      </c>
      <c r="J62" s="205">
        <v>0.155</v>
      </c>
      <c r="K62" s="204">
        <v>208</v>
      </c>
      <c r="L62" s="205">
        <v>2.5999999999999999E-2</v>
      </c>
      <c r="M62" s="204">
        <v>0</v>
      </c>
      <c r="N62" s="283">
        <v>0</v>
      </c>
      <c r="O62" s="142">
        <v>2347</v>
      </c>
      <c r="P62" s="366">
        <v>0.29299999999999998</v>
      </c>
      <c r="Q62" s="49">
        <v>5</v>
      </c>
      <c r="R62" s="51">
        <v>1E-3</v>
      </c>
      <c r="S62" s="49">
        <v>608</v>
      </c>
      <c r="T62" s="51">
        <v>7.5999999999999998E-2</v>
      </c>
      <c r="U62" s="49">
        <v>60</v>
      </c>
      <c r="V62" s="51">
        <v>7.0000000000000001E-3</v>
      </c>
      <c r="W62" s="49">
        <v>61</v>
      </c>
      <c r="X62" s="53">
        <v>8.0000000000000002E-3</v>
      </c>
      <c r="Y62" s="52">
        <v>9</v>
      </c>
      <c r="Z62" s="201">
        <v>1E-3</v>
      </c>
      <c r="AA62" s="439">
        <v>22</v>
      </c>
      <c r="AB62" s="438">
        <v>3.0000000000000001E-3</v>
      </c>
      <c r="AC62" s="437">
        <v>3149</v>
      </c>
      <c r="AD62" s="436">
        <v>5436</v>
      </c>
      <c r="AE62" s="435">
        <v>0.67900000000000005</v>
      </c>
      <c r="AF62" s="428">
        <v>2555</v>
      </c>
      <c r="AG62" s="427">
        <v>0.31900000000000001</v>
      </c>
      <c r="AI62" s="497">
        <v>2627</v>
      </c>
      <c r="AJ62" s="496">
        <v>0.32800000000000001</v>
      </c>
      <c r="AL62" s="495">
        <f t="shared" si="2"/>
        <v>-72</v>
      </c>
      <c r="AM62" s="494">
        <f t="shared" si="3"/>
        <v>-9.000000000000008E-3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35" sqref="B35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62.570312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44733</v>
      </c>
    </row>
    <row r="3" spans="2:5" ht="13.5" thickBot="1" x14ac:dyDescent="0.25"/>
    <row r="4" spans="2:5" x14ac:dyDescent="0.2">
      <c r="B4" s="386" t="s">
        <v>294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1139578</v>
      </c>
      <c r="D5" s="383"/>
      <c r="E5" s="39"/>
    </row>
    <row r="6" spans="2:5" x14ac:dyDescent="0.2">
      <c r="B6" s="382" t="s">
        <v>260</v>
      </c>
      <c r="C6" s="381">
        <v>1127820</v>
      </c>
      <c r="D6" s="380"/>
      <c r="E6" s="379"/>
    </row>
    <row r="7" spans="2:5" x14ac:dyDescent="0.2">
      <c r="B7" s="378" t="s">
        <v>259</v>
      </c>
      <c r="C7" s="377">
        <v>29225</v>
      </c>
      <c r="D7" s="376">
        <f xml:space="preserve"> C7 / $C$6</f>
        <v>2.5912822968204147E-2</v>
      </c>
      <c r="E7" s="375" t="s">
        <v>258</v>
      </c>
    </row>
    <row r="8" spans="2:5" x14ac:dyDescent="0.2">
      <c r="B8" s="378" t="s">
        <v>257</v>
      </c>
      <c r="C8" s="377">
        <v>40549</v>
      </c>
      <c r="D8" s="376">
        <f xml:space="preserve"> C8 / $C$5</f>
        <v>3.558247000205339E-2</v>
      </c>
      <c r="E8" s="375" t="s">
        <v>256</v>
      </c>
    </row>
    <row r="9" spans="2:5" x14ac:dyDescent="0.2">
      <c r="B9" s="378" t="s">
        <v>102</v>
      </c>
      <c r="C9" s="377">
        <v>73762</v>
      </c>
      <c r="D9" s="376">
        <f xml:space="preserve"> C9 / $C$6</f>
        <v>6.5402280505754459E-2</v>
      </c>
      <c r="E9" s="375" t="s">
        <v>255</v>
      </c>
    </row>
    <row r="10" spans="2:5" x14ac:dyDescent="0.2">
      <c r="B10" s="378" t="s">
        <v>103</v>
      </c>
      <c r="C10" s="377">
        <v>46107</v>
      </c>
      <c r="D10" s="376">
        <f xml:space="preserve"> C10 / $C$6</f>
        <v>4.088152364739054E-2</v>
      </c>
      <c r="E10" s="375" t="s">
        <v>222</v>
      </c>
    </row>
    <row r="11" spans="2:5" x14ac:dyDescent="0.2">
      <c r="B11" s="378" t="s">
        <v>104</v>
      </c>
      <c r="C11" s="377">
        <v>7736</v>
      </c>
      <c r="D11" s="376">
        <f xml:space="preserve"> C11 / $C$6</f>
        <v>6.8592505896330975E-3</v>
      </c>
      <c r="E11" s="375" t="s">
        <v>105</v>
      </c>
    </row>
    <row r="12" spans="2:5" x14ac:dyDescent="0.2">
      <c r="B12" s="378" t="s">
        <v>106</v>
      </c>
      <c r="C12" s="377">
        <v>6087</v>
      </c>
      <c r="D12" s="376">
        <f xml:space="preserve"> C12 / $C$6</f>
        <v>5.3971378411448636E-3</v>
      </c>
      <c r="E12" s="375" t="s">
        <v>293</v>
      </c>
    </row>
    <row r="13" spans="2:5" ht="25.5" x14ac:dyDescent="0.2">
      <c r="B13" s="374" t="s">
        <v>108</v>
      </c>
      <c r="C13" s="373">
        <v>1409</v>
      </c>
      <c r="D13" s="372">
        <v>1E-3</v>
      </c>
      <c r="E13" s="371" t="s">
        <v>254</v>
      </c>
    </row>
    <row r="14" spans="2:5" ht="26.25" thickBot="1" x14ac:dyDescent="0.25">
      <c r="B14" s="370" t="s">
        <v>223</v>
      </c>
      <c r="C14" s="369">
        <v>996715</v>
      </c>
      <c r="D14" s="368">
        <f xml:space="preserve"> C14 / $C$6</f>
        <v>0.88375361316522139</v>
      </c>
      <c r="E14" s="367" t="s">
        <v>253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292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1139578</v>
      </c>
      <c r="D18" s="87"/>
      <c r="E18" s="88" t="s">
        <v>110</v>
      </c>
    </row>
    <row r="19" spans="2:5" ht="25.5" x14ac:dyDescent="0.2">
      <c r="B19" s="89" t="s">
        <v>111</v>
      </c>
      <c r="C19" s="90">
        <v>1058067</v>
      </c>
      <c r="D19" s="91">
        <f xml:space="preserve"> C19 / $C$18</f>
        <v>0.92847264513705952</v>
      </c>
      <c r="E19" s="92" t="s">
        <v>112</v>
      </c>
    </row>
    <row r="20" spans="2:5" x14ac:dyDescent="0.2">
      <c r="B20" s="93" t="s">
        <v>113</v>
      </c>
      <c r="C20" s="94">
        <v>69753</v>
      </c>
      <c r="D20" s="95">
        <f xml:space="preserve"> C20 / $C$18</f>
        <v>6.1209500358904788E-2</v>
      </c>
      <c r="E20" s="96" t="s">
        <v>114</v>
      </c>
    </row>
    <row r="21" spans="2:5" x14ac:dyDescent="0.2">
      <c r="B21" s="93" t="s">
        <v>252</v>
      </c>
      <c r="C21" s="94">
        <v>11324</v>
      </c>
      <c r="D21" s="95">
        <f xml:space="preserve"> C21 / $C$18</f>
        <v>9.9370117710240111E-3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0.995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0.496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1673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2.7495517035265989E-2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0.57023311416616851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13" workbookViewId="0">
      <selection activeCell="B2" sqref="B2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9.140625" style="44" bestFit="1" customWidth="1"/>
    <col min="9" max="9" width="8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4" t="s">
        <v>295</v>
      </c>
    </row>
    <row r="2" spans="1:12" x14ac:dyDescent="0.25">
      <c r="A2" s="19"/>
      <c r="B2" s="136" t="s">
        <v>296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545" t="s">
        <v>263</v>
      </c>
      <c r="C6" s="397" t="s">
        <v>31</v>
      </c>
      <c r="D6" s="397" t="s">
        <v>54</v>
      </c>
      <c r="E6" s="397" t="s">
        <v>57</v>
      </c>
      <c r="F6" s="397" t="s">
        <v>36</v>
      </c>
      <c r="G6" s="397" t="s">
        <v>38</v>
      </c>
      <c r="H6" s="397" t="s">
        <v>40</v>
      </c>
      <c r="I6" s="397" t="s">
        <v>82</v>
      </c>
      <c r="J6" s="397" t="s">
        <v>79</v>
      </c>
      <c r="K6" s="397" t="s">
        <v>62</v>
      </c>
      <c r="L6" s="396" t="s">
        <v>50</v>
      </c>
    </row>
    <row r="7" spans="1:12" ht="26.25" customHeight="1" thickBot="1" x14ac:dyDescent="0.3">
      <c r="A7" s="508" t="s">
        <v>262</v>
      </c>
      <c r="B7" s="546"/>
      <c r="C7" s="509">
        <v>0.31900000000000001</v>
      </c>
      <c r="D7" s="509">
        <v>0.309</v>
      </c>
      <c r="E7" s="509">
        <v>0.20599999999999999</v>
      </c>
      <c r="F7" s="509">
        <v>0.16500000000000001</v>
      </c>
      <c r="G7" s="509">
        <v>0.126</v>
      </c>
      <c r="H7" s="509">
        <v>0.104</v>
      </c>
      <c r="I7" s="509">
        <v>9.1999999999999998E-2</v>
      </c>
      <c r="J7" s="509">
        <v>0.09</v>
      </c>
      <c r="K7" s="509">
        <v>8.6999999999999994E-2</v>
      </c>
      <c r="L7" s="510">
        <v>6.8000000000000005E-2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547" t="s">
        <v>285</v>
      </c>
      <c r="C9" s="397" t="s">
        <v>54</v>
      </c>
      <c r="D9" s="397" t="s">
        <v>57</v>
      </c>
      <c r="E9" s="397" t="s">
        <v>31</v>
      </c>
      <c r="F9" s="397" t="s">
        <v>62</v>
      </c>
      <c r="G9" s="397" t="s">
        <v>40</v>
      </c>
      <c r="H9" s="397" t="s">
        <v>51</v>
      </c>
      <c r="I9" s="397" t="s">
        <v>47</v>
      </c>
      <c r="J9" s="397" t="s">
        <v>50</v>
      </c>
      <c r="K9" s="397" t="s">
        <v>33</v>
      </c>
      <c r="L9" s="396" t="s">
        <v>29</v>
      </c>
    </row>
    <row r="10" spans="1:12" ht="34.5" customHeight="1" thickBot="1" x14ac:dyDescent="0.3">
      <c r="A10" s="508" t="s">
        <v>268</v>
      </c>
      <c r="B10" s="548"/>
      <c r="C10" s="514">
        <v>3579</v>
      </c>
      <c r="D10" s="514">
        <v>3405</v>
      </c>
      <c r="E10" s="514">
        <v>2555</v>
      </c>
      <c r="F10" s="514">
        <v>2336</v>
      </c>
      <c r="G10" s="514">
        <v>2275</v>
      </c>
      <c r="H10" s="514">
        <v>2044</v>
      </c>
      <c r="I10" s="514">
        <v>1609</v>
      </c>
      <c r="J10" s="514">
        <v>1501</v>
      </c>
      <c r="K10" s="514">
        <v>1451</v>
      </c>
      <c r="L10" s="515">
        <v>1304</v>
      </c>
    </row>
    <row r="11" spans="1:12" x14ac:dyDescent="0.25">
      <c r="A11" s="508"/>
      <c r="B11" s="44"/>
    </row>
    <row r="12" spans="1:12" ht="15.75" thickBot="1" x14ac:dyDescent="0.3">
      <c r="A12" s="508"/>
      <c r="B12" s="44" t="s">
        <v>297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549" t="s">
        <v>298</v>
      </c>
      <c r="C15" s="302" t="s">
        <v>28</v>
      </c>
      <c r="D15" s="525" t="s">
        <v>31</v>
      </c>
      <c r="E15" s="302" t="s">
        <v>29</v>
      </c>
      <c r="F15" s="302" t="s">
        <v>44</v>
      </c>
      <c r="G15" s="302" t="s">
        <v>80</v>
      </c>
      <c r="H15" s="302" t="s">
        <v>51</v>
      </c>
      <c r="I15" s="302" t="s">
        <v>55</v>
      </c>
      <c r="J15" s="302" t="s">
        <v>32</v>
      </c>
      <c r="K15" s="302" t="s">
        <v>37</v>
      </c>
      <c r="L15" s="303" t="s">
        <v>50</v>
      </c>
    </row>
    <row r="16" spans="1:12" ht="24" customHeight="1" thickBot="1" x14ac:dyDescent="0.3">
      <c r="A16" s="508" t="s">
        <v>299</v>
      </c>
      <c r="B16" s="550"/>
      <c r="C16" s="516">
        <v>-1.4000000000000002E-2</v>
      </c>
      <c r="D16" s="516">
        <v>-9.000000000000008E-3</v>
      </c>
      <c r="E16" s="516">
        <v>-9.0000000000000011E-3</v>
      </c>
      <c r="F16" s="516">
        <v>-9.0000000000000011E-3</v>
      </c>
      <c r="G16" s="516">
        <v>-6.9999999999999923E-3</v>
      </c>
      <c r="H16" s="516">
        <v>-4.9999999999999975E-3</v>
      </c>
      <c r="I16" s="516">
        <v>-2.9999999999999992E-3</v>
      </c>
      <c r="J16" s="516">
        <v>-2.0000000000000018E-3</v>
      </c>
      <c r="K16" s="516">
        <v>-2.0000000000000018E-3</v>
      </c>
      <c r="L16" s="517">
        <v>-2.0000000000000018E-3</v>
      </c>
    </row>
    <row r="17" spans="1:12" ht="15.75" thickBot="1" x14ac:dyDescent="0.3">
      <c r="A17" s="518"/>
      <c r="B17" s="519"/>
      <c r="C17" s="518"/>
      <c r="D17" s="518"/>
      <c r="E17" s="518"/>
      <c r="F17" s="518"/>
      <c r="G17" s="518"/>
      <c r="H17" s="518"/>
      <c r="I17" s="518"/>
      <c r="J17" s="518"/>
      <c r="K17" s="518"/>
      <c r="L17" s="520"/>
    </row>
    <row r="18" spans="1:12" x14ac:dyDescent="0.25">
      <c r="A18" s="508"/>
      <c r="B18" s="549" t="s">
        <v>300</v>
      </c>
      <c r="C18" s="397" t="s">
        <v>29</v>
      </c>
      <c r="D18" s="397" t="s">
        <v>44</v>
      </c>
      <c r="E18" s="397" t="s">
        <v>47</v>
      </c>
      <c r="F18" s="397" t="s">
        <v>51</v>
      </c>
      <c r="G18" s="397" t="s">
        <v>28</v>
      </c>
      <c r="H18" s="397" t="s">
        <v>46</v>
      </c>
      <c r="I18" s="397" t="s">
        <v>55</v>
      </c>
      <c r="J18" s="521" t="s">
        <v>31</v>
      </c>
      <c r="K18" s="397" t="s">
        <v>37</v>
      </c>
      <c r="L18" s="396" t="s">
        <v>33</v>
      </c>
    </row>
    <row r="19" spans="1:12" ht="24.75" customHeight="1" thickBot="1" x14ac:dyDescent="0.3">
      <c r="A19" s="508" t="s">
        <v>301</v>
      </c>
      <c r="B19" s="550"/>
      <c r="C19" s="522">
        <v>-738</v>
      </c>
      <c r="D19" s="522">
        <v>-382</v>
      </c>
      <c r="E19" s="522">
        <v>-218</v>
      </c>
      <c r="F19" s="522">
        <v>-175</v>
      </c>
      <c r="G19" s="522">
        <v>-131</v>
      </c>
      <c r="H19" s="522">
        <v>-97</v>
      </c>
      <c r="I19" s="522">
        <v>-92</v>
      </c>
      <c r="J19" s="522">
        <v>-72</v>
      </c>
      <c r="K19" s="522">
        <v>-56</v>
      </c>
      <c r="L19" s="523">
        <v>-38</v>
      </c>
    </row>
    <row r="20" spans="1:12" customFormat="1" ht="24.75" customHeight="1" x14ac:dyDescent="0.25"/>
    <row r="21" spans="1:12" x14ac:dyDescent="0.25">
      <c r="B21" s="524" t="s">
        <v>270</v>
      </c>
    </row>
    <row r="22" spans="1:12" x14ac:dyDescent="0.25">
      <c r="B22" s="309" t="s">
        <v>269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543" t="s">
        <v>263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262</v>
      </c>
      <c r="B27" s="544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543" t="s">
        <v>285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268</v>
      </c>
      <c r="B30" s="544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543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544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543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544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543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544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543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544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543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544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543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544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543" t="s">
        <v>267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544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543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544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543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544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556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557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266</v>
      </c>
      <c r="B62" s="553" t="s">
        <v>265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544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44" t="s">
        <v>264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554" t="s">
        <v>263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262</v>
      </c>
      <c r="B70" s="555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554" t="s">
        <v>261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555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551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552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551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552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558" t="s">
        <v>154</v>
      </c>
      <c r="C11" s="559"/>
    </row>
    <row r="12" spans="2:3" ht="3" customHeight="1" x14ac:dyDescent="0.2">
      <c r="B12" s="560"/>
      <c r="C12" s="561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562" t="s">
        <v>147</v>
      </c>
      <c r="C21" s="562"/>
      <c r="D21" s="467" t="s">
        <v>281</v>
      </c>
    </row>
    <row r="22" spans="2:4" ht="25.5" x14ac:dyDescent="0.2">
      <c r="B22" s="468" t="s">
        <v>13</v>
      </c>
      <c r="C22" s="469" t="s">
        <v>145</v>
      </c>
      <c r="D22" s="467" t="s">
        <v>282</v>
      </c>
    </row>
    <row r="23" spans="2:4" ht="25.5" x14ac:dyDescent="0.2">
      <c r="B23" s="468" t="s">
        <v>14</v>
      </c>
      <c r="C23" s="469" t="s">
        <v>144</v>
      </c>
      <c r="D23" s="467" t="s">
        <v>282</v>
      </c>
    </row>
    <row r="24" spans="2:4" ht="25.5" x14ac:dyDescent="0.2">
      <c r="B24" s="468" t="s">
        <v>15</v>
      </c>
      <c r="C24" s="469" t="s">
        <v>145</v>
      </c>
      <c r="D24" s="467" t="s">
        <v>282</v>
      </c>
    </row>
    <row r="25" spans="2:4" ht="25.5" x14ac:dyDescent="0.2">
      <c r="B25" s="468" t="s">
        <v>16</v>
      </c>
      <c r="C25" s="469" t="s">
        <v>146</v>
      </c>
      <c r="D25" s="467" t="s">
        <v>282</v>
      </c>
    </row>
    <row r="26" spans="2:4" ht="25.5" x14ac:dyDescent="0.2">
      <c r="B26" s="468" t="s">
        <v>17</v>
      </c>
      <c r="C26" s="469" t="s">
        <v>145</v>
      </c>
      <c r="D26" s="467" t="s">
        <v>282</v>
      </c>
    </row>
    <row r="27" spans="2:4" ht="25.5" x14ac:dyDescent="0.2">
      <c r="B27" s="468" t="s">
        <v>18</v>
      </c>
      <c r="C27" s="469" t="s">
        <v>144</v>
      </c>
      <c r="D27" s="467" t="s">
        <v>282</v>
      </c>
    </row>
    <row r="28" spans="2:4" ht="25.5" x14ac:dyDescent="0.2">
      <c r="B28" s="468" t="s">
        <v>19</v>
      </c>
      <c r="C28" s="469" t="s">
        <v>143</v>
      </c>
      <c r="D28" s="467" t="s">
        <v>282</v>
      </c>
    </row>
    <row r="29" spans="2:4" ht="25.5" x14ac:dyDescent="0.2">
      <c r="B29" s="468" t="s">
        <v>20</v>
      </c>
      <c r="C29" s="469" t="s">
        <v>142</v>
      </c>
      <c r="D29" s="467" t="s">
        <v>282</v>
      </c>
    </row>
    <row r="30" spans="2:4" ht="25.5" x14ac:dyDescent="0.2">
      <c r="B30" s="468" t="s">
        <v>21</v>
      </c>
      <c r="C30" s="469" t="s">
        <v>141</v>
      </c>
      <c r="D30" s="467" t="s">
        <v>282</v>
      </c>
    </row>
    <row r="31" spans="2:4" ht="25.5" x14ac:dyDescent="0.2">
      <c r="B31" s="468" t="s">
        <v>22</v>
      </c>
      <c r="C31" s="469" t="s">
        <v>140</v>
      </c>
      <c r="D31" s="467" t="s">
        <v>282</v>
      </c>
    </row>
    <row r="32" spans="2:4" ht="25.5" x14ac:dyDescent="0.2">
      <c r="B32" s="468" t="s">
        <v>23</v>
      </c>
      <c r="C32" s="469" t="s">
        <v>139</v>
      </c>
      <c r="D32" s="467" t="s">
        <v>282</v>
      </c>
    </row>
    <row r="33" spans="2:4" ht="25.5" x14ac:dyDescent="0.2">
      <c r="B33" s="468" t="s">
        <v>24</v>
      </c>
      <c r="C33" s="469" t="s">
        <v>138</v>
      </c>
      <c r="D33" s="467" t="s">
        <v>282</v>
      </c>
    </row>
    <row r="34" spans="2:4" ht="25.5" x14ac:dyDescent="0.2">
      <c r="B34" s="468" t="s">
        <v>25</v>
      </c>
      <c r="C34" s="469" t="s">
        <v>137</v>
      </c>
      <c r="D34" s="467" t="s">
        <v>283</v>
      </c>
    </row>
    <row r="35" spans="2:4" ht="25.5" x14ac:dyDescent="0.2">
      <c r="B35" s="468" t="s">
        <v>26</v>
      </c>
      <c r="C35" s="469" t="s">
        <v>136</v>
      </c>
      <c r="D35" s="467" t="s">
        <v>283</v>
      </c>
    </row>
    <row r="36" spans="2:4" ht="25.5" x14ac:dyDescent="0.2">
      <c r="B36" s="470" t="s">
        <v>202</v>
      </c>
      <c r="C36" s="471" t="s">
        <v>203</v>
      </c>
      <c r="D36" s="467" t="s">
        <v>282</v>
      </c>
    </row>
    <row r="37" spans="2:4" x14ac:dyDescent="0.2">
      <c r="B37" s="472" t="s">
        <v>199</v>
      </c>
      <c r="C37" s="473" t="s">
        <v>204</v>
      </c>
      <c r="D37" s="467" t="s">
        <v>282</v>
      </c>
    </row>
    <row r="38" spans="2:4" x14ac:dyDescent="0.2">
      <c r="B38" s="474" t="s">
        <v>200</v>
      </c>
      <c r="C38" s="473" t="s">
        <v>205</v>
      </c>
      <c r="D38" s="467" t="s">
        <v>282</v>
      </c>
    </row>
    <row r="39" spans="2:4" x14ac:dyDescent="0.2">
      <c r="B39" s="477" t="s">
        <v>272</v>
      </c>
      <c r="C39" s="475"/>
      <c r="D39" s="476" t="s">
        <v>284</v>
      </c>
    </row>
    <row r="40" spans="2:4" x14ac:dyDescent="0.2">
      <c r="B40" s="478" t="s">
        <v>271</v>
      </c>
      <c r="C40" s="475"/>
      <c r="D40" s="476" t="s">
        <v>284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280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279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526" t="s">
        <v>89</v>
      </c>
      <c r="H6" s="527"/>
      <c r="I6" s="527"/>
      <c r="J6" s="527"/>
      <c r="K6" s="527"/>
      <c r="L6" s="527"/>
      <c r="M6" s="527"/>
      <c r="N6" s="528"/>
      <c r="O6" s="529" t="s">
        <v>276</v>
      </c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1"/>
      <c r="AA6" s="532" t="s">
        <v>275</v>
      </c>
      <c r="AB6" s="533"/>
      <c r="AC6" s="534" t="s">
        <v>274</v>
      </c>
      <c r="AD6" s="535"/>
      <c r="AE6" s="536"/>
      <c r="AF6" s="537" t="s">
        <v>273</v>
      </c>
      <c r="AG6" s="538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272</v>
      </c>
      <c r="AG7" s="445" t="s">
        <v>271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566" t="s">
        <v>90</v>
      </c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8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272</v>
      </c>
      <c r="AG7" s="463" t="s">
        <v>271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571" t="s">
        <v>133</v>
      </c>
      <c r="D1" s="571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9"/>
      <c r="AE6" s="570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563" t="s">
        <v>89</v>
      </c>
      <c r="H6" s="564"/>
      <c r="I6" s="564"/>
      <c r="J6" s="564"/>
      <c r="K6" s="564"/>
      <c r="L6" s="564"/>
      <c r="M6" s="564"/>
      <c r="N6" s="565"/>
      <c r="O6" s="572" t="s">
        <v>90</v>
      </c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70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573" t="s">
        <v>89</v>
      </c>
      <c r="H6" s="574"/>
      <c r="I6" s="574"/>
      <c r="J6" s="574"/>
      <c r="K6" s="574"/>
      <c r="L6" s="575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576" t="s">
        <v>89</v>
      </c>
      <c r="H6" s="577"/>
      <c r="I6" s="577"/>
      <c r="J6" s="577"/>
      <c r="K6" s="577"/>
      <c r="L6" s="578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573" t="s">
        <v>89</v>
      </c>
      <c r="H6" s="574"/>
      <c r="I6" s="574"/>
      <c r="J6" s="574"/>
      <c r="K6" s="574"/>
      <c r="L6" s="575"/>
      <c r="M6" s="566" t="s">
        <v>90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8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576" t="s">
        <v>89</v>
      </c>
      <c r="H6" s="577"/>
      <c r="I6" s="577"/>
      <c r="J6" s="577"/>
      <c r="K6" s="577"/>
      <c r="L6" s="578"/>
      <c r="M6" s="566" t="s">
        <v>181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8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 July 2022</vt:lpstr>
      <vt:lpstr>21 June 2022</vt:lpstr>
      <vt:lpstr>Overview</vt:lpstr>
      <vt:lpstr>Bottom10-Top10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2022-08-02T14:40:50Z</dcterms:modified>
</cp:coreProperties>
</file>