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CTP\CTP 2024-25\"/>
    </mc:Choice>
  </mc:AlternateContent>
  <xr:revisionPtr revIDLastSave="0" documentId="13_ncr:1_{0032B4D0-F798-4E5F-8463-839D02E58E0C}" xr6:coauthVersionLast="47" xr6:coauthVersionMax="47" xr10:uidLastSave="{00000000-0000-0000-0000-000000000000}"/>
  <bookViews>
    <workbookView xWindow="9540" yWindow="750" windowWidth="18255" windowHeight="13860" xr2:uid="{00000000-000D-0000-FFFF-FFFF00000000}"/>
  </bookViews>
  <sheets>
    <sheet name="COMS 2024-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3" l="1"/>
  <c r="D28" i="3"/>
  <c r="D27" i="3"/>
  <c r="E21" i="3"/>
  <c r="D12" i="3"/>
  <c r="E8" i="3"/>
  <c r="E23" i="3" l="1"/>
  <c r="D25" i="3"/>
  <c r="D29" i="3" l="1"/>
</calcChain>
</file>

<file path=xl/sharedStrings.xml><?xml version="1.0" encoding="utf-8"?>
<sst xmlns="http://schemas.openxmlformats.org/spreadsheetml/2006/main" count="63" uniqueCount="43">
  <si>
    <t>WVU</t>
  </si>
  <si>
    <t>Agency</t>
  </si>
  <si>
    <t>Subtask Amount</t>
  </si>
  <si>
    <t>Funding</t>
  </si>
  <si>
    <t>Subtask</t>
  </si>
  <si>
    <t>Mitigation Planning Technical Assistance</t>
  </si>
  <si>
    <t>Activity #</t>
  </si>
  <si>
    <t>NFIP / WVU</t>
  </si>
  <si>
    <t>Contractual Activity</t>
  </si>
  <si>
    <t>Fringe Benefits</t>
  </si>
  <si>
    <t>Travel</t>
  </si>
  <si>
    <t>NFIP Staff</t>
  </si>
  <si>
    <t>2.4</t>
  </si>
  <si>
    <t>Scope Activity*</t>
  </si>
  <si>
    <t>* See budget narrative document for staffing information</t>
  </si>
  <si>
    <t>2.1</t>
  </si>
  <si>
    <t>Breakdown by COMS Scoping Activity</t>
  </si>
  <si>
    <t>2.7</t>
  </si>
  <si>
    <t>Mitigation Support</t>
  </si>
  <si>
    <t>Provide Global Outreach Services for the WV Flood Tool</t>
  </si>
  <si>
    <t>COMS Funding - State NFIP Led</t>
  </si>
  <si>
    <r>
      <rPr>
        <b/>
        <sz val="9"/>
        <color theme="1"/>
        <rFont val="Calibri"/>
        <family val="2"/>
        <scheme val="minor"/>
      </rPr>
      <t>WVU COMS TASKS:</t>
    </r>
    <r>
      <rPr>
        <sz val="9"/>
        <color theme="1"/>
        <rFont val="Calibri"/>
        <family val="2"/>
        <scheme val="minor"/>
      </rPr>
      <t xml:space="preserve"> Support for WV Flood Tool and Mitigation Projects.  Contracted to WV GIS Technical Center.</t>
    </r>
  </si>
  <si>
    <t>A</t>
  </si>
  <si>
    <t>B</t>
  </si>
  <si>
    <t>C</t>
  </si>
  <si>
    <t>D</t>
  </si>
  <si>
    <t>E</t>
  </si>
  <si>
    <t>F</t>
  </si>
  <si>
    <t>Total COMS Project Funding (12 months)</t>
  </si>
  <si>
    <t xml:space="preserve">Community Outreach Mitigation Strategies (COMS) </t>
  </si>
  <si>
    <t>COMS Funding – WVU Led</t>
  </si>
  <si>
    <r>
      <rPr>
        <b/>
        <sz val="9"/>
        <rFont val="Calibri"/>
        <family val="2"/>
        <scheme val="minor"/>
      </rPr>
      <t>WV State NFIP COMS TASKS</t>
    </r>
    <r>
      <rPr>
        <sz val="9"/>
        <rFont val="Calibri"/>
        <family val="2"/>
        <scheme val="minor"/>
      </rPr>
      <t>: Focused COMS activities spearheaded by State NFIP Office.  Support from WVU GIS Technical Center to WV Emergency Management Division.</t>
    </r>
  </si>
  <si>
    <t>COMS Engagement Plan</t>
  </si>
  <si>
    <t>Engagement Plan</t>
  </si>
  <si>
    <t>Update building-level flood risk assessments (BLRA) for structures in the high-risk flood zones using the best available Risk MAP data and products.</t>
  </si>
  <si>
    <t>Develop, verify, and publish flood risk profiles at 8 geographic scale levels with WV Risk Explorer.</t>
  </si>
  <si>
    <t>Promote risk awareness and mitigation actions at the community level by way of training and outreach events.</t>
  </si>
  <si>
    <t>2.6</t>
  </si>
  <si>
    <t>COMS Plan</t>
  </si>
  <si>
    <t>Training &amp; Community Development</t>
  </si>
  <si>
    <t>Organize and publish an online WV Hazard Library.</t>
  </si>
  <si>
    <t xml:space="preserve">Create flood visualizations at the viewshed and building level scales to communicate flood risk. </t>
  </si>
  <si>
    <t>Support Local Hazard Mitigation Plans with Flood/Landslide Risk Assessment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</si>
</sst>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wrapText="1"/>
    </xf>
    <xf numFmtId="0" fontId="2" fillId="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2" fillId="4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2" borderId="4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3" fontId="6" fillId="2" borderId="1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center"/>
    </xf>
    <xf numFmtId="49" fontId="2" fillId="4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vertical="center"/>
    </xf>
    <xf numFmtId="0" fontId="3" fillId="6" borderId="4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vertical="center"/>
    </xf>
    <xf numFmtId="3" fontId="4" fillId="3" borderId="6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vertical="center" wrapText="1"/>
    </xf>
    <xf numFmtId="49" fontId="1" fillId="3" borderId="9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3" fontId="5" fillId="6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3" fontId="3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horizontal="right" vertical="center" wrapText="1"/>
    </xf>
    <xf numFmtId="0" fontId="3" fillId="5" borderId="11" xfId="0" applyFont="1" applyFill="1" applyBorder="1" applyAlignment="1">
      <alignment horizontal="center" vertical="center" wrapText="1"/>
    </xf>
    <xf numFmtId="3" fontId="3" fillId="5" borderId="11" xfId="0" applyNumberFormat="1" applyFont="1" applyFill="1" applyBorder="1" applyAlignment="1">
      <alignment vertical="center"/>
    </xf>
    <xf numFmtId="3" fontId="4" fillId="5" borderId="11" xfId="0" applyNumberFormat="1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vertical="center" wrapText="1"/>
    </xf>
    <xf numFmtId="49" fontId="1" fillId="5" borderId="1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vertical="center"/>
    </xf>
    <xf numFmtId="3" fontId="4" fillId="3" borderId="3" xfId="0" applyNumberFormat="1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center" vertical="center" wrapText="1"/>
    </xf>
    <xf numFmtId="3" fontId="3" fillId="5" borderId="13" xfId="0" applyNumberFormat="1" applyFont="1" applyFill="1" applyBorder="1" applyAlignment="1">
      <alignment vertical="center"/>
    </xf>
    <xf numFmtId="3" fontId="4" fillId="5" borderId="13" xfId="0" applyNumberFormat="1" applyFont="1" applyFill="1" applyBorder="1" applyAlignment="1">
      <alignment vertical="center"/>
    </xf>
    <xf numFmtId="0" fontId="8" fillId="5" borderId="13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vertical="center" wrapText="1"/>
    </xf>
    <xf numFmtId="49" fontId="1" fillId="5" borderId="15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49" fontId="1" fillId="6" borderId="8" xfId="0" applyNumberFormat="1" applyFont="1" applyFill="1" applyBorder="1" applyAlignment="1">
      <alignment horizontal="center"/>
    </xf>
    <xf numFmtId="0" fontId="7" fillId="5" borderId="10" xfId="0" applyFont="1" applyFill="1" applyBorder="1" applyAlignment="1">
      <alignment horizontal="right" vertical="center" wrapText="1"/>
    </xf>
    <xf numFmtId="0" fontId="8" fillId="0" borderId="0" xfId="0" applyFont="1"/>
    <xf numFmtId="3" fontId="10" fillId="2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5"/>
  <sheetViews>
    <sheetView tabSelected="1" topLeftCell="B1" zoomScale="115" zoomScaleNormal="115" workbookViewId="0">
      <selection activeCell="B20" sqref="B20"/>
    </sheetView>
  </sheetViews>
  <sheetFormatPr defaultRowHeight="12" x14ac:dyDescent="0.2"/>
  <cols>
    <col min="1" max="1" width="4.5703125" style="7" customWidth="1"/>
    <col min="2" max="2" width="44.140625" style="1" customWidth="1"/>
    <col min="3" max="3" width="6.7109375" style="6" customWidth="1"/>
    <col min="4" max="4" width="8.42578125" style="1" customWidth="1"/>
    <col min="5" max="5" width="7" style="7" customWidth="1"/>
    <col min="6" max="6" width="8.140625" style="18" customWidth="1"/>
    <col min="7" max="7" width="17.28515625" style="1" customWidth="1"/>
    <col min="8" max="8" width="7.85546875" style="26" customWidth="1"/>
    <col min="9" max="9" width="15.28515625" style="79" customWidth="1"/>
    <col min="10" max="16384" width="9.140625" style="7"/>
  </cols>
  <sheetData>
    <row r="2" spans="2:8" x14ac:dyDescent="0.2">
      <c r="B2" s="5">
        <v>45489</v>
      </c>
    </row>
    <row r="3" spans="2:8" ht="12.75" thickBot="1" x14ac:dyDescent="0.25">
      <c r="B3" s="7" t="s">
        <v>29</v>
      </c>
    </row>
    <row r="4" spans="2:8" ht="24" x14ac:dyDescent="0.2">
      <c r="B4" s="8" t="s">
        <v>8</v>
      </c>
      <c r="C4" s="2" t="s">
        <v>4</v>
      </c>
      <c r="D4" s="2" t="s">
        <v>2</v>
      </c>
      <c r="E4" s="2" t="s">
        <v>3</v>
      </c>
      <c r="F4" s="19" t="s">
        <v>1</v>
      </c>
      <c r="G4" s="2" t="s">
        <v>13</v>
      </c>
      <c r="H4" s="27" t="s">
        <v>6</v>
      </c>
    </row>
    <row r="5" spans="2:8" ht="31.5" customHeight="1" x14ac:dyDescent="0.2">
      <c r="B5" s="25" t="s">
        <v>31</v>
      </c>
      <c r="C5" s="9"/>
      <c r="D5" s="10"/>
      <c r="E5" s="11"/>
      <c r="F5" s="20"/>
      <c r="G5" s="3"/>
      <c r="H5" s="28"/>
    </row>
    <row r="6" spans="2:8" ht="22.5" x14ac:dyDescent="0.2">
      <c r="B6" s="25" t="s">
        <v>32</v>
      </c>
      <c r="C6" s="12">
        <v>1</v>
      </c>
      <c r="D6" s="10">
        <v>5000</v>
      </c>
      <c r="E6" s="10"/>
      <c r="F6" s="30" t="s">
        <v>7</v>
      </c>
      <c r="G6" s="49" t="s">
        <v>33</v>
      </c>
      <c r="H6" s="31" t="s">
        <v>15</v>
      </c>
    </row>
    <row r="7" spans="2:8" ht="24" customHeight="1" x14ac:dyDescent="0.2">
      <c r="B7" s="25" t="s">
        <v>36</v>
      </c>
      <c r="C7" s="12">
        <v>2</v>
      </c>
      <c r="D7" s="10">
        <v>33000</v>
      </c>
      <c r="E7" s="10"/>
      <c r="F7" s="30"/>
      <c r="G7" s="49" t="s">
        <v>39</v>
      </c>
      <c r="H7" s="31" t="s">
        <v>37</v>
      </c>
    </row>
    <row r="8" spans="2:8" ht="10.5" customHeight="1" x14ac:dyDescent="0.2">
      <c r="B8" s="17" t="s">
        <v>20</v>
      </c>
      <c r="C8" s="9"/>
      <c r="D8" s="10"/>
      <c r="E8" s="13">
        <f>SUM(D6:D7)</f>
        <v>38000</v>
      </c>
      <c r="F8" s="30"/>
      <c r="G8" s="49"/>
      <c r="H8" s="31"/>
    </row>
    <row r="9" spans="2:8" ht="10.5" customHeight="1" x14ac:dyDescent="0.2">
      <c r="B9" s="73" t="s">
        <v>11</v>
      </c>
      <c r="C9" s="9"/>
      <c r="D9" s="10">
        <v>25100</v>
      </c>
      <c r="E9" s="13"/>
      <c r="F9" s="30"/>
      <c r="G9" s="49"/>
      <c r="H9" s="31"/>
    </row>
    <row r="10" spans="2:8" ht="11.25" customHeight="1" x14ac:dyDescent="0.2">
      <c r="B10" s="73" t="s">
        <v>9</v>
      </c>
      <c r="C10" s="9"/>
      <c r="D10" s="10">
        <v>9200</v>
      </c>
      <c r="E10" s="13"/>
      <c r="F10" s="30"/>
      <c r="G10" s="49"/>
      <c r="H10" s="31"/>
    </row>
    <row r="11" spans="2:8" ht="12" customHeight="1" x14ac:dyDescent="0.2">
      <c r="B11" s="73" t="s">
        <v>10</v>
      </c>
      <c r="C11" s="9"/>
      <c r="D11" s="10">
        <v>3700</v>
      </c>
      <c r="E11" s="13"/>
      <c r="F11" s="30"/>
      <c r="G11" s="49"/>
      <c r="H11" s="31"/>
    </row>
    <row r="12" spans="2:8" ht="12" customHeight="1" x14ac:dyDescent="0.2">
      <c r="B12" s="73"/>
      <c r="C12" s="9"/>
      <c r="D12" s="24">
        <f>SUM(D9:D11)</f>
        <v>38000</v>
      </c>
      <c r="E12" s="13"/>
      <c r="F12" s="80"/>
      <c r="G12" s="49"/>
      <c r="H12" s="31"/>
    </row>
    <row r="13" spans="2:8" ht="12" customHeight="1" x14ac:dyDescent="0.2">
      <c r="B13" s="25"/>
      <c r="C13" s="12"/>
      <c r="D13" s="10"/>
      <c r="E13" s="10"/>
      <c r="F13" s="30"/>
      <c r="G13" s="49"/>
      <c r="H13" s="31"/>
    </row>
    <row r="14" spans="2:8" ht="26.25" customHeight="1" x14ac:dyDescent="0.2">
      <c r="B14" s="74" t="s">
        <v>21</v>
      </c>
      <c r="C14" s="75"/>
      <c r="D14" s="75"/>
      <c r="E14" s="76"/>
      <c r="F14" s="51"/>
      <c r="G14" s="52"/>
      <c r="H14" s="77"/>
    </row>
    <row r="15" spans="2:8" ht="16.5" customHeight="1" x14ac:dyDescent="0.2">
      <c r="B15" s="35" t="s">
        <v>19</v>
      </c>
      <c r="C15" s="33" t="s">
        <v>22</v>
      </c>
      <c r="D15" s="34">
        <v>112000</v>
      </c>
      <c r="E15" s="45"/>
      <c r="F15" s="36" t="s">
        <v>0</v>
      </c>
      <c r="G15" s="47" t="s">
        <v>18</v>
      </c>
      <c r="H15" s="44" t="s">
        <v>12</v>
      </c>
    </row>
    <row r="16" spans="2:8" ht="36" x14ac:dyDescent="0.2">
      <c r="B16" s="35" t="s">
        <v>34</v>
      </c>
      <c r="C16" s="33" t="s">
        <v>23</v>
      </c>
      <c r="D16" s="34">
        <v>24000</v>
      </c>
      <c r="E16" s="45"/>
      <c r="F16" s="36" t="s">
        <v>0</v>
      </c>
      <c r="G16" s="47" t="s">
        <v>18</v>
      </c>
      <c r="H16" s="44" t="s">
        <v>12</v>
      </c>
    </row>
    <row r="17" spans="2:9" ht="23.25" customHeight="1" x14ac:dyDescent="0.2">
      <c r="B17" s="35" t="s">
        <v>35</v>
      </c>
      <c r="C17" s="33" t="s">
        <v>24</v>
      </c>
      <c r="D17" s="34">
        <v>28000</v>
      </c>
      <c r="E17" s="45"/>
      <c r="F17" s="36" t="s">
        <v>0</v>
      </c>
      <c r="G17" s="47" t="s">
        <v>18</v>
      </c>
      <c r="H17" s="44" t="s">
        <v>12</v>
      </c>
    </row>
    <row r="18" spans="2:9" ht="23.25" customHeight="1" x14ac:dyDescent="0.2">
      <c r="B18" s="35" t="s">
        <v>41</v>
      </c>
      <c r="C18" s="33" t="s">
        <v>25</v>
      </c>
      <c r="D18" s="34">
        <v>17000</v>
      </c>
      <c r="E18" s="45"/>
      <c r="F18" s="36" t="s">
        <v>0</v>
      </c>
      <c r="G18" s="47" t="s">
        <v>18</v>
      </c>
      <c r="H18" s="44" t="s">
        <v>12</v>
      </c>
    </row>
    <row r="19" spans="2:9" ht="23.25" customHeight="1" x14ac:dyDescent="0.2">
      <c r="B19" s="35" t="s">
        <v>40</v>
      </c>
      <c r="C19" s="33" t="s">
        <v>26</v>
      </c>
      <c r="D19" s="34">
        <v>18000</v>
      </c>
      <c r="E19" s="45"/>
      <c r="F19" s="36" t="s">
        <v>0</v>
      </c>
      <c r="G19" s="47" t="s">
        <v>18</v>
      </c>
      <c r="H19" s="44" t="s">
        <v>12</v>
      </c>
    </row>
    <row r="20" spans="2:9" ht="37.5" customHeight="1" x14ac:dyDescent="0.2">
      <c r="B20" s="32" t="s">
        <v>42</v>
      </c>
      <c r="C20" s="50" t="s">
        <v>27</v>
      </c>
      <c r="D20" s="34">
        <v>13000</v>
      </c>
      <c r="E20" s="34"/>
      <c r="F20" s="36" t="s">
        <v>0</v>
      </c>
      <c r="G20" s="47" t="s">
        <v>5</v>
      </c>
      <c r="H20" s="44" t="s">
        <v>17</v>
      </c>
    </row>
    <row r="21" spans="2:9" ht="16.5" customHeight="1" x14ac:dyDescent="0.2">
      <c r="B21" s="53" t="s">
        <v>30</v>
      </c>
      <c r="C21" s="33"/>
      <c r="D21" s="34"/>
      <c r="E21" s="46">
        <f>SUM(D15:D20)</f>
        <v>212000</v>
      </c>
      <c r="F21" s="36"/>
      <c r="G21" s="47"/>
      <c r="H21" s="44"/>
    </row>
    <row r="22" spans="2:9" ht="16.5" customHeight="1" x14ac:dyDescent="0.2">
      <c r="B22" s="35"/>
      <c r="C22" s="33"/>
      <c r="D22" s="34"/>
      <c r="E22" s="45"/>
      <c r="F22" s="36"/>
      <c r="G22" s="47"/>
      <c r="H22" s="44"/>
    </row>
    <row r="23" spans="2:9" x14ac:dyDescent="0.2">
      <c r="B23" s="78" t="s">
        <v>28</v>
      </c>
      <c r="C23" s="54"/>
      <c r="D23" s="55"/>
      <c r="E23" s="56">
        <f>SUM(E8:E22)</f>
        <v>250000</v>
      </c>
      <c r="F23" s="57"/>
      <c r="G23" s="58"/>
      <c r="H23" s="59"/>
    </row>
    <row r="24" spans="2:9" ht="12.75" thickBot="1" x14ac:dyDescent="0.25">
      <c r="B24" s="66"/>
      <c r="C24" s="67"/>
      <c r="D24" s="68"/>
      <c r="E24" s="69"/>
      <c r="F24" s="70"/>
      <c r="G24" s="71"/>
      <c r="H24" s="72"/>
    </row>
    <row r="25" spans="2:9" x14ac:dyDescent="0.2">
      <c r="B25" s="81" t="s">
        <v>16</v>
      </c>
      <c r="C25" s="60"/>
      <c r="D25" s="61">
        <f xml:space="preserve"> D6</f>
        <v>5000</v>
      </c>
      <c r="E25" s="62"/>
      <c r="F25" s="63"/>
      <c r="G25" s="65" t="s">
        <v>38</v>
      </c>
      <c r="H25" s="64" t="s">
        <v>15</v>
      </c>
    </row>
    <row r="26" spans="2:9" x14ac:dyDescent="0.2">
      <c r="B26" s="82"/>
      <c r="C26" s="14"/>
      <c r="D26" s="15">
        <f xml:space="preserve"> SUM(D15:D19)</f>
        <v>199000</v>
      </c>
      <c r="E26" s="37"/>
      <c r="F26" s="21"/>
      <c r="G26" s="48" t="s">
        <v>18</v>
      </c>
      <c r="H26" s="29" t="s">
        <v>12</v>
      </c>
    </row>
    <row r="27" spans="2:9" ht="24" x14ac:dyDescent="0.2">
      <c r="B27" s="82"/>
      <c r="C27" s="14"/>
      <c r="D27" s="15">
        <f xml:space="preserve"> D7</f>
        <v>33000</v>
      </c>
      <c r="E27" s="37"/>
      <c r="F27" s="21"/>
      <c r="G27" s="48" t="s">
        <v>39</v>
      </c>
      <c r="H27" s="29" t="s">
        <v>37</v>
      </c>
    </row>
    <row r="28" spans="2:9" ht="24" x14ac:dyDescent="0.2">
      <c r="B28" s="82"/>
      <c r="C28" s="14"/>
      <c r="D28" s="15">
        <f xml:space="preserve"> D20</f>
        <v>13000</v>
      </c>
      <c r="E28" s="38"/>
      <c r="F28" s="21"/>
      <c r="G28" s="48" t="s">
        <v>5</v>
      </c>
      <c r="H28" s="29" t="s">
        <v>17</v>
      </c>
    </row>
    <row r="29" spans="2:9" customFormat="1" ht="15.75" thickBot="1" x14ac:dyDescent="0.3">
      <c r="B29" s="83"/>
      <c r="C29" s="39"/>
      <c r="D29" s="40">
        <f>SUM(D25:D28)</f>
        <v>250000</v>
      </c>
      <c r="E29" s="41"/>
      <c r="F29" s="42"/>
      <c r="G29" s="42"/>
      <c r="H29" s="43"/>
      <c r="I29" s="79"/>
    </row>
    <row r="30" spans="2:9" x14ac:dyDescent="0.2">
      <c r="B30" s="4"/>
      <c r="C30" s="16"/>
      <c r="D30" s="16"/>
      <c r="E30" s="16"/>
      <c r="F30" s="22"/>
      <c r="G30" s="4"/>
    </row>
    <row r="31" spans="2:9" ht="12.75" customHeight="1" x14ac:dyDescent="0.2">
      <c r="B31" s="1" t="s">
        <v>14</v>
      </c>
    </row>
    <row r="35" spans="6:6" x14ac:dyDescent="0.2">
      <c r="F35" s="23"/>
    </row>
  </sheetData>
  <mergeCells count="1">
    <mergeCell ref="B25:B29"/>
  </mergeCells>
  <pageMargins left="0.7" right="0.7" top="0.75" bottom="0.75" header="0.3" footer="0.3"/>
  <pageSetup scale="9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COMS 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Kurt Donaldson</cp:lastModifiedBy>
  <cp:lastPrinted>2022-06-17T20:56:04Z</cp:lastPrinted>
  <dcterms:created xsi:type="dcterms:W3CDTF">2022-02-11T13:56:38Z</dcterms:created>
  <dcterms:modified xsi:type="dcterms:W3CDTF">2024-07-16T12:13:26Z</dcterms:modified>
</cp:coreProperties>
</file>