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\temp\FEMA\CTP\"/>
    </mc:Choice>
  </mc:AlternateContent>
  <bookViews>
    <workbookView xWindow="0" yWindow="0" windowWidth="15525" windowHeight="10635"/>
  </bookViews>
  <sheets>
    <sheet name="Budg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6" i="1" l="1"/>
  <c r="E28" i="1" s="1"/>
  <c r="D31" i="1"/>
  <c r="D30" i="1"/>
  <c r="D29" i="1"/>
  <c r="E41" i="1"/>
  <c r="D32" i="1" l="1"/>
  <c r="E46" i="1"/>
</calcChain>
</file>

<file path=xl/sharedStrings.xml><?xml version="1.0" encoding="utf-8"?>
<sst xmlns="http://schemas.openxmlformats.org/spreadsheetml/2006/main" count="93" uniqueCount="55">
  <si>
    <t xml:space="preserve">Global outreach services that include updating the WV Flood Tool with new flood map products/reference layers </t>
  </si>
  <si>
    <t>WV BLRA integration with FEMA’s USA structures program</t>
  </si>
  <si>
    <t>Map Riverine Flood Impacts on Vulnerably Disadvantaged Communities with Higher Stream Flow Change Forecast Models.  </t>
  </si>
  <si>
    <t>WVU</t>
  </si>
  <si>
    <t>Agency</t>
  </si>
  <si>
    <t>WVU total</t>
  </si>
  <si>
    <t xml:space="preserve"> Task A</t>
  </si>
  <si>
    <t>Task B</t>
  </si>
  <si>
    <t>Task C</t>
  </si>
  <si>
    <t>Special Project 1</t>
  </si>
  <si>
    <t>Special Project 2</t>
  </si>
  <si>
    <t>Special Project 3</t>
  </si>
  <si>
    <t>WVU $100K - 3 Special Projects</t>
  </si>
  <si>
    <t>CTP PM FY22 - WV EMD FY22 - Base Funding - 12 months performance</t>
  </si>
  <si>
    <t>Document Mitigation Status of 98,467 Flood-Prone Structures</t>
  </si>
  <si>
    <t>Develop and Verify Community Flood Risk Profiles</t>
  </si>
  <si>
    <t>Preload At-Risk Buildings from Statewide Flood Risk Assessment into FEMA’s Substantial Damage Estimator Tool</t>
  </si>
  <si>
    <t>Communicate SFHA Map Changes to Affected Property Owners</t>
  </si>
  <si>
    <t>Promote LiDAR LOMAs Print Function on the WV Flood Tool</t>
  </si>
  <si>
    <t>Model Potential Mitigation Measures and Communicate to Communities</t>
  </si>
  <si>
    <t>Engage Communities to Validate Areas of Mitigation (AOMI) on WV Flood Tool</t>
  </si>
  <si>
    <t>Subtask Amount</t>
  </si>
  <si>
    <t>Funding</t>
  </si>
  <si>
    <t>Program Management (PM)</t>
  </si>
  <si>
    <t>Enhance Transportation flood inundation models for roads, railroads, and bridges</t>
  </si>
  <si>
    <t>Subtask</t>
  </si>
  <si>
    <t>Global Outreach for Mapping</t>
  </si>
  <si>
    <t>Mitigation Planning Technical Assistance</t>
  </si>
  <si>
    <t>State Business Plan</t>
  </si>
  <si>
    <t>Comprehensive State Business Plan (PM and COMS)</t>
  </si>
  <si>
    <t>Scope Activity</t>
  </si>
  <si>
    <t>Activity #</t>
  </si>
  <si>
    <t>NFIP / WVU</t>
  </si>
  <si>
    <t>PM Funding - State NFIP Led</t>
  </si>
  <si>
    <t>PM Funding - WV Flood Tool</t>
  </si>
  <si>
    <t>Total WVEMD PM Funding (12 months)</t>
  </si>
  <si>
    <t>CTP FY22 Total</t>
  </si>
  <si>
    <t>Community Outreach Mitigation Strategies (COMS) - Special WVU Projects</t>
  </si>
  <si>
    <t>State &amp; WVU</t>
  </si>
  <si>
    <r>
      <rPr>
        <b/>
        <sz val="9"/>
        <rFont val="Calibri"/>
        <family val="2"/>
        <scheme val="minor"/>
      </rPr>
      <t>WV NFIP PM TASKS</t>
    </r>
    <r>
      <rPr>
        <sz val="9"/>
        <rFont val="Calibri"/>
        <family val="2"/>
        <scheme val="minor"/>
      </rPr>
      <t>: 8 focused PM activities spearheaded by State NFIP Office.  Contracted to WVU GIS Technical Center.</t>
    </r>
  </si>
  <si>
    <r>
      <t>WVU PM TASKS</t>
    </r>
    <r>
      <rPr>
        <sz val="9"/>
        <color theme="1"/>
        <rFont val="Calibri"/>
        <family val="2"/>
        <scheme val="minor"/>
      </rPr>
      <t>: Support for WV Flood Tool.  Contracted to WV GIS Technical Center.</t>
    </r>
  </si>
  <si>
    <t xml:space="preserve">Global Outreach for Mapping </t>
  </si>
  <si>
    <t>Breakdown by Scoping Activity</t>
  </si>
  <si>
    <r>
      <rPr>
        <b/>
        <sz val="9"/>
        <rFont val="Calibri"/>
        <family val="2"/>
        <scheme val="minor"/>
      </rPr>
      <t>WV COMS TASKS:</t>
    </r>
    <r>
      <rPr>
        <sz val="9"/>
        <rFont val="Calibri"/>
        <family val="2"/>
        <scheme val="minor"/>
      </rPr>
      <t xml:space="preserve">  Special projects performed by WV GIS Technical Center.</t>
    </r>
  </si>
  <si>
    <t>Contractual Activity</t>
  </si>
  <si>
    <t>State NFIP $70K; WVU $180K</t>
  </si>
  <si>
    <t>TOTAL PM &amp; COMS</t>
  </si>
  <si>
    <t>CTP COMS FY22 - WV EMD FY22 - Pilot Funding - 12 months performance</t>
  </si>
  <si>
    <t>Total COMS Special Project Funding (12 months)</t>
  </si>
  <si>
    <t>Map Landslide Incidents from the New FEMA LiDAR for 38 Counties. Correlate Climate Change (Precipitation) to Higher Landslide Incidents.</t>
  </si>
  <si>
    <t>Update the WV Building Level Risk Assessment (BLRA) from New Data Sources (e.g., Flood Studies, Building Characteristics)</t>
  </si>
  <si>
    <t>Fringe Benefits</t>
  </si>
  <si>
    <t>Travel</t>
  </si>
  <si>
    <t>Supplies</t>
  </si>
  <si>
    <t>NFIP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</si>
</sst>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1" fillId="4" borderId="3" xfId="0" applyNumberFormat="1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 wrapText="1"/>
    </xf>
    <xf numFmtId="3" fontId="4" fillId="6" borderId="6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/>
    </xf>
    <xf numFmtId="0" fontId="4" fillId="6" borderId="14" xfId="0" applyFont="1" applyFill="1" applyBorder="1" applyAlignment="1">
      <alignment vertical="center" wrapText="1"/>
    </xf>
    <xf numFmtId="3" fontId="4" fillId="6" borderId="15" xfId="0" applyNumberFormat="1" applyFont="1" applyFill="1" applyBorder="1" applyAlignment="1">
      <alignment vertical="center"/>
    </xf>
    <xf numFmtId="0" fontId="8" fillId="6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 wrapText="1"/>
    </xf>
    <xf numFmtId="3" fontId="3" fillId="7" borderId="6" xfId="0" applyNumberFormat="1" applyFont="1" applyFill="1" applyBorder="1" applyAlignment="1">
      <alignment vertical="center"/>
    </xf>
    <xf numFmtId="3" fontId="4" fillId="7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vertical="center"/>
    </xf>
    <xf numFmtId="0" fontId="3" fillId="7" borderId="4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vertical="center" wrapText="1"/>
    </xf>
    <xf numFmtId="3" fontId="6" fillId="7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3"/>
  <sheetViews>
    <sheetView tabSelected="1" zoomScale="115" zoomScaleNormal="115" workbookViewId="0">
      <selection activeCell="B2" sqref="B2"/>
    </sheetView>
  </sheetViews>
  <sheetFormatPr defaultRowHeight="12" x14ac:dyDescent="0.2"/>
  <cols>
    <col min="1" max="1" width="4.5703125" style="8" customWidth="1"/>
    <col min="2" max="2" width="47.85546875" style="1" customWidth="1"/>
    <col min="3" max="3" width="8.7109375" style="7" customWidth="1"/>
    <col min="4" max="4" width="8.42578125" style="1" customWidth="1"/>
    <col min="5" max="5" width="8.7109375" style="8" customWidth="1"/>
    <col min="6" max="6" width="9.85546875" style="41" customWidth="1"/>
    <col min="7" max="7" width="16.28515625" style="1" customWidth="1"/>
    <col min="8" max="8" width="7.85546875" style="9" customWidth="1"/>
    <col min="9" max="16384" width="9.140625" style="8"/>
  </cols>
  <sheetData>
    <row r="2" spans="2:8" x14ac:dyDescent="0.2">
      <c r="B2" s="6">
        <v>44756</v>
      </c>
    </row>
    <row r="3" spans="2:8" ht="12.75" thickBot="1" x14ac:dyDescent="0.25">
      <c r="B3" s="80" t="s">
        <v>23</v>
      </c>
    </row>
    <row r="4" spans="2:8" ht="24" x14ac:dyDescent="0.2">
      <c r="B4" s="10" t="s">
        <v>44</v>
      </c>
      <c r="C4" s="2" t="s">
        <v>25</v>
      </c>
      <c r="D4" s="2" t="s">
        <v>21</v>
      </c>
      <c r="E4" s="2" t="s">
        <v>22</v>
      </c>
      <c r="F4" s="42" t="s">
        <v>4</v>
      </c>
      <c r="G4" s="2" t="s">
        <v>30</v>
      </c>
      <c r="H4" s="11" t="s">
        <v>31</v>
      </c>
    </row>
    <row r="5" spans="2:8" x14ac:dyDescent="0.2">
      <c r="B5" s="86" t="s">
        <v>23</v>
      </c>
      <c r="C5" s="87"/>
      <c r="D5" s="87"/>
      <c r="E5" s="87"/>
      <c r="F5" s="87"/>
      <c r="G5" s="87"/>
      <c r="H5" s="88"/>
    </row>
    <row r="6" spans="2:8" ht="23.25" customHeight="1" x14ac:dyDescent="0.2">
      <c r="B6" s="14" t="s">
        <v>39</v>
      </c>
      <c r="C6" s="12"/>
      <c r="D6" s="15"/>
      <c r="E6" s="16"/>
      <c r="F6" s="43"/>
      <c r="G6" s="3"/>
      <c r="H6" s="17"/>
    </row>
    <row r="7" spans="2:8" ht="24" customHeight="1" x14ac:dyDescent="0.2">
      <c r="B7" s="18" t="s">
        <v>29</v>
      </c>
      <c r="C7" s="19">
        <v>1</v>
      </c>
      <c r="D7" s="15">
        <v>5000</v>
      </c>
      <c r="E7" s="20"/>
      <c r="F7" s="43" t="s">
        <v>32</v>
      </c>
      <c r="G7" s="3" t="s">
        <v>28</v>
      </c>
      <c r="H7" s="17">
        <v>2.1</v>
      </c>
    </row>
    <row r="8" spans="2:8" ht="24" customHeight="1" x14ac:dyDescent="0.2">
      <c r="B8" s="18" t="s">
        <v>16</v>
      </c>
      <c r="C8" s="19">
        <v>2</v>
      </c>
      <c r="D8" s="15">
        <v>5000</v>
      </c>
      <c r="E8" s="20"/>
      <c r="F8" s="43" t="s">
        <v>32</v>
      </c>
      <c r="G8" s="3" t="s">
        <v>26</v>
      </c>
      <c r="H8" s="17">
        <v>2.2999999999999998</v>
      </c>
    </row>
    <row r="9" spans="2:8" ht="24" customHeight="1" x14ac:dyDescent="0.2">
      <c r="B9" s="18" t="s">
        <v>17</v>
      </c>
      <c r="C9" s="19">
        <v>3</v>
      </c>
      <c r="D9" s="15">
        <v>5000</v>
      </c>
      <c r="E9" s="20"/>
      <c r="F9" s="43" t="s">
        <v>32</v>
      </c>
      <c r="G9" s="3" t="s">
        <v>26</v>
      </c>
      <c r="H9" s="17">
        <v>2.2999999999999998</v>
      </c>
    </row>
    <row r="10" spans="2:8" ht="20.25" customHeight="1" x14ac:dyDescent="0.2">
      <c r="B10" s="18" t="s">
        <v>18</v>
      </c>
      <c r="C10" s="19">
        <v>4</v>
      </c>
      <c r="D10" s="15">
        <v>5000</v>
      </c>
      <c r="E10" s="20"/>
      <c r="F10" s="43" t="s">
        <v>32</v>
      </c>
      <c r="G10" s="3" t="s">
        <v>26</v>
      </c>
      <c r="H10" s="17">
        <v>2.2999999999999998</v>
      </c>
    </row>
    <row r="11" spans="2:8" ht="23.25" customHeight="1" x14ac:dyDescent="0.2">
      <c r="B11" s="18" t="s">
        <v>14</v>
      </c>
      <c r="C11" s="19">
        <v>5</v>
      </c>
      <c r="D11" s="15">
        <v>15000</v>
      </c>
      <c r="E11" s="20"/>
      <c r="F11" s="43" t="s">
        <v>32</v>
      </c>
      <c r="G11" s="3" t="s">
        <v>27</v>
      </c>
      <c r="H11" s="17">
        <v>2.5</v>
      </c>
    </row>
    <row r="12" spans="2:8" ht="22.5" customHeight="1" x14ac:dyDescent="0.2">
      <c r="B12" s="18" t="s">
        <v>15</v>
      </c>
      <c r="C12" s="19">
        <v>6</v>
      </c>
      <c r="D12" s="15">
        <v>10000</v>
      </c>
      <c r="E12" s="20"/>
      <c r="F12" s="43" t="s">
        <v>32</v>
      </c>
      <c r="G12" s="3" t="s">
        <v>27</v>
      </c>
      <c r="H12" s="17">
        <v>2.5</v>
      </c>
    </row>
    <row r="13" spans="2:8" ht="23.25" customHeight="1" x14ac:dyDescent="0.2">
      <c r="B13" s="18" t="s">
        <v>19</v>
      </c>
      <c r="C13" s="19">
        <v>7</v>
      </c>
      <c r="D13" s="15">
        <v>10000</v>
      </c>
      <c r="E13" s="20"/>
      <c r="F13" s="43" t="s">
        <v>32</v>
      </c>
      <c r="G13" s="3" t="s">
        <v>27</v>
      </c>
      <c r="H13" s="17">
        <v>2.5</v>
      </c>
    </row>
    <row r="14" spans="2:8" ht="27.75" customHeight="1" x14ac:dyDescent="0.2">
      <c r="B14" s="18" t="s">
        <v>20</v>
      </c>
      <c r="C14" s="19">
        <v>8</v>
      </c>
      <c r="D14" s="15">
        <v>15000</v>
      </c>
      <c r="E14" s="20"/>
      <c r="F14" s="43" t="s">
        <v>32</v>
      </c>
      <c r="G14" s="3" t="s">
        <v>27</v>
      </c>
      <c r="H14" s="17">
        <v>2.5</v>
      </c>
    </row>
    <row r="15" spans="2:8" x14ac:dyDescent="0.2">
      <c r="B15" s="38" t="s">
        <v>33</v>
      </c>
      <c r="C15" s="12"/>
      <c r="D15" s="15"/>
      <c r="E15" s="20">
        <v>70000</v>
      </c>
      <c r="F15" s="43"/>
      <c r="G15" s="3"/>
      <c r="H15" s="17"/>
    </row>
    <row r="16" spans="2:8" x14ac:dyDescent="0.2">
      <c r="B16" s="96" t="s">
        <v>54</v>
      </c>
      <c r="C16" s="65"/>
      <c r="D16" s="66">
        <v>55000</v>
      </c>
      <c r="E16" s="67"/>
      <c r="F16" s="68"/>
      <c r="G16" s="97"/>
      <c r="H16" s="70"/>
    </row>
    <row r="17" spans="2:8" x14ac:dyDescent="0.2">
      <c r="B17" s="96" t="s">
        <v>51</v>
      </c>
      <c r="C17" s="65"/>
      <c r="D17" s="66">
        <v>12000</v>
      </c>
      <c r="E17" s="67"/>
      <c r="F17" s="68"/>
      <c r="G17" s="97"/>
      <c r="H17" s="70"/>
    </row>
    <row r="18" spans="2:8" x14ac:dyDescent="0.2">
      <c r="B18" s="96" t="s">
        <v>52</v>
      </c>
      <c r="C18" s="65"/>
      <c r="D18" s="66">
        <v>2000</v>
      </c>
      <c r="E18" s="67"/>
      <c r="F18" s="68"/>
      <c r="G18" s="97"/>
      <c r="H18" s="70"/>
    </row>
    <row r="19" spans="2:8" x14ac:dyDescent="0.2">
      <c r="B19" s="96" t="s">
        <v>53</v>
      </c>
      <c r="C19" s="65"/>
      <c r="D19" s="66">
        <v>1000</v>
      </c>
      <c r="E19" s="67"/>
      <c r="F19" s="68"/>
      <c r="G19" s="97"/>
      <c r="H19" s="70"/>
    </row>
    <row r="20" spans="2:8" x14ac:dyDescent="0.2">
      <c r="B20" s="96"/>
      <c r="C20" s="65"/>
      <c r="D20" s="98">
        <f>SUM(D16:D19)</f>
        <v>70000</v>
      </c>
      <c r="E20" s="67"/>
      <c r="F20" s="68"/>
      <c r="G20" s="97"/>
      <c r="H20" s="70"/>
    </row>
    <row r="21" spans="2:8" x14ac:dyDescent="0.2">
      <c r="B21" s="21"/>
      <c r="C21" s="12"/>
      <c r="D21" s="95"/>
      <c r="E21" s="20"/>
      <c r="F21" s="43"/>
      <c r="G21" s="3"/>
      <c r="H21" s="13"/>
    </row>
    <row r="22" spans="2:8" ht="24" x14ac:dyDescent="0.2">
      <c r="B22" s="22" t="s">
        <v>40</v>
      </c>
      <c r="C22" s="23"/>
      <c r="D22" s="23"/>
      <c r="E22" s="24"/>
      <c r="F22" s="43"/>
      <c r="G22" s="3"/>
      <c r="H22" s="13"/>
    </row>
    <row r="23" spans="2:8" ht="24" customHeight="1" x14ac:dyDescent="0.2">
      <c r="B23" s="14" t="s">
        <v>0</v>
      </c>
      <c r="C23" s="12" t="s">
        <v>6</v>
      </c>
      <c r="D23" s="15">
        <v>155000</v>
      </c>
      <c r="E23" s="16"/>
      <c r="F23" s="43" t="s">
        <v>3</v>
      </c>
      <c r="G23" s="3" t="s">
        <v>26</v>
      </c>
      <c r="H23" s="17">
        <v>2.2999999999999998</v>
      </c>
    </row>
    <row r="24" spans="2:8" ht="24" x14ac:dyDescent="0.2">
      <c r="B24" s="14" t="s">
        <v>1</v>
      </c>
      <c r="C24" s="12" t="s">
        <v>7</v>
      </c>
      <c r="D24" s="15">
        <v>15000</v>
      </c>
      <c r="E24" s="25"/>
      <c r="F24" s="43" t="s">
        <v>3</v>
      </c>
      <c r="G24" s="3" t="s">
        <v>26</v>
      </c>
      <c r="H24" s="17">
        <v>2.2999999999999998</v>
      </c>
    </row>
    <row r="25" spans="2:8" ht="24" x14ac:dyDescent="0.2">
      <c r="B25" s="14" t="s">
        <v>24</v>
      </c>
      <c r="C25" s="12" t="s">
        <v>8</v>
      </c>
      <c r="D25" s="15">
        <v>10000</v>
      </c>
      <c r="E25" s="25"/>
      <c r="F25" s="43" t="s">
        <v>3</v>
      </c>
      <c r="G25" s="3" t="s">
        <v>26</v>
      </c>
      <c r="H25" s="17">
        <v>2.2999999999999998</v>
      </c>
    </row>
    <row r="26" spans="2:8" ht="16.5" customHeight="1" x14ac:dyDescent="0.2">
      <c r="B26" s="38" t="s">
        <v>34</v>
      </c>
      <c r="C26" s="12"/>
      <c r="D26" s="15"/>
      <c r="E26" s="20">
        <f>SUM(D23:D25)</f>
        <v>180000</v>
      </c>
      <c r="F26" s="43"/>
      <c r="G26" s="3"/>
      <c r="H26" s="17"/>
    </row>
    <row r="27" spans="2:8" ht="11.25" customHeight="1" x14ac:dyDescent="0.2">
      <c r="B27" s="21"/>
      <c r="C27" s="12"/>
      <c r="D27" s="15"/>
      <c r="E27" s="20"/>
      <c r="F27" s="43"/>
      <c r="G27" s="3"/>
      <c r="H27" s="17"/>
    </row>
    <row r="28" spans="2:8" x14ac:dyDescent="0.2">
      <c r="B28" s="78" t="s">
        <v>35</v>
      </c>
      <c r="C28" s="51"/>
      <c r="D28" s="52"/>
      <c r="E28" s="53">
        <f>SUM(E6:E27)</f>
        <v>250000</v>
      </c>
      <c r="F28" s="54"/>
      <c r="G28" s="55"/>
      <c r="H28" s="56"/>
    </row>
    <row r="29" spans="2:8" ht="17.25" customHeight="1" x14ac:dyDescent="0.2">
      <c r="B29" s="89" t="s">
        <v>42</v>
      </c>
      <c r="C29" s="65"/>
      <c r="D29" s="66">
        <f xml:space="preserve"> D7</f>
        <v>5000</v>
      </c>
      <c r="E29" s="67"/>
      <c r="F29" s="68" t="s">
        <v>32</v>
      </c>
      <c r="G29" s="69" t="s">
        <v>28</v>
      </c>
      <c r="H29" s="70"/>
    </row>
    <row r="30" spans="2:8" ht="24" x14ac:dyDescent="0.2">
      <c r="B30" s="89"/>
      <c r="C30" s="65"/>
      <c r="D30" s="66">
        <f>SUM(D23,D24,D25,D8,D9,D10)</f>
        <v>195000</v>
      </c>
      <c r="E30" s="67"/>
      <c r="F30" s="68" t="s">
        <v>32</v>
      </c>
      <c r="G30" s="71" t="s">
        <v>41</v>
      </c>
      <c r="H30" s="70"/>
    </row>
    <row r="31" spans="2:8" ht="26.25" customHeight="1" x14ac:dyDescent="0.2">
      <c r="B31" s="89"/>
      <c r="C31" s="65"/>
      <c r="D31" s="66">
        <f>SUM(D11:D14)</f>
        <v>50000</v>
      </c>
      <c r="E31" s="67"/>
      <c r="F31" s="68" t="s">
        <v>32</v>
      </c>
      <c r="G31" s="71" t="s">
        <v>27</v>
      </c>
      <c r="H31" s="70"/>
    </row>
    <row r="32" spans="2:8" ht="15.75" customHeight="1" thickBot="1" x14ac:dyDescent="0.25">
      <c r="B32" s="90"/>
      <c r="C32" s="72"/>
      <c r="D32" s="73">
        <f>SUM(D29:D31)</f>
        <v>250000</v>
      </c>
      <c r="E32" s="74"/>
      <c r="F32" s="75"/>
      <c r="G32" s="76"/>
      <c r="H32" s="77"/>
    </row>
    <row r="33" spans="2:8" customFormat="1" ht="15.75" customHeight="1" x14ac:dyDescent="0.25"/>
    <row r="34" spans="2:8" customFormat="1" ht="15.75" customHeight="1" thickBot="1" x14ac:dyDescent="0.3">
      <c r="B34" s="8" t="s">
        <v>37</v>
      </c>
    </row>
    <row r="35" spans="2:8" customFormat="1" ht="24" customHeight="1" x14ac:dyDescent="0.25">
      <c r="B35" s="10" t="s">
        <v>44</v>
      </c>
      <c r="C35" s="2" t="s">
        <v>25</v>
      </c>
      <c r="D35" s="2" t="s">
        <v>21</v>
      </c>
      <c r="E35" s="2" t="s">
        <v>22</v>
      </c>
      <c r="F35" s="42" t="s">
        <v>4</v>
      </c>
      <c r="G35" s="2" t="s">
        <v>30</v>
      </c>
      <c r="H35" s="11" t="s">
        <v>31</v>
      </c>
    </row>
    <row r="36" spans="2:8" ht="18.75" customHeight="1" x14ac:dyDescent="0.2">
      <c r="B36" s="83" t="s">
        <v>37</v>
      </c>
      <c r="C36" s="84"/>
      <c r="D36" s="84"/>
      <c r="E36" s="84"/>
      <c r="F36" s="84"/>
      <c r="G36" s="84"/>
      <c r="H36" s="85"/>
    </row>
    <row r="37" spans="2:8" ht="24" x14ac:dyDescent="0.2">
      <c r="B37" s="26" t="s">
        <v>43</v>
      </c>
      <c r="C37" s="27"/>
      <c r="D37" s="28"/>
      <c r="E37" s="29"/>
      <c r="F37" s="44"/>
      <c r="G37" s="4"/>
      <c r="H37" s="30"/>
    </row>
    <row r="38" spans="2:8" ht="27" customHeight="1" x14ac:dyDescent="0.2">
      <c r="B38" s="31" t="s">
        <v>2</v>
      </c>
      <c r="C38" s="27" t="s">
        <v>9</v>
      </c>
      <c r="D38" s="32">
        <v>50000</v>
      </c>
      <c r="E38" s="33"/>
      <c r="F38" s="45" t="s">
        <v>3</v>
      </c>
      <c r="G38" s="4" t="s">
        <v>27</v>
      </c>
      <c r="H38" s="30">
        <v>2.7</v>
      </c>
    </row>
    <row r="39" spans="2:8" ht="23.25" customHeight="1" x14ac:dyDescent="0.2">
      <c r="B39" s="31" t="s">
        <v>50</v>
      </c>
      <c r="C39" s="27" t="s">
        <v>10</v>
      </c>
      <c r="D39" s="32">
        <v>35000</v>
      </c>
      <c r="E39" s="33"/>
      <c r="F39" s="45" t="s">
        <v>3</v>
      </c>
      <c r="G39" s="4" t="s">
        <v>27</v>
      </c>
      <c r="H39" s="30">
        <v>2.7</v>
      </c>
    </row>
    <row r="40" spans="2:8" ht="33" customHeight="1" x14ac:dyDescent="0.2">
      <c r="B40" s="31" t="s">
        <v>49</v>
      </c>
      <c r="C40" s="27" t="s">
        <v>11</v>
      </c>
      <c r="D40" s="32">
        <v>15000</v>
      </c>
      <c r="E40" s="33"/>
      <c r="F40" s="45" t="s">
        <v>3</v>
      </c>
      <c r="G40" s="4" t="s">
        <v>27</v>
      </c>
      <c r="H40" s="30">
        <v>2.7</v>
      </c>
    </row>
    <row r="41" spans="2:8" ht="12.75" thickBot="1" x14ac:dyDescent="0.25">
      <c r="B41" s="79" t="s">
        <v>48</v>
      </c>
      <c r="C41" s="57"/>
      <c r="D41" s="58"/>
      <c r="E41" s="59">
        <f>SUM(D38:D40)</f>
        <v>100000</v>
      </c>
      <c r="F41" s="60" t="s">
        <v>5</v>
      </c>
      <c r="G41" s="58"/>
      <c r="H41" s="61"/>
    </row>
    <row r="42" spans="2:8" x14ac:dyDescent="0.2">
      <c r="B42" s="5"/>
      <c r="C42" s="34"/>
      <c r="D42" s="34"/>
      <c r="E42" s="34"/>
      <c r="F42" s="46"/>
      <c r="G42" s="5"/>
    </row>
    <row r="43" spans="2:8" ht="12.75" thickBot="1" x14ac:dyDescent="0.25">
      <c r="B43" s="5" t="s">
        <v>46</v>
      </c>
      <c r="C43" s="35"/>
      <c r="D43" s="5"/>
      <c r="E43" s="34"/>
      <c r="F43" s="47"/>
      <c r="G43" s="5"/>
    </row>
    <row r="44" spans="2:8" ht="28.5" customHeight="1" x14ac:dyDescent="0.25">
      <c r="B44" s="39" t="s">
        <v>13</v>
      </c>
      <c r="C44" s="91" t="s">
        <v>45</v>
      </c>
      <c r="D44" s="92"/>
      <c r="E44" s="36">
        <v>250000</v>
      </c>
      <c r="F44" s="48" t="s">
        <v>38</v>
      </c>
      <c r="G44"/>
      <c r="H44"/>
    </row>
    <row r="45" spans="2:8" ht="29.25" customHeight="1" x14ac:dyDescent="0.25">
      <c r="B45" s="40" t="s">
        <v>47</v>
      </c>
      <c r="C45" s="93" t="s">
        <v>12</v>
      </c>
      <c r="D45" s="94"/>
      <c r="E45" s="37">
        <v>100000</v>
      </c>
      <c r="F45" s="49" t="s">
        <v>3</v>
      </c>
      <c r="G45"/>
      <c r="H45"/>
    </row>
    <row r="46" spans="2:8" ht="15.75" customHeight="1" thickBot="1" x14ac:dyDescent="0.3">
      <c r="B46" s="62" t="s">
        <v>36</v>
      </c>
      <c r="C46" s="81"/>
      <c r="D46" s="82"/>
      <c r="E46" s="63">
        <f>SUM(E44:E45)</f>
        <v>350000</v>
      </c>
      <c r="F46" s="64"/>
      <c r="G46"/>
      <c r="H46"/>
    </row>
    <row r="53" spans="6:6" x14ac:dyDescent="0.2">
      <c r="F53" s="50"/>
    </row>
  </sheetData>
  <mergeCells count="6">
    <mergeCell ref="C46:D46"/>
    <mergeCell ref="B36:H36"/>
    <mergeCell ref="B5:H5"/>
    <mergeCell ref="B29:B32"/>
    <mergeCell ref="C44:D44"/>
    <mergeCell ref="C45:D45"/>
  </mergeCells>
  <pageMargins left="0.7" right="0.7" top="0.75" bottom="0.75" header="0.3" footer="0.3"/>
  <pageSetup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cp:lastPrinted>2022-06-17T20:56:04Z</cp:lastPrinted>
  <dcterms:created xsi:type="dcterms:W3CDTF">2022-02-11T13:56:38Z</dcterms:created>
  <dcterms:modified xsi:type="dcterms:W3CDTF">2022-07-14T18:01:42Z</dcterms:modified>
</cp:coreProperties>
</file>