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RA-AL\1d_RA-AL-RAW-DATA\1FC\MapStatus\"/>
    </mc:Choice>
  </mc:AlternateContent>
  <xr:revisionPtr revIDLastSave="0" documentId="8_{8D7E7E22-2291-459A-B1B8-CC69412122CF}" xr6:coauthVersionLast="47" xr6:coauthVersionMax="47" xr10:uidLastSave="{00000000-0000-0000-0000-000000000000}"/>
  <bookViews>
    <workbookView xWindow="40035" yWindow="1350" windowWidth="38100" windowHeight="19365" xr2:uid="{00000000-000D-0000-FFFF-FFFF00000000}"/>
  </bookViews>
  <sheets>
    <sheet name="AFH Data Development" sheetId="4" r:id="rId1"/>
    <sheet name="No AFH" sheetId="5" r:id="rId2"/>
  </sheets>
  <definedNames>
    <definedName name="_xlnm._FilterDatabase" localSheetId="0" hidden="1">'AFH Data Development'!$B$4:$N$4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4" l="1"/>
  <c r="L61" i="4"/>
  <c r="G61" i="4" l="1"/>
  <c r="H61" i="4"/>
  <c r="I61" i="4"/>
  <c r="J61" i="4" l="1"/>
  <c r="N61" i="4" l="1"/>
  <c r="M61" i="4"/>
  <c r="F61" i="4" l="1"/>
</calcChain>
</file>

<file path=xl/sharedStrings.xml><?xml version="1.0" encoding="utf-8"?>
<sst xmlns="http://schemas.openxmlformats.org/spreadsheetml/2006/main" count="350" uniqueCount="133">
  <si>
    <t>Berkeley County</t>
  </si>
  <si>
    <t>Berkeley County (PDC 9)</t>
  </si>
  <si>
    <t>Brooke County</t>
  </si>
  <si>
    <t>Brooke County (PDC 11)</t>
  </si>
  <si>
    <t>Hancock County</t>
  </si>
  <si>
    <t>Hancock County (PDC 11)</t>
  </si>
  <si>
    <t>Morgan County</t>
  </si>
  <si>
    <t>Morgan County (PDC 9)</t>
  </si>
  <si>
    <t>Boone County</t>
  </si>
  <si>
    <t>Boone County (PDC 3)</t>
  </si>
  <si>
    <t>Clay County</t>
  </si>
  <si>
    <t>Clay County (PDC 3)</t>
  </si>
  <si>
    <t>Kanawha County</t>
  </si>
  <si>
    <t>Kanawha County (PDC 3)</t>
  </si>
  <si>
    <t>Putnam County</t>
  </si>
  <si>
    <t>Putnam County (PDC 3)</t>
  </si>
  <si>
    <t>Doddridge County</t>
  </si>
  <si>
    <t>Doddridge County (PDC 6)</t>
  </si>
  <si>
    <t>Grant County</t>
  </si>
  <si>
    <t>Grant County (PDC 8)</t>
  </si>
  <si>
    <t>Hampshire County</t>
  </si>
  <si>
    <t>Hampshire County (PDC 8)</t>
  </si>
  <si>
    <t>Hardy County</t>
  </si>
  <si>
    <t>Hardy County (PDC 8)</t>
  </si>
  <si>
    <t>Harrison County</t>
  </si>
  <si>
    <t>Harrison County (PDC 6)</t>
  </si>
  <si>
    <t>Marion County</t>
  </si>
  <si>
    <t>Marion County (PDC 6)</t>
  </si>
  <si>
    <t>Mineral County</t>
  </si>
  <si>
    <t>Mineral County (PDC 8)</t>
  </si>
  <si>
    <t>Monongalia County</t>
  </si>
  <si>
    <t>Monongalia County (PDC 6)</t>
  </si>
  <si>
    <t>Pendleton County</t>
  </si>
  <si>
    <t>Pendleton County (PDC 8)</t>
  </si>
  <si>
    <t>Preston County</t>
  </si>
  <si>
    <t>Preston County (PDC 6)</t>
  </si>
  <si>
    <t>Taylor County</t>
  </si>
  <si>
    <t>Taylor County (PDC 6)</t>
  </si>
  <si>
    <t>Cabell County</t>
  </si>
  <si>
    <t>Cabell County (PDC 2)</t>
  </si>
  <si>
    <t>Lincoln County</t>
  </si>
  <si>
    <t>Lincoln County (PDC 2)</t>
  </si>
  <si>
    <t>Logan County</t>
  </si>
  <si>
    <t>Logan County (PDC 2)</t>
  </si>
  <si>
    <t>Mason County</t>
  </si>
  <si>
    <t>Mason  County (PDC 2)</t>
  </si>
  <si>
    <t>Mingo County</t>
  </si>
  <si>
    <t>Mingo  County (PDC 2)</t>
  </si>
  <si>
    <t>Wayne County</t>
  </si>
  <si>
    <t>Wayne County (PDC 2)</t>
  </si>
  <si>
    <t>Barbour County</t>
  </si>
  <si>
    <t>Barbour County (PDC 7)</t>
  </si>
  <si>
    <t>Braxton County</t>
  </si>
  <si>
    <t>Braxton County (PDC 7)</t>
  </si>
  <si>
    <t>Gilmer County</t>
  </si>
  <si>
    <t>Gilmer County (PDC 7)</t>
  </si>
  <si>
    <t>Lewis County</t>
  </si>
  <si>
    <t>Lewis County (PDC 7)</t>
  </si>
  <si>
    <t>Randolph County</t>
  </si>
  <si>
    <t>Randolph County (PDC 7)</t>
  </si>
  <si>
    <t>Tucker County</t>
  </si>
  <si>
    <t>Tucker County (PDC 7)</t>
  </si>
  <si>
    <t>Upshur County</t>
  </si>
  <si>
    <t>Upshur County (PDC 7)</t>
  </si>
  <si>
    <t>Jefferson County</t>
  </si>
  <si>
    <t>County</t>
  </si>
  <si>
    <t>Plan Title</t>
  </si>
  <si>
    <t>PDC</t>
  </si>
  <si>
    <t>McDowell County</t>
  </si>
  <si>
    <t>McDowell County (PDC 1)</t>
  </si>
  <si>
    <t>Mercer County</t>
  </si>
  <si>
    <t>Mercer  County (PDC 1)</t>
  </si>
  <si>
    <t>Monroe County</t>
  </si>
  <si>
    <t>Monroe  County (PDC 1)</t>
  </si>
  <si>
    <t>Raleigh County</t>
  </si>
  <si>
    <t>Raleigh  County (PDC 1)</t>
  </si>
  <si>
    <t>Summers County</t>
  </si>
  <si>
    <t>Summers County (PDC 1)</t>
  </si>
  <si>
    <t>Wyoming County</t>
  </si>
  <si>
    <t>Wyoming County (PDC 1)</t>
  </si>
  <si>
    <t>Calhoun County</t>
  </si>
  <si>
    <t>Calhoun County (PDC 5)</t>
  </si>
  <si>
    <t>Jackson County</t>
  </si>
  <si>
    <t>Jackson County (PDC 5)</t>
  </si>
  <si>
    <t>Pleasants County</t>
  </si>
  <si>
    <t>Pleasants County (PDC 5)</t>
  </si>
  <si>
    <t>Ritchie County</t>
  </si>
  <si>
    <t>Ritchie County (PDC 5)</t>
  </si>
  <si>
    <t>Roane County</t>
  </si>
  <si>
    <t>Roane County (PDC 5)</t>
  </si>
  <si>
    <t>Tyler County</t>
  </si>
  <si>
    <t>Tyler County (PDC 5)</t>
  </si>
  <si>
    <t>Wirt County</t>
  </si>
  <si>
    <t>Wirt County (PDC 5)</t>
  </si>
  <si>
    <t>Wood County</t>
  </si>
  <si>
    <t>Wood County (PDC 5)</t>
  </si>
  <si>
    <t>Fayette County</t>
  </si>
  <si>
    <t>Fayette County (PDC 4)</t>
  </si>
  <si>
    <t>Greenbrier County</t>
  </si>
  <si>
    <t>Greenbrier County (PDC 4)</t>
  </si>
  <si>
    <t>Nicholas County</t>
  </si>
  <si>
    <t>Nicholas County (PDC 4)</t>
  </si>
  <si>
    <t>Pocahontas County</t>
  </si>
  <si>
    <t>Pocahontas County (PDC 4)</t>
  </si>
  <si>
    <t>Webster County</t>
  </si>
  <si>
    <t>Webster County (PDC 4)</t>
  </si>
  <si>
    <t>Marshall County</t>
  </si>
  <si>
    <t>Marshall County (PDC 10)</t>
  </si>
  <si>
    <t>Ohio County</t>
  </si>
  <si>
    <t>Ohio County (PDC 10)</t>
  </si>
  <si>
    <t>Wetzel County</t>
  </si>
  <si>
    <t>Wetzel County (PDC 10)</t>
  </si>
  <si>
    <t>A</t>
  </si>
  <si>
    <t>AE</t>
  </si>
  <si>
    <t>AE Zone</t>
  </si>
  <si>
    <t>Yes</t>
  </si>
  <si>
    <t xml:space="preserve">A Zone </t>
  </si>
  <si>
    <t>Water-shed Area</t>
  </si>
  <si>
    <t>1m Depth Grid</t>
  </si>
  <si>
    <t>2m Depth Grid</t>
  </si>
  <si>
    <t>3m Depth Grid</t>
  </si>
  <si>
    <t>A Zone
Model-Backed Depth Grids</t>
  </si>
  <si>
    <t>Mapped Year</t>
  </si>
  <si>
    <t>No Models for Approximate A Zones</t>
  </si>
  <si>
    <t>Risk MAP Study</t>
  </si>
  <si>
    <t>AFH Graphic</t>
  </si>
  <si>
    <t>Updated AE Graphic</t>
  </si>
  <si>
    <t>Red Text:  14 counties with no countywide model-backed Approximate A Zones</t>
  </si>
  <si>
    <t>2025 Preliminary</t>
  </si>
  <si>
    <t>2025 Draft</t>
  </si>
  <si>
    <t>2024 Preliminary</t>
  </si>
  <si>
    <t>2022 Preliminary</t>
  </si>
  <si>
    <t xml:space="preserve">Updated AE Zone Redelineation (2022)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</si>
</sst>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0" fillId="0" borderId="0" xfId="0" applyFont="1"/>
    <xf numFmtId="0" fontId="21" fillId="35" borderId="1" xfId="0" applyFont="1" applyFill="1" applyBorder="1" applyAlignment="1">
      <alignment horizontal="center" vertical="center" wrapText="1"/>
    </xf>
    <xf numFmtId="0" fontId="0" fillId="36" borderId="12" xfId="0" applyFill="1" applyBorder="1"/>
    <xf numFmtId="0" fontId="1" fillId="37" borderId="1" xfId="0" applyFont="1" applyFill="1" applyBorder="1" applyAlignment="1">
      <alignment horizontal="left" vertical="center"/>
    </xf>
    <xf numFmtId="0" fontId="3" fillId="37" borderId="1" xfId="0" applyFont="1" applyFill="1" applyBorder="1" applyAlignment="1">
      <alignment horizontal="left" vertical="center"/>
    </xf>
    <xf numFmtId="0" fontId="1" fillId="37" borderId="1" xfId="0" applyFont="1" applyFill="1" applyBorder="1" applyAlignment="1">
      <alignment horizontal="center" vertical="center"/>
    </xf>
    <xf numFmtId="0" fontId="22" fillId="37" borderId="1" xfId="0" applyFont="1" applyFill="1" applyBorder="1" applyAlignment="1">
      <alignment horizontal="left" vertical="center"/>
    </xf>
    <xf numFmtId="0" fontId="23" fillId="37" borderId="1" xfId="0" applyFont="1" applyFill="1" applyBorder="1" applyAlignment="1">
      <alignment horizontal="left" vertical="center"/>
    </xf>
    <xf numFmtId="0" fontId="0" fillId="37" borderId="1" xfId="0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0" fillId="34" borderId="14" xfId="0" applyFont="1" applyFill="1" applyBorder="1" applyAlignment="1">
      <alignment horizontal="center" vertical="center" wrapText="1"/>
    </xf>
    <xf numFmtId="0" fontId="0" fillId="34" borderId="14" xfId="0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4" fillId="0" borderId="0" xfId="42"/>
    <xf numFmtId="0" fontId="16" fillId="37" borderId="1" xfId="0" applyFont="1" applyFill="1" applyBorder="1" applyAlignment="1">
      <alignment horizontal="left" vertical="center"/>
    </xf>
    <xf numFmtId="0" fontId="16" fillId="0" borderId="0" xfId="0" applyFont="1"/>
    <xf numFmtId="0" fontId="2" fillId="34" borderId="21" xfId="0" applyFont="1" applyFill="1" applyBorder="1" applyAlignment="1">
      <alignment horizontal="center" vertical="center" wrapText="1"/>
    </xf>
    <xf numFmtId="0" fontId="2" fillId="34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4" fontId="0" fillId="0" borderId="0" xfId="0" applyNumberFormat="1" applyFont="1" applyAlignment="1">
      <alignment horizontal="left"/>
    </xf>
  </cellXfs>
  <cellStyles count="43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8" builtinId="20" customBuiltin="1"/>
    <cellStyle name="Linked Cell" xfId="11" builtinId="24" customBuiltin="1"/>
    <cellStyle name="Neutral 2" xfId="35" xr:uid="{00000000-0005-0000-0000-000024000000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wvgis.wvu.edu/pub/RA/_resources/status/Advisory_A_and_AFH_Status.pdf" TargetMode="External"/><Relationship Id="rId1" Type="http://schemas.openxmlformats.org/officeDocument/2006/relationships/hyperlink" Target="https://data.wvgis.wvu.edu/pub/RA/_resources/Status/Updated_Zone_AE_Stat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3"/>
  <sheetViews>
    <sheetView tabSelected="1" zoomScale="95" zoomScaleNormal="95" workbookViewId="0">
      <selection activeCell="B1" sqref="B1"/>
    </sheetView>
  </sheetViews>
  <sheetFormatPr defaultRowHeight="15" x14ac:dyDescent="0.25"/>
  <cols>
    <col min="1" max="1" width="2.28515625" customWidth="1"/>
    <col min="2" max="2" width="21.140625" customWidth="1"/>
    <col min="3" max="3" width="25.5703125" hidden="1" customWidth="1"/>
    <col min="4" max="4" width="5.7109375" customWidth="1"/>
    <col min="5" max="6" width="6.5703125" customWidth="1"/>
    <col min="7" max="7" width="5.85546875" customWidth="1"/>
    <col min="8" max="8" width="5.5703125" customWidth="1"/>
    <col min="9" max="9" width="5.7109375" customWidth="1"/>
    <col min="10" max="10" width="6.5703125" customWidth="1"/>
    <col min="11" max="11" width="10.85546875" customWidth="1"/>
    <col min="12" max="12" width="21.140625" customWidth="1"/>
    <col min="13" max="13" width="10" customWidth="1"/>
    <col min="14" max="14" width="7.28515625" customWidth="1"/>
  </cols>
  <sheetData>
    <row r="1" spans="2:14" x14ac:dyDescent="0.25">
      <c r="B1" s="34">
        <v>45937</v>
      </c>
    </row>
    <row r="2" spans="2:14" ht="15.75" thickBot="1" x14ac:dyDescent="0.3">
      <c r="F2" s="26" t="s">
        <v>125</v>
      </c>
      <c r="M2" s="26" t="s">
        <v>126</v>
      </c>
    </row>
    <row r="3" spans="2:14" ht="62.45" customHeight="1" x14ac:dyDescent="0.25">
      <c r="F3" s="31" t="s">
        <v>121</v>
      </c>
      <c r="G3" s="32"/>
      <c r="H3" s="32"/>
      <c r="I3" s="32"/>
      <c r="J3" s="32"/>
      <c r="K3" s="33"/>
      <c r="L3" s="25"/>
      <c r="M3" s="29" t="s">
        <v>132</v>
      </c>
      <c r="N3" s="30"/>
    </row>
    <row r="4" spans="2:14" ht="76.5" customHeight="1" x14ac:dyDescent="0.25">
      <c r="B4" s="4" t="s">
        <v>65</v>
      </c>
      <c r="C4" s="4" t="s">
        <v>66</v>
      </c>
      <c r="D4" s="4" t="s">
        <v>67</v>
      </c>
      <c r="E4" s="3"/>
      <c r="F4" s="15" t="s">
        <v>116</v>
      </c>
      <c r="G4" s="12" t="s">
        <v>118</v>
      </c>
      <c r="H4" s="12" t="s">
        <v>119</v>
      </c>
      <c r="I4" s="12" t="s">
        <v>120</v>
      </c>
      <c r="J4" s="12" t="s">
        <v>117</v>
      </c>
      <c r="K4" s="12" t="s">
        <v>122</v>
      </c>
      <c r="L4" s="16" t="s">
        <v>124</v>
      </c>
      <c r="M4" s="13" t="s">
        <v>114</v>
      </c>
      <c r="N4" s="21" t="s">
        <v>118</v>
      </c>
    </row>
    <row r="5" spans="2:14" x14ac:dyDescent="0.25">
      <c r="B5" s="6" t="s">
        <v>50</v>
      </c>
      <c r="C5" s="6" t="s">
        <v>51</v>
      </c>
      <c r="D5" s="8">
        <v>7</v>
      </c>
      <c r="F5" s="17" t="s">
        <v>112</v>
      </c>
      <c r="G5" s="2"/>
      <c r="H5" s="2"/>
      <c r="I5" s="2" t="s">
        <v>115</v>
      </c>
      <c r="J5" s="2">
        <v>2</v>
      </c>
      <c r="K5" s="2">
        <v>2018</v>
      </c>
      <c r="L5" s="18"/>
      <c r="M5" s="14" t="s">
        <v>113</v>
      </c>
      <c r="N5" s="22" t="s">
        <v>115</v>
      </c>
    </row>
    <row r="6" spans="2:14" x14ac:dyDescent="0.25">
      <c r="B6" s="6" t="s">
        <v>0</v>
      </c>
      <c r="C6" s="9" t="s">
        <v>1</v>
      </c>
      <c r="D6" s="8">
        <v>9</v>
      </c>
      <c r="F6" s="17" t="s">
        <v>112</v>
      </c>
      <c r="G6" s="2" t="s">
        <v>115</v>
      </c>
      <c r="H6" s="2"/>
      <c r="I6" s="2"/>
      <c r="J6" s="2">
        <v>2</v>
      </c>
      <c r="K6" s="2">
        <v>2016</v>
      </c>
      <c r="L6" s="18" t="s">
        <v>128</v>
      </c>
      <c r="M6" s="14" t="s">
        <v>113</v>
      </c>
      <c r="N6" s="22" t="s">
        <v>115</v>
      </c>
    </row>
    <row r="7" spans="2:14" x14ac:dyDescent="0.25">
      <c r="B7" s="6" t="s">
        <v>8</v>
      </c>
      <c r="C7" s="6" t="s">
        <v>9</v>
      </c>
      <c r="D7" s="8">
        <v>3</v>
      </c>
      <c r="F7" s="17" t="s">
        <v>112</v>
      </c>
      <c r="G7" s="2"/>
      <c r="H7" s="2" t="s">
        <v>115</v>
      </c>
      <c r="I7" s="2"/>
      <c r="J7" s="2">
        <v>2</v>
      </c>
      <c r="K7" s="2">
        <v>2018</v>
      </c>
      <c r="L7" s="18"/>
      <c r="M7" s="14" t="s">
        <v>113</v>
      </c>
      <c r="N7" s="22" t="s">
        <v>115</v>
      </c>
    </row>
    <row r="8" spans="2:14" x14ac:dyDescent="0.25">
      <c r="B8" s="27" t="s">
        <v>52</v>
      </c>
      <c r="C8" s="6" t="s">
        <v>53</v>
      </c>
      <c r="D8" s="8">
        <v>7</v>
      </c>
      <c r="F8" s="17"/>
      <c r="G8" s="2"/>
      <c r="H8" s="2"/>
      <c r="I8" s="2"/>
      <c r="J8" s="2"/>
      <c r="K8" s="2"/>
      <c r="L8" s="18"/>
      <c r="M8" s="14" t="s">
        <v>113</v>
      </c>
      <c r="N8" s="22" t="s">
        <v>115</v>
      </c>
    </row>
    <row r="9" spans="2:14" x14ac:dyDescent="0.25">
      <c r="B9" s="6" t="s">
        <v>2</v>
      </c>
      <c r="C9" s="6" t="s">
        <v>3</v>
      </c>
      <c r="D9" s="8">
        <v>11</v>
      </c>
      <c r="F9" s="17" t="s">
        <v>112</v>
      </c>
      <c r="G9" s="2"/>
      <c r="H9" s="2"/>
      <c r="I9" s="2" t="s">
        <v>115</v>
      </c>
      <c r="J9" s="2">
        <v>2</v>
      </c>
      <c r="K9" s="2">
        <v>2016</v>
      </c>
      <c r="L9" s="18"/>
      <c r="M9" s="14" t="s">
        <v>113</v>
      </c>
      <c r="N9" s="22" t="s">
        <v>115</v>
      </c>
    </row>
    <row r="10" spans="2:14" x14ac:dyDescent="0.25">
      <c r="B10" s="6" t="s">
        <v>38</v>
      </c>
      <c r="C10" s="6" t="s">
        <v>39</v>
      </c>
      <c r="D10" s="8">
        <v>2</v>
      </c>
      <c r="F10" s="17" t="s">
        <v>112</v>
      </c>
      <c r="G10" s="2"/>
      <c r="H10" s="2"/>
      <c r="I10" s="2" t="s">
        <v>115</v>
      </c>
      <c r="J10" s="2">
        <v>2</v>
      </c>
      <c r="K10" s="2">
        <v>2014</v>
      </c>
      <c r="L10" s="18" t="s">
        <v>129</v>
      </c>
      <c r="M10" s="14" t="s">
        <v>113</v>
      </c>
      <c r="N10" s="22" t="s">
        <v>115</v>
      </c>
    </row>
    <row r="11" spans="2:14" x14ac:dyDescent="0.25">
      <c r="B11" s="27" t="s">
        <v>80</v>
      </c>
      <c r="C11" s="10" t="s">
        <v>81</v>
      </c>
      <c r="D11" s="11">
        <v>5</v>
      </c>
      <c r="F11" s="17"/>
      <c r="G11" s="2"/>
      <c r="H11" s="2"/>
      <c r="I11" s="2"/>
      <c r="J11" s="2"/>
      <c r="K11" s="2"/>
      <c r="L11" s="18"/>
      <c r="M11" s="14" t="s">
        <v>113</v>
      </c>
      <c r="N11" s="22" t="s">
        <v>115</v>
      </c>
    </row>
    <row r="12" spans="2:14" x14ac:dyDescent="0.25">
      <c r="B12" s="27" t="s">
        <v>10</v>
      </c>
      <c r="C12" s="6" t="s">
        <v>11</v>
      </c>
      <c r="D12" s="8">
        <v>3</v>
      </c>
      <c r="F12" s="17"/>
      <c r="G12" s="2"/>
      <c r="H12" s="2"/>
      <c r="I12" s="2"/>
      <c r="J12" s="2"/>
      <c r="K12" s="2"/>
      <c r="L12" s="18"/>
      <c r="M12" s="14" t="s">
        <v>113</v>
      </c>
      <c r="N12" s="22" t="s">
        <v>115</v>
      </c>
    </row>
    <row r="13" spans="2:14" x14ac:dyDescent="0.25">
      <c r="B13" s="6" t="s">
        <v>16</v>
      </c>
      <c r="C13" s="6" t="s">
        <v>17</v>
      </c>
      <c r="D13" s="8">
        <v>6</v>
      </c>
      <c r="F13" s="17" t="s">
        <v>112</v>
      </c>
      <c r="G13" s="2"/>
      <c r="H13" s="2"/>
      <c r="I13" s="2" t="s">
        <v>115</v>
      </c>
      <c r="J13" s="2">
        <v>2</v>
      </c>
      <c r="K13" s="2">
        <v>2014</v>
      </c>
      <c r="L13" s="18"/>
      <c r="M13" s="14" t="s">
        <v>113</v>
      </c>
      <c r="N13" s="22" t="s">
        <v>115</v>
      </c>
    </row>
    <row r="14" spans="2:14" x14ac:dyDescent="0.25">
      <c r="B14" s="7" t="s">
        <v>96</v>
      </c>
      <c r="C14" s="10" t="s">
        <v>97</v>
      </c>
      <c r="D14" s="11">
        <v>4</v>
      </c>
      <c r="F14" s="17" t="s">
        <v>112</v>
      </c>
      <c r="G14" s="2"/>
      <c r="H14" s="2"/>
      <c r="I14" s="2" t="s">
        <v>115</v>
      </c>
      <c r="J14" s="2">
        <v>2</v>
      </c>
      <c r="K14" s="2">
        <v>2011</v>
      </c>
      <c r="L14" s="18"/>
      <c r="M14" s="14" t="s">
        <v>113</v>
      </c>
      <c r="N14" s="22" t="s">
        <v>115</v>
      </c>
    </row>
    <row r="15" spans="2:14" x14ac:dyDescent="0.25">
      <c r="B15" s="27" t="s">
        <v>54</v>
      </c>
      <c r="C15" s="6" t="s">
        <v>55</v>
      </c>
      <c r="D15" s="8">
        <v>7</v>
      </c>
      <c r="F15" s="17"/>
      <c r="G15" s="2"/>
      <c r="H15" s="2"/>
      <c r="I15" s="2"/>
      <c r="J15" s="2"/>
      <c r="K15" s="2"/>
      <c r="L15" s="18"/>
      <c r="M15" s="14" t="s">
        <v>113</v>
      </c>
      <c r="N15" s="22" t="s">
        <v>115</v>
      </c>
    </row>
    <row r="16" spans="2:14" x14ac:dyDescent="0.25">
      <c r="B16" s="27" t="s">
        <v>18</v>
      </c>
      <c r="C16" s="6" t="s">
        <v>19</v>
      </c>
      <c r="D16" s="8">
        <v>8</v>
      </c>
      <c r="F16" s="17"/>
      <c r="G16" s="2"/>
      <c r="H16" s="2"/>
      <c r="I16" s="2"/>
      <c r="J16" s="2"/>
      <c r="K16" s="2"/>
      <c r="L16" s="18"/>
      <c r="M16" s="14" t="s">
        <v>113</v>
      </c>
      <c r="N16" s="22" t="s">
        <v>115</v>
      </c>
    </row>
    <row r="17" spans="2:14" x14ac:dyDescent="0.25">
      <c r="B17" s="7" t="s">
        <v>98</v>
      </c>
      <c r="C17" s="10" t="s">
        <v>99</v>
      </c>
      <c r="D17" s="11">
        <v>4</v>
      </c>
      <c r="F17" s="17" t="s">
        <v>112</v>
      </c>
      <c r="G17" s="2" t="s">
        <v>115</v>
      </c>
      <c r="H17" s="2"/>
      <c r="I17" s="2"/>
      <c r="J17" s="2">
        <v>1</v>
      </c>
      <c r="K17" s="2">
        <v>2020</v>
      </c>
      <c r="L17" s="18">
        <v>2023</v>
      </c>
      <c r="M17" s="14" t="s">
        <v>113</v>
      </c>
      <c r="N17" s="22" t="s">
        <v>115</v>
      </c>
    </row>
    <row r="18" spans="2:14" x14ac:dyDescent="0.25">
      <c r="B18" s="6" t="s">
        <v>20</v>
      </c>
      <c r="C18" s="6" t="s">
        <v>21</v>
      </c>
      <c r="D18" s="8">
        <v>8</v>
      </c>
      <c r="F18" s="17" t="s">
        <v>112</v>
      </c>
      <c r="G18" s="2" t="s">
        <v>115</v>
      </c>
      <c r="H18" s="2"/>
      <c r="I18" s="2"/>
      <c r="J18" s="2">
        <v>2</v>
      </c>
      <c r="K18" s="2">
        <v>2020</v>
      </c>
      <c r="L18" s="18" t="s">
        <v>130</v>
      </c>
      <c r="M18" s="14" t="s">
        <v>113</v>
      </c>
      <c r="N18" s="22" t="s">
        <v>115</v>
      </c>
    </row>
    <row r="19" spans="2:14" x14ac:dyDescent="0.25">
      <c r="B19" s="6" t="s">
        <v>4</v>
      </c>
      <c r="C19" s="6" t="s">
        <v>5</v>
      </c>
      <c r="D19" s="8">
        <v>11</v>
      </c>
      <c r="F19" s="17" t="s">
        <v>112</v>
      </c>
      <c r="G19" s="2"/>
      <c r="H19" s="2"/>
      <c r="I19" s="2" t="s">
        <v>115</v>
      </c>
      <c r="J19" s="2">
        <v>2</v>
      </c>
      <c r="K19" s="2">
        <v>2016</v>
      </c>
      <c r="L19" s="18"/>
      <c r="M19" s="14" t="s">
        <v>113</v>
      </c>
      <c r="N19" s="22" t="s">
        <v>115</v>
      </c>
    </row>
    <row r="20" spans="2:14" x14ac:dyDescent="0.25">
      <c r="B20" s="6" t="s">
        <v>22</v>
      </c>
      <c r="C20" s="6" t="s">
        <v>23</v>
      </c>
      <c r="D20" s="8">
        <v>8</v>
      </c>
      <c r="F20" s="17" t="s">
        <v>112</v>
      </c>
      <c r="G20" s="2" t="s">
        <v>115</v>
      </c>
      <c r="H20" s="2"/>
      <c r="I20" s="2"/>
      <c r="J20" s="2">
        <v>2</v>
      </c>
      <c r="K20" s="2">
        <v>2020</v>
      </c>
      <c r="L20" s="18" t="s">
        <v>131</v>
      </c>
      <c r="M20" s="14" t="s">
        <v>113</v>
      </c>
      <c r="N20" s="22" t="s">
        <v>115</v>
      </c>
    </row>
    <row r="21" spans="2:14" x14ac:dyDescent="0.25">
      <c r="B21" s="6" t="s">
        <v>24</v>
      </c>
      <c r="C21" s="6" t="s">
        <v>25</v>
      </c>
      <c r="D21" s="8">
        <v>6</v>
      </c>
      <c r="F21" s="17" t="s">
        <v>112</v>
      </c>
      <c r="G21" s="2"/>
      <c r="H21" s="2"/>
      <c r="I21" s="2" t="s">
        <v>115</v>
      </c>
      <c r="J21" s="2">
        <v>1</v>
      </c>
      <c r="K21" s="2">
        <v>2010</v>
      </c>
      <c r="L21" s="18"/>
      <c r="M21" s="14" t="s">
        <v>113</v>
      </c>
      <c r="N21" s="22" t="s">
        <v>115</v>
      </c>
    </row>
    <row r="22" spans="2:14" x14ac:dyDescent="0.25">
      <c r="B22" s="27" t="s">
        <v>82</v>
      </c>
      <c r="C22" s="10" t="s">
        <v>83</v>
      </c>
      <c r="D22" s="11">
        <v>5</v>
      </c>
      <c r="F22" s="17"/>
      <c r="G22" s="2"/>
      <c r="H22" s="2"/>
      <c r="I22" s="2"/>
      <c r="J22" s="2"/>
      <c r="K22" s="2"/>
      <c r="L22" s="18"/>
      <c r="M22" s="14" t="s">
        <v>113</v>
      </c>
      <c r="N22" s="22" t="s">
        <v>115</v>
      </c>
    </row>
    <row r="23" spans="2:14" x14ac:dyDescent="0.25">
      <c r="B23" s="6" t="s">
        <v>64</v>
      </c>
      <c r="C23" s="9" t="s">
        <v>64</v>
      </c>
      <c r="D23" s="8">
        <v>9</v>
      </c>
      <c r="F23" s="17" t="s">
        <v>112</v>
      </c>
      <c r="G23" s="2" t="s">
        <v>115</v>
      </c>
      <c r="H23" s="2"/>
      <c r="I23" s="2"/>
      <c r="J23" s="2">
        <v>2</v>
      </c>
      <c r="K23" s="2">
        <v>2016</v>
      </c>
      <c r="L23" s="18" t="s">
        <v>128</v>
      </c>
      <c r="M23" s="14" t="s">
        <v>113</v>
      </c>
      <c r="N23" s="22" t="s">
        <v>115</v>
      </c>
    </row>
    <row r="24" spans="2:14" x14ac:dyDescent="0.25">
      <c r="B24" s="6" t="s">
        <v>12</v>
      </c>
      <c r="C24" s="6" t="s">
        <v>13</v>
      </c>
      <c r="D24" s="8">
        <v>3</v>
      </c>
      <c r="F24" s="17" t="s">
        <v>112</v>
      </c>
      <c r="G24" s="2"/>
      <c r="H24" s="2" t="s">
        <v>115</v>
      </c>
      <c r="I24" s="2"/>
      <c r="J24" s="2">
        <v>2</v>
      </c>
      <c r="K24" s="2">
        <v>2016</v>
      </c>
      <c r="L24" s="18">
        <v>2023</v>
      </c>
      <c r="M24" s="14" t="s">
        <v>113</v>
      </c>
      <c r="N24" s="22" t="s">
        <v>115</v>
      </c>
    </row>
    <row r="25" spans="2:14" x14ac:dyDescent="0.25">
      <c r="B25" s="27" t="s">
        <v>56</v>
      </c>
      <c r="C25" s="6" t="s">
        <v>57</v>
      </c>
      <c r="D25" s="8">
        <v>7</v>
      </c>
      <c r="F25" s="17"/>
      <c r="G25" s="2"/>
      <c r="H25" s="2"/>
      <c r="I25" s="2"/>
      <c r="J25" s="2"/>
      <c r="K25" s="2"/>
      <c r="L25" s="18"/>
      <c r="M25" s="14" t="s">
        <v>113</v>
      </c>
      <c r="N25" s="22" t="s">
        <v>115</v>
      </c>
    </row>
    <row r="26" spans="2:14" x14ac:dyDescent="0.25">
      <c r="B26" s="27" t="s">
        <v>40</v>
      </c>
      <c r="C26" s="6" t="s">
        <v>41</v>
      </c>
      <c r="D26" s="8">
        <v>2</v>
      </c>
      <c r="F26" s="17"/>
      <c r="G26" s="2"/>
      <c r="H26" s="2"/>
      <c r="I26" s="2"/>
      <c r="J26" s="2"/>
      <c r="K26" s="2"/>
      <c r="L26" s="18" t="s">
        <v>129</v>
      </c>
      <c r="M26" s="14" t="s">
        <v>113</v>
      </c>
      <c r="N26" s="22" t="s">
        <v>115</v>
      </c>
    </row>
    <row r="27" spans="2:14" x14ac:dyDescent="0.25">
      <c r="B27" s="6" t="s">
        <v>42</v>
      </c>
      <c r="C27" s="6" t="s">
        <v>43</v>
      </c>
      <c r="D27" s="8">
        <v>2</v>
      </c>
      <c r="F27" s="17" t="s">
        <v>112</v>
      </c>
      <c r="G27" s="2"/>
      <c r="H27" s="2"/>
      <c r="I27" s="2" t="s">
        <v>115</v>
      </c>
      <c r="J27" s="2">
        <v>1</v>
      </c>
      <c r="K27" s="2">
        <v>2013</v>
      </c>
      <c r="L27" s="18" t="s">
        <v>129</v>
      </c>
      <c r="M27" s="14" t="s">
        <v>113</v>
      </c>
      <c r="N27" s="22" t="s">
        <v>115</v>
      </c>
    </row>
    <row r="28" spans="2:14" x14ac:dyDescent="0.25">
      <c r="B28" s="6" t="s">
        <v>26</v>
      </c>
      <c r="C28" s="6" t="s">
        <v>27</v>
      </c>
      <c r="D28" s="8">
        <v>6</v>
      </c>
      <c r="F28" s="17" t="s">
        <v>112</v>
      </c>
      <c r="G28" s="2"/>
      <c r="H28" s="2"/>
      <c r="I28" s="2" t="s">
        <v>115</v>
      </c>
      <c r="J28" s="2">
        <v>1</v>
      </c>
      <c r="K28" s="2">
        <v>2010</v>
      </c>
      <c r="L28" s="18"/>
      <c r="M28" s="14" t="s">
        <v>113</v>
      </c>
      <c r="N28" s="22" t="s">
        <v>115</v>
      </c>
    </row>
    <row r="29" spans="2:14" x14ac:dyDescent="0.25">
      <c r="B29" s="27" t="s">
        <v>106</v>
      </c>
      <c r="C29" s="7" t="s">
        <v>107</v>
      </c>
      <c r="D29" s="11">
        <v>10</v>
      </c>
      <c r="F29" s="17"/>
      <c r="G29" s="2"/>
      <c r="H29" s="2"/>
      <c r="I29" s="2"/>
      <c r="J29" s="2"/>
      <c r="K29" s="2"/>
      <c r="L29" s="18"/>
      <c r="M29" s="14" t="s">
        <v>113</v>
      </c>
      <c r="N29" s="22" t="s">
        <v>115</v>
      </c>
    </row>
    <row r="30" spans="2:14" x14ac:dyDescent="0.25">
      <c r="B30" s="27" t="s">
        <v>44</v>
      </c>
      <c r="C30" s="6" t="s">
        <v>45</v>
      </c>
      <c r="D30" s="8">
        <v>2</v>
      </c>
      <c r="F30" s="17"/>
      <c r="G30" s="2"/>
      <c r="H30" s="2"/>
      <c r="I30" s="2"/>
      <c r="J30" s="2"/>
      <c r="K30" s="2"/>
      <c r="L30" s="18" t="s">
        <v>129</v>
      </c>
      <c r="M30" s="14" t="s">
        <v>113</v>
      </c>
      <c r="N30" s="22" t="s">
        <v>115</v>
      </c>
    </row>
    <row r="31" spans="2:14" x14ac:dyDescent="0.25">
      <c r="B31" s="7" t="s">
        <v>68</v>
      </c>
      <c r="C31" s="10" t="s">
        <v>69</v>
      </c>
      <c r="D31" s="11">
        <v>1</v>
      </c>
      <c r="F31" s="17" t="s">
        <v>112</v>
      </c>
      <c r="G31" s="2"/>
      <c r="H31" s="2"/>
      <c r="I31" s="2" t="s">
        <v>115</v>
      </c>
      <c r="J31" s="2">
        <v>1</v>
      </c>
      <c r="K31" s="2">
        <v>2013</v>
      </c>
      <c r="L31" s="18" t="s">
        <v>129</v>
      </c>
      <c r="M31" s="14" t="s">
        <v>113</v>
      </c>
      <c r="N31" s="22" t="s">
        <v>115</v>
      </c>
    </row>
    <row r="32" spans="2:14" x14ac:dyDescent="0.25">
      <c r="B32" s="7" t="s">
        <v>70</v>
      </c>
      <c r="C32" s="10" t="s">
        <v>71</v>
      </c>
      <c r="D32" s="11">
        <v>1</v>
      </c>
      <c r="F32" s="17" t="s">
        <v>112</v>
      </c>
      <c r="G32" s="2"/>
      <c r="H32" s="2"/>
      <c r="I32" s="2" t="s">
        <v>115</v>
      </c>
      <c r="J32" s="2">
        <v>2</v>
      </c>
      <c r="K32" s="2">
        <v>2011</v>
      </c>
      <c r="L32" s="18" t="s">
        <v>129</v>
      </c>
      <c r="M32" s="14" t="s">
        <v>113</v>
      </c>
      <c r="N32" s="22" t="s">
        <v>115</v>
      </c>
    </row>
    <row r="33" spans="2:14" x14ac:dyDescent="0.25">
      <c r="B33" s="6" t="s">
        <v>28</v>
      </c>
      <c r="C33" s="6" t="s">
        <v>29</v>
      </c>
      <c r="D33" s="8">
        <v>8</v>
      </c>
      <c r="F33" s="17" t="s">
        <v>112</v>
      </c>
      <c r="G33" s="2"/>
      <c r="H33" s="2"/>
      <c r="I33" s="2" t="s">
        <v>115</v>
      </c>
      <c r="J33" s="2">
        <v>1</v>
      </c>
      <c r="K33" s="2">
        <v>2014</v>
      </c>
      <c r="L33" s="18"/>
      <c r="M33" s="14" t="s">
        <v>113</v>
      </c>
      <c r="N33" s="22" t="s">
        <v>115</v>
      </c>
    </row>
    <row r="34" spans="2:14" x14ac:dyDescent="0.25">
      <c r="B34" s="6" t="s">
        <v>46</v>
      </c>
      <c r="C34" s="6" t="s">
        <v>47</v>
      </c>
      <c r="D34" s="8">
        <v>2</v>
      </c>
      <c r="F34" s="17" t="s">
        <v>112</v>
      </c>
      <c r="G34" s="2"/>
      <c r="H34" s="2"/>
      <c r="I34" s="2" t="s">
        <v>115</v>
      </c>
      <c r="J34" s="2">
        <v>1</v>
      </c>
      <c r="K34" s="2">
        <v>2010</v>
      </c>
      <c r="L34" s="18" t="s">
        <v>129</v>
      </c>
      <c r="M34" s="14" t="s">
        <v>113</v>
      </c>
      <c r="N34" s="22" t="s">
        <v>115</v>
      </c>
    </row>
    <row r="35" spans="2:14" x14ac:dyDescent="0.25">
      <c r="B35" s="6" t="s">
        <v>30</v>
      </c>
      <c r="C35" s="6" t="s">
        <v>31</v>
      </c>
      <c r="D35" s="8">
        <v>6</v>
      </c>
      <c r="F35" s="17" t="s">
        <v>112</v>
      </c>
      <c r="G35" s="2"/>
      <c r="H35" s="2"/>
      <c r="I35" s="2" t="s">
        <v>115</v>
      </c>
      <c r="J35" s="2">
        <v>2</v>
      </c>
      <c r="K35" s="2">
        <v>2013</v>
      </c>
      <c r="L35" s="18">
        <v>2019</v>
      </c>
      <c r="M35" s="14" t="s">
        <v>113</v>
      </c>
      <c r="N35" s="22" t="s">
        <v>115</v>
      </c>
    </row>
    <row r="36" spans="2:14" x14ac:dyDescent="0.25">
      <c r="B36" s="7" t="s">
        <v>72</v>
      </c>
      <c r="C36" s="10" t="s">
        <v>73</v>
      </c>
      <c r="D36" s="11">
        <v>1</v>
      </c>
      <c r="F36" s="17" t="s">
        <v>112</v>
      </c>
      <c r="G36" s="2" t="s">
        <v>115</v>
      </c>
      <c r="H36" s="2"/>
      <c r="I36" s="2"/>
      <c r="J36" s="2">
        <v>2</v>
      </c>
      <c r="K36" s="2">
        <v>2018</v>
      </c>
      <c r="L36" s="18">
        <v>2025</v>
      </c>
      <c r="M36" s="14" t="s">
        <v>113</v>
      </c>
      <c r="N36" s="22" t="s">
        <v>115</v>
      </c>
    </row>
    <row r="37" spans="2:14" x14ac:dyDescent="0.25">
      <c r="B37" s="6" t="s">
        <v>6</v>
      </c>
      <c r="C37" s="9" t="s">
        <v>7</v>
      </c>
      <c r="D37" s="8">
        <v>9</v>
      </c>
      <c r="F37" s="17" t="s">
        <v>112</v>
      </c>
      <c r="G37" s="2" t="s">
        <v>115</v>
      </c>
      <c r="H37" s="2"/>
      <c r="I37" s="2"/>
      <c r="J37" s="2">
        <v>2</v>
      </c>
      <c r="K37" s="2">
        <v>2016</v>
      </c>
      <c r="L37" s="18" t="s">
        <v>129</v>
      </c>
      <c r="M37" s="14" t="s">
        <v>113</v>
      </c>
      <c r="N37" s="22" t="s">
        <v>115</v>
      </c>
    </row>
    <row r="38" spans="2:14" x14ac:dyDescent="0.25">
      <c r="B38" s="27" t="s">
        <v>100</v>
      </c>
      <c r="C38" s="10" t="s">
        <v>101</v>
      </c>
      <c r="D38" s="11">
        <v>4</v>
      </c>
      <c r="F38" s="17"/>
      <c r="G38" s="2"/>
      <c r="H38" s="2"/>
      <c r="I38" s="2"/>
      <c r="J38" s="2"/>
      <c r="K38" s="2"/>
      <c r="L38" s="18">
        <v>2021</v>
      </c>
      <c r="M38" s="14" t="s">
        <v>113</v>
      </c>
      <c r="N38" s="22" t="s">
        <v>115</v>
      </c>
    </row>
    <row r="39" spans="2:14" x14ac:dyDescent="0.25">
      <c r="B39" s="7" t="s">
        <v>108</v>
      </c>
      <c r="C39" s="7" t="s">
        <v>109</v>
      </c>
      <c r="D39" s="11">
        <v>10</v>
      </c>
      <c r="F39" s="17" t="s">
        <v>112</v>
      </c>
      <c r="G39" s="2"/>
      <c r="H39" s="2" t="s">
        <v>115</v>
      </c>
      <c r="I39" s="2"/>
      <c r="J39" s="2">
        <v>2</v>
      </c>
      <c r="K39" s="2">
        <v>2016</v>
      </c>
      <c r="L39" s="18"/>
      <c r="M39" s="14" t="s">
        <v>113</v>
      </c>
      <c r="N39" s="22" t="s">
        <v>115</v>
      </c>
    </row>
    <row r="40" spans="2:14" x14ac:dyDescent="0.25">
      <c r="B40" s="6" t="s">
        <v>32</v>
      </c>
      <c r="C40" s="6" t="s">
        <v>33</v>
      </c>
      <c r="D40" s="8">
        <v>8</v>
      </c>
      <c r="F40" s="17" t="s">
        <v>112</v>
      </c>
      <c r="G40" s="2" t="s">
        <v>115</v>
      </c>
      <c r="H40" s="2"/>
      <c r="I40" s="2"/>
      <c r="J40" s="2">
        <v>2</v>
      </c>
      <c r="K40" s="2">
        <v>2021</v>
      </c>
      <c r="L40" s="18">
        <v>2021</v>
      </c>
      <c r="M40" s="14" t="s">
        <v>113</v>
      </c>
      <c r="N40" s="22" t="s">
        <v>115</v>
      </c>
    </row>
    <row r="41" spans="2:14" x14ac:dyDescent="0.25">
      <c r="B41" s="7" t="s">
        <v>84</v>
      </c>
      <c r="C41" s="10" t="s">
        <v>85</v>
      </c>
      <c r="D41" s="11">
        <v>5</v>
      </c>
      <c r="F41" s="17" t="s">
        <v>112</v>
      </c>
      <c r="G41" s="2"/>
      <c r="H41" s="2"/>
      <c r="I41" s="2" t="s">
        <v>115</v>
      </c>
      <c r="J41" s="2">
        <v>2</v>
      </c>
      <c r="K41" s="2">
        <v>2014</v>
      </c>
      <c r="L41" s="18"/>
      <c r="M41" s="14" t="s">
        <v>113</v>
      </c>
      <c r="N41" s="22" t="s">
        <v>115</v>
      </c>
    </row>
    <row r="42" spans="2:14" x14ac:dyDescent="0.25">
      <c r="B42" s="7" t="s">
        <v>102</v>
      </c>
      <c r="C42" s="10" t="s">
        <v>103</v>
      </c>
      <c r="D42" s="11">
        <v>4</v>
      </c>
      <c r="F42" s="17" t="s">
        <v>112</v>
      </c>
      <c r="G42" s="2" t="s">
        <v>115</v>
      </c>
      <c r="H42" s="2"/>
      <c r="I42" s="2"/>
      <c r="J42" s="2">
        <v>2</v>
      </c>
      <c r="K42" s="2">
        <v>2023</v>
      </c>
      <c r="L42" s="18" t="s">
        <v>130</v>
      </c>
      <c r="M42" s="14" t="s">
        <v>113</v>
      </c>
      <c r="N42" s="22" t="s">
        <v>115</v>
      </c>
    </row>
    <row r="43" spans="2:14" x14ac:dyDescent="0.25">
      <c r="B43" s="6" t="s">
        <v>34</v>
      </c>
      <c r="C43" s="6" t="s">
        <v>35</v>
      </c>
      <c r="D43" s="8">
        <v>6</v>
      </c>
      <c r="F43" s="17" t="s">
        <v>112</v>
      </c>
      <c r="G43" s="2"/>
      <c r="H43" s="2" t="s">
        <v>115</v>
      </c>
      <c r="I43" s="2"/>
      <c r="J43" s="2">
        <v>2</v>
      </c>
      <c r="K43" s="2">
        <v>2014</v>
      </c>
      <c r="L43" s="18"/>
      <c r="M43" s="14" t="s">
        <v>113</v>
      </c>
      <c r="N43" s="22" t="s">
        <v>115</v>
      </c>
    </row>
    <row r="44" spans="2:14" x14ac:dyDescent="0.25">
      <c r="B44" s="6" t="s">
        <v>14</v>
      </c>
      <c r="C44" s="6" t="s">
        <v>15</v>
      </c>
      <c r="D44" s="8">
        <v>3</v>
      </c>
      <c r="F44" s="17" t="s">
        <v>112</v>
      </c>
      <c r="G44" s="2"/>
      <c r="H44" s="2"/>
      <c r="I44" s="2" t="s">
        <v>115</v>
      </c>
      <c r="J44" s="2">
        <v>2</v>
      </c>
      <c r="K44" s="2">
        <v>2014</v>
      </c>
      <c r="L44" s="18"/>
      <c r="M44" s="14" t="s">
        <v>113</v>
      </c>
      <c r="N44" s="22" t="s">
        <v>115</v>
      </c>
    </row>
    <row r="45" spans="2:14" x14ac:dyDescent="0.25">
      <c r="B45" s="7" t="s">
        <v>74</v>
      </c>
      <c r="C45" s="10" t="s">
        <v>75</v>
      </c>
      <c r="D45" s="11">
        <v>1</v>
      </c>
      <c r="F45" s="17" t="s">
        <v>112</v>
      </c>
      <c r="G45" s="2"/>
      <c r="H45" s="2"/>
      <c r="I45" s="2" t="s">
        <v>115</v>
      </c>
      <c r="J45" s="2">
        <v>2</v>
      </c>
      <c r="K45" s="2">
        <v>2011</v>
      </c>
      <c r="L45" s="18" t="s">
        <v>129</v>
      </c>
      <c r="M45" s="14" t="s">
        <v>113</v>
      </c>
      <c r="N45" s="22" t="s">
        <v>115</v>
      </c>
    </row>
    <row r="46" spans="2:14" x14ac:dyDescent="0.25">
      <c r="B46" s="6" t="s">
        <v>58</v>
      </c>
      <c r="C46" s="6" t="s">
        <v>59</v>
      </c>
      <c r="D46" s="8">
        <v>7</v>
      </c>
      <c r="F46" s="17" t="s">
        <v>112</v>
      </c>
      <c r="G46" s="2" t="s">
        <v>115</v>
      </c>
      <c r="H46" s="2"/>
      <c r="I46" s="2"/>
      <c r="J46" s="2">
        <v>2</v>
      </c>
      <c r="K46" s="2">
        <v>2023</v>
      </c>
      <c r="L46" s="18"/>
      <c r="M46" s="14" t="s">
        <v>113</v>
      </c>
      <c r="N46" s="22" t="s">
        <v>115</v>
      </c>
    </row>
    <row r="47" spans="2:14" x14ac:dyDescent="0.25">
      <c r="B47" s="7" t="s">
        <v>86</v>
      </c>
      <c r="C47" s="10" t="s">
        <v>87</v>
      </c>
      <c r="D47" s="11">
        <v>5</v>
      </c>
      <c r="F47" s="17" t="s">
        <v>112</v>
      </c>
      <c r="G47" s="2"/>
      <c r="H47" s="2"/>
      <c r="I47" s="2" t="s">
        <v>115</v>
      </c>
      <c r="J47" s="2">
        <v>2</v>
      </c>
      <c r="K47" s="2">
        <v>2013</v>
      </c>
      <c r="L47" s="18"/>
      <c r="M47" s="14" t="s">
        <v>113</v>
      </c>
      <c r="N47" s="22" t="s">
        <v>115</v>
      </c>
    </row>
    <row r="48" spans="2:14" x14ac:dyDescent="0.25">
      <c r="B48" s="7" t="s">
        <v>88</v>
      </c>
      <c r="C48" s="10" t="s">
        <v>89</v>
      </c>
      <c r="D48" s="11">
        <v>5</v>
      </c>
      <c r="F48" s="17" t="s">
        <v>112</v>
      </c>
      <c r="G48" s="2"/>
      <c r="H48" s="2"/>
      <c r="I48" s="2" t="s">
        <v>115</v>
      </c>
      <c r="J48" s="2">
        <v>2</v>
      </c>
      <c r="K48" s="2">
        <v>2013</v>
      </c>
      <c r="L48" s="18"/>
      <c r="M48" s="14" t="s">
        <v>113</v>
      </c>
      <c r="N48" s="22" t="s">
        <v>115</v>
      </c>
    </row>
    <row r="49" spans="2:14" x14ac:dyDescent="0.25">
      <c r="B49" s="7" t="s">
        <v>76</v>
      </c>
      <c r="C49" s="10" t="s">
        <v>77</v>
      </c>
      <c r="D49" s="11">
        <v>1</v>
      </c>
      <c r="F49" s="17" t="s">
        <v>112</v>
      </c>
      <c r="G49" s="2" t="s">
        <v>115</v>
      </c>
      <c r="H49" s="2"/>
      <c r="I49" s="2"/>
      <c r="J49" s="2">
        <v>2</v>
      </c>
      <c r="K49" s="2">
        <v>2018</v>
      </c>
      <c r="L49" s="18">
        <v>2024</v>
      </c>
      <c r="M49" s="14" t="s">
        <v>113</v>
      </c>
      <c r="N49" s="22" t="s">
        <v>115</v>
      </c>
    </row>
    <row r="50" spans="2:14" x14ac:dyDescent="0.25">
      <c r="B50" s="6" t="s">
        <v>36</v>
      </c>
      <c r="C50" s="6" t="s">
        <v>37</v>
      </c>
      <c r="D50" s="8">
        <v>6</v>
      </c>
      <c r="F50" s="17" t="s">
        <v>112</v>
      </c>
      <c r="G50" s="2"/>
      <c r="H50" s="2"/>
      <c r="I50" s="2" t="s">
        <v>115</v>
      </c>
      <c r="J50" s="2">
        <v>2</v>
      </c>
      <c r="K50" s="2">
        <v>2013</v>
      </c>
      <c r="L50" s="18"/>
      <c r="M50" s="14" t="s">
        <v>113</v>
      </c>
      <c r="N50" s="22" t="s">
        <v>115</v>
      </c>
    </row>
    <row r="51" spans="2:14" x14ac:dyDescent="0.25">
      <c r="B51" s="6" t="s">
        <v>60</v>
      </c>
      <c r="C51" s="6" t="s">
        <v>61</v>
      </c>
      <c r="D51" s="8">
        <v>7</v>
      </c>
      <c r="F51" s="17" t="s">
        <v>112</v>
      </c>
      <c r="G51" s="2"/>
      <c r="H51" s="2"/>
      <c r="I51" s="2" t="s">
        <v>115</v>
      </c>
      <c r="J51" s="2">
        <v>2</v>
      </c>
      <c r="K51" s="2">
        <v>2019</v>
      </c>
      <c r="L51" s="18"/>
      <c r="M51" s="14" t="s">
        <v>113</v>
      </c>
      <c r="N51" s="22" t="s">
        <v>115</v>
      </c>
    </row>
    <row r="52" spans="2:14" x14ac:dyDescent="0.25">
      <c r="B52" s="7" t="s">
        <v>90</v>
      </c>
      <c r="C52" s="10" t="s">
        <v>91</v>
      </c>
      <c r="D52" s="11">
        <v>5</v>
      </c>
      <c r="F52" s="17" t="s">
        <v>112</v>
      </c>
      <c r="G52" s="2"/>
      <c r="H52" s="2"/>
      <c r="I52" s="2" t="s">
        <v>115</v>
      </c>
      <c r="J52" s="2">
        <v>2</v>
      </c>
      <c r="K52" s="2">
        <v>2015</v>
      </c>
      <c r="L52" s="18"/>
      <c r="M52" s="14" t="s">
        <v>113</v>
      </c>
      <c r="N52" s="22" t="s">
        <v>115</v>
      </c>
    </row>
    <row r="53" spans="2:14" x14ac:dyDescent="0.25">
      <c r="B53" s="6" t="s">
        <v>62</v>
      </c>
      <c r="C53" s="6" t="s">
        <v>63</v>
      </c>
      <c r="D53" s="8">
        <v>7</v>
      </c>
      <c r="F53" s="17" t="s">
        <v>112</v>
      </c>
      <c r="G53" s="2" t="s">
        <v>115</v>
      </c>
      <c r="H53" s="2"/>
      <c r="I53" s="2"/>
      <c r="J53" s="2">
        <v>2</v>
      </c>
      <c r="K53" s="2">
        <v>2023</v>
      </c>
      <c r="L53" s="18"/>
      <c r="M53" s="14" t="s">
        <v>113</v>
      </c>
      <c r="N53" s="22" t="s">
        <v>115</v>
      </c>
    </row>
    <row r="54" spans="2:14" x14ac:dyDescent="0.25">
      <c r="B54" s="6" t="s">
        <v>48</v>
      </c>
      <c r="C54" s="6" t="s">
        <v>49</v>
      </c>
      <c r="D54" s="8">
        <v>2</v>
      </c>
      <c r="F54" s="17" t="s">
        <v>112</v>
      </c>
      <c r="G54" s="2"/>
      <c r="H54" s="2"/>
      <c r="I54" s="2" t="s">
        <v>115</v>
      </c>
      <c r="J54" s="2">
        <v>1</v>
      </c>
      <c r="K54" s="2">
        <v>2010</v>
      </c>
      <c r="L54" s="18" t="s">
        <v>129</v>
      </c>
      <c r="M54" s="14" t="s">
        <v>113</v>
      </c>
      <c r="N54" s="22" t="s">
        <v>115</v>
      </c>
    </row>
    <row r="55" spans="2:14" x14ac:dyDescent="0.25">
      <c r="B55" s="27" t="s">
        <v>104</v>
      </c>
      <c r="C55" s="10" t="s">
        <v>105</v>
      </c>
      <c r="D55" s="11">
        <v>4</v>
      </c>
      <c r="F55" s="17"/>
      <c r="G55" s="2"/>
      <c r="H55" s="2"/>
      <c r="I55" s="2"/>
      <c r="J55" s="2"/>
      <c r="K55" s="2"/>
      <c r="L55" s="18">
        <v>2022</v>
      </c>
      <c r="M55" s="14" t="s">
        <v>113</v>
      </c>
      <c r="N55" s="22" t="s">
        <v>115</v>
      </c>
    </row>
    <row r="56" spans="2:14" x14ac:dyDescent="0.25">
      <c r="B56" s="7" t="s">
        <v>110</v>
      </c>
      <c r="C56" s="7" t="s">
        <v>111</v>
      </c>
      <c r="D56" s="11">
        <v>10</v>
      </c>
      <c r="F56" s="17" t="s">
        <v>112</v>
      </c>
      <c r="G56" s="2" t="s">
        <v>115</v>
      </c>
      <c r="H56" s="2"/>
      <c r="I56" s="2"/>
      <c r="J56" s="2">
        <v>2</v>
      </c>
      <c r="K56" s="2">
        <v>2023</v>
      </c>
      <c r="L56" s="18"/>
      <c r="M56" s="14" t="s">
        <v>113</v>
      </c>
      <c r="N56" s="22" t="s">
        <v>115</v>
      </c>
    </row>
    <row r="57" spans="2:14" x14ac:dyDescent="0.25">
      <c r="B57" s="27" t="s">
        <v>92</v>
      </c>
      <c r="C57" s="10" t="s">
        <v>93</v>
      </c>
      <c r="D57" s="11">
        <v>5</v>
      </c>
      <c r="F57" s="17"/>
      <c r="G57" s="2"/>
      <c r="H57" s="2"/>
      <c r="I57" s="2"/>
      <c r="J57" s="2"/>
      <c r="K57" s="2"/>
      <c r="L57" s="18"/>
      <c r="M57" s="14" t="s">
        <v>113</v>
      </c>
      <c r="N57" s="22" t="s">
        <v>115</v>
      </c>
    </row>
    <row r="58" spans="2:14" x14ac:dyDescent="0.25">
      <c r="B58" s="27" t="s">
        <v>94</v>
      </c>
      <c r="C58" s="10" t="s">
        <v>95</v>
      </c>
      <c r="D58" s="11">
        <v>5</v>
      </c>
      <c r="F58" s="17"/>
      <c r="G58" s="2"/>
      <c r="H58" s="2"/>
      <c r="I58" s="2"/>
      <c r="J58" s="2"/>
      <c r="K58" s="2"/>
      <c r="L58" s="18"/>
      <c r="M58" s="14" t="s">
        <v>113</v>
      </c>
      <c r="N58" s="22" t="s">
        <v>115</v>
      </c>
    </row>
    <row r="59" spans="2:14" ht="15.75" thickBot="1" x14ac:dyDescent="0.3">
      <c r="B59" s="7" t="s">
        <v>78</v>
      </c>
      <c r="C59" s="10" t="s">
        <v>79</v>
      </c>
      <c r="D59" s="11">
        <v>1</v>
      </c>
      <c r="F59" s="19" t="s">
        <v>112</v>
      </c>
      <c r="G59" s="20"/>
      <c r="H59" s="20"/>
      <c r="I59" s="20" t="s">
        <v>115</v>
      </c>
      <c r="J59" s="20">
        <v>1</v>
      </c>
      <c r="K59" s="20">
        <v>2013</v>
      </c>
      <c r="L59" s="18" t="s">
        <v>129</v>
      </c>
      <c r="M59" s="24" t="s">
        <v>113</v>
      </c>
      <c r="N59" s="23" t="s">
        <v>115</v>
      </c>
    </row>
    <row r="60" spans="2:14" ht="15.75" customHeight="1" x14ac:dyDescent="0.25">
      <c r="D60" s="1"/>
    </row>
    <row r="61" spans="2:14" x14ac:dyDescent="0.25">
      <c r="F61" s="1">
        <f>COUNTIF(F5:F59,"A")</f>
        <v>41</v>
      </c>
      <c r="G61" s="1">
        <f>COUNTIF(G5:G59,"YES")</f>
        <v>13</v>
      </c>
      <c r="H61" s="1">
        <f>COUNTIF(H5:H59,"YES")</f>
        <v>4</v>
      </c>
      <c r="I61" s="1">
        <f>COUNTIF(I5:I59,"YES")</f>
        <v>24</v>
      </c>
      <c r="J61" s="1">
        <f>COUNT(J5:J59)</f>
        <v>41</v>
      </c>
      <c r="K61" s="1">
        <f>COUNT(K5:K59)</f>
        <v>41</v>
      </c>
      <c r="L61" s="1">
        <f>COUNTA(L5:L59)</f>
        <v>24</v>
      </c>
      <c r="M61" s="1">
        <f>COUNTIF(M5:M59,"AE")</f>
        <v>55</v>
      </c>
      <c r="N61" s="1">
        <f>COUNTIF(N5:N59,"YES")</f>
        <v>55</v>
      </c>
    </row>
    <row r="63" spans="2:14" x14ac:dyDescent="0.25">
      <c r="B63" s="28" t="s">
        <v>127</v>
      </c>
    </row>
  </sheetData>
  <autoFilter ref="B4:N4" xr:uid="{00000000-0009-0000-0000-000000000000}"/>
  <sortState xmlns:xlrd2="http://schemas.microsoft.com/office/spreadsheetml/2017/richdata2" ref="B4:V58">
    <sortCondition ref="D4:D58"/>
    <sortCondition ref="B4:B58"/>
  </sortState>
  <mergeCells count="2">
    <mergeCell ref="F3:K3"/>
    <mergeCell ref="M3:N3"/>
  </mergeCells>
  <hyperlinks>
    <hyperlink ref="M2" r:id="rId1" xr:uid="{00000000-0004-0000-0000-000001000000}"/>
    <hyperlink ref="F2" r:id="rId2" xr:uid="{8D1152F3-3EA7-44B0-BACF-626E96EDF033}"/>
  </hyperlinks>
  <pageMargins left="0.7" right="0.7" top="0.75" bottom="0.75" header="0.3" footer="0.3"/>
  <pageSetup orientation="portrait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workbookViewId="0">
      <selection activeCell="A22" sqref="A22"/>
    </sheetView>
  </sheetViews>
  <sheetFormatPr defaultRowHeight="15" x14ac:dyDescent="0.25"/>
  <cols>
    <col min="1" max="1" width="34.42578125" customWidth="1"/>
  </cols>
  <sheetData>
    <row r="2" spans="1:1" x14ac:dyDescent="0.25">
      <c r="A2" s="5" t="s">
        <v>123</v>
      </c>
    </row>
    <row r="3" spans="1:1" x14ac:dyDescent="0.25">
      <c r="A3" s="6" t="s">
        <v>52</v>
      </c>
    </row>
    <row r="4" spans="1:1" x14ac:dyDescent="0.25">
      <c r="A4" s="7" t="s">
        <v>80</v>
      </c>
    </row>
    <row r="5" spans="1:1" x14ac:dyDescent="0.25">
      <c r="A5" s="6" t="s">
        <v>10</v>
      </c>
    </row>
    <row r="6" spans="1:1" x14ac:dyDescent="0.25">
      <c r="A6" s="6" t="s">
        <v>54</v>
      </c>
    </row>
    <row r="7" spans="1:1" x14ac:dyDescent="0.25">
      <c r="A7" s="6" t="s">
        <v>18</v>
      </c>
    </row>
    <row r="8" spans="1:1" x14ac:dyDescent="0.25">
      <c r="A8" s="7" t="s">
        <v>82</v>
      </c>
    </row>
    <row r="9" spans="1:1" x14ac:dyDescent="0.25">
      <c r="A9" s="6" t="s">
        <v>56</v>
      </c>
    </row>
    <row r="10" spans="1:1" x14ac:dyDescent="0.25">
      <c r="A10" s="6" t="s">
        <v>40</v>
      </c>
    </row>
    <row r="11" spans="1:1" x14ac:dyDescent="0.25">
      <c r="A11" s="7" t="s">
        <v>106</v>
      </c>
    </row>
    <row r="12" spans="1:1" x14ac:dyDescent="0.25">
      <c r="A12" s="6" t="s">
        <v>44</v>
      </c>
    </row>
    <row r="13" spans="1:1" x14ac:dyDescent="0.25">
      <c r="A13" s="7" t="s">
        <v>100</v>
      </c>
    </row>
    <row r="14" spans="1:1" x14ac:dyDescent="0.25">
      <c r="A14" s="7" t="s">
        <v>104</v>
      </c>
    </row>
    <row r="15" spans="1:1" x14ac:dyDescent="0.25">
      <c r="A15" s="7" t="s">
        <v>92</v>
      </c>
    </row>
    <row r="16" spans="1:1" x14ac:dyDescent="0.25">
      <c r="A16" s="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AFH Data Development</vt:lpstr>
      <vt:lpstr>No AFH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cp:lastPrinted>2016-01-06T14:26:19Z</cp:lastPrinted>
  <dcterms:created xsi:type="dcterms:W3CDTF">2015-06-22T17:28:40Z</dcterms:created>
  <dcterms:modified xsi:type="dcterms:W3CDTF">2025-10-07T20:11:21Z</dcterms:modified>
</cp:coreProperties>
</file>