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ub\RA\State\CL\Matrix\"/>
    </mc:Choice>
  </mc:AlternateContent>
  <xr:revisionPtr revIDLastSave="0" documentId="13_ncr:1_{B55577C7-66B4-43F9-8F73-0662D4ED3AAB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R3_Risk Matrix Exposure" sheetId="7" r:id="rId1"/>
    <sheet name="R3_Risk Matrix DAMAGE" sheetId="9" r:id="rId2"/>
  </sheets>
  <definedNames>
    <definedName name="_xlnm._FilterDatabase" localSheetId="1" hidden="1">'R3_Risk Matrix DAMAGE'!$Y$8:$Y$46</definedName>
    <definedName name="_xlnm._FilterDatabase" localSheetId="0" hidden="1">'R3_Risk Matrix Exposure'!$A$7:$AK$46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8" i="7" l="1"/>
  <c r="U17" i="7"/>
  <c r="U18" i="7"/>
  <c r="U19" i="7"/>
  <c r="U20" i="7"/>
  <c r="U21" i="7"/>
  <c r="U22" i="7"/>
  <c r="U23" i="7"/>
  <c r="U24" i="7"/>
  <c r="U25" i="7"/>
  <c r="U26" i="7"/>
  <c r="U27" i="7"/>
  <c r="U28" i="7"/>
  <c r="U29" i="7"/>
  <c r="U30" i="7"/>
  <c r="U31" i="7"/>
  <c r="U32" i="7"/>
  <c r="U33" i="7"/>
  <c r="U34" i="7"/>
  <c r="U35" i="7"/>
  <c r="U36" i="7"/>
  <c r="U37" i="7"/>
  <c r="U38" i="7"/>
  <c r="U39" i="7"/>
  <c r="U40" i="7"/>
  <c r="U41" i="7"/>
  <c r="U42" i="7"/>
  <c r="U43" i="7"/>
  <c r="U44" i="7"/>
  <c r="U45" i="7"/>
  <c r="U46" i="7"/>
  <c r="U14" i="7"/>
  <c r="U15" i="7"/>
  <c r="U16" i="7"/>
  <c r="U9" i="7"/>
  <c r="U10" i="7"/>
  <c r="U11" i="7"/>
  <c r="U12" i="7"/>
  <c r="U13" i="7"/>
  <c r="Q9" i="7" l="1"/>
  <c r="Q10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8" i="7"/>
</calcChain>
</file>

<file path=xl/sharedStrings.xml><?xml version="1.0" encoding="utf-8"?>
<sst xmlns="http://schemas.openxmlformats.org/spreadsheetml/2006/main" count="454" uniqueCount="214">
  <si>
    <t>CID</t>
  </si>
  <si>
    <t>Community Name</t>
  </si>
  <si>
    <t>County</t>
  </si>
  <si>
    <t>Incorporated/Unincorporated</t>
  </si>
  <si>
    <t>WV RPDC Region</t>
  </si>
  <si>
    <t>Unincorporated</t>
  </si>
  <si>
    <t>Incorporated</t>
  </si>
  <si>
    <t>Split</t>
  </si>
  <si>
    <t>Montgomery**</t>
  </si>
  <si>
    <t>Smithers**</t>
  </si>
  <si>
    <t>FAYETTE &amp; KANAWHA</t>
  </si>
  <si>
    <t>4 &amp; 3</t>
  </si>
  <si>
    <t>Floodway</t>
  </si>
  <si>
    <t>Total Buildings in High Risk Flood Zones</t>
  </si>
  <si>
    <t>Essential Facilities</t>
  </si>
  <si>
    <t>Mapped in SFHA</t>
  </si>
  <si>
    <t>Floodplain Measurements</t>
  </si>
  <si>
    <t>Buildings in Flood Zone</t>
  </si>
  <si>
    <t>Ratio of aSFHA to Community Area</t>
  </si>
  <si>
    <t xml:space="preserve">Non-Residential </t>
  </si>
  <si>
    <t xml:space="preserve">SFHA Area (aSFHA) (acres) </t>
  </si>
  <si>
    <t>Stream Length</t>
  </si>
  <si>
    <t>SFHA Area</t>
  </si>
  <si>
    <t>Total Length (mi) - High Risk Flood Zones</t>
  </si>
  <si>
    <t>Stream Length (mi) -Effective A</t>
  </si>
  <si>
    <t>Significant Structures</t>
  </si>
  <si>
    <t>Building Dollar ($) Exposure &amp; Building Occupancy Class Type</t>
  </si>
  <si>
    <t>Total
 Building Dollar Exposure</t>
  </si>
  <si>
    <r>
      <rPr>
        <b/>
        <sz val="9"/>
        <rFont val="Calibri"/>
        <family val="2"/>
        <scheme val="minor"/>
      </rPr>
      <t>Commerical</t>
    </r>
    <r>
      <rPr>
        <sz val="9"/>
        <rFont val="Calibri"/>
        <family val="2"/>
        <scheme val="minor"/>
      </rPr>
      <t xml:space="preserve"> VALUE</t>
    </r>
  </si>
  <si>
    <r>
      <rPr>
        <b/>
        <sz val="9"/>
        <rFont val="Calibri"/>
        <family val="2"/>
        <scheme val="minor"/>
      </rPr>
      <t xml:space="preserve">Other
 </t>
    </r>
    <r>
      <rPr>
        <sz val="9"/>
        <rFont val="Calibri"/>
        <family val="2"/>
        <scheme val="minor"/>
      </rPr>
      <t>Non-Residential VALUE</t>
    </r>
  </si>
  <si>
    <t>Buildings at High Risk</t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</si>
  <si>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COUNT %
 (All RESx Classes)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</si>
  <si>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 %
 (All RESx)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</si>
  <si>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VALUE
 (All RESx) </t>
    </r>
  </si>
  <si>
    <t xml:space="preserve">Residential </t>
  </si>
  <si>
    <t>Community Information</t>
  </si>
  <si>
    <t>Stream Length (mi) - Advisory A</t>
  </si>
  <si>
    <t>% Pre-FIRM</t>
  </si>
  <si>
    <t>% Post-FIRM construction regulated to Pre-FIRM (Mapped into SFHA)</t>
  </si>
  <si>
    <t>% Post-FIRM</t>
  </si>
  <si>
    <t>% Unknown</t>
  </si>
  <si>
    <t>% Unknown RES2 Mobile Homes</t>
  </si>
  <si>
    <t>% Unknown Tax Exempt (Property Class X or Other Non-Residential)</t>
  </si>
  <si>
    <t>Average Building Value</t>
  </si>
  <si>
    <t>Median Building Value</t>
  </si>
  <si>
    <t>Owner Occupied</t>
  </si>
  <si>
    <t>&gt; 25%</t>
  </si>
  <si>
    <t>&lt; 50%</t>
  </si>
  <si>
    <t>&lt; 1940</t>
  </si>
  <si>
    <t>Top 1</t>
  </si>
  <si>
    <t>&gt; 19%</t>
  </si>
  <si>
    <t>&gt; 500 mi</t>
  </si>
  <si>
    <t>&gt; 180 mi</t>
  </si>
  <si>
    <t>&gt; 1K bldg</t>
  </si>
  <si>
    <t>&gt; 100 bldg</t>
  </si>
  <si>
    <t>Top 3</t>
  </si>
  <si>
    <t>Median Building Value RES 1</t>
  </si>
  <si>
    <t>Average Building Value RES 1</t>
  </si>
  <si>
    <t>&gt; $80K</t>
  </si>
  <si>
    <t>&gt; $50K</t>
  </si>
  <si>
    <t>&gt; 5 EF</t>
  </si>
  <si>
    <t>&gt; 10 CA</t>
  </si>
  <si>
    <t>&gt; 10 CAH</t>
  </si>
  <si>
    <r>
      <rPr>
        <b/>
        <sz val="9"/>
        <color theme="1"/>
        <rFont val="Calibri"/>
        <family val="2"/>
        <scheme val="minor"/>
      </rPr>
      <t>Community Assets Historical</t>
    </r>
    <r>
      <rPr>
        <sz val="9"/>
        <color theme="1"/>
        <rFont val="Calibri"/>
        <family val="2"/>
        <scheme val="minor"/>
      </rPr>
      <t xml:space="preserve"> </t>
    </r>
  </si>
  <si>
    <r>
      <t xml:space="preserve">Average </t>
    </r>
    <r>
      <rPr>
        <b/>
        <sz val="9"/>
        <color theme="1"/>
        <rFont val="Calibri"/>
        <family val="2"/>
        <scheme val="minor"/>
      </rPr>
      <t>Building Year</t>
    </r>
  </si>
  <si>
    <r>
      <t xml:space="preserve">Median </t>
    </r>
    <r>
      <rPr>
        <b/>
        <sz val="9"/>
        <color theme="1"/>
        <rFont val="Calibri"/>
        <family val="2"/>
        <scheme val="minor"/>
      </rPr>
      <t>Building Year</t>
    </r>
  </si>
  <si>
    <t>Community Assets
 Non-Historical</t>
  </si>
  <si>
    <t>&gt; 10%</t>
  </si>
  <si>
    <t>Higer Risk Threshold</t>
  </si>
  <si>
    <t>Statewide Statistics</t>
  </si>
  <si>
    <t>Total Value</t>
  </si>
  <si>
    <t>Historical</t>
  </si>
  <si>
    <t>Critical Facilities</t>
  </si>
  <si>
    <t>RENTAL</t>
  </si>
  <si>
    <t>FIRM STATUS (NEW DEVELOPMENT)</t>
  </si>
  <si>
    <t>Unknown FIRM Status</t>
  </si>
  <si>
    <t>Pre/Post-FIRM</t>
  </si>
  <si>
    <t>Ownership</t>
  </si>
  <si>
    <t>&gt; 90%</t>
  </si>
  <si>
    <t>&gt; 70%</t>
  </si>
  <si>
    <r>
      <rPr>
        <b/>
        <sz val="9"/>
        <color theme="0" tint="-0.499984740745262"/>
        <rFont val="Calibri"/>
        <family val="2"/>
        <scheme val="minor"/>
      </rPr>
      <t>Non-Residential</t>
    </r>
    <r>
      <rPr>
        <sz val="9"/>
        <color theme="0" tint="-0.499984740745262"/>
        <rFont val="Calibri"/>
        <family val="2"/>
        <scheme val="minor"/>
      </rPr>
      <t xml:space="preserve"> VALUE % </t>
    </r>
  </si>
  <si>
    <r>
      <rPr>
        <b/>
        <sz val="9"/>
        <rFont val="Calibri"/>
        <family val="2"/>
        <scheme val="minor"/>
      </rPr>
      <t>Residential</t>
    </r>
    <r>
      <rPr>
        <sz val="9"/>
        <rFont val="Calibri"/>
        <family val="2"/>
        <scheme val="minor"/>
      </rPr>
      <t xml:space="preserve"> </t>
    </r>
    <r>
      <rPr>
        <b/>
        <sz val="9"/>
        <rFont val="Calibri"/>
        <family val="2"/>
        <scheme val="minor"/>
      </rPr>
      <t>Manufactured Homes</t>
    </r>
    <r>
      <rPr>
        <sz val="9"/>
        <rFont val="Calibri"/>
        <family val="2"/>
        <scheme val="minor"/>
      </rPr>
      <t xml:space="preserve"> (RES2) % of Single Dwellings  (RES1 &amp; RES2) </t>
    </r>
  </si>
  <si>
    <t>Building Value Mean/Median</t>
  </si>
  <si>
    <t>Boone County*</t>
  </si>
  <si>
    <t>BOONE</t>
  </si>
  <si>
    <t>Madison</t>
  </si>
  <si>
    <t>Whitesville</t>
  </si>
  <si>
    <t>Danville</t>
  </si>
  <si>
    <t>Sylvester</t>
  </si>
  <si>
    <t>Clay County*</t>
  </si>
  <si>
    <t>CLAY</t>
  </si>
  <si>
    <t>Clay</t>
  </si>
  <si>
    <t>Kanawha County*</t>
  </si>
  <si>
    <t>KANAWHA</t>
  </si>
  <si>
    <t>Belle</t>
  </si>
  <si>
    <t>Cedar Grove</t>
  </si>
  <si>
    <t>Charleston</t>
  </si>
  <si>
    <t>Chesapeake</t>
  </si>
  <si>
    <t>Clendenin</t>
  </si>
  <si>
    <t>Dunbar</t>
  </si>
  <si>
    <t>East Bank</t>
  </si>
  <si>
    <t>Glasgow</t>
  </si>
  <si>
    <t>Marmet</t>
  </si>
  <si>
    <t>Nitro**</t>
  </si>
  <si>
    <t>Pratt</t>
  </si>
  <si>
    <t>St. Albans</t>
  </si>
  <si>
    <t>South Charleston</t>
  </si>
  <si>
    <t>Handley</t>
  </si>
  <si>
    <t>PUTNAM</t>
  </si>
  <si>
    <t>Bancroft</t>
  </si>
  <si>
    <t>Buffalo</t>
  </si>
  <si>
    <t>Hurricane</t>
  </si>
  <si>
    <t>Eleanor</t>
  </si>
  <si>
    <t>Winfield</t>
  </si>
  <si>
    <t>Putnam County*</t>
  </si>
  <si>
    <t>Poca</t>
  </si>
  <si>
    <t>KANAWHA &amp; PUTNAM</t>
  </si>
  <si>
    <t>3 &amp; 3</t>
  </si>
  <si>
    <r>
      <t xml:space="preserve">Region 3 Risk Matrix </t>
    </r>
    <r>
      <rPr>
        <b/>
        <i/>
        <sz val="9"/>
        <color theme="1"/>
        <rFont val="Calibri"/>
        <family val="2"/>
        <scheme val="minor"/>
      </rPr>
      <t>Exposure</t>
    </r>
  </si>
  <si>
    <t>&gt; 30%</t>
  </si>
  <si>
    <t>Other</t>
  </si>
  <si>
    <t>&gt; $100K</t>
  </si>
  <si>
    <t>N/A</t>
  </si>
  <si>
    <t>Census Population</t>
  </si>
  <si>
    <t>Floodplain Population and Households</t>
  </si>
  <si>
    <t>Displaced Population</t>
  </si>
  <si>
    <t>Short-Term Shelter Needs</t>
  </si>
  <si>
    <t>Total Community Population</t>
  </si>
  <si>
    <t>Average Residential Household Size</t>
  </si>
  <si>
    <t>Population Residing in High Risk Flood Zone</t>
  </si>
  <si>
    <t>Percentage of Population Residing in High Risk Flood Zone</t>
  </si>
  <si>
    <t>Percentage of Population in Flood Zones Displaced</t>
  </si>
  <si>
    <t>Number of Households with innundation water depth &gt;= 1 foot</t>
  </si>
  <si>
    <t>Estimated Population in Need of Short Term Shelter</t>
  </si>
  <si>
    <t>Percentage of Population in Flood Zones in Need of Shelter</t>
  </si>
  <si>
    <t>Companion Dogs Shelter Need</t>
  </si>
  <si>
    <t>Companion Cats Shelter Need</t>
  </si>
  <si>
    <t>Percentage of Owner-Occupied Homes</t>
  </si>
  <si>
    <t>&gt; $ 5M</t>
  </si>
  <si>
    <t>&gt; 9%</t>
  </si>
  <si>
    <t>&gt; $15K</t>
  </si>
  <si>
    <t>&gt; $10K</t>
  </si>
  <si>
    <t>Top 2</t>
  </si>
  <si>
    <t>&gt; $17K</t>
  </si>
  <si>
    <t>&gt; $12K</t>
  </si>
  <si>
    <t>&gt; 75</t>
  </si>
  <si>
    <t>&gt; 24%</t>
  </si>
  <si>
    <t>&gt; 17%</t>
  </si>
  <si>
    <t>&gt; 150</t>
  </si>
  <si>
    <t>&gt; 10</t>
  </si>
  <si>
    <t>&gt; 20</t>
  </si>
  <si>
    <t>&gt; 60%</t>
  </si>
  <si>
    <t>&gt; 15%</t>
  </si>
  <si>
    <r>
      <t>High-Risk Floodplain Exposure (WV Flood Tool Classification)</t>
    </r>
    <r>
      <rPr>
        <b/>
        <vertAlign val="superscript"/>
        <sz val="11"/>
        <color theme="0"/>
        <rFont val="Calibri"/>
        <family val="2"/>
        <scheme val="minor"/>
      </rPr>
      <t>1</t>
    </r>
  </si>
  <si>
    <t>BUILDING DAMAGE LOSS ESTIMATES (TEIF, Damage Dollar, Damage Percent)</t>
  </si>
  <si>
    <t>MINUS RATED STRUCTURES</t>
  </si>
  <si>
    <t>POPULATION DISPLACEMENT / SHORT-TERM SHELTER NEEDS</t>
  </si>
  <si>
    <t>Residential</t>
  </si>
  <si>
    <t>Commerical</t>
  </si>
  <si>
    <t>Building Total Exposure in Floodplain (TEIF)</t>
  </si>
  <si>
    <t>Building Counts by Damage Categories</t>
  </si>
  <si>
    <t>Building Mean and Median Damage Estimates</t>
  </si>
  <si>
    <t>Building Percent Damage Estimates</t>
  </si>
  <si>
    <t>Other Estimates</t>
  </si>
  <si>
    <t>MINUS RATED</t>
  </si>
  <si>
    <t>MINUS RATED WITH FIRM STATUS</t>
  </si>
  <si>
    <t>Count Residential</t>
  </si>
  <si>
    <t>Value Residential</t>
  </si>
  <si>
    <t>Count Commercial</t>
  </si>
  <si>
    <t>Value Commercial</t>
  </si>
  <si>
    <t>Count Other</t>
  </si>
  <si>
    <t>Value Other</t>
  </si>
  <si>
    <t>Count Total</t>
  </si>
  <si>
    <t>Value Total</t>
  </si>
  <si>
    <t>TEIF Loss Total</t>
  </si>
  <si>
    <t>TEIF Loss Ratio Total</t>
  </si>
  <si>
    <t>&lt; $1K or No Depth Value</t>
  </si>
  <si>
    <t>$1K-$50K</t>
  </si>
  <si>
    <t>$50K-$100K</t>
  </si>
  <si>
    <t>Average Building Damage Value ($) &gt;= $1K Damage</t>
  </si>
  <si>
    <t>Median Building Damage Value ($) &gt;= $1K Damage</t>
  </si>
  <si>
    <t>Total Damage Value ($) &gt;= $1K Damage</t>
  </si>
  <si>
    <t>Total # of Buildings &gt;= $1K Damage</t>
  </si>
  <si>
    <t>Average Dollar Damage</t>
  </si>
  <si>
    <t>Median Dollar Damage</t>
  </si>
  <si>
    <t>Building County High-Risk Advisory Zone</t>
  </si>
  <si>
    <t>&lt;1 % or No Depth Value</t>
  </si>
  <si>
    <t>1-10% (Slight Damage)</t>
  </si>
  <si>
    <t>10-50% (Moderate Damage)</t>
  </si>
  <si>
    <t>50-100% (Substantial Damage)</t>
  </si>
  <si>
    <t>&gt; 50% SD of Total Buildings</t>
  </si>
  <si>
    <t>Average Percent Damage</t>
  </si>
  <si>
    <t>Median Percent Damage</t>
  </si>
  <si>
    <t>Average Building Damage Percent (%) &gt;= 1% Damage</t>
  </si>
  <si>
    <t>Median Building Damage Percent (%) &gt;= 1% Damage</t>
  </si>
  <si>
    <t>Total # of Buildings &gt;= 1% Damage</t>
  </si>
  <si>
    <t>High Damage Count (BldgDmgPct &gt;= 50% OR BldgLossUSD &gt;  $10k)</t>
  </si>
  <si>
    <t>Debris Damage Total (tons)</t>
  </si>
  <si>
    <t>&lt; Minus 1 ft. or No Depth Value</t>
  </si>
  <si>
    <t>Minus 1-5 ft</t>
  </si>
  <si>
    <t>Minus 5-10 ft</t>
  </si>
  <si>
    <t xml:space="preserve"> &gt; Minus 10 ft</t>
  </si>
  <si>
    <t>Average Value of Minus Rated Structures</t>
  </si>
  <si>
    <t>Median Value of Minus Rated Structures</t>
  </si>
  <si>
    <t>Total # of Minus Rated Structures</t>
  </si>
  <si>
    <t>&gt;= Minus 1 ft. and Pre-FIRM</t>
  </si>
  <si>
    <t>&gt;= Minus 1 ft. and Post-FIRM</t>
  </si>
  <si>
    <t>&gt;= Minus 1 ft. and Unknown Building Year</t>
  </si>
  <si>
    <t>MINUS-RATED &gt; 2 &amp; POST-FIRM</t>
  </si>
  <si>
    <t>MINUS-RATED &gt; 2 &amp; BLDG YEAR UNKNOWN</t>
  </si>
  <si>
    <r>
      <rPr>
        <b/>
        <vertAlign val="superscript"/>
        <sz val="9"/>
        <color theme="1"/>
        <rFont val="Calibri"/>
        <family val="2"/>
        <scheme val="minor"/>
      </rPr>
      <t>1</t>
    </r>
    <r>
      <rPr>
        <b/>
        <sz val="9"/>
        <color theme="1"/>
        <rFont val="Calibri"/>
        <family val="2"/>
        <scheme val="minor"/>
      </rPr>
      <t xml:space="preserve"> High-Risk Floodplain Exposure (WV Flood Tool Classification) was taken from the exposure table in which new utility changes were applied manually (CL_building_exposure_occupancy_20220202_Utilities_Edited.xlsx).</t>
    </r>
  </si>
  <si>
    <t>Link to the above table: https://data.wvgis.wvu.edu/pub/RA/State/CL/Building_Exposure/</t>
  </si>
  <si>
    <r>
      <rPr>
        <b/>
        <sz val="9"/>
        <color theme="1"/>
        <rFont val="Calibri"/>
        <family val="2"/>
        <scheme val="minor"/>
      </rPr>
      <t xml:space="preserve">Region 3 Risk Matrix </t>
    </r>
    <r>
      <rPr>
        <b/>
        <i/>
        <sz val="9"/>
        <color theme="1"/>
        <rFont val="Calibri"/>
        <family val="2"/>
        <scheme val="minor"/>
      </rPr>
      <t>DAMAGE LOSS MODELS</t>
    </r>
  </si>
  <si>
    <t>Putnam County Damage data looses incorrect and need recalculated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</si>
</sst>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,\K\ "/>
    <numFmt numFmtId="166" formatCode="&quot;$&quot;#,##0,\K"/>
    <numFmt numFmtId="167" formatCode="&quot;$&quot;#,##0.0,\K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rgb="FFC00000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name val="Calibri"/>
      <family val="2"/>
      <scheme val="minor"/>
    </font>
    <font>
      <i/>
      <sz val="9"/>
      <color rgb="FFC00000"/>
      <name val="Calibri"/>
      <family val="2"/>
      <scheme val="minor"/>
    </font>
    <font>
      <sz val="9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vertAlign val="superscript"/>
      <sz val="9"/>
      <color theme="1"/>
      <name val="Calibri"/>
      <family val="2"/>
      <scheme val="minor"/>
    </font>
    <font>
      <sz val="11"/>
      <color rgb="FFC0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CD5B4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471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3" fillId="7" borderId="8" xfId="0" applyFont="1" applyFill="1" applyBorder="1"/>
    <xf numFmtId="0" fontId="3" fillId="7" borderId="8" xfId="0" applyFont="1" applyFill="1" applyBorder="1" applyAlignment="1">
      <alignment horizontal="center"/>
    </xf>
    <xf numFmtId="0" fontId="3" fillId="3" borderId="8" xfId="0" applyFont="1" applyFill="1" applyBorder="1"/>
    <xf numFmtId="0" fontId="4" fillId="9" borderId="8" xfId="0" applyFont="1" applyFill="1" applyBorder="1"/>
    <xf numFmtId="9" fontId="3" fillId="3" borderId="8" xfId="0" applyNumberFormat="1" applyFont="1" applyFill="1" applyBorder="1" applyAlignment="1">
      <alignment horizontal="center"/>
    </xf>
    <xf numFmtId="9" fontId="3" fillId="0" borderId="8" xfId="0" applyNumberFormat="1" applyFont="1" applyBorder="1" applyAlignment="1">
      <alignment horizontal="center"/>
    </xf>
    <xf numFmtId="9" fontId="3" fillId="7" borderId="8" xfId="0" applyNumberFormat="1" applyFont="1" applyFill="1" applyBorder="1" applyAlignment="1">
      <alignment horizontal="center"/>
    </xf>
    <xf numFmtId="9" fontId="6" fillId="0" borderId="8" xfId="0" applyNumberFormat="1" applyFont="1" applyBorder="1" applyAlignment="1">
      <alignment horizontal="center"/>
    </xf>
    <xf numFmtId="9" fontId="10" fillId="0" borderId="8" xfId="0" applyNumberFormat="1" applyFont="1" applyBorder="1" applyAlignment="1">
      <alignment horizontal="center" vertical="center"/>
    </xf>
    <xf numFmtId="164" fontId="3" fillId="12" borderId="13" xfId="0" applyNumberFormat="1" applyFont="1" applyFill="1" applyBorder="1" applyAlignment="1">
      <alignment horizontal="center" vertical="top" wrapText="1"/>
    </xf>
    <xf numFmtId="164" fontId="3" fillId="12" borderId="14" xfId="0" applyNumberFormat="1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9" fontId="0" fillId="0" borderId="0" xfId="0" applyNumberFormat="1" applyAlignment="1">
      <alignment horizontal="center"/>
    </xf>
    <xf numFmtId="3" fontId="3" fillId="15" borderId="1" xfId="1" applyNumberFormat="1" applyFont="1" applyFill="1" applyBorder="1" applyAlignment="1">
      <alignment horizontal="center" vertical="top" wrapText="1"/>
    </xf>
    <xf numFmtId="9" fontId="3" fillId="15" borderId="2" xfId="2" applyNumberFormat="1" applyFont="1" applyFill="1" applyBorder="1" applyAlignment="1">
      <alignment horizontal="center" vertical="top" wrapText="1"/>
    </xf>
    <xf numFmtId="0" fontId="5" fillId="8" borderId="2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 vertical="top" wrapText="1"/>
    </xf>
    <xf numFmtId="0" fontId="3" fillId="5" borderId="3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9" fontId="3" fillId="0" borderId="8" xfId="2" applyFont="1" applyBorder="1" applyAlignment="1">
      <alignment horizontal="center"/>
    </xf>
    <xf numFmtId="9" fontId="3" fillId="3" borderId="8" xfId="2" applyFont="1" applyFill="1" applyBorder="1" applyAlignment="1">
      <alignment horizontal="center"/>
    </xf>
    <xf numFmtId="9" fontId="3" fillId="7" borderId="8" xfId="2" applyFont="1" applyFill="1" applyBorder="1" applyAlignment="1">
      <alignment horizontal="center"/>
    </xf>
    <xf numFmtId="166" fontId="3" fillId="0" borderId="8" xfId="0" applyNumberFormat="1" applyFont="1" applyBorder="1" applyAlignment="1">
      <alignment horizontal="center"/>
    </xf>
    <xf numFmtId="166" fontId="3" fillId="3" borderId="8" xfId="0" applyNumberFormat="1" applyFont="1" applyFill="1" applyBorder="1" applyAlignment="1">
      <alignment horizontal="center"/>
    </xf>
    <xf numFmtId="166" fontId="4" fillId="2" borderId="8" xfId="0" applyNumberFormat="1" applyFont="1" applyFill="1" applyBorder="1" applyAlignment="1">
      <alignment horizontal="center"/>
    </xf>
    <xf numFmtId="166" fontId="3" fillId="7" borderId="8" xfId="0" applyNumberFormat="1" applyFont="1" applyFill="1" applyBorder="1" applyAlignment="1">
      <alignment horizontal="center"/>
    </xf>
    <xf numFmtId="0" fontId="4" fillId="10" borderId="0" xfId="0" applyFont="1" applyFill="1" applyAlignment="1">
      <alignment horizontal="center"/>
    </xf>
    <xf numFmtId="166" fontId="4" fillId="10" borderId="0" xfId="0" applyNumberFormat="1" applyFont="1" applyFill="1" applyAlignment="1">
      <alignment horizontal="center"/>
    </xf>
    <xf numFmtId="166" fontId="6" fillId="0" borderId="8" xfId="0" applyNumberFormat="1" applyFont="1" applyBorder="1" applyAlignment="1">
      <alignment horizontal="center"/>
    </xf>
    <xf numFmtId="0" fontId="3" fillId="0" borderId="0" xfId="0" applyFont="1"/>
    <xf numFmtId="9" fontId="3" fillId="17" borderId="5" xfId="2" applyFont="1" applyFill="1" applyBorder="1" applyAlignment="1">
      <alignment horizontal="center" vertical="top" wrapText="1"/>
    </xf>
    <xf numFmtId="9" fontId="4" fillId="17" borderId="5" xfId="2" applyFont="1" applyFill="1" applyBorder="1" applyAlignment="1">
      <alignment horizontal="center" vertical="top" wrapText="1"/>
    </xf>
    <xf numFmtId="9" fontId="3" fillId="17" borderId="6" xfId="2" applyFont="1" applyFill="1" applyBorder="1" applyAlignment="1">
      <alignment horizontal="left" vertical="top" wrapText="1"/>
    </xf>
    <xf numFmtId="0" fontId="3" fillId="16" borderId="12" xfId="0" applyFont="1" applyFill="1" applyBorder="1" applyAlignment="1">
      <alignment horizontal="center" vertical="top" wrapText="1"/>
    </xf>
    <xf numFmtId="9" fontId="10" fillId="0" borderId="8" xfId="0" applyNumberFormat="1" applyFont="1" applyFill="1" applyBorder="1" applyAlignment="1">
      <alignment horizontal="center" vertical="center"/>
    </xf>
    <xf numFmtId="166" fontId="6" fillId="7" borderId="8" xfId="0" applyNumberFormat="1" applyFont="1" applyFill="1" applyBorder="1" applyAlignment="1">
      <alignment horizontal="center"/>
    </xf>
    <xf numFmtId="166" fontId="6" fillId="3" borderId="8" xfId="0" applyNumberFormat="1" applyFont="1" applyFill="1" applyBorder="1" applyAlignment="1">
      <alignment horizontal="center"/>
    </xf>
    <xf numFmtId="166" fontId="7" fillId="2" borderId="8" xfId="0" applyNumberFormat="1" applyFont="1" applyFill="1" applyBorder="1" applyAlignment="1">
      <alignment horizontal="center"/>
    </xf>
    <xf numFmtId="9" fontId="6" fillId="0" borderId="8" xfId="2" applyFont="1" applyFill="1" applyBorder="1" applyAlignment="1">
      <alignment horizontal="center"/>
    </xf>
    <xf numFmtId="9" fontId="6" fillId="3" borderId="8" xfId="2" applyFont="1" applyFill="1" applyBorder="1" applyAlignment="1">
      <alignment horizontal="center"/>
    </xf>
    <xf numFmtId="9" fontId="6" fillId="0" borderId="8" xfId="2" applyFont="1" applyBorder="1" applyAlignment="1">
      <alignment horizontal="center"/>
    </xf>
    <xf numFmtId="9" fontId="7" fillId="9" borderId="8" xfId="2" applyFont="1" applyFill="1" applyBorder="1" applyAlignment="1">
      <alignment horizontal="center"/>
    </xf>
    <xf numFmtId="0" fontId="13" fillId="0" borderId="0" xfId="0" applyFont="1"/>
    <xf numFmtId="0" fontId="7" fillId="6" borderId="8" xfId="0" applyFont="1" applyFill="1" applyBorder="1" applyAlignment="1">
      <alignment horizontal="center"/>
    </xf>
    <xf numFmtId="9" fontId="7" fillId="6" borderId="8" xfId="0" applyNumberFormat="1" applyFont="1" applyFill="1" applyBorder="1" applyAlignment="1">
      <alignment horizontal="center"/>
    </xf>
    <xf numFmtId="0" fontId="4" fillId="18" borderId="2" xfId="0" applyFont="1" applyFill="1" applyBorder="1" applyAlignment="1">
      <alignment horizontal="center" vertical="top" wrapText="1"/>
    </xf>
    <xf numFmtId="0" fontId="3" fillId="20" borderId="2" xfId="0" applyFont="1" applyFill="1" applyBorder="1" applyAlignment="1">
      <alignment horizontal="center" vertical="top" wrapText="1"/>
    </xf>
    <xf numFmtId="0" fontId="3" fillId="21" borderId="15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166" fontId="3" fillId="19" borderId="2" xfId="0" applyNumberFormat="1" applyFont="1" applyFill="1" applyBorder="1" applyAlignment="1">
      <alignment horizontal="center" vertical="top" wrapText="1"/>
    </xf>
    <xf numFmtId="166" fontId="3" fillId="19" borderId="3" xfId="0" applyNumberFormat="1" applyFont="1" applyFill="1" applyBorder="1" applyAlignment="1">
      <alignment horizontal="center" vertical="top" wrapText="1"/>
    </xf>
    <xf numFmtId="0" fontId="3" fillId="20" borderId="3" xfId="0" applyFont="1" applyFill="1" applyBorder="1" applyAlignment="1">
      <alignment horizontal="center" vertical="top" wrapText="1"/>
    </xf>
    <xf numFmtId="9" fontId="3" fillId="17" borderId="4" xfId="2" applyFont="1" applyFill="1" applyBorder="1" applyAlignment="1">
      <alignment horizontal="center" vertical="top" wrapText="1"/>
    </xf>
    <xf numFmtId="0" fontId="1" fillId="0" borderId="30" xfId="0" applyFont="1" applyBorder="1" applyAlignment="1">
      <alignment horizontal="center"/>
    </xf>
    <xf numFmtId="0" fontId="3" fillId="0" borderId="11" xfId="0" applyFont="1" applyBorder="1"/>
    <xf numFmtId="9" fontId="14" fillId="4" borderId="2" xfId="0" applyNumberFormat="1" applyFont="1" applyFill="1" applyBorder="1" applyAlignment="1">
      <alignment horizontal="center" vertical="top" wrapText="1"/>
    </xf>
    <xf numFmtId="0" fontId="4" fillId="9" borderId="10" xfId="0" applyFont="1" applyFill="1" applyBorder="1" applyAlignment="1">
      <alignment horizontal="center"/>
    </xf>
    <xf numFmtId="9" fontId="3" fillId="7" borderId="2" xfId="0" applyNumberFormat="1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9" borderId="9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9" fontId="3" fillId="3" borderId="10" xfId="2" applyFont="1" applyFill="1" applyBorder="1" applyAlignment="1">
      <alignment horizontal="center"/>
    </xf>
    <xf numFmtId="9" fontId="3" fillId="3" borderId="9" xfId="2" applyFont="1" applyFill="1" applyBorder="1" applyAlignment="1">
      <alignment horizontal="center"/>
    </xf>
    <xf numFmtId="9" fontId="3" fillId="0" borderId="10" xfId="2" applyFont="1" applyBorder="1" applyAlignment="1">
      <alignment horizontal="center"/>
    </xf>
    <xf numFmtId="9" fontId="3" fillId="0" borderId="9" xfId="2" applyFont="1" applyBorder="1" applyAlignment="1">
      <alignment horizontal="center"/>
    </xf>
    <xf numFmtId="9" fontId="4" fillId="2" borderId="10" xfId="2" applyFont="1" applyFill="1" applyBorder="1" applyAlignment="1">
      <alignment horizontal="center"/>
    </xf>
    <xf numFmtId="9" fontId="3" fillId="7" borderId="10" xfId="2" applyFont="1" applyFill="1" applyBorder="1" applyAlignment="1">
      <alignment horizontal="center"/>
    </xf>
    <xf numFmtId="9" fontId="3" fillId="7" borderId="9" xfId="2" applyFont="1" applyFill="1" applyBorder="1" applyAlignment="1">
      <alignment horizontal="center"/>
    </xf>
    <xf numFmtId="9" fontId="3" fillId="7" borderId="1" xfId="2" applyFont="1" applyFill="1" applyBorder="1" applyAlignment="1">
      <alignment horizontal="center"/>
    </xf>
    <xf numFmtId="9" fontId="3" fillId="7" borderId="2" xfId="2" applyFont="1" applyFill="1" applyBorder="1" applyAlignment="1">
      <alignment horizontal="center"/>
    </xf>
    <xf numFmtId="9" fontId="3" fillId="7" borderId="3" xfId="2" applyFont="1" applyFill="1" applyBorder="1" applyAlignment="1">
      <alignment horizontal="center"/>
    </xf>
    <xf numFmtId="9" fontId="3" fillId="3" borderId="31" xfId="0" applyNumberFormat="1" applyFont="1" applyFill="1" applyBorder="1" applyAlignment="1">
      <alignment horizontal="center"/>
    </xf>
    <xf numFmtId="9" fontId="3" fillId="0" borderId="31" xfId="0" applyNumberFormat="1" applyFont="1" applyBorder="1" applyAlignment="1">
      <alignment horizontal="center"/>
    </xf>
    <xf numFmtId="9" fontId="3" fillId="7" borderId="31" xfId="0" applyNumberFormat="1" applyFont="1" applyFill="1" applyBorder="1" applyAlignment="1">
      <alignment horizontal="center"/>
    </xf>
    <xf numFmtId="9" fontId="3" fillId="7" borderId="32" xfId="0" applyNumberFormat="1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166" fontId="3" fillId="3" borderId="9" xfId="0" applyNumberFormat="1" applyFont="1" applyFill="1" applyBorder="1" applyAlignment="1">
      <alignment horizontal="center"/>
    </xf>
    <xf numFmtId="166" fontId="3" fillId="0" borderId="9" xfId="0" applyNumberFormat="1" applyFont="1" applyBorder="1" applyAlignment="1">
      <alignment horizontal="center"/>
    </xf>
    <xf numFmtId="9" fontId="10" fillId="0" borderId="10" xfId="0" applyNumberFormat="1" applyFont="1" applyBorder="1" applyAlignment="1">
      <alignment horizontal="center" vertical="center"/>
    </xf>
    <xf numFmtId="166" fontId="6" fillId="0" borderId="9" xfId="0" applyNumberFormat="1" applyFont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6" fillId="3" borderId="9" xfId="0" applyNumberFormat="1" applyFont="1" applyFill="1" applyBorder="1" applyAlignment="1">
      <alignment horizontal="center"/>
    </xf>
    <xf numFmtId="166" fontId="7" fillId="2" borderId="9" xfId="0" applyNumberFormat="1" applyFont="1" applyFill="1" applyBorder="1" applyAlignment="1">
      <alignment horizontal="center"/>
    </xf>
    <xf numFmtId="166" fontId="3" fillId="7" borderId="2" xfId="0" applyNumberFormat="1" applyFont="1" applyFill="1" applyBorder="1" applyAlignment="1">
      <alignment horizontal="center"/>
    </xf>
    <xf numFmtId="166" fontId="3" fillId="7" borderId="9" xfId="0" applyNumberFormat="1" applyFont="1" applyFill="1" applyBorder="1" applyAlignment="1">
      <alignment horizontal="center"/>
    </xf>
    <xf numFmtId="166" fontId="3" fillId="7" borderId="3" xfId="0" applyNumberFormat="1" applyFont="1" applyFill="1" applyBorder="1" applyAlignment="1">
      <alignment horizontal="center"/>
    </xf>
    <xf numFmtId="14" fontId="3" fillId="0" borderId="0" xfId="0" applyNumberFormat="1" applyFont="1" applyAlignment="1">
      <alignment horizontal="left"/>
    </xf>
    <xf numFmtId="0" fontId="3" fillId="7" borderId="2" xfId="0" applyFont="1" applyFill="1" applyBorder="1"/>
    <xf numFmtId="9" fontId="10" fillId="22" borderId="8" xfId="0" applyNumberFormat="1" applyFont="1" applyFill="1" applyBorder="1" applyAlignment="1">
      <alignment horizontal="center" vertical="center"/>
    </xf>
    <xf numFmtId="9" fontId="11" fillId="23" borderId="8" xfId="0" applyNumberFormat="1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2" borderId="8" xfId="0" applyFill="1" applyBorder="1"/>
    <xf numFmtId="0" fontId="3" fillId="3" borderId="37" xfId="0" applyFont="1" applyFill="1" applyBorder="1" applyAlignment="1">
      <alignment horizontal="center" vertical="center"/>
    </xf>
    <xf numFmtId="0" fontId="3" fillId="24" borderId="3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9" borderId="8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3" fillId="7" borderId="8" xfId="0" applyFont="1" applyFill="1" applyBorder="1" applyAlignment="1">
      <alignment horizontal="left" vertical="center"/>
    </xf>
    <xf numFmtId="0" fontId="3" fillId="7" borderId="2" xfId="0" applyFont="1" applyFill="1" applyBorder="1" applyAlignment="1">
      <alignment horizontal="left" vertical="center"/>
    </xf>
    <xf numFmtId="0" fontId="3" fillId="11" borderId="34" xfId="0" applyFont="1" applyFill="1" applyBorder="1" applyAlignment="1">
      <alignment horizontal="center" wrapText="1"/>
    </xf>
    <xf numFmtId="0" fontId="3" fillId="11" borderId="35" xfId="0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 wrapText="1"/>
    </xf>
    <xf numFmtId="0" fontId="10" fillId="22" borderId="8" xfId="0" applyFont="1" applyFill="1" applyBorder="1" applyAlignment="1">
      <alignment horizontal="center"/>
    </xf>
    <xf numFmtId="9" fontId="10" fillId="22" borderId="8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center"/>
    </xf>
    <xf numFmtId="9" fontId="10" fillId="0" borderId="8" xfId="0" applyNumberFormat="1" applyFont="1" applyBorder="1" applyAlignment="1">
      <alignment horizontal="center"/>
    </xf>
    <xf numFmtId="0" fontId="10" fillId="13" borderId="8" xfId="0" applyFont="1" applyFill="1" applyBorder="1" applyAlignment="1">
      <alignment horizontal="center"/>
    </xf>
    <xf numFmtId="9" fontId="10" fillId="13" borderId="8" xfId="0" applyNumberFormat="1" applyFont="1" applyFill="1" applyBorder="1" applyAlignment="1">
      <alignment horizontal="center"/>
    </xf>
    <xf numFmtId="0" fontId="11" fillId="23" borderId="8" xfId="0" applyFont="1" applyFill="1" applyBorder="1" applyAlignment="1">
      <alignment horizontal="center"/>
    </xf>
    <xf numFmtId="3" fontId="10" fillId="22" borderId="37" xfId="0" applyNumberFormat="1" applyFont="1" applyFill="1" applyBorder="1" applyAlignment="1">
      <alignment horizontal="center"/>
    </xf>
    <xf numFmtId="9" fontId="10" fillId="22" borderId="38" xfId="0" applyNumberFormat="1" applyFont="1" applyFill="1" applyBorder="1" applyAlignment="1">
      <alignment horizontal="center"/>
    </xf>
    <xf numFmtId="0" fontId="10" fillId="22" borderId="38" xfId="0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2" borderId="10" xfId="0" applyFill="1" applyBorder="1"/>
    <xf numFmtId="3" fontId="10" fillId="22" borderId="10" xfId="0" applyNumberFormat="1" applyFont="1" applyFill="1" applyBorder="1" applyAlignment="1">
      <alignment horizontal="center"/>
    </xf>
    <xf numFmtId="0" fontId="10" fillId="13" borderId="10" xfId="0" applyFont="1" applyFill="1" applyBorder="1" applyAlignment="1">
      <alignment horizontal="center"/>
    </xf>
    <xf numFmtId="0" fontId="10" fillId="13" borderId="1" xfId="0" applyFont="1" applyFill="1" applyBorder="1" applyAlignment="1">
      <alignment horizontal="center"/>
    </xf>
    <xf numFmtId="9" fontId="10" fillId="13" borderId="2" xfId="0" applyNumberFormat="1" applyFont="1" applyFill="1" applyBorder="1" applyAlignment="1">
      <alignment horizontal="center"/>
    </xf>
    <xf numFmtId="0" fontId="10" fillId="13" borderId="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1" fillId="23" borderId="8" xfId="0" applyFont="1" applyFill="1" applyBorder="1" applyAlignment="1">
      <alignment horizontal="center" vertical="center"/>
    </xf>
    <xf numFmtId="0" fontId="10" fillId="22" borderId="8" xfId="0" applyFont="1" applyFill="1" applyBorder="1" applyAlignment="1">
      <alignment horizontal="center" vertical="center"/>
    </xf>
    <xf numFmtId="0" fontId="10" fillId="13" borderId="8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23" borderId="9" xfId="0" applyFont="1" applyFill="1" applyBorder="1" applyAlignment="1">
      <alignment horizontal="center" vertical="center"/>
    </xf>
    <xf numFmtId="0" fontId="10" fillId="22" borderId="9" xfId="0" applyFont="1" applyFill="1" applyBorder="1" applyAlignment="1">
      <alignment horizontal="center" vertical="center"/>
    </xf>
    <xf numFmtId="0" fontId="10" fillId="13" borderId="9" xfId="0" applyFont="1" applyFill="1" applyBorder="1" applyAlignment="1">
      <alignment horizontal="center" vertical="center"/>
    </xf>
    <xf numFmtId="0" fontId="10" fillId="13" borderId="2" xfId="0" applyFont="1" applyFill="1" applyBorder="1" applyAlignment="1">
      <alignment horizontal="center" vertical="center"/>
    </xf>
    <xf numFmtId="0" fontId="10" fillId="13" borderId="3" xfId="0" applyFont="1" applyFill="1" applyBorder="1" applyAlignment="1">
      <alignment horizontal="center" vertical="center"/>
    </xf>
    <xf numFmtId="3" fontId="7" fillId="22" borderId="10" xfId="0" applyNumberFormat="1" applyFont="1" applyFill="1" applyBorder="1" applyAlignment="1">
      <alignment horizontal="center"/>
    </xf>
    <xf numFmtId="0" fontId="6" fillId="22" borderId="8" xfId="0" applyFont="1" applyFill="1" applyBorder="1" applyAlignment="1">
      <alignment horizontal="center"/>
    </xf>
    <xf numFmtId="0" fontId="7" fillId="23" borderId="8" xfId="0" applyFont="1" applyFill="1" applyBorder="1" applyAlignment="1">
      <alignment horizontal="center"/>
    </xf>
    <xf numFmtId="0" fontId="3" fillId="14" borderId="41" xfId="0" applyFont="1" applyFill="1" applyBorder="1" applyAlignment="1">
      <alignment horizontal="center" vertical="top" wrapText="1"/>
    </xf>
    <xf numFmtId="0" fontId="6" fillId="22" borderId="8" xfId="0" applyFont="1" applyFill="1" applyBorder="1" applyAlignment="1">
      <alignment horizontal="center" vertical="center"/>
    </xf>
    <xf numFmtId="0" fontId="7" fillId="23" borderId="8" xfId="0" applyFont="1" applyFill="1" applyBorder="1" applyAlignment="1">
      <alignment horizontal="center" vertical="center"/>
    </xf>
    <xf numFmtId="0" fontId="6" fillId="22" borderId="38" xfId="0" applyFont="1" applyFill="1" applyBorder="1" applyAlignment="1">
      <alignment horizontal="center" vertical="center"/>
    </xf>
    <xf numFmtId="0" fontId="6" fillId="22" borderId="39" xfId="0" applyFont="1" applyFill="1" applyBorder="1" applyAlignment="1">
      <alignment horizontal="center" vertical="center"/>
    </xf>
    <xf numFmtId="0" fontId="7" fillId="23" borderId="9" xfId="0" applyFont="1" applyFill="1" applyBorder="1" applyAlignment="1">
      <alignment horizontal="center" vertical="center"/>
    </xf>
    <xf numFmtId="0" fontId="6" fillId="22" borderId="9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13" borderId="9" xfId="0" applyFont="1" applyFill="1" applyBorder="1" applyAlignment="1">
      <alignment horizontal="center" vertical="center"/>
    </xf>
    <xf numFmtId="164" fontId="10" fillId="22" borderId="39" xfId="0" applyNumberFormat="1" applyFont="1" applyFill="1" applyBorder="1" applyAlignment="1">
      <alignment horizontal="center"/>
    </xf>
    <xf numFmtId="164" fontId="10" fillId="0" borderId="9" xfId="0" applyNumberFormat="1" applyFont="1" applyBorder="1" applyAlignment="1">
      <alignment horizontal="center"/>
    </xf>
    <xf numFmtId="164" fontId="11" fillId="23" borderId="9" xfId="0" applyNumberFormat="1" applyFont="1" applyFill="1" applyBorder="1" applyAlignment="1">
      <alignment horizontal="center"/>
    </xf>
    <xf numFmtId="164" fontId="10" fillId="22" borderId="9" xfId="0" applyNumberFormat="1" applyFont="1" applyFill="1" applyBorder="1" applyAlignment="1">
      <alignment horizontal="center"/>
    </xf>
    <xf numFmtId="164" fontId="6" fillId="22" borderId="9" xfId="0" applyNumberFormat="1" applyFont="1" applyFill="1" applyBorder="1" applyAlignment="1">
      <alignment horizontal="center"/>
    </xf>
    <xf numFmtId="164" fontId="7" fillId="23" borderId="9" xfId="0" applyNumberFormat="1" applyFont="1" applyFill="1" applyBorder="1" applyAlignment="1">
      <alignment horizontal="center"/>
    </xf>
    <xf numFmtId="164" fontId="10" fillId="13" borderId="9" xfId="0" applyNumberFormat="1" applyFont="1" applyFill="1" applyBorder="1" applyAlignment="1">
      <alignment horizontal="center"/>
    </xf>
    <xf numFmtId="164" fontId="10" fillId="13" borderId="3" xfId="0" applyNumberFormat="1" applyFont="1" applyFill="1" applyBorder="1" applyAlignment="1">
      <alignment horizontal="center"/>
    </xf>
    <xf numFmtId="1" fontId="6" fillId="22" borderId="33" xfId="0" applyNumberFormat="1" applyFont="1" applyFill="1" applyBorder="1" applyAlignment="1">
      <alignment horizontal="center"/>
    </xf>
    <xf numFmtId="1" fontId="10" fillId="0" borderId="33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1" fontId="7" fillId="23" borderId="33" xfId="0" applyNumberFormat="1" applyFont="1" applyFill="1" applyBorder="1" applyAlignment="1">
      <alignment horizontal="center"/>
    </xf>
    <xf numFmtId="1" fontId="10" fillId="22" borderId="33" xfId="0" applyNumberFormat="1" applyFont="1" applyFill="1" applyBorder="1" applyAlignment="1">
      <alignment horizontal="center" vertical="center"/>
    </xf>
    <xf numFmtId="1" fontId="6" fillId="24" borderId="33" xfId="0" applyNumberFormat="1" applyFont="1" applyFill="1" applyBorder="1" applyAlignment="1">
      <alignment horizontal="center"/>
    </xf>
    <xf numFmtId="1" fontId="6" fillId="0" borderId="33" xfId="0" applyNumberFormat="1" applyFont="1" applyFill="1" applyBorder="1" applyAlignment="1">
      <alignment horizontal="center"/>
    </xf>
    <xf numFmtId="1" fontId="10" fillId="13" borderId="33" xfId="0" applyNumberFormat="1" applyFont="1" applyFill="1" applyBorder="1" applyAlignment="1">
      <alignment horizontal="center" vertical="center"/>
    </xf>
    <xf numFmtId="1" fontId="10" fillId="13" borderId="28" xfId="0" applyNumberFormat="1" applyFont="1" applyFill="1" applyBorder="1" applyAlignment="1">
      <alignment horizontal="center" vertical="center"/>
    </xf>
    <xf numFmtId="9" fontId="10" fillId="13" borderId="8" xfId="0" applyNumberFormat="1" applyFont="1" applyFill="1" applyBorder="1" applyAlignment="1">
      <alignment horizontal="center" vertical="center"/>
    </xf>
    <xf numFmtId="9" fontId="6" fillId="22" borderId="8" xfId="0" applyNumberFormat="1" applyFont="1" applyFill="1" applyBorder="1" applyAlignment="1">
      <alignment horizontal="center" vertical="center"/>
    </xf>
    <xf numFmtId="9" fontId="6" fillId="0" borderId="8" xfId="0" applyNumberFormat="1" applyFont="1" applyBorder="1" applyAlignment="1">
      <alignment horizontal="center" vertical="center"/>
    </xf>
    <xf numFmtId="9" fontId="7" fillId="23" borderId="8" xfId="0" applyNumberFormat="1" applyFont="1" applyFill="1" applyBorder="1" applyAlignment="1">
      <alignment horizontal="center" vertical="center"/>
    </xf>
    <xf numFmtId="9" fontId="6" fillId="13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3" fillId="24" borderId="38" xfId="0" applyFont="1" applyFill="1" applyBorder="1" applyAlignment="1">
      <alignment horizontal="left" vertical="center"/>
    </xf>
    <xf numFmtId="9" fontId="6" fillId="24" borderId="8" xfId="0" applyNumberFormat="1" applyFont="1" applyFill="1" applyBorder="1" applyAlignment="1">
      <alignment horizontal="center" vertical="center"/>
    </xf>
    <xf numFmtId="9" fontId="10" fillId="24" borderId="8" xfId="0" applyNumberFormat="1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/>
    </xf>
    <xf numFmtId="0" fontId="3" fillId="24" borderId="8" xfId="0" applyFont="1" applyFill="1" applyBorder="1" applyAlignment="1">
      <alignment horizontal="left" vertical="center"/>
    </xf>
    <xf numFmtId="0" fontId="3" fillId="24" borderId="9" xfId="0" applyFont="1" applyFill="1" applyBorder="1" applyAlignment="1">
      <alignment horizontal="center" vertical="center"/>
    </xf>
    <xf numFmtId="165" fontId="3" fillId="24" borderId="8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9" fontId="3" fillId="0" borderId="0" xfId="2" applyFont="1" applyAlignment="1">
      <alignment horizontal="center"/>
    </xf>
    <xf numFmtId="165" fontId="3" fillId="3" borderId="8" xfId="0" applyNumberFormat="1" applyFont="1" applyFill="1" applyBorder="1"/>
    <xf numFmtId="165" fontId="3" fillId="0" borderId="8" xfId="0" applyNumberFormat="1" applyFont="1" applyBorder="1"/>
    <xf numFmtId="165" fontId="4" fillId="9" borderId="8" xfId="0" applyNumberFormat="1" applyFont="1" applyFill="1" applyBorder="1"/>
    <xf numFmtId="165" fontId="3" fillId="7" borderId="8" xfId="0" applyNumberFormat="1" applyFont="1" applyFill="1" applyBorder="1"/>
    <xf numFmtId="165" fontId="10" fillId="22" borderId="8" xfId="0" applyNumberFormat="1" applyFont="1" applyFill="1" applyBorder="1" applyAlignment="1">
      <alignment horizontal="center" vertical="center"/>
    </xf>
    <xf numFmtId="165" fontId="3" fillId="0" borderId="8" xfId="0" applyNumberFormat="1" applyFont="1" applyBorder="1" applyAlignment="1">
      <alignment horizontal="center" vertical="center"/>
    </xf>
    <xf numFmtId="165" fontId="4" fillId="2" borderId="8" xfId="0" applyNumberFormat="1" applyFont="1" applyFill="1" applyBorder="1" applyAlignment="1">
      <alignment horizontal="center" vertical="center"/>
    </xf>
    <xf numFmtId="165" fontId="10" fillId="0" borderId="8" xfId="0" applyNumberFormat="1" applyFont="1" applyBorder="1" applyAlignment="1">
      <alignment horizontal="center" vertical="center"/>
    </xf>
    <xf numFmtId="165" fontId="11" fillId="23" borderId="8" xfId="0" applyNumberFormat="1" applyFont="1" applyFill="1" applyBorder="1" applyAlignment="1">
      <alignment horizontal="center" vertical="center"/>
    </xf>
    <xf numFmtId="165" fontId="10" fillId="24" borderId="8" xfId="0" applyNumberFormat="1" applyFont="1" applyFill="1" applyBorder="1" applyAlignment="1">
      <alignment horizontal="center" vertical="center"/>
    </xf>
    <xf numFmtId="165" fontId="10" fillId="13" borderId="8" xfId="0" applyNumberFormat="1" applyFont="1" applyFill="1" applyBorder="1" applyAlignment="1">
      <alignment horizontal="center" vertical="center"/>
    </xf>
    <xf numFmtId="165" fontId="6" fillId="24" borderId="8" xfId="0" applyNumberFormat="1" applyFont="1" applyFill="1" applyBorder="1" applyAlignment="1">
      <alignment horizontal="center" vertical="center"/>
    </xf>
    <xf numFmtId="165" fontId="7" fillId="23" borderId="8" xfId="0" applyNumberFormat="1" applyFont="1" applyFill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22" borderId="8" xfId="0" applyNumberFormat="1" applyFont="1" applyFill="1" applyBorder="1" applyAlignment="1">
      <alignment horizontal="center" vertical="center"/>
    </xf>
    <xf numFmtId="165" fontId="7" fillId="2" borderId="8" xfId="0" applyNumberFormat="1" applyFont="1" applyFill="1" applyBorder="1" applyAlignment="1">
      <alignment horizontal="center" vertical="center"/>
    </xf>
    <xf numFmtId="166" fontId="3" fillId="0" borderId="0" xfId="0" applyNumberFormat="1" applyFont="1" applyAlignment="1">
      <alignment horizontal="center"/>
    </xf>
    <xf numFmtId="0" fontId="4" fillId="2" borderId="8" xfId="0" applyFont="1" applyFill="1" applyBorder="1"/>
    <xf numFmtId="166" fontId="0" fillId="0" borderId="0" xfId="0" applyNumberFormat="1"/>
    <xf numFmtId="166" fontId="3" fillId="0" borderId="8" xfId="0" applyNumberFormat="1" applyFont="1" applyBorder="1" applyAlignment="1">
      <alignment horizontal="center" vertical="center"/>
    </xf>
    <xf numFmtId="166" fontId="4" fillId="2" borderId="8" xfId="0" applyNumberFormat="1" applyFont="1" applyFill="1" applyBorder="1" applyAlignment="1">
      <alignment horizontal="center" vertical="center"/>
    </xf>
    <xf numFmtId="166" fontId="3" fillId="24" borderId="8" xfId="0" applyNumberFormat="1" applyFont="1" applyFill="1" applyBorder="1" applyAlignment="1">
      <alignment horizontal="center" vertical="center"/>
    </xf>
    <xf numFmtId="0" fontId="4" fillId="18" borderId="28" xfId="0" applyFont="1" applyFill="1" applyBorder="1" applyAlignment="1">
      <alignment horizontal="center" vertical="top" wrapText="1"/>
    </xf>
    <xf numFmtId="9" fontId="6" fillId="22" borderId="10" xfId="0" applyNumberFormat="1" applyFont="1" applyFill="1" applyBorder="1" applyAlignment="1">
      <alignment horizontal="center" vertical="center"/>
    </xf>
    <xf numFmtId="166" fontId="3" fillId="24" borderId="9" xfId="0" applyNumberFormat="1" applyFont="1" applyFill="1" applyBorder="1" applyAlignment="1">
      <alignment horizontal="center" vertical="center"/>
    </xf>
    <xf numFmtId="9" fontId="6" fillId="0" borderId="10" xfId="0" applyNumberFormat="1" applyFont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9" fontId="8" fillId="0" borderId="10" xfId="0" applyNumberFormat="1" applyFont="1" applyBorder="1" applyAlignment="1">
      <alignment horizontal="center" vertical="center"/>
    </xf>
    <xf numFmtId="9" fontId="7" fillId="23" borderId="10" xfId="0" applyNumberFormat="1" applyFont="1" applyFill="1" applyBorder="1" applyAlignment="1">
      <alignment horizontal="center" vertical="center"/>
    </xf>
    <xf numFmtId="166" fontId="4" fillId="2" borderId="9" xfId="0" applyNumberFormat="1" applyFont="1" applyFill="1" applyBorder="1" applyAlignment="1">
      <alignment horizontal="center" vertical="center"/>
    </xf>
    <xf numFmtId="9" fontId="11" fillId="23" borderId="10" xfId="0" applyNumberFormat="1" applyFont="1" applyFill="1" applyBorder="1" applyAlignment="1">
      <alignment horizontal="center" vertical="center"/>
    </xf>
    <xf numFmtId="9" fontId="12" fillId="23" borderId="10" xfId="0" applyNumberFormat="1" applyFont="1" applyFill="1" applyBorder="1" applyAlignment="1">
      <alignment horizontal="center" vertical="center"/>
    </xf>
    <xf numFmtId="9" fontId="10" fillId="13" borderId="10" xfId="0" applyNumberFormat="1" applyFont="1" applyFill="1" applyBorder="1" applyAlignment="1">
      <alignment horizontal="center" vertical="center"/>
    </xf>
    <xf numFmtId="9" fontId="10" fillId="13" borderId="1" xfId="0" applyNumberFormat="1" applyFont="1" applyFill="1" applyBorder="1" applyAlignment="1">
      <alignment horizontal="center" vertical="center"/>
    </xf>
    <xf numFmtId="9" fontId="10" fillId="13" borderId="2" xfId="0" applyNumberFormat="1" applyFont="1" applyFill="1" applyBorder="1" applyAlignment="1">
      <alignment horizontal="center" vertical="center"/>
    </xf>
    <xf numFmtId="165" fontId="10" fillId="13" borderId="2" xfId="0" applyNumberFormat="1" applyFont="1" applyFill="1" applyBorder="1" applyAlignment="1">
      <alignment horizontal="center" vertical="center"/>
    </xf>
    <xf numFmtId="166" fontId="6" fillId="0" borderId="8" xfId="0" applyNumberFormat="1" applyFont="1" applyBorder="1" applyAlignment="1">
      <alignment horizontal="center" vertical="center"/>
    </xf>
    <xf numFmtId="166" fontId="6" fillId="7" borderId="9" xfId="0" applyNumberFormat="1" applyFont="1" applyFill="1" applyBorder="1" applyAlignment="1">
      <alignment horizontal="center"/>
    </xf>
    <xf numFmtId="0" fontId="3" fillId="3" borderId="38" xfId="0" applyFont="1" applyFill="1" applyBorder="1" applyAlignment="1">
      <alignment horizontal="center"/>
    </xf>
    <xf numFmtId="0" fontId="3" fillId="3" borderId="39" xfId="0" applyFont="1" applyFill="1" applyBorder="1" applyAlignment="1">
      <alignment horizontal="center"/>
    </xf>
    <xf numFmtId="0" fontId="11" fillId="23" borderId="10" xfId="0" applyFont="1" applyFill="1" applyBorder="1" applyAlignment="1">
      <alignment horizontal="center"/>
    </xf>
    <xf numFmtId="0" fontId="10" fillId="22" borderId="10" xfId="0" applyFont="1" applyFill="1" applyBorder="1" applyAlignment="1">
      <alignment horizontal="center"/>
    </xf>
    <xf numFmtId="9" fontId="4" fillId="2" borderId="8" xfId="2" applyFont="1" applyFill="1" applyBorder="1" applyAlignment="1">
      <alignment horizontal="center"/>
    </xf>
    <xf numFmtId="9" fontId="4" fillId="10" borderId="0" xfId="2" applyFont="1" applyFill="1" applyAlignment="1">
      <alignment horizontal="center"/>
    </xf>
    <xf numFmtId="0" fontId="6" fillId="22" borderId="37" xfId="0" applyFont="1" applyFill="1" applyBorder="1" applyAlignment="1">
      <alignment horizontal="center"/>
    </xf>
    <xf numFmtId="0" fontId="7" fillId="23" borderId="10" xfId="0" applyFont="1" applyFill="1" applyBorder="1" applyAlignment="1">
      <alignment horizontal="center"/>
    </xf>
    <xf numFmtId="0" fontId="6" fillId="22" borderId="10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22" borderId="38" xfId="0" applyFont="1" applyFill="1" applyBorder="1" applyAlignment="1">
      <alignment horizontal="center"/>
    </xf>
    <xf numFmtId="9" fontId="7" fillId="2" borderId="8" xfId="2" applyFont="1" applyFill="1" applyBorder="1" applyAlignment="1">
      <alignment horizontal="center"/>
    </xf>
    <xf numFmtId="9" fontId="10" fillId="22" borderId="30" xfId="0" applyNumberFormat="1" applyFont="1" applyFill="1" applyBorder="1" applyAlignment="1">
      <alignment horizontal="center"/>
    </xf>
    <xf numFmtId="9" fontId="10" fillId="0" borderId="31" xfId="0" applyNumberFormat="1" applyFont="1" applyBorder="1" applyAlignment="1">
      <alignment horizontal="center"/>
    </xf>
    <xf numFmtId="9" fontId="11" fillId="23" borderId="31" xfId="0" applyNumberFormat="1" applyFont="1" applyFill="1" applyBorder="1" applyAlignment="1">
      <alignment horizontal="center"/>
    </xf>
    <xf numFmtId="9" fontId="10" fillId="22" borderId="31" xfId="0" applyNumberFormat="1" applyFont="1" applyFill="1" applyBorder="1" applyAlignment="1">
      <alignment horizontal="center"/>
    </xf>
    <xf numFmtId="0" fontId="10" fillId="0" borderId="31" xfId="0" applyFont="1" applyBorder="1" applyAlignment="1">
      <alignment horizontal="center"/>
    </xf>
    <xf numFmtId="9" fontId="10" fillId="13" borderId="31" xfId="0" applyNumberFormat="1" applyFont="1" applyFill="1" applyBorder="1" applyAlignment="1">
      <alignment horizontal="center"/>
    </xf>
    <xf numFmtId="9" fontId="10" fillId="13" borderId="32" xfId="0" applyNumberFormat="1" applyFont="1" applyFill="1" applyBorder="1" applyAlignment="1">
      <alignment horizontal="center"/>
    </xf>
    <xf numFmtId="9" fontId="3" fillId="3" borderId="37" xfId="2" applyFont="1" applyFill="1" applyBorder="1" applyAlignment="1">
      <alignment horizontal="center"/>
    </xf>
    <xf numFmtId="9" fontId="3" fillId="3" borderId="38" xfId="2" applyFont="1" applyFill="1" applyBorder="1" applyAlignment="1">
      <alignment horizontal="center"/>
    </xf>
    <xf numFmtId="9" fontId="6" fillId="3" borderId="38" xfId="2" applyFont="1" applyFill="1" applyBorder="1" applyAlignment="1">
      <alignment horizontal="center"/>
    </xf>
    <xf numFmtId="9" fontId="3" fillId="3" borderId="39" xfId="2" applyFont="1" applyFill="1" applyBorder="1" applyAlignment="1">
      <alignment horizontal="center"/>
    </xf>
    <xf numFmtId="9" fontId="4" fillId="2" borderId="9" xfId="2" applyFont="1" applyFill="1" applyBorder="1" applyAlignment="1">
      <alignment horizontal="center"/>
    </xf>
    <xf numFmtId="9" fontId="6" fillId="0" borderId="31" xfId="0" applyNumberFormat="1" applyFont="1" applyBorder="1" applyAlignment="1">
      <alignment horizontal="center"/>
    </xf>
    <xf numFmtId="166" fontId="7" fillId="6" borderId="8" xfId="0" applyNumberFormat="1" applyFont="1" applyFill="1" applyBorder="1" applyAlignment="1">
      <alignment horizontal="center"/>
    </xf>
    <xf numFmtId="0" fontId="6" fillId="0" borderId="8" xfId="0" applyFont="1" applyBorder="1"/>
    <xf numFmtId="167" fontId="7" fillId="6" borderId="8" xfId="0" applyNumberFormat="1" applyFont="1" applyFill="1" applyBorder="1" applyAlignment="1">
      <alignment horizontal="center"/>
    </xf>
    <xf numFmtId="9" fontId="7" fillId="6" borderId="8" xfId="2" applyFont="1" applyFill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9" fillId="0" borderId="0" xfId="0" applyFont="1"/>
    <xf numFmtId="167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1" fontId="3" fillId="0" borderId="0" xfId="0" applyNumberFormat="1" applyFont="1"/>
    <xf numFmtId="0" fontId="20" fillId="0" borderId="4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9" fontId="4" fillId="4" borderId="47" xfId="2" applyFont="1" applyFill="1" applyBorder="1" applyAlignment="1">
      <alignment horizontal="center" vertical="center" wrapText="1"/>
    </xf>
    <xf numFmtId="0" fontId="3" fillId="30" borderId="41" xfId="0" applyFont="1" applyFill="1" applyBorder="1" applyAlignment="1">
      <alignment horizontal="center" vertical="top" wrapText="1"/>
    </xf>
    <xf numFmtId="166" fontId="3" fillId="30" borderId="40" xfId="3" applyNumberFormat="1" applyFont="1" applyFill="1" applyBorder="1" applyAlignment="1">
      <alignment horizontal="center" vertical="top" wrapText="1"/>
    </xf>
    <xf numFmtId="0" fontId="3" fillId="30" borderId="40" xfId="0" applyFont="1" applyFill="1" applyBorder="1" applyAlignment="1">
      <alignment horizontal="center" vertical="top" wrapText="1"/>
    </xf>
    <xf numFmtId="166" fontId="3" fillId="30" borderId="40" xfId="0" applyNumberFormat="1" applyFont="1" applyFill="1" applyBorder="1" applyAlignment="1">
      <alignment horizontal="center" vertical="top" wrapText="1"/>
    </xf>
    <xf numFmtId="166" fontId="3" fillId="30" borderId="45" xfId="0" applyNumberFormat="1" applyFont="1" applyFill="1" applyBorder="1" applyAlignment="1">
      <alignment horizontal="center" vertical="top" wrapText="1"/>
    </xf>
    <xf numFmtId="0" fontId="4" fillId="26" borderId="41" xfId="0" applyFont="1" applyFill="1" applyBorder="1" applyAlignment="1">
      <alignment horizontal="center" vertical="top" wrapText="1"/>
    </xf>
    <xf numFmtId="166" fontId="3" fillId="26" borderId="40" xfId="0" applyNumberFormat="1" applyFont="1" applyFill="1" applyBorder="1" applyAlignment="1">
      <alignment horizontal="center" vertical="top" wrapText="1"/>
    </xf>
    <xf numFmtId="0" fontId="3" fillId="26" borderId="45" xfId="0" applyFont="1" applyFill="1" applyBorder="1" applyAlignment="1">
      <alignment horizontal="center" vertical="top" wrapText="1"/>
    </xf>
    <xf numFmtId="0" fontId="3" fillId="9" borderId="41" xfId="0" applyFont="1" applyFill="1" applyBorder="1" applyAlignment="1">
      <alignment horizontal="center" vertical="top" wrapText="1"/>
    </xf>
    <xf numFmtId="0" fontId="3" fillId="9" borderId="40" xfId="0" applyFont="1" applyFill="1" applyBorder="1" applyAlignment="1">
      <alignment horizontal="center" vertical="top" wrapText="1"/>
    </xf>
    <xf numFmtId="0" fontId="3" fillId="9" borderId="45" xfId="0" applyFont="1" applyFill="1" applyBorder="1" applyAlignment="1">
      <alignment horizontal="center" vertical="top" wrapText="1"/>
    </xf>
    <xf numFmtId="167" fontId="3" fillId="17" borderId="34" xfId="0" applyNumberFormat="1" applyFont="1" applyFill="1" applyBorder="1" applyAlignment="1">
      <alignment horizontal="center" vertical="top" wrapText="1"/>
    </xf>
    <xf numFmtId="167" fontId="3" fillId="17" borderId="35" xfId="0" applyNumberFormat="1" applyFont="1" applyFill="1" applyBorder="1" applyAlignment="1">
      <alignment horizontal="center" vertical="top" wrapText="1"/>
    </xf>
    <xf numFmtId="0" fontId="3" fillId="17" borderId="35" xfId="0" applyFont="1" applyFill="1" applyBorder="1" applyAlignment="1">
      <alignment horizontal="center" vertical="top" wrapText="1"/>
    </xf>
    <xf numFmtId="166" fontId="3" fillId="17" borderId="35" xfId="0" applyNumberFormat="1" applyFont="1" applyFill="1" applyBorder="1" applyAlignment="1">
      <alignment horizontal="center" vertical="top" wrapText="1"/>
    </xf>
    <xf numFmtId="166" fontId="3" fillId="17" borderId="36" xfId="0" applyNumberFormat="1" applyFont="1" applyFill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top" wrapText="1"/>
    </xf>
    <xf numFmtId="0" fontId="3" fillId="17" borderId="41" xfId="0" applyFont="1" applyFill="1" applyBorder="1" applyAlignment="1">
      <alignment horizontal="center" vertical="top" wrapText="1"/>
    </xf>
    <xf numFmtId="0" fontId="3" fillId="17" borderId="40" xfId="0" applyFont="1" applyFill="1" applyBorder="1" applyAlignment="1">
      <alignment horizontal="center" vertical="top" wrapText="1"/>
    </xf>
    <xf numFmtId="0" fontId="26" fillId="17" borderId="40" xfId="0" applyFont="1" applyFill="1" applyBorder="1" applyAlignment="1">
      <alignment horizontal="center" vertical="top" wrapText="1"/>
    </xf>
    <xf numFmtId="9" fontId="3" fillId="17" borderId="40" xfId="2" applyFont="1" applyFill="1" applyBorder="1" applyAlignment="1">
      <alignment horizontal="center" vertical="top" wrapText="1"/>
    </xf>
    <xf numFmtId="0" fontId="3" fillId="17" borderId="45" xfId="0" applyFont="1" applyFill="1" applyBorder="1" applyAlignment="1">
      <alignment horizontal="center" vertical="top" wrapText="1"/>
    </xf>
    <xf numFmtId="0" fontId="0" fillId="0" borderId="0" xfId="0" applyFont="1" applyAlignment="1">
      <alignment horizontal="center" vertical="top" wrapText="1"/>
    </xf>
    <xf numFmtId="0" fontId="3" fillId="10" borderId="41" xfId="0" applyFont="1" applyFill="1" applyBorder="1" applyAlignment="1">
      <alignment horizontal="center" vertical="top" wrapText="1"/>
    </xf>
    <xf numFmtId="3" fontId="3" fillId="10" borderId="45" xfId="0" applyNumberFormat="1" applyFont="1" applyFill="1" applyBorder="1" applyAlignment="1">
      <alignment horizontal="center" vertical="top" wrapText="1"/>
    </xf>
    <xf numFmtId="0" fontId="3" fillId="5" borderId="41" xfId="0" applyFont="1" applyFill="1" applyBorder="1" applyAlignment="1">
      <alignment horizontal="center" vertical="top" wrapText="1"/>
    </xf>
    <xf numFmtId="0" fontId="3" fillId="5" borderId="40" xfId="0" applyFont="1" applyFill="1" applyBorder="1" applyAlignment="1">
      <alignment horizontal="center" vertical="top" wrapText="1"/>
    </xf>
    <xf numFmtId="167" fontId="3" fillId="5" borderId="40" xfId="0" applyNumberFormat="1" applyFont="1" applyFill="1" applyBorder="1" applyAlignment="1">
      <alignment horizontal="center" vertical="top" wrapText="1"/>
    </xf>
    <xf numFmtId="0" fontId="3" fillId="5" borderId="45" xfId="0" applyFont="1" applyFill="1" applyBorder="1" applyAlignment="1">
      <alignment horizontal="center" vertical="top" wrapText="1"/>
    </xf>
    <xf numFmtId="0" fontId="3" fillId="4" borderId="41" xfId="0" applyFont="1" applyFill="1" applyBorder="1" applyAlignment="1">
      <alignment horizontal="center" vertical="top" wrapText="1"/>
    </xf>
    <xf numFmtId="164" fontId="3" fillId="4" borderId="45" xfId="0" applyNumberFormat="1" applyFont="1" applyFill="1" applyBorder="1" applyAlignment="1">
      <alignment horizontal="center" vertical="top" wrapText="1"/>
    </xf>
    <xf numFmtId="1" fontId="3" fillId="4" borderId="41" xfId="0" applyNumberFormat="1" applyFont="1" applyFill="1" applyBorder="1" applyAlignment="1">
      <alignment horizontal="center" vertical="top" wrapText="1"/>
    </xf>
    <xf numFmtId="9" fontId="3" fillId="4" borderId="45" xfId="0" applyNumberFormat="1" applyFont="1" applyFill="1" applyBorder="1" applyAlignment="1">
      <alignment horizontal="center" vertical="top" wrapText="1"/>
    </xf>
    <xf numFmtId="9" fontId="3" fillId="4" borderId="40" xfId="0" applyNumberFormat="1" applyFont="1" applyFill="1" applyBorder="1" applyAlignment="1">
      <alignment horizontal="center" vertical="top" wrapText="1"/>
    </xf>
    <xf numFmtId="1" fontId="3" fillId="4" borderId="45" xfId="0" applyNumberFormat="1" applyFont="1" applyFill="1" applyBorder="1" applyAlignment="1">
      <alignment horizontal="center" vertical="top" wrapText="1"/>
    </xf>
    <xf numFmtId="1" fontId="3" fillId="4" borderId="40" xfId="0" applyNumberFormat="1" applyFont="1" applyFill="1" applyBorder="1" applyAlignment="1">
      <alignment horizontal="center" vertical="top" wrapText="1"/>
    </xf>
    <xf numFmtId="9" fontId="3" fillId="4" borderId="48" xfId="0" applyNumberFormat="1" applyFont="1" applyFill="1" applyBorder="1" applyAlignment="1">
      <alignment horizontal="center" vertical="top" wrapText="1"/>
    </xf>
    <xf numFmtId="0" fontId="3" fillId="3" borderId="33" xfId="0" applyFont="1" applyFill="1" applyBorder="1"/>
    <xf numFmtId="165" fontId="3" fillId="3" borderId="9" xfId="0" applyNumberFormat="1" applyFont="1" applyFill="1" applyBorder="1"/>
    <xf numFmtId="9" fontId="6" fillId="3" borderId="9" xfId="0" applyNumberFormat="1" applyFont="1" applyFill="1" applyBorder="1" applyAlignment="1">
      <alignment horizontal="center"/>
    </xf>
    <xf numFmtId="167" fontId="3" fillId="3" borderId="8" xfId="0" applyNumberFormat="1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9" fontId="6" fillId="24" borderId="8" xfId="2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9" xfId="0" applyFont="1" applyFill="1" applyBorder="1"/>
    <xf numFmtId="0" fontId="3" fillId="0" borderId="33" xfId="0" applyFont="1" applyBorder="1"/>
    <xf numFmtId="165" fontId="3" fillId="0" borderId="9" xfId="0" applyNumberFormat="1" applyFont="1" applyBorder="1"/>
    <xf numFmtId="9" fontId="6" fillId="0" borderId="9" xfId="0" applyNumberFormat="1" applyFont="1" applyBorder="1" applyAlignment="1">
      <alignment horizontal="center"/>
    </xf>
    <xf numFmtId="167" fontId="6" fillId="0" borderId="8" xfId="0" applyNumberFormat="1" applyFont="1" applyBorder="1" applyAlignment="1">
      <alignment horizontal="center"/>
    </xf>
    <xf numFmtId="167" fontId="3" fillId="0" borderId="8" xfId="0" applyNumberFormat="1" applyFont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9" xfId="0" applyFont="1" applyBorder="1"/>
    <xf numFmtId="9" fontId="3" fillId="0" borderId="9" xfId="0" applyNumberFormat="1" applyFont="1" applyBorder="1" applyAlignment="1">
      <alignment horizontal="center"/>
    </xf>
    <xf numFmtId="9" fontId="8" fillId="0" borderId="8" xfId="2" applyFont="1" applyFill="1" applyBorder="1" applyAlignment="1">
      <alignment horizontal="center"/>
    </xf>
    <xf numFmtId="0" fontId="7" fillId="9" borderId="33" xfId="0" applyFont="1" applyFill="1" applyBorder="1"/>
    <xf numFmtId="0" fontId="7" fillId="9" borderId="8" xfId="0" applyFont="1" applyFill="1" applyBorder="1"/>
    <xf numFmtId="165" fontId="4" fillId="9" borderId="9" xfId="0" applyNumberFormat="1" applyFont="1" applyFill="1" applyBorder="1"/>
    <xf numFmtId="9" fontId="4" fillId="2" borderId="9" xfId="0" applyNumberFormat="1" applyFont="1" applyFill="1" applyBorder="1" applyAlignment="1">
      <alignment horizontal="center"/>
    </xf>
    <xf numFmtId="167" fontId="4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9" xfId="0" applyFont="1" applyFill="1" applyBorder="1"/>
    <xf numFmtId="0" fontId="7" fillId="2" borderId="10" xfId="0" applyFont="1" applyFill="1" applyBorder="1"/>
    <xf numFmtId="9" fontId="7" fillId="2" borderId="9" xfId="0" applyNumberFormat="1" applyFont="1" applyFill="1" applyBorder="1" applyAlignment="1">
      <alignment horizontal="center"/>
    </xf>
    <xf numFmtId="9" fontId="4" fillId="2" borderId="8" xfId="0" applyNumberFormat="1" applyFont="1" applyFill="1" applyBorder="1" applyAlignment="1">
      <alignment horizontal="center"/>
    </xf>
    <xf numFmtId="0" fontId="7" fillId="2" borderId="9" xfId="0" applyFont="1" applyFill="1" applyBorder="1"/>
    <xf numFmtId="9" fontId="4" fillId="2" borderId="31" xfId="0" applyNumberFormat="1" applyFont="1" applyFill="1" applyBorder="1" applyAlignment="1">
      <alignment horizontal="center"/>
    </xf>
    <xf numFmtId="9" fontId="3" fillId="3" borderId="9" xfId="0" applyNumberFormat="1" applyFont="1" applyFill="1" applyBorder="1" applyAlignment="1">
      <alignment horizontal="center"/>
    </xf>
    <xf numFmtId="9" fontId="8" fillId="24" borderId="8" xfId="2" applyFont="1" applyFill="1" applyBorder="1" applyAlignment="1">
      <alignment horizontal="center"/>
    </xf>
    <xf numFmtId="0" fontId="4" fillId="9" borderId="33" xfId="0" applyFont="1" applyFill="1" applyBorder="1"/>
    <xf numFmtId="9" fontId="12" fillId="9" borderId="8" xfId="2" applyFont="1" applyFill="1" applyBorder="1" applyAlignment="1">
      <alignment horizontal="center"/>
    </xf>
    <xf numFmtId="165" fontId="6" fillId="0" borderId="8" xfId="0" applyNumberFormat="1" applyFont="1" applyBorder="1"/>
    <xf numFmtId="0" fontId="6" fillId="3" borderId="33" xfId="0" applyFont="1" applyFill="1" applyBorder="1"/>
    <xf numFmtId="165" fontId="6" fillId="3" borderId="8" xfId="0" applyNumberFormat="1" applyFont="1" applyFill="1" applyBorder="1"/>
    <xf numFmtId="0" fontId="6" fillId="3" borderId="8" xfId="0" applyFont="1" applyFill="1" applyBorder="1"/>
    <xf numFmtId="167" fontId="6" fillId="3" borderId="8" xfId="0" applyNumberFormat="1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/>
    <xf numFmtId="0" fontId="6" fillId="3" borderId="9" xfId="0" applyFont="1" applyFill="1" applyBorder="1"/>
    <xf numFmtId="165" fontId="7" fillId="9" borderId="8" xfId="0" applyNumberFormat="1" applyFont="1" applyFill="1" applyBorder="1"/>
    <xf numFmtId="165" fontId="7" fillId="9" borderId="9" xfId="0" applyNumberFormat="1" applyFont="1" applyFill="1" applyBorder="1"/>
    <xf numFmtId="167" fontId="7" fillId="2" borderId="8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165" fontId="6" fillId="3" borderId="9" xfId="0" applyNumberFormat="1" applyFont="1" applyFill="1" applyBorder="1"/>
    <xf numFmtId="0" fontId="3" fillId="7" borderId="33" xfId="0" applyFont="1" applyFill="1" applyBorder="1"/>
    <xf numFmtId="165" fontId="3" fillId="7" borderId="9" xfId="0" applyNumberFormat="1" applyFont="1" applyFill="1" applyBorder="1"/>
    <xf numFmtId="9" fontId="3" fillId="7" borderId="9" xfId="0" applyNumberFormat="1" applyFont="1" applyFill="1" applyBorder="1" applyAlignment="1">
      <alignment horizontal="center"/>
    </xf>
    <xf numFmtId="167" fontId="3" fillId="7" borderId="8" xfId="0" applyNumberFormat="1" applyFont="1" applyFill="1" applyBorder="1" applyAlignment="1">
      <alignment horizontal="center"/>
    </xf>
    <xf numFmtId="9" fontId="8" fillId="7" borderId="8" xfId="2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7" borderId="10" xfId="0" applyFont="1" applyFill="1" applyBorder="1"/>
    <xf numFmtId="0" fontId="3" fillId="7" borderId="9" xfId="0" applyFont="1" applyFill="1" applyBorder="1"/>
    <xf numFmtId="9" fontId="6" fillId="7" borderId="9" xfId="0" applyNumberFormat="1" applyFont="1" applyFill="1" applyBorder="1" applyAlignment="1">
      <alignment horizontal="center"/>
    </xf>
    <xf numFmtId="0" fontId="3" fillId="7" borderId="28" xfId="0" applyFont="1" applyFill="1" applyBorder="1"/>
    <xf numFmtId="165" fontId="3" fillId="7" borderId="2" xfId="0" applyNumberFormat="1" applyFont="1" applyFill="1" applyBorder="1"/>
    <xf numFmtId="165" fontId="3" fillId="7" borderId="3" xfId="0" applyNumberFormat="1" applyFont="1" applyFill="1" applyBorder="1"/>
    <xf numFmtId="9" fontId="3" fillId="7" borderId="3" xfId="0" applyNumberFormat="1" applyFont="1" applyFill="1" applyBorder="1" applyAlignment="1">
      <alignment horizontal="center"/>
    </xf>
    <xf numFmtId="167" fontId="3" fillId="7" borderId="2" xfId="0" applyNumberFormat="1" applyFont="1" applyFill="1" applyBorder="1" applyAlignment="1">
      <alignment horizontal="center"/>
    </xf>
    <xf numFmtId="0" fontId="3" fillId="0" borderId="32" xfId="0" applyFont="1" applyBorder="1" applyAlignment="1">
      <alignment horizontal="center"/>
    </xf>
    <xf numFmtId="9" fontId="8" fillId="7" borderId="2" xfId="2" applyFont="1" applyFill="1" applyBorder="1" applyAlignment="1">
      <alignment horizontal="center"/>
    </xf>
    <xf numFmtId="3" fontId="3" fillId="7" borderId="3" xfId="0" applyNumberFormat="1" applyFont="1" applyFill="1" applyBorder="1" applyAlignment="1">
      <alignment horizontal="center"/>
    </xf>
    <xf numFmtId="0" fontId="3" fillId="7" borderId="1" xfId="0" applyFont="1" applyFill="1" applyBorder="1"/>
    <xf numFmtId="0" fontId="3" fillId="7" borderId="3" xfId="0" applyFont="1" applyFill="1" applyBorder="1"/>
    <xf numFmtId="0" fontId="4" fillId="0" borderId="0" xfId="0" applyFont="1"/>
    <xf numFmtId="0" fontId="21" fillId="0" borderId="0" xfId="4" applyFont="1"/>
    <xf numFmtId="0" fontId="4" fillId="0" borderId="0" xfId="0" applyFont="1" applyAlignment="1">
      <alignment horizontal="left"/>
    </xf>
    <xf numFmtId="166" fontId="6" fillId="18" borderId="8" xfId="0" applyNumberFormat="1" applyFont="1" applyFill="1" applyBorder="1" applyAlignment="1">
      <alignment horizontal="center"/>
    </xf>
    <xf numFmtId="166" fontId="7" fillId="18" borderId="8" xfId="0" applyNumberFormat="1" applyFont="1" applyFill="1" applyBorder="1" applyAlignment="1">
      <alignment horizontal="center"/>
    </xf>
    <xf numFmtId="0" fontId="0" fillId="18" borderId="0" xfId="0" applyFill="1"/>
    <xf numFmtId="0" fontId="28" fillId="18" borderId="0" xfId="0" applyFont="1" applyFill="1"/>
    <xf numFmtId="0" fontId="4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3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center" vertical="center"/>
    </xf>
    <xf numFmtId="0" fontId="23" fillId="30" borderId="19" xfId="0" applyFont="1" applyFill="1" applyBorder="1" applyAlignment="1">
      <alignment horizontal="center" vertical="center"/>
    </xf>
    <xf numFmtId="0" fontId="23" fillId="30" borderId="20" xfId="0" applyFont="1" applyFill="1" applyBorder="1" applyAlignment="1">
      <alignment horizontal="center" vertical="center"/>
    </xf>
    <xf numFmtId="0" fontId="23" fillId="30" borderId="21" xfId="0" applyFont="1" applyFill="1" applyBorder="1" applyAlignment="1">
      <alignment horizontal="center" vertical="center"/>
    </xf>
    <xf numFmtId="0" fontId="23" fillId="30" borderId="23" xfId="0" applyFont="1" applyFill="1" applyBorder="1" applyAlignment="1">
      <alignment horizontal="center" vertical="center"/>
    </xf>
    <xf numFmtId="0" fontId="23" fillId="26" borderId="37" xfId="0" applyFont="1" applyFill="1" applyBorder="1" applyAlignment="1">
      <alignment horizontal="center" vertical="center"/>
    </xf>
    <xf numFmtId="0" fontId="23" fillId="26" borderId="38" xfId="0" applyFont="1" applyFill="1" applyBorder="1" applyAlignment="1">
      <alignment horizontal="center" vertical="center"/>
    </xf>
    <xf numFmtId="0" fontId="23" fillId="26" borderId="39" xfId="0" applyFont="1" applyFill="1" applyBorder="1" applyAlignment="1">
      <alignment horizontal="center" vertical="center"/>
    </xf>
    <xf numFmtId="0" fontId="24" fillId="5" borderId="19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3" xfId="0" applyFont="1" applyFill="1" applyBorder="1" applyAlignment="1">
      <alignment horizontal="center" vertical="center"/>
    </xf>
    <xf numFmtId="0" fontId="25" fillId="4" borderId="19" xfId="0" applyFont="1" applyFill="1" applyBorder="1" applyAlignment="1">
      <alignment horizontal="center" vertical="center"/>
    </xf>
    <xf numFmtId="0" fontId="25" fillId="4" borderId="23" xfId="0" applyFont="1" applyFill="1" applyBorder="1" applyAlignment="1">
      <alignment horizontal="center" vertical="center"/>
    </xf>
    <xf numFmtId="0" fontId="17" fillId="25" borderId="24" xfId="0" applyFont="1" applyFill="1" applyBorder="1" applyAlignment="1">
      <alignment horizontal="center" vertical="center"/>
    </xf>
    <xf numFmtId="0" fontId="17" fillId="25" borderId="26" xfId="0" applyFont="1" applyFill="1" applyBorder="1" applyAlignment="1">
      <alignment horizontal="center" vertical="center"/>
    </xf>
    <xf numFmtId="0" fontId="17" fillId="25" borderId="25" xfId="0" applyFont="1" applyFill="1" applyBorder="1" applyAlignment="1">
      <alignment horizontal="center" vertical="center"/>
    </xf>
    <xf numFmtId="0" fontId="17" fillId="27" borderId="43" xfId="0" applyFont="1" applyFill="1" applyBorder="1" applyAlignment="1">
      <alignment horizontal="center"/>
    </xf>
    <xf numFmtId="0" fontId="17" fillId="27" borderId="26" xfId="0" applyFont="1" applyFill="1" applyBorder="1" applyAlignment="1">
      <alignment horizontal="center"/>
    </xf>
    <xf numFmtId="0" fontId="17" fillId="27" borderId="25" xfId="0" applyFont="1" applyFill="1" applyBorder="1" applyAlignment="1">
      <alignment horizontal="center"/>
    </xf>
    <xf numFmtId="0" fontId="17" fillId="28" borderId="24" xfId="0" applyFont="1" applyFill="1" applyBorder="1" applyAlignment="1">
      <alignment horizontal="center"/>
    </xf>
    <xf numFmtId="0" fontId="17" fillId="28" borderId="26" xfId="0" applyFont="1" applyFill="1" applyBorder="1" applyAlignment="1">
      <alignment horizontal="center"/>
    </xf>
    <xf numFmtId="0" fontId="17" fillId="28" borderId="25" xfId="0" applyFont="1" applyFill="1" applyBorder="1" applyAlignment="1">
      <alignment horizontal="center"/>
    </xf>
    <xf numFmtId="0" fontId="18" fillId="29" borderId="24" xfId="0" applyFont="1" applyFill="1" applyBorder="1" applyAlignment="1">
      <alignment horizontal="center"/>
    </xf>
    <xf numFmtId="0" fontId="18" fillId="29" borderId="26" xfId="0" applyFont="1" applyFill="1" applyBorder="1" applyAlignment="1">
      <alignment horizontal="center"/>
    </xf>
    <xf numFmtId="0" fontId="18" fillId="29" borderId="25" xfId="0" applyFont="1" applyFill="1" applyBorder="1" applyAlignment="1">
      <alignment horizontal="center"/>
    </xf>
    <xf numFmtId="0" fontId="23" fillId="9" borderId="19" xfId="0" applyFont="1" applyFill="1" applyBorder="1" applyAlignment="1">
      <alignment horizontal="center" vertical="center" wrapText="1"/>
    </xf>
    <xf numFmtId="0" fontId="23" fillId="9" borderId="22" xfId="0" applyFont="1" applyFill="1" applyBorder="1" applyAlignment="1">
      <alignment horizontal="center" vertical="center" wrapText="1"/>
    </xf>
    <xf numFmtId="0" fontId="23" fillId="9" borderId="23" xfId="0" applyFont="1" applyFill="1" applyBorder="1" applyAlignment="1">
      <alignment horizontal="center" vertical="center" wrapText="1"/>
    </xf>
    <xf numFmtId="1" fontId="24" fillId="4" borderId="19" xfId="0" applyNumberFormat="1" applyFont="1" applyFill="1" applyBorder="1" applyAlignment="1">
      <alignment horizontal="center" vertical="center" wrapText="1"/>
    </xf>
    <xf numFmtId="1" fontId="24" fillId="4" borderId="23" xfId="0" applyNumberFormat="1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/>
    </xf>
    <xf numFmtId="0" fontId="24" fillId="4" borderId="22" xfId="0" applyFont="1" applyFill="1" applyBorder="1" applyAlignment="1">
      <alignment horizontal="center" vertical="center"/>
    </xf>
    <xf numFmtId="0" fontId="24" fillId="4" borderId="23" xfId="0" applyFont="1" applyFill="1" applyBorder="1" applyAlignment="1">
      <alignment horizontal="center" vertical="center"/>
    </xf>
    <xf numFmtId="1" fontId="24" fillId="4" borderId="19" xfId="0" applyNumberFormat="1" applyFont="1" applyFill="1" applyBorder="1" applyAlignment="1">
      <alignment horizontal="center" vertical="center"/>
    </xf>
    <xf numFmtId="1" fontId="24" fillId="4" borderId="22" xfId="0" applyNumberFormat="1" applyFont="1" applyFill="1" applyBorder="1" applyAlignment="1">
      <alignment horizontal="center" vertical="center"/>
    </xf>
    <xf numFmtId="1" fontId="24" fillId="4" borderId="23" xfId="0" applyNumberFormat="1" applyFont="1" applyFill="1" applyBorder="1" applyAlignment="1">
      <alignment horizontal="center" vertical="center"/>
    </xf>
    <xf numFmtId="9" fontId="23" fillId="17" borderId="43" xfId="2" applyFont="1" applyFill="1" applyBorder="1" applyAlignment="1">
      <alignment horizontal="center" vertical="center"/>
    </xf>
    <xf numFmtId="9" fontId="23" fillId="17" borderId="46" xfId="2" applyFont="1" applyFill="1" applyBorder="1" applyAlignment="1">
      <alignment horizontal="center" vertical="center"/>
    </xf>
    <xf numFmtId="0" fontId="24" fillId="17" borderId="19" xfId="0" applyFont="1" applyFill="1" applyBorder="1" applyAlignment="1">
      <alignment horizontal="center" vertical="center"/>
    </xf>
    <xf numFmtId="0" fontId="24" fillId="17" borderId="22" xfId="0" applyFont="1" applyFill="1" applyBorder="1" applyAlignment="1">
      <alignment horizontal="center" vertical="center"/>
    </xf>
    <xf numFmtId="0" fontId="24" fillId="17" borderId="23" xfId="0" applyFont="1" applyFill="1" applyBorder="1" applyAlignment="1">
      <alignment horizontal="center" vertical="center"/>
    </xf>
    <xf numFmtId="0" fontId="24" fillId="10" borderId="17" xfId="0" applyFont="1" applyFill="1" applyBorder="1" applyAlignment="1">
      <alignment horizontal="center" vertical="center" wrapText="1"/>
    </xf>
    <xf numFmtId="0" fontId="24" fillId="10" borderId="18" xfId="0" applyFont="1" applyFill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C00000"/>
      <color rgb="FF66FFFF"/>
      <color rgb="FFFCD5B4"/>
      <color rgb="FFFFFFCC"/>
      <color rgb="FFF2F2F2"/>
      <color rgb="FFFFFFFF"/>
      <color rgb="FFCCFF33"/>
      <color rgb="FF00FF99"/>
      <color rgb="FFFFCC99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ata.wvgis.wvu.edu/pub/RA/State/CL/Building_Exposur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9"/>
  <sheetViews>
    <sheetView tabSelected="1" workbookViewId="0">
      <pane xSplit="3" topLeftCell="D1" activePane="topRight" state="frozen"/>
      <selection activeCell="A2" sqref="A2"/>
      <selection pane="topRight" activeCell="A2" sqref="A2"/>
    </sheetView>
  </sheetViews>
  <sheetFormatPr defaultRowHeight="15" x14ac:dyDescent="0.25"/>
  <cols>
    <col min="1" max="1" width="10.42578125" style="110" customWidth="1"/>
    <col min="2" max="2" width="14.7109375" style="110" bestFit="1" customWidth="1"/>
    <col min="3" max="3" width="10.42578125" style="110" customWidth="1"/>
    <col min="4" max="4" width="13.28515625" style="110" bestFit="1" customWidth="1"/>
    <col min="5" max="5" width="10.42578125" style="110" customWidth="1"/>
    <col min="18" max="18" width="9.140625" style="155"/>
    <col min="21" max="21" width="12.5703125" bestFit="1" customWidth="1"/>
  </cols>
  <sheetData>
    <row r="1" spans="1:37" x14ac:dyDescent="0.25">
      <c r="A1" s="401" t="s">
        <v>118</v>
      </c>
      <c r="B1" s="111"/>
      <c r="K1" s="2"/>
      <c r="L1" s="2"/>
      <c r="M1" s="2"/>
      <c r="N1" s="2"/>
      <c r="O1" s="2"/>
      <c r="P1" s="2"/>
      <c r="Q1" s="24"/>
      <c r="S1" s="24"/>
      <c r="T1" s="2"/>
      <c r="U1" s="2"/>
    </row>
    <row r="2" spans="1:37" s="42" customFormat="1" ht="12" x14ac:dyDescent="0.2">
      <c r="A2" s="470">
        <v>44601</v>
      </c>
      <c r="B2" s="110"/>
      <c r="C2" s="112" t="s">
        <v>68</v>
      </c>
      <c r="D2" s="110"/>
      <c r="E2" s="110"/>
      <c r="F2" s="56" t="s">
        <v>49</v>
      </c>
      <c r="G2" s="56" t="s">
        <v>50</v>
      </c>
      <c r="H2" s="56" t="s">
        <v>51</v>
      </c>
      <c r="I2" s="56" t="s">
        <v>52</v>
      </c>
      <c r="J2" s="56" t="s">
        <v>51</v>
      </c>
      <c r="K2" s="56" t="s">
        <v>53</v>
      </c>
      <c r="L2" s="56" t="s">
        <v>54</v>
      </c>
      <c r="M2" s="56" t="s">
        <v>54</v>
      </c>
      <c r="N2" s="56" t="s">
        <v>119</v>
      </c>
      <c r="O2" s="56" t="s">
        <v>78</v>
      </c>
      <c r="P2" s="57" t="s">
        <v>78</v>
      </c>
      <c r="Q2" s="57" t="s">
        <v>79</v>
      </c>
      <c r="R2" s="200" t="s">
        <v>55</v>
      </c>
      <c r="S2" s="56" t="s">
        <v>55</v>
      </c>
      <c r="T2" s="56" t="s">
        <v>55</v>
      </c>
      <c r="U2" s="56" t="s">
        <v>55</v>
      </c>
      <c r="V2" s="56" t="s">
        <v>121</v>
      </c>
      <c r="W2" s="56" t="s">
        <v>59</v>
      </c>
      <c r="X2" s="56" t="s">
        <v>58</v>
      </c>
      <c r="Y2" s="56" t="s">
        <v>59</v>
      </c>
      <c r="Z2" s="56" t="s">
        <v>60</v>
      </c>
      <c r="AA2" s="56" t="s">
        <v>61</v>
      </c>
      <c r="AB2" s="56" t="s">
        <v>62</v>
      </c>
      <c r="AC2" s="56" t="s">
        <v>48</v>
      </c>
      <c r="AD2" s="56" t="s">
        <v>48</v>
      </c>
      <c r="AE2" s="56"/>
      <c r="AF2" s="56"/>
      <c r="AG2" s="56" t="s">
        <v>46</v>
      </c>
      <c r="AH2" s="56" t="s">
        <v>67</v>
      </c>
      <c r="AI2" s="56" t="s">
        <v>67</v>
      </c>
      <c r="AJ2" s="56" t="s">
        <v>67</v>
      </c>
      <c r="AK2" s="56" t="s">
        <v>47</v>
      </c>
    </row>
    <row r="3" spans="1:37" x14ac:dyDescent="0.25">
      <c r="C3" s="113" t="s">
        <v>69</v>
      </c>
      <c r="N3" s="2"/>
      <c r="O3" s="2"/>
      <c r="P3" s="24"/>
      <c r="Q3" s="24"/>
      <c r="S3" s="24"/>
      <c r="T3" s="61" t="s">
        <v>69</v>
      </c>
      <c r="U3" s="2"/>
      <c r="V3" s="40">
        <v>91472.7</v>
      </c>
      <c r="W3" s="40">
        <v>36800</v>
      </c>
      <c r="X3" s="40">
        <v>57375.9</v>
      </c>
      <c r="Y3" s="40">
        <v>44200</v>
      </c>
      <c r="AC3" s="39">
        <v>1959.1</v>
      </c>
      <c r="AD3" s="39">
        <v>1960</v>
      </c>
    </row>
    <row r="4" spans="1:37" ht="15.75" thickBot="1" x14ac:dyDescent="0.3"/>
    <row r="5" spans="1:37" ht="15.75" thickBot="1" x14ac:dyDescent="0.3">
      <c r="F5" s="404" t="s">
        <v>16</v>
      </c>
      <c r="G5" s="405"/>
      <c r="H5" s="405"/>
      <c r="I5" s="405"/>
      <c r="J5" s="406"/>
      <c r="K5" s="404" t="s">
        <v>30</v>
      </c>
      <c r="L5" s="405"/>
      <c r="M5" s="406"/>
      <c r="N5" s="404" t="s">
        <v>26</v>
      </c>
      <c r="O5" s="405"/>
      <c r="P5" s="405"/>
      <c r="Q5" s="405"/>
      <c r="R5" s="405"/>
      <c r="S5" s="405"/>
      <c r="T5" s="405"/>
      <c r="U5" s="405"/>
      <c r="V5" s="405"/>
      <c r="W5" s="405"/>
      <c r="X5" s="405"/>
      <c r="Y5" s="406"/>
      <c r="Z5" s="404" t="s">
        <v>25</v>
      </c>
      <c r="AA5" s="405"/>
      <c r="AB5" s="405"/>
      <c r="AC5" s="405"/>
      <c r="AD5" s="406"/>
      <c r="AE5" s="407" t="s">
        <v>74</v>
      </c>
      <c r="AF5" s="408"/>
      <c r="AG5" s="408"/>
      <c r="AH5" s="408"/>
      <c r="AI5" s="408"/>
      <c r="AJ5" s="409"/>
      <c r="AK5" s="66" t="s">
        <v>73</v>
      </c>
    </row>
    <row r="6" spans="1:37" ht="15.75" thickBot="1" x14ac:dyDescent="0.3">
      <c r="A6" s="420" t="s">
        <v>35</v>
      </c>
      <c r="B6" s="421"/>
      <c r="C6" s="421"/>
      <c r="D6" s="421"/>
      <c r="E6" s="422"/>
      <c r="F6" s="423" t="s">
        <v>22</v>
      </c>
      <c r="G6" s="411"/>
      <c r="H6" s="410" t="s">
        <v>21</v>
      </c>
      <c r="I6" s="424"/>
      <c r="J6" s="425"/>
      <c r="K6" s="423" t="s">
        <v>17</v>
      </c>
      <c r="L6" s="424"/>
      <c r="M6" s="425"/>
      <c r="N6" s="423" t="s">
        <v>34</v>
      </c>
      <c r="O6" s="424"/>
      <c r="P6" s="424"/>
      <c r="Q6" s="424"/>
      <c r="R6" s="411"/>
      <c r="S6" s="410" t="s">
        <v>19</v>
      </c>
      <c r="T6" s="411"/>
      <c r="U6" s="109" t="s">
        <v>70</v>
      </c>
      <c r="V6" s="412" t="s">
        <v>82</v>
      </c>
      <c r="W6" s="412"/>
      <c r="X6" s="412"/>
      <c r="Y6" s="413"/>
      <c r="Z6" s="414" t="s">
        <v>72</v>
      </c>
      <c r="AA6" s="415"/>
      <c r="AB6" s="415" t="s">
        <v>71</v>
      </c>
      <c r="AC6" s="415"/>
      <c r="AD6" s="416"/>
      <c r="AE6" s="417" t="s">
        <v>76</v>
      </c>
      <c r="AF6" s="418"/>
      <c r="AG6" s="419"/>
      <c r="AH6" s="402" t="s">
        <v>75</v>
      </c>
      <c r="AI6" s="402"/>
      <c r="AJ6" s="403"/>
      <c r="AK6" s="67" t="s">
        <v>77</v>
      </c>
    </row>
    <row r="7" spans="1:37" s="31" customFormat="1" ht="80.25" customHeight="1" thickBot="1" x14ac:dyDescent="0.3">
      <c r="A7" s="135" t="s">
        <v>0</v>
      </c>
      <c r="B7" s="136" t="s">
        <v>1</v>
      </c>
      <c r="C7" s="136" t="s">
        <v>2</v>
      </c>
      <c r="D7" s="136" t="s">
        <v>3</v>
      </c>
      <c r="E7" s="137" t="s">
        <v>4</v>
      </c>
      <c r="F7" s="25" t="s">
        <v>20</v>
      </c>
      <c r="G7" s="26" t="s">
        <v>18</v>
      </c>
      <c r="H7" s="16" t="s">
        <v>24</v>
      </c>
      <c r="I7" s="16" t="s">
        <v>36</v>
      </c>
      <c r="J7" s="17" t="s">
        <v>23</v>
      </c>
      <c r="K7" s="169" t="s">
        <v>13</v>
      </c>
      <c r="L7" s="27" t="s">
        <v>12</v>
      </c>
      <c r="M7" s="30" t="s">
        <v>15</v>
      </c>
      <c r="N7" s="28" t="s">
        <v>81</v>
      </c>
      <c r="O7" s="29" t="s">
        <v>31</v>
      </c>
      <c r="P7" s="29" t="s">
        <v>32</v>
      </c>
      <c r="Q7" s="68" t="s">
        <v>80</v>
      </c>
      <c r="R7" s="68" t="s">
        <v>33</v>
      </c>
      <c r="S7" s="68" t="s">
        <v>28</v>
      </c>
      <c r="T7" s="68" t="s">
        <v>29</v>
      </c>
      <c r="U7" s="46" t="s">
        <v>27</v>
      </c>
      <c r="V7" s="62" t="s">
        <v>43</v>
      </c>
      <c r="W7" s="62" t="s">
        <v>44</v>
      </c>
      <c r="X7" s="62" t="s">
        <v>57</v>
      </c>
      <c r="Y7" s="63" t="s">
        <v>56</v>
      </c>
      <c r="Z7" s="232" t="s">
        <v>14</v>
      </c>
      <c r="AA7" s="58" t="s">
        <v>66</v>
      </c>
      <c r="AB7" s="59" t="s">
        <v>63</v>
      </c>
      <c r="AC7" s="59" t="s">
        <v>64</v>
      </c>
      <c r="AD7" s="64" t="s">
        <v>65</v>
      </c>
      <c r="AE7" s="65" t="s">
        <v>37</v>
      </c>
      <c r="AF7" s="43" t="s">
        <v>38</v>
      </c>
      <c r="AG7" s="44" t="s">
        <v>39</v>
      </c>
      <c r="AH7" s="43" t="s">
        <v>40</v>
      </c>
      <c r="AI7" s="43" t="s">
        <v>41</v>
      </c>
      <c r="AJ7" s="45" t="s">
        <v>42</v>
      </c>
      <c r="AK7" s="60" t="s">
        <v>45</v>
      </c>
    </row>
    <row r="8" spans="1:37" x14ac:dyDescent="0.25">
      <c r="A8" s="115">
        <v>540007</v>
      </c>
      <c r="B8" s="201" t="s">
        <v>83</v>
      </c>
      <c r="C8" s="128" t="s">
        <v>84</v>
      </c>
      <c r="D8" s="128" t="s">
        <v>5</v>
      </c>
      <c r="E8" s="116">
        <v>3</v>
      </c>
      <c r="F8" s="145">
        <v>5273</v>
      </c>
      <c r="G8" s="146">
        <v>0.02</v>
      </c>
      <c r="H8" s="147">
        <v>100.4</v>
      </c>
      <c r="I8" s="147">
        <v>68.400000000000006</v>
      </c>
      <c r="J8" s="178">
        <v>270.5</v>
      </c>
      <c r="K8" s="186">
        <v>3313</v>
      </c>
      <c r="L8" s="172">
        <v>437</v>
      </c>
      <c r="M8" s="173">
        <v>683</v>
      </c>
      <c r="N8" s="233">
        <v>0.378</v>
      </c>
      <c r="O8" s="202">
        <v>0.94099999999999995</v>
      </c>
      <c r="P8" s="203">
        <v>0.69099999999999995</v>
      </c>
      <c r="Q8" s="203">
        <f>1-P8</f>
        <v>0.30900000000000005</v>
      </c>
      <c r="R8" s="207">
        <v>125029934</v>
      </c>
      <c r="S8" s="207">
        <v>17868304</v>
      </c>
      <c r="T8" s="207">
        <v>37956075</v>
      </c>
      <c r="U8" s="214">
        <f>SUM(R8:T8)</f>
        <v>180854313</v>
      </c>
      <c r="V8" s="231">
        <v>52568.9</v>
      </c>
      <c r="W8" s="231">
        <v>29600</v>
      </c>
      <c r="X8" s="231">
        <v>40073.699999999997</v>
      </c>
      <c r="Y8" s="234">
        <v>28700</v>
      </c>
      <c r="Z8" s="254">
        <v>12</v>
      </c>
      <c r="AA8" s="258">
        <v>71</v>
      </c>
      <c r="AB8" s="147">
        <v>1</v>
      </c>
      <c r="AC8" s="248">
        <v>1966.9</v>
      </c>
      <c r="AD8" s="249">
        <v>1973</v>
      </c>
      <c r="AE8" s="267">
        <v>0.66</v>
      </c>
      <c r="AF8" s="268">
        <v>0</v>
      </c>
      <c r="AG8" s="268">
        <v>0.219</v>
      </c>
      <c r="AH8" s="269">
        <v>0.121</v>
      </c>
      <c r="AI8" s="268">
        <v>9.0999999999999998E-2</v>
      </c>
      <c r="AJ8" s="270">
        <v>1.9E-2</v>
      </c>
      <c r="AK8" s="260">
        <v>0.65</v>
      </c>
    </row>
    <row r="9" spans="1:37" x14ac:dyDescent="0.25">
      <c r="A9" s="117">
        <v>540008</v>
      </c>
      <c r="B9" s="129" t="s">
        <v>85</v>
      </c>
      <c r="C9" s="129" t="s">
        <v>84</v>
      </c>
      <c r="D9" s="129" t="s">
        <v>6</v>
      </c>
      <c r="E9" s="118">
        <v>3</v>
      </c>
      <c r="F9" s="148">
        <v>151</v>
      </c>
      <c r="G9" s="141">
        <v>0.03</v>
      </c>
      <c r="H9" s="140">
        <v>0</v>
      </c>
      <c r="I9" s="140">
        <v>0.3</v>
      </c>
      <c r="J9" s="179">
        <v>5.2</v>
      </c>
      <c r="K9" s="187">
        <v>299</v>
      </c>
      <c r="L9" s="156">
        <v>39</v>
      </c>
      <c r="M9" s="160">
        <v>6</v>
      </c>
      <c r="N9" s="235">
        <v>0.372</v>
      </c>
      <c r="O9" s="15">
        <v>0.82299999999999995</v>
      </c>
      <c r="P9" s="15">
        <v>0.246</v>
      </c>
      <c r="Q9" s="197">
        <f t="shared" ref="Q9:Q46" si="0">1-P9</f>
        <v>0.754</v>
      </c>
      <c r="R9" s="215">
        <v>12559160</v>
      </c>
      <c r="S9" s="215">
        <v>28546860</v>
      </c>
      <c r="T9" s="217">
        <v>9912090</v>
      </c>
      <c r="U9" s="217">
        <f t="shared" ref="U9:U12" si="1">SUM(R9:T9)</f>
        <v>51018110</v>
      </c>
      <c r="V9" s="246">
        <v>170629.1</v>
      </c>
      <c r="W9" s="229">
        <v>45600</v>
      </c>
      <c r="X9" s="229">
        <v>51053.5</v>
      </c>
      <c r="Y9" s="236">
        <v>41300</v>
      </c>
      <c r="Z9" s="148">
        <v>5</v>
      </c>
      <c r="AA9" s="140">
        <v>7</v>
      </c>
      <c r="AB9" s="140">
        <v>1</v>
      </c>
      <c r="AC9" s="5">
        <v>1963.1</v>
      </c>
      <c r="AD9" s="18">
        <v>1960</v>
      </c>
      <c r="AE9" s="82">
        <v>0.71199999999999997</v>
      </c>
      <c r="AF9" s="32">
        <v>0</v>
      </c>
      <c r="AG9" s="32">
        <v>0.13700000000000001</v>
      </c>
      <c r="AH9" s="53">
        <v>0.151</v>
      </c>
      <c r="AI9" s="53">
        <v>0.127</v>
      </c>
      <c r="AJ9" s="83">
        <v>2.3E-2</v>
      </c>
      <c r="AK9" s="261">
        <v>0.56000000000000005</v>
      </c>
    </row>
    <row r="10" spans="1:37" x14ac:dyDescent="0.25">
      <c r="A10" s="117">
        <v>540229</v>
      </c>
      <c r="B10" s="129" t="s">
        <v>86</v>
      </c>
      <c r="C10" s="129" t="s">
        <v>84</v>
      </c>
      <c r="D10" s="129" t="s">
        <v>6</v>
      </c>
      <c r="E10" s="118">
        <v>3</v>
      </c>
      <c r="F10" s="148">
        <v>39</v>
      </c>
      <c r="G10" s="141">
        <v>0.18</v>
      </c>
      <c r="H10" s="140">
        <v>0</v>
      </c>
      <c r="I10" s="140">
        <v>0.3</v>
      </c>
      <c r="J10" s="179">
        <v>2.2000000000000002</v>
      </c>
      <c r="K10" s="187">
        <v>122</v>
      </c>
      <c r="L10" s="156">
        <v>11</v>
      </c>
      <c r="M10" s="160">
        <v>22</v>
      </c>
      <c r="N10" s="237">
        <v>0.29599999999999999</v>
      </c>
      <c r="O10" s="15">
        <v>0.82</v>
      </c>
      <c r="P10" s="15">
        <v>0.42099999999999999</v>
      </c>
      <c r="Q10" s="15">
        <f t="shared" si="0"/>
        <v>0.57899999999999996</v>
      </c>
      <c r="R10" s="215">
        <v>4084730</v>
      </c>
      <c r="S10" s="217">
        <v>895300</v>
      </c>
      <c r="T10" s="217">
        <v>4725370</v>
      </c>
      <c r="U10" s="217">
        <f t="shared" si="1"/>
        <v>9705400</v>
      </c>
      <c r="V10" s="229">
        <v>79552.5</v>
      </c>
      <c r="W10" s="229">
        <v>35650</v>
      </c>
      <c r="X10" s="229">
        <v>40847.300000000003</v>
      </c>
      <c r="Y10" s="236">
        <v>32050</v>
      </c>
      <c r="Z10" s="148">
        <v>2</v>
      </c>
      <c r="AA10" s="140">
        <v>2</v>
      </c>
      <c r="AB10" s="140">
        <v>1</v>
      </c>
      <c r="AC10" s="5">
        <v>1947.4</v>
      </c>
      <c r="AD10" s="18">
        <v>1942.5</v>
      </c>
      <c r="AE10" s="82">
        <v>0.79500000000000004</v>
      </c>
      <c r="AF10" s="32">
        <v>0</v>
      </c>
      <c r="AG10" s="32">
        <v>0.14799999999999999</v>
      </c>
      <c r="AH10" s="32">
        <v>5.7000000000000002E-2</v>
      </c>
      <c r="AI10" s="32">
        <v>2.5000000000000001E-2</v>
      </c>
      <c r="AJ10" s="83">
        <v>2.5000000000000001E-2</v>
      </c>
      <c r="AK10" s="272">
        <v>0.49</v>
      </c>
    </row>
    <row r="11" spans="1:37" x14ac:dyDescent="0.25">
      <c r="A11" s="117">
        <v>540230</v>
      </c>
      <c r="B11" s="129" t="s">
        <v>87</v>
      </c>
      <c r="C11" s="129" t="s">
        <v>84</v>
      </c>
      <c r="D11" s="129" t="s">
        <v>6</v>
      </c>
      <c r="E11" s="118">
        <v>3</v>
      </c>
      <c r="F11" s="148">
        <v>79</v>
      </c>
      <c r="G11" s="141">
        <v>0.11</v>
      </c>
      <c r="H11" s="140">
        <v>1</v>
      </c>
      <c r="I11" s="140">
        <v>0.1</v>
      </c>
      <c r="J11" s="179">
        <v>2.8</v>
      </c>
      <c r="K11" s="187">
        <v>133</v>
      </c>
      <c r="L11" s="156">
        <v>60</v>
      </c>
      <c r="M11" s="160">
        <v>4</v>
      </c>
      <c r="N11" s="235">
        <v>0.40500000000000003</v>
      </c>
      <c r="O11" s="15">
        <v>0.60199999999999998</v>
      </c>
      <c r="P11" s="15">
        <v>0.42</v>
      </c>
      <c r="Q11" s="15">
        <f t="shared" si="0"/>
        <v>0.58000000000000007</v>
      </c>
      <c r="R11" s="215">
        <v>5565770</v>
      </c>
      <c r="S11" s="215">
        <v>6742800</v>
      </c>
      <c r="T11" s="217">
        <v>952670</v>
      </c>
      <c r="U11" s="217">
        <f t="shared" si="1"/>
        <v>13261240</v>
      </c>
      <c r="V11" s="229">
        <v>99708.6</v>
      </c>
      <c r="W11" s="246">
        <v>55700</v>
      </c>
      <c r="X11" s="229">
        <v>69572.100000000006</v>
      </c>
      <c r="Y11" s="236">
        <v>41250</v>
      </c>
      <c r="Z11" s="148">
        <v>1</v>
      </c>
      <c r="AA11" s="140">
        <v>5</v>
      </c>
      <c r="AB11" s="140">
        <v>0</v>
      </c>
      <c r="AC11" s="5">
        <v>1961.5</v>
      </c>
      <c r="AD11" s="18">
        <v>1972</v>
      </c>
      <c r="AE11" s="82">
        <v>0.78900000000000003</v>
      </c>
      <c r="AF11" s="32">
        <v>0</v>
      </c>
      <c r="AG11" s="32">
        <v>0.13500000000000001</v>
      </c>
      <c r="AH11" s="32">
        <v>7.4999999999999997E-2</v>
      </c>
      <c r="AI11" s="32">
        <v>3.7999999999999999E-2</v>
      </c>
      <c r="AJ11" s="83">
        <v>0.03</v>
      </c>
      <c r="AK11" s="272">
        <v>0.46</v>
      </c>
    </row>
    <row r="12" spans="1:37" x14ac:dyDescent="0.25">
      <c r="A12" s="117">
        <v>540238</v>
      </c>
      <c r="B12" s="129" t="s">
        <v>88</v>
      </c>
      <c r="C12" s="129" t="s">
        <v>84</v>
      </c>
      <c r="D12" s="129" t="s">
        <v>6</v>
      </c>
      <c r="E12" s="118">
        <v>3</v>
      </c>
      <c r="F12" s="148">
        <v>27</v>
      </c>
      <c r="G12" s="141">
        <v>0.16</v>
      </c>
      <c r="H12" s="140">
        <v>0</v>
      </c>
      <c r="I12" s="140">
        <v>0</v>
      </c>
      <c r="J12" s="179">
        <v>0.5</v>
      </c>
      <c r="K12" s="188">
        <v>80</v>
      </c>
      <c r="L12" s="156">
        <v>0</v>
      </c>
      <c r="M12" s="160">
        <v>0</v>
      </c>
      <c r="N12" s="97">
        <v>1.4E-2</v>
      </c>
      <c r="O12" s="15">
        <v>0.9</v>
      </c>
      <c r="P12" s="15">
        <v>0.86299999999999999</v>
      </c>
      <c r="Q12" s="15">
        <f t="shared" si="0"/>
        <v>0.13700000000000001</v>
      </c>
      <c r="R12" s="215">
        <v>3926300</v>
      </c>
      <c r="S12" s="217">
        <v>285700</v>
      </c>
      <c r="T12" s="217">
        <v>336119</v>
      </c>
      <c r="U12" s="217">
        <f t="shared" si="1"/>
        <v>4548119</v>
      </c>
      <c r="V12" s="229">
        <v>56851.5</v>
      </c>
      <c r="W12" s="229">
        <v>46650</v>
      </c>
      <c r="X12" s="229">
        <v>54531.9</v>
      </c>
      <c r="Y12" s="236">
        <v>46000</v>
      </c>
      <c r="Z12" s="148">
        <v>1</v>
      </c>
      <c r="AA12" s="140">
        <v>3</v>
      </c>
      <c r="AB12" s="140">
        <v>0</v>
      </c>
      <c r="AC12" s="5">
        <v>1953.2</v>
      </c>
      <c r="AD12" s="18">
        <v>1950</v>
      </c>
      <c r="AE12" s="82">
        <v>0.97499999999999998</v>
      </c>
      <c r="AF12" s="32">
        <v>0</v>
      </c>
      <c r="AG12" s="32">
        <v>1.2999999999999999E-2</v>
      </c>
      <c r="AH12" s="32">
        <v>1.2999999999999999E-2</v>
      </c>
      <c r="AI12" s="32">
        <v>0</v>
      </c>
      <c r="AJ12" s="83">
        <v>1.2999999999999999E-2</v>
      </c>
      <c r="AK12" s="261">
        <v>0.75</v>
      </c>
    </row>
    <row r="13" spans="1:37" x14ac:dyDescent="0.25">
      <c r="A13" s="119"/>
      <c r="B13" s="130"/>
      <c r="C13" s="130" t="s">
        <v>84</v>
      </c>
      <c r="D13" s="130" t="s">
        <v>2</v>
      </c>
      <c r="E13" s="120">
        <v>3</v>
      </c>
      <c r="F13" s="149"/>
      <c r="G13" s="114"/>
      <c r="H13" s="144">
        <v>101.4</v>
      </c>
      <c r="I13" s="144">
        <v>69.099999999999994</v>
      </c>
      <c r="J13" s="180">
        <v>281.2</v>
      </c>
      <c r="K13" s="189">
        <v>3947</v>
      </c>
      <c r="L13" s="171">
        <v>547</v>
      </c>
      <c r="M13" s="174">
        <v>715</v>
      </c>
      <c r="N13" s="238">
        <v>0.36899999999999999</v>
      </c>
      <c r="O13" s="198">
        <v>0.91700000000000004</v>
      </c>
      <c r="P13" s="108">
        <v>0.59799999999999998</v>
      </c>
      <c r="Q13" s="108">
        <f t="shared" si="0"/>
        <v>0.40200000000000002</v>
      </c>
      <c r="R13" s="216">
        <v>151165894</v>
      </c>
      <c r="S13" s="216">
        <v>54338964</v>
      </c>
      <c r="T13" s="216">
        <v>53882324</v>
      </c>
      <c r="U13" s="216">
        <f>SUM(R13:T13)</f>
        <v>259387182</v>
      </c>
      <c r="V13" s="230">
        <v>64021.7</v>
      </c>
      <c r="W13" s="230">
        <v>31800</v>
      </c>
      <c r="X13" s="230">
        <v>46664.3</v>
      </c>
      <c r="Y13" s="239">
        <v>36400</v>
      </c>
      <c r="Z13" s="255">
        <v>21</v>
      </c>
      <c r="AA13" s="168">
        <v>88</v>
      </c>
      <c r="AB13" s="144">
        <v>3</v>
      </c>
      <c r="AC13" s="6">
        <v>1965.5</v>
      </c>
      <c r="AD13" s="19">
        <v>1970</v>
      </c>
      <c r="AE13" s="84">
        <v>0.67900000000000005</v>
      </c>
      <c r="AF13" s="252">
        <v>0</v>
      </c>
      <c r="AG13" s="252">
        <v>0.20300000000000001</v>
      </c>
      <c r="AH13" s="259">
        <v>0.11799999999999999</v>
      </c>
      <c r="AI13" s="252">
        <v>8.7999999999999995E-2</v>
      </c>
      <c r="AJ13" s="271">
        <v>0.02</v>
      </c>
      <c r="AK13" s="262">
        <v>0.64</v>
      </c>
    </row>
    <row r="14" spans="1:37" x14ac:dyDescent="0.25">
      <c r="A14" s="121">
        <v>540022</v>
      </c>
      <c r="B14" s="131" t="s">
        <v>89</v>
      </c>
      <c r="C14" s="131" t="s">
        <v>90</v>
      </c>
      <c r="D14" s="131" t="s">
        <v>5</v>
      </c>
      <c r="E14" s="122">
        <v>3</v>
      </c>
      <c r="F14" s="150">
        <v>5618</v>
      </c>
      <c r="G14" s="139">
        <v>0.03</v>
      </c>
      <c r="H14" s="138">
        <v>84.7</v>
      </c>
      <c r="I14" s="138">
        <v>2.2999999999999998</v>
      </c>
      <c r="J14" s="181">
        <v>159.9</v>
      </c>
      <c r="K14" s="190">
        <v>984</v>
      </c>
      <c r="L14" s="158">
        <v>4</v>
      </c>
      <c r="M14" s="162">
        <v>30</v>
      </c>
      <c r="N14" s="233">
        <v>0.314</v>
      </c>
      <c r="O14" s="196">
        <v>0.95799999999999996</v>
      </c>
      <c r="P14" s="107">
        <v>0.82299999999999995</v>
      </c>
      <c r="Q14" s="203">
        <f t="shared" si="0"/>
        <v>0.17700000000000005</v>
      </c>
      <c r="R14" s="214">
        <v>25827156</v>
      </c>
      <c r="S14" s="214">
        <v>2765537</v>
      </c>
      <c r="T14" s="214">
        <v>2776648</v>
      </c>
      <c r="U14" s="214">
        <f t="shared" ref="U14:U46" si="2">SUM(R14:T14)</f>
        <v>31369341</v>
      </c>
      <c r="V14" s="36">
        <v>31879.4</v>
      </c>
      <c r="W14" s="36">
        <v>19800</v>
      </c>
      <c r="X14" s="36">
        <v>27388.3</v>
      </c>
      <c r="Y14" s="95">
        <v>19000</v>
      </c>
      <c r="Z14" s="251">
        <v>1</v>
      </c>
      <c r="AA14" s="167">
        <v>16</v>
      </c>
      <c r="AB14" s="138">
        <v>0</v>
      </c>
      <c r="AC14" s="23">
        <v>1973.2</v>
      </c>
      <c r="AD14" s="74">
        <v>1978</v>
      </c>
      <c r="AE14" s="80">
        <v>0.52300000000000002</v>
      </c>
      <c r="AF14" s="33">
        <v>0</v>
      </c>
      <c r="AG14" s="52">
        <v>0.31</v>
      </c>
      <c r="AH14" s="52">
        <v>0.16700000000000001</v>
      </c>
      <c r="AI14" s="52">
        <v>0.112</v>
      </c>
      <c r="AJ14" s="81">
        <v>1.6E-2</v>
      </c>
      <c r="AK14" s="263">
        <v>0.72</v>
      </c>
    </row>
    <row r="15" spans="1:37" x14ac:dyDescent="0.25">
      <c r="A15" s="117">
        <v>540023</v>
      </c>
      <c r="B15" s="129" t="s">
        <v>91</v>
      </c>
      <c r="C15" s="129" t="s">
        <v>90</v>
      </c>
      <c r="D15" s="129" t="s">
        <v>6</v>
      </c>
      <c r="E15" s="118">
        <v>3</v>
      </c>
      <c r="F15" s="148">
        <v>114</v>
      </c>
      <c r="G15" s="14">
        <v>0.28999999999999998</v>
      </c>
      <c r="H15" s="140">
        <v>0</v>
      </c>
      <c r="I15" s="140">
        <v>0</v>
      </c>
      <c r="J15" s="179">
        <v>2.5</v>
      </c>
      <c r="K15" s="188">
        <v>56</v>
      </c>
      <c r="L15" s="156">
        <v>0</v>
      </c>
      <c r="M15" s="160">
        <v>2</v>
      </c>
      <c r="N15" s="235">
        <v>0.33300000000000002</v>
      </c>
      <c r="O15" s="15">
        <v>0.66100000000000003</v>
      </c>
      <c r="P15" s="15">
        <v>4.8000000000000001E-2</v>
      </c>
      <c r="Q15" s="197">
        <f t="shared" si="0"/>
        <v>0.95199999999999996</v>
      </c>
      <c r="R15" s="217">
        <v>1131436</v>
      </c>
      <c r="S15" s="217">
        <v>2532700</v>
      </c>
      <c r="T15" s="217">
        <v>19697440</v>
      </c>
      <c r="U15" s="217">
        <f t="shared" si="2"/>
        <v>23361576</v>
      </c>
      <c r="V15" s="41">
        <v>417171</v>
      </c>
      <c r="W15" s="35">
        <v>36400</v>
      </c>
      <c r="X15" s="35">
        <v>30579.4</v>
      </c>
      <c r="Y15" s="96">
        <v>26300</v>
      </c>
      <c r="Z15" s="148">
        <v>2</v>
      </c>
      <c r="AA15" s="140">
        <v>2</v>
      </c>
      <c r="AB15" s="140">
        <v>0</v>
      </c>
      <c r="AC15" s="5">
        <v>1967.4</v>
      </c>
      <c r="AD15" s="18">
        <v>1976</v>
      </c>
      <c r="AE15" s="82">
        <v>0.71399999999999997</v>
      </c>
      <c r="AF15" s="32">
        <v>0</v>
      </c>
      <c r="AG15" s="32">
        <v>0.19600000000000001</v>
      </c>
      <c r="AH15" s="32">
        <v>8.8999999999999996E-2</v>
      </c>
      <c r="AI15" s="32">
        <v>8.8999999999999996E-2</v>
      </c>
      <c r="AJ15" s="83">
        <v>0</v>
      </c>
      <c r="AK15" s="272">
        <v>0.38</v>
      </c>
    </row>
    <row r="16" spans="1:37" x14ac:dyDescent="0.25">
      <c r="A16" s="123"/>
      <c r="B16" s="132"/>
      <c r="C16" s="132" t="s">
        <v>90</v>
      </c>
      <c r="D16" s="132" t="s">
        <v>2</v>
      </c>
      <c r="E16" s="120">
        <v>3</v>
      </c>
      <c r="F16" s="149"/>
      <c r="G16" s="114"/>
      <c r="H16" s="144">
        <v>84.7</v>
      </c>
      <c r="I16" s="144">
        <v>2.2999999999999998</v>
      </c>
      <c r="J16" s="180">
        <v>162.4</v>
      </c>
      <c r="K16" s="189">
        <v>1040</v>
      </c>
      <c r="L16" s="157">
        <v>4</v>
      </c>
      <c r="M16" s="161">
        <v>32</v>
      </c>
      <c r="N16" s="238">
        <v>0.315</v>
      </c>
      <c r="O16" s="198">
        <v>0.94199999999999995</v>
      </c>
      <c r="P16" s="108">
        <v>0.49299999999999999</v>
      </c>
      <c r="Q16" s="108">
        <f t="shared" si="0"/>
        <v>0.50700000000000001</v>
      </c>
      <c r="R16" s="218">
        <v>26958592</v>
      </c>
      <c r="S16" s="216">
        <v>5298237</v>
      </c>
      <c r="T16" s="218">
        <v>22474088</v>
      </c>
      <c r="U16" s="216">
        <f t="shared" si="2"/>
        <v>54730917</v>
      </c>
      <c r="V16" s="37">
        <v>52625.9</v>
      </c>
      <c r="W16" s="37">
        <v>20270</v>
      </c>
      <c r="X16" s="37">
        <v>35075</v>
      </c>
      <c r="Y16" s="99">
        <v>27150</v>
      </c>
      <c r="Z16" s="250">
        <v>3</v>
      </c>
      <c r="AA16" s="168">
        <v>18</v>
      </c>
      <c r="AB16" s="144">
        <v>0</v>
      </c>
      <c r="AC16" s="6">
        <v>1972.8</v>
      </c>
      <c r="AD16" s="19">
        <v>1978</v>
      </c>
      <c r="AE16" s="84">
        <v>0.53400000000000003</v>
      </c>
      <c r="AF16" s="252">
        <v>0</v>
      </c>
      <c r="AG16" s="259">
        <v>0.30399999999999999</v>
      </c>
      <c r="AH16" s="259">
        <v>0.16300000000000001</v>
      </c>
      <c r="AI16" s="259">
        <v>0.111</v>
      </c>
      <c r="AJ16" s="271">
        <v>1.4999999999999999E-2</v>
      </c>
      <c r="AK16" s="262">
        <v>0.7</v>
      </c>
    </row>
    <row r="17" spans="1:37" x14ac:dyDescent="0.25">
      <c r="A17" s="121">
        <v>540070</v>
      </c>
      <c r="B17" s="131" t="s">
        <v>92</v>
      </c>
      <c r="C17" s="131" t="s">
        <v>93</v>
      </c>
      <c r="D17" s="131" t="s">
        <v>5</v>
      </c>
      <c r="E17" s="122">
        <v>3</v>
      </c>
      <c r="F17" s="166">
        <v>14219</v>
      </c>
      <c r="G17" s="139">
        <v>0.03</v>
      </c>
      <c r="H17" s="167">
        <v>500.1</v>
      </c>
      <c r="I17" s="138">
        <v>14.8</v>
      </c>
      <c r="J17" s="182">
        <v>793.7</v>
      </c>
      <c r="K17" s="191">
        <v>8889</v>
      </c>
      <c r="L17" s="170">
        <v>1499</v>
      </c>
      <c r="M17" s="175">
        <v>563</v>
      </c>
      <c r="N17" s="233">
        <v>0.32900000000000001</v>
      </c>
      <c r="O17" s="202">
        <v>0.93</v>
      </c>
      <c r="P17" s="203">
        <v>0.69799999999999995</v>
      </c>
      <c r="Q17" s="203">
        <f t="shared" si="0"/>
        <v>0.30200000000000005</v>
      </c>
      <c r="R17" s="221">
        <v>457332617</v>
      </c>
      <c r="S17" s="219">
        <v>95291974</v>
      </c>
      <c r="T17" s="219">
        <v>104619156</v>
      </c>
      <c r="U17" s="221">
        <f t="shared" si="2"/>
        <v>657243747</v>
      </c>
      <c r="V17" s="36">
        <v>70012.600000000006</v>
      </c>
      <c r="W17" s="36">
        <v>45800</v>
      </c>
      <c r="X17" s="36">
        <v>55101.8</v>
      </c>
      <c r="Y17" s="95">
        <v>44500</v>
      </c>
      <c r="Z17" s="256">
        <v>23</v>
      </c>
      <c r="AA17" s="167">
        <v>146</v>
      </c>
      <c r="AB17" s="138">
        <v>1</v>
      </c>
      <c r="AC17" s="23">
        <v>1968.1</v>
      </c>
      <c r="AD17" s="74">
        <v>1968</v>
      </c>
      <c r="AE17" s="80">
        <v>0.65600000000000003</v>
      </c>
      <c r="AF17" s="33">
        <v>0</v>
      </c>
      <c r="AG17" s="52">
        <v>0.27400000000000002</v>
      </c>
      <c r="AH17" s="33">
        <v>6.9000000000000006E-2</v>
      </c>
      <c r="AI17" s="33">
        <v>4.8000000000000001E-2</v>
      </c>
      <c r="AJ17" s="81">
        <v>1.2999999999999999E-2</v>
      </c>
      <c r="AK17" s="263">
        <v>0.73</v>
      </c>
    </row>
    <row r="18" spans="1:37" x14ac:dyDescent="0.25">
      <c r="A18" s="117">
        <v>540029</v>
      </c>
      <c r="B18" s="129" t="s">
        <v>8</v>
      </c>
      <c r="C18" s="129" t="s">
        <v>93</v>
      </c>
      <c r="D18" s="129" t="s">
        <v>7</v>
      </c>
      <c r="E18" s="118">
        <v>3</v>
      </c>
      <c r="F18" s="148">
        <v>13</v>
      </c>
      <c r="G18" s="141">
        <v>0.05</v>
      </c>
      <c r="H18" s="140">
        <v>0.3</v>
      </c>
      <c r="I18" s="140">
        <v>0</v>
      </c>
      <c r="J18" s="179">
        <v>0.7</v>
      </c>
      <c r="K18" s="187">
        <v>59</v>
      </c>
      <c r="L18" s="156">
        <v>2</v>
      </c>
      <c r="M18" s="160">
        <v>33</v>
      </c>
      <c r="N18" s="97">
        <v>8.6999999999999994E-2</v>
      </c>
      <c r="O18" s="15">
        <v>0.79700000000000004</v>
      </c>
      <c r="P18" s="15">
        <v>0.373</v>
      </c>
      <c r="Q18" s="15">
        <f t="shared" si="0"/>
        <v>0.627</v>
      </c>
      <c r="R18" s="215">
        <v>1540130</v>
      </c>
      <c r="S18" s="217">
        <v>2166451</v>
      </c>
      <c r="T18" s="217">
        <v>417800</v>
      </c>
      <c r="U18" s="217">
        <f t="shared" si="2"/>
        <v>4124381</v>
      </c>
      <c r="V18" s="35">
        <v>69904.800000000003</v>
      </c>
      <c r="W18" s="35">
        <v>31200</v>
      </c>
      <c r="X18" s="35">
        <v>32768.699999999997</v>
      </c>
      <c r="Y18" s="96">
        <v>28000</v>
      </c>
      <c r="Z18" s="148">
        <v>1</v>
      </c>
      <c r="AA18" s="140">
        <v>1</v>
      </c>
      <c r="AB18" s="140">
        <v>0</v>
      </c>
      <c r="AC18" s="5">
        <v>1947.9</v>
      </c>
      <c r="AD18" s="18">
        <v>1942</v>
      </c>
      <c r="AE18" s="82">
        <v>0.81399999999999995</v>
      </c>
      <c r="AF18" s="32">
        <v>0</v>
      </c>
      <c r="AG18" s="32">
        <v>0.11899999999999999</v>
      </c>
      <c r="AH18" s="32">
        <v>6.8000000000000005E-2</v>
      </c>
      <c r="AI18" s="32">
        <v>0</v>
      </c>
      <c r="AJ18" s="83">
        <v>1.7000000000000001E-2</v>
      </c>
      <c r="AK18" s="272">
        <v>0.43</v>
      </c>
    </row>
    <row r="19" spans="1:37" x14ac:dyDescent="0.25">
      <c r="A19" s="117">
        <v>540071</v>
      </c>
      <c r="B19" s="129" t="s">
        <v>94</v>
      </c>
      <c r="C19" s="129" t="s">
        <v>93</v>
      </c>
      <c r="D19" s="129" t="s">
        <v>6</v>
      </c>
      <c r="E19" s="118">
        <v>3</v>
      </c>
      <c r="F19" s="148">
        <v>18</v>
      </c>
      <c r="G19" s="141">
        <v>0.04</v>
      </c>
      <c r="H19" s="140">
        <v>0.1</v>
      </c>
      <c r="I19" s="140">
        <v>0</v>
      </c>
      <c r="J19" s="179">
        <v>0.9</v>
      </c>
      <c r="K19" s="187">
        <v>160</v>
      </c>
      <c r="L19" s="156">
        <v>2</v>
      </c>
      <c r="M19" s="160">
        <v>60</v>
      </c>
      <c r="N19" s="97">
        <v>3.9E-2</v>
      </c>
      <c r="O19" s="15">
        <v>0.86299999999999999</v>
      </c>
      <c r="P19" s="15">
        <v>0.54300000000000004</v>
      </c>
      <c r="Q19" s="15">
        <f t="shared" si="0"/>
        <v>0.45699999999999996</v>
      </c>
      <c r="R19" s="215">
        <v>7582900</v>
      </c>
      <c r="S19" s="217">
        <v>1570700</v>
      </c>
      <c r="T19" s="217">
        <v>4804513</v>
      </c>
      <c r="U19" s="217">
        <f t="shared" si="2"/>
        <v>13958113</v>
      </c>
      <c r="V19" s="35">
        <v>87238.2</v>
      </c>
      <c r="W19" s="41">
        <v>51000</v>
      </c>
      <c r="X19" s="35">
        <v>54948.6</v>
      </c>
      <c r="Y19" s="96">
        <v>50200</v>
      </c>
      <c r="Z19" s="148">
        <v>3</v>
      </c>
      <c r="AA19" s="140">
        <v>7</v>
      </c>
      <c r="AB19" s="140">
        <v>0</v>
      </c>
      <c r="AC19" s="5">
        <v>1943.1</v>
      </c>
      <c r="AD19" s="18">
        <v>1940</v>
      </c>
      <c r="AE19" s="82">
        <v>0.93799999999999994</v>
      </c>
      <c r="AF19" s="32">
        <v>0</v>
      </c>
      <c r="AG19" s="32">
        <v>4.3999999999999997E-2</v>
      </c>
      <c r="AH19" s="32">
        <v>1.9E-2</v>
      </c>
      <c r="AI19" s="32">
        <v>0</v>
      </c>
      <c r="AJ19" s="83">
        <v>1.9E-2</v>
      </c>
      <c r="AK19" s="261">
        <v>0.69</v>
      </c>
    </row>
    <row r="20" spans="1:37" ht="15.75" customHeight="1" x14ac:dyDescent="0.25">
      <c r="A20" s="117">
        <v>540072</v>
      </c>
      <c r="B20" s="129" t="s">
        <v>95</v>
      </c>
      <c r="C20" s="129" t="s">
        <v>93</v>
      </c>
      <c r="D20" s="129" t="s">
        <v>6</v>
      </c>
      <c r="E20" s="118">
        <v>3</v>
      </c>
      <c r="F20" s="148">
        <v>34</v>
      </c>
      <c r="G20" s="141">
        <v>7.0000000000000007E-2</v>
      </c>
      <c r="H20" s="140">
        <v>0.3</v>
      </c>
      <c r="I20" s="140">
        <v>0</v>
      </c>
      <c r="J20" s="179">
        <v>1.4</v>
      </c>
      <c r="K20" s="188">
        <v>131</v>
      </c>
      <c r="L20" s="156">
        <v>2</v>
      </c>
      <c r="M20" s="160">
        <v>60</v>
      </c>
      <c r="N20" s="235">
        <v>0.314</v>
      </c>
      <c r="O20" s="197">
        <v>0.95399999999999996</v>
      </c>
      <c r="P20" s="15">
        <v>0.33600000000000002</v>
      </c>
      <c r="Q20" s="15">
        <f t="shared" si="0"/>
        <v>0.66399999999999992</v>
      </c>
      <c r="R20" s="215">
        <v>5902014</v>
      </c>
      <c r="S20" s="217">
        <v>680889</v>
      </c>
      <c r="T20" s="217">
        <v>11007199</v>
      </c>
      <c r="U20" s="217">
        <f t="shared" si="2"/>
        <v>17590102</v>
      </c>
      <c r="V20" s="41">
        <v>134275.6</v>
      </c>
      <c r="W20" s="35">
        <v>41400</v>
      </c>
      <c r="X20" s="35">
        <v>47216.1</v>
      </c>
      <c r="Y20" s="96">
        <v>40400</v>
      </c>
      <c r="Z20" s="148">
        <v>3</v>
      </c>
      <c r="AA20" s="140">
        <v>1</v>
      </c>
      <c r="AB20" s="140">
        <v>0</v>
      </c>
      <c r="AC20" s="5">
        <v>1952.5</v>
      </c>
      <c r="AD20" s="18">
        <v>1950</v>
      </c>
      <c r="AE20" s="82">
        <v>0.67200000000000004</v>
      </c>
      <c r="AF20" s="32">
        <v>0</v>
      </c>
      <c r="AG20" s="32">
        <v>0.16800000000000001</v>
      </c>
      <c r="AH20" s="53">
        <v>0.16</v>
      </c>
      <c r="AI20" s="53">
        <v>0.13</v>
      </c>
      <c r="AJ20" s="83">
        <v>8.0000000000000002E-3</v>
      </c>
      <c r="AK20" s="261">
        <v>0.62</v>
      </c>
    </row>
    <row r="21" spans="1:37" x14ac:dyDescent="0.25">
      <c r="A21" s="117">
        <v>540073</v>
      </c>
      <c r="B21" s="129" t="s">
        <v>96</v>
      </c>
      <c r="C21" s="129" t="s">
        <v>93</v>
      </c>
      <c r="D21" s="129" t="s">
        <v>6</v>
      </c>
      <c r="E21" s="118">
        <v>3</v>
      </c>
      <c r="F21" s="148">
        <v>768</v>
      </c>
      <c r="G21" s="141">
        <v>0.04</v>
      </c>
      <c r="H21" s="140">
        <v>8.6</v>
      </c>
      <c r="I21" s="140">
        <v>0.5</v>
      </c>
      <c r="J21" s="179">
        <v>28.9</v>
      </c>
      <c r="K21" s="192">
        <v>1877</v>
      </c>
      <c r="L21" s="156">
        <v>24</v>
      </c>
      <c r="M21" s="176">
        <v>165</v>
      </c>
      <c r="N21" s="97">
        <v>0.01</v>
      </c>
      <c r="O21" s="15">
        <v>0.84899999999999998</v>
      </c>
      <c r="P21" s="15">
        <v>0.20200000000000001</v>
      </c>
      <c r="Q21" s="197">
        <f t="shared" si="0"/>
        <v>0.79800000000000004</v>
      </c>
      <c r="R21" s="215">
        <v>133020965</v>
      </c>
      <c r="S21" s="223">
        <v>349873597</v>
      </c>
      <c r="T21" s="217">
        <v>175254381</v>
      </c>
      <c r="U21" s="223">
        <f t="shared" si="2"/>
        <v>658148943</v>
      </c>
      <c r="V21" s="41">
        <v>351395.2</v>
      </c>
      <c r="W21" s="35">
        <v>45000</v>
      </c>
      <c r="X21" s="41">
        <v>83451</v>
      </c>
      <c r="Y21" s="96">
        <v>41300</v>
      </c>
      <c r="Z21" s="257">
        <v>19</v>
      </c>
      <c r="AA21" s="22">
        <v>57</v>
      </c>
      <c r="AB21" s="22">
        <v>253</v>
      </c>
      <c r="AC21" s="5">
        <v>1943.8</v>
      </c>
      <c r="AD21" s="18">
        <v>1940</v>
      </c>
      <c r="AE21" s="82">
        <v>0.85899999999999999</v>
      </c>
      <c r="AF21" s="32">
        <v>0</v>
      </c>
      <c r="AG21" s="32">
        <v>0.1</v>
      </c>
      <c r="AH21" s="32">
        <v>4.1000000000000002E-2</v>
      </c>
      <c r="AI21" s="32">
        <v>0</v>
      </c>
      <c r="AJ21" s="83">
        <v>3.6999999999999998E-2</v>
      </c>
      <c r="AK21" s="261">
        <v>0.6</v>
      </c>
    </row>
    <row r="22" spans="1:37" x14ac:dyDescent="0.25">
      <c r="A22" s="117">
        <v>540074</v>
      </c>
      <c r="B22" s="129" t="s">
        <v>97</v>
      </c>
      <c r="C22" s="129" t="s">
        <v>93</v>
      </c>
      <c r="D22" s="129" t="s">
        <v>6</v>
      </c>
      <c r="E22" s="118">
        <v>3</v>
      </c>
      <c r="F22" s="148">
        <v>39</v>
      </c>
      <c r="G22" s="141">
        <v>0.09</v>
      </c>
      <c r="H22" s="140">
        <v>0</v>
      </c>
      <c r="I22" s="140">
        <v>0</v>
      </c>
      <c r="J22" s="179">
        <v>1</v>
      </c>
      <c r="K22" s="187">
        <v>296</v>
      </c>
      <c r="L22" s="156">
        <v>14</v>
      </c>
      <c r="M22" s="176">
        <v>102</v>
      </c>
      <c r="N22" s="97">
        <v>0.23799999999999999</v>
      </c>
      <c r="O22" s="197">
        <v>0.93600000000000005</v>
      </c>
      <c r="P22" s="15">
        <v>0.85799999999999998</v>
      </c>
      <c r="Q22" s="15">
        <f t="shared" si="0"/>
        <v>0.14200000000000002</v>
      </c>
      <c r="R22" s="215">
        <v>11675256</v>
      </c>
      <c r="S22" s="217">
        <v>1340733</v>
      </c>
      <c r="T22" s="217">
        <v>588113</v>
      </c>
      <c r="U22" s="217">
        <f t="shared" si="2"/>
        <v>13604102</v>
      </c>
      <c r="V22" s="35">
        <v>45959.8</v>
      </c>
      <c r="W22" s="35">
        <v>36750</v>
      </c>
      <c r="X22" s="35">
        <v>42148.9</v>
      </c>
      <c r="Y22" s="96">
        <v>36400</v>
      </c>
      <c r="Z22" s="148">
        <v>3</v>
      </c>
      <c r="AA22" s="140">
        <v>4</v>
      </c>
      <c r="AB22" s="140">
        <v>0</v>
      </c>
      <c r="AC22" s="5">
        <v>1953.7</v>
      </c>
      <c r="AD22" s="18">
        <v>1947.5</v>
      </c>
      <c r="AE22" s="82">
        <v>0.74</v>
      </c>
      <c r="AF22" s="32">
        <v>0</v>
      </c>
      <c r="AG22" s="32">
        <v>0.19600000000000001</v>
      </c>
      <c r="AH22" s="32">
        <v>6.4000000000000001E-2</v>
      </c>
      <c r="AI22" s="32">
        <v>4.1000000000000002E-2</v>
      </c>
      <c r="AJ22" s="83">
        <v>1.7000000000000001E-2</v>
      </c>
      <c r="AK22" s="261">
        <v>0.69</v>
      </c>
    </row>
    <row r="23" spans="1:37" x14ac:dyDescent="0.25">
      <c r="A23" s="117">
        <v>540075</v>
      </c>
      <c r="B23" s="129" t="s">
        <v>98</v>
      </c>
      <c r="C23" s="129" t="s">
        <v>93</v>
      </c>
      <c r="D23" s="129" t="s">
        <v>6</v>
      </c>
      <c r="E23" s="118">
        <v>3</v>
      </c>
      <c r="F23" s="148">
        <v>133</v>
      </c>
      <c r="G23" s="141">
        <v>0.14000000000000001</v>
      </c>
      <c r="H23" s="140">
        <v>0</v>
      </c>
      <c r="I23" s="140">
        <v>0</v>
      </c>
      <c r="J23" s="179">
        <v>2.9</v>
      </c>
      <c r="K23" s="188">
        <v>297</v>
      </c>
      <c r="L23" s="156">
        <v>76</v>
      </c>
      <c r="M23" s="160">
        <v>15</v>
      </c>
      <c r="N23" s="97">
        <v>0.06</v>
      </c>
      <c r="O23" s="15">
        <v>0.71399999999999997</v>
      </c>
      <c r="P23" s="15">
        <v>0.45300000000000001</v>
      </c>
      <c r="Q23" s="15">
        <f t="shared" si="0"/>
        <v>0.54699999999999993</v>
      </c>
      <c r="R23" s="215">
        <v>10448222</v>
      </c>
      <c r="S23" s="217">
        <v>3643231</v>
      </c>
      <c r="T23" s="217">
        <v>8988705</v>
      </c>
      <c r="U23" s="217">
        <f t="shared" si="2"/>
        <v>23080158</v>
      </c>
      <c r="V23" s="35">
        <v>77711</v>
      </c>
      <c r="W23" s="35">
        <v>42900</v>
      </c>
      <c r="X23" s="35">
        <v>49284.1</v>
      </c>
      <c r="Y23" s="96">
        <v>42850</v>
      </c>
      <c r="Z23" s="148">
        <v>4</v>
      </c>
      <c r="AA23" s="22">
        <v>17</v>
      </c>
      <c r="AB23" s="22">
        <v>122</v>
      </c>
      <c r="AC23" s="5">
        <v>1942.8</v>
      </c>
      <c r="AD23" s="94">
        <v>1934</v>
      </c>
      <c r="AE23" s="82">
        <v>0.84499999999999997</v>
      </c>
      <c r="AF23" s="32">
        <v>0</v>
      </c>
      <c r="AG23" s="32">
        <v>0.121</v>
      </c>
      <c r="AH23" s="32">
        <v>3.4000000000000002E-2</v>
      </c>
      <c r="AI23" s="32">
        <v>0</v>
      </c>
      <c r="AJ23" s="83">
        <v>2.7E-2</v>
      </c>
      <c r="AK23" s="261">
        <v>0.72</v>
      </c>
    </row>
    <row r="24" spans="1:37" x14ac:dyDescent="0.25">
      <c r="A24" s="117">
        <v>540076</v>
      </c>
      <c r="B24" s="129" t="s">
        <v>99</v>
      </c>
      <c r="C24" s="129" t="s">
        <v>93</v>
      </c>
      <c r="D24" s="129" t="s">
        <v>6</v>
      </c>
      <c r="E24" s="118">
        <v>3</v>
      </c>
      <c r="F24" s="148">
        <v>291</v>
      </c>
      <c r="G24" s="141">
        <v>0.16</v>
      </c>
      <c r="H24" s="140">
        <v>1.4</v>
      </c>
      <c r="I24" s="140">
        <v>0.1</v>
      </c>
      <c r="J24" s="179">
        <v>3.5</v>
      </c>
      <c r="K24" s="192">
        <v>1068</v>
      </c>
      <c r="L24" s="156">
        <v>1</v>
      </c>
      <c r="M24" s="160">
        <v>13</v>
      </c>
      <c r="N24" s="97">
        <v>2E-3</v>
      </c>
      <c r="O24" s="197">
        <v>0.93200000000000005</v>
      </c>
      <c r="P24" s="15">
        <v>0.49199999999999999</v>
      </c>
      <c r="Q24" s="15">
        <f t="shared" si="0"/>
        <v>0.50800000000000001</v>
      </c>
      <c r="R24" s="215">
        <v>56864312</v>
      </c>
      <c r="S24" s="217">
        <v>11927974</v>
      </c>
      <c r="T24" s="217">
        <v>46791243</v>
      </c>
      <c r="U24" s="217">
        <f t="shared" si="2"/>
        <v>115583529</v>
      </c>
      <c r="V24" s="35">
        <v>81861</v>
      </c>
      <c r="W24" s="41">
        <v>53100</v>
      </c>
      <c r="X24" s="35">
        <v>57150.1</v>
      </c>
      <c r="Y24" s="98">
        <v>51900</v>
      </c>
      <c r="Z24" s="148">
        <v>5</v>
      </c>
      <c r="AA24" s="140">
        <v>7</v>
      </c>
      <c r="AB24" s="140">
        <v>0</v>
      </c>
      <c r="AC24" s="5">
        <v>1948.3</v>
      </c>
      <c r="AD24" s="18">
        <v>1947</v>
      </c>
      <c r="AE24" s="82">
        <v>0.95299999999999996</v>
      </c>
      <c r="AF24" s="32">
        <v>0</v>
      </c>
      <c r="AG24" s="32">
        <v>4.2999999999999997E-2</v>
      </c>
      <c r="AH24" s="32">
        <v>4.0000000000000001E-3</v>
      </c>
      <c r="AI24" s="32">
        <v>0</v>
      </c>
      <c r="AJ24" s="83">
        <v>2E-3</v>
      </c>
      <c r="AK24" s="261">
        <v>0.72</v>
      </c>
    </row>
    <row r="25" spans="1:37" x14ac:dyDescent="0.25">
      <c r="A25" s="117">
        <v>540077</v>
      </c>
      <c r="B25" s="129" t="s">
        <v>100</v>
      </c>
      <c r="C25" s="129" t="s">
        <v>93</v>
      </c>
      <c r="D25" s="129" t="s">
        <v>6</v>
      </c>
      <c r="E25" s="118">
        <v>3</v>
      </c>
      <c r="F25" s="148">
        <v>35</v>
      </c>
      <c r="G25" s="141">
        <v>0.11</v>
      </c>
      <c r="H25" s="140">
        <v>0</v>
      </c>
      <c r="I25" s="140">
        <v>0</v>
      </c>
      <c r="J25" s="179">
        <v>0.6</v>
      </c>
      <c r="K25" s="187">
        <v>93</v>
      </c>
      <c r="L25" s="156">
        <v>7</v>
      </c>
      <c r="M25" s="160">
        <v>40</v>
      </c>
      <c r="N25" s="97">
        <v>0.24399999999999999</v>
      </c>
      <c r="O25" s="197">
        <v>0.94599999999999995</v>
      </c>
      <c r="P25" s="15">
        <v>0.308</v>
      </c>
      <c r="Q25" s="15">
        <f t="shared" si="0"/>
        <v>0.69199999999999995</v>
      </c>
      <c r="R25" s="215">
        <v>4802740</v>
      </c>
      <c r="S25" s="217">
        <v>229400</v>
      </c>
      <c r="T25" s="217">
        <v>10543035</v>
      </c>
      <c r="U25" s="217">
        <f t="shared" si="2"/>
        <v>15575175</v>
      </c>
      <c r="V25" s="41">
        <v>167475</v>
      </c>
      <c r="W25" s="35">
        <v>48100</v>
      </c>
      <c r="X25" s="35">
        <v>54576.6</v>
      </c>
      <c r="Y25" s="96">
        <v>47650</v>
      </c>
      <c r="Z25" s="148">
        <v>2</v>
      </c>
      <c r="AA25" s="140">
        <v>1</v>
      </c>
      <c r="AB25" s="140">
        <v>0</v>
      </c>
      <c r="AC25" s="5">
        <v>1960.5</v>
      </c>
      <c r="AD25" s="18">
        <v>1956.5</v>
      </c>
      <c r="AE25" s="82">
        <v>0.753</v>
      </c>
      <c r="AF25" s="32">
        <v>0</v>
      </c>
      <c r="AG25" s="32">
        <v>0.215</v>
      </c>
      <c r="AH25" s="32">
        <v>3.2000000000000001E-2</v>
      </c>
      <c r="AI25" s="32">
        <v>0</v>
      </c>
      <c r="AJ25" s="83">
        <v>0</v>
      </c>
      <c r="AK25" s="261">
        <v>0.85</v>
      </c>
    </row>
    <row r="26" spans="1:37" x14ac:dyDescent="0.25">
      <c r="A26" s="117">
        <v>540078</v>
      </c>
      <c r="B26" s="129" t="s">
        <v>101</v>
      </c>
      <c r="C26" s="129" t="s">
        <v>93</v>
      </c>
      <c r="D26" s="129" t="s">
        <v>6</v>
      </c>
      <c r="E26" s="118">
        <v>3</v>
      </c>
      <c r="F26" s="148">
        <v>22</v>
      </c>
      <c r="G26" s="141">
        <v>7.0000000000000007E-2</v>
      </c>
      <c r="H26" s="140">
        <v>0</v>
      </c>
      <c r="I26" s="140">
        <v>0</v>
      </c>
      <c r="J26" s="179">
        <v>0.1</v>
      </c>
      <c r="K26" s="187">
        <v>83</v>
      </c>
      <c r="L26" s="156">
        <v>0</v>
      </c>
      <c r="M26" s="160">
        <v>2</v>
      </c>
      <c r="N26" s="97">
        <v>0.253</v>
      </c>
      <c r="O26" s="197">
        <v>0.96399999999999997</v>
      </c>
      <c r="P26" s="15">
        <v>0.85699999999999998</v>
      </c>
      <c r="Q26" s="15">
        <f t="shared" si="0"/>
        <v>0.14300000000000002</v>
      </c>
      <c r="R26" s="215">
        <v>4735047</v>
      </c>
      <c r="S26" s="217">
        <v>0</v>
      </c>
      <c r="T26" s="217">
        <v>790319</v>
      </c>
      <c r="U26" s="217">
        <f t="shared" si="2"/>
        <v>5525366</v>
      </c>
      <c r="V26" s="35">
        <v>66570.7</v>
      </c>
      <c r="W26" s="35">
        <v>47300</v>
      </c>
      <c r="X26" s="35">
        <v>59188.1</v>
      </c>
      <c r="Y26" s="96">
        <v>47050</v>
      </c>
      <c r="Z26" s="148">
        <v>1</v>
      </c>
      <c r="AA26" s="140">
        <v>0</v>
      </c>
      <c r="AB26" s="140">
        <v>0</v>
      </c>
      <c r="AC26" s="5">
        <v>1952.9</v>
      </c>
      <c r="AD26" s="18">
        <v>1948.5</v>
      </c>
      <c r="AE26" s="82">
        <v>0.69899999999999995</v>
      </c>
      <c r="AF26" s="32">
        <v>0</v>
      </c>
      <c r="AG26" s="32">
        <v>0.14499999999999999</v>
      </c>
      <c r="AH26" s="53">
        <v>0.157</v>
      </c>
      <c r="AI26" s="53">
        <v>0.108</v>
      </c>
      <c r="AJ26" s="83">
        <v>4.8000000000000001E-2</v>
      </c>
      <c r="AK26" s="261">
        <v>0.68</v>
      </c>
    </row>
    <row r="27" spans="1:37" x14ac:dyDescent="0.25">
      <c r="A27" s="117">
        <v>540079</v>
      </c>
      <c r="B27" s="129" t="s">
        <v>102</v>
      </c>
      <c r="C27" s="129" t="s">
        <v>93</v>
      </c>
      <c r="D27" s="129" t="s">
        <v>6</v>
      </c>
      <c r="E27" s="118">
        <v>3</v>
      </c>
      <c r="F27" s="148">
        <v>20</v>
      </c>
      <c r="G27" s="141">
        <v>0.02</v>
      </c>
      <c r="H27" s="140">
        <v>0</v>
      </c>
      <c r="I27" s="140">
        <v>0</v>
      </c>
      <c r="J27" s="179">
        <v>2.7</v>
      </c>
      <c r="K27" s="187">
        <v>128</v>
      </c>
      <c r="L27" s="156">
        <v>0</v>
      </c>
      <c r="M27" s="176">
        <v>103</v>
      </c>
      <c r="N27" s="97">
        <v>0.127</v>
      </c>
      <c r="O27" s="197">
        <v>0.90600000000000003</v>
      </c>
      <c r="P27" s="15">
        <v>0.78400000000000003</v>
      </c>
      <c r="Q27" s="15">
        <f t="shared" si="0"/>
        <v>0.21599999999999997</v>
      </c>
      <c r="R27" s="215">
        <v>6601647</v>
      </c>
      <c r="S27" s="217">
        <v>1820888</v>
      </c>
      <c r="T27" s="217">
        <v>0</v>
      </c>
      <c r="U27" s="217">
        <f t="shared" si="2"/>
        <v>8422535</v>
      </c>
      <c r="V27" s="35">
        <v>65801.100000000006</v>
      </c>
      <c r="W27" s="41">
        <v>52650</v>
      </c>
      <c r="X27" s="35">
        <v>56910.8</v>
      </c>
      <c r="Y27" s="98">
        <v>51350</v>
      </c>
      <c r="Z27" s="148">
        <v>1</v>
      </c>
      <c r="AA27" s="140">
        <v>0</v>
      </c>
      <c r="AB27" s="140">
        <v>0</v>
      </c>
      <c r="AC27" s="5">
        <v>1950</v>
      </c>
      <c r="AD27" s="18">
        <v>1946</v>
      </c>
      <c r="AE27" s="82">
        <v>0.85199999999999998</v>
      </c>
      <c r="AF27" s="32">
        <v>0</v>
      </c>
      <c r="AG27" s="32">
        <v>9.4E-2</v>
      </c>
      <c r="AH27" s="32">
        <v>5.5E-2</v>
      </c>
      <c r="AI27" s="32">
        <v>3.9E-2</v>
      </c>
      <c r="AJ27" s="83">
        <v>0</v>
      </c>
      <c r="AK27" s="261">
        <v>0.65</v>
      </c>
    </row>
    <row r="28" spans="1:37" ht="14.25" customHeight="1" x14ac:dyDescent="0.25">
      <c r="A28" s="117">
        <v>540081</v>
      </c>
      <c r="B28" s="129" t="s">
        <v>103</v>
      </c>
      <c r="C28" s="129" t="s">
        <v>93</v>
      </c>
      <c r="D28" s="129" t="s">
        <v>7</v>
      </c>
      <c r="E28" s="118">
        <v>3</v>
      </c>
      <c r="F28" s="148">
        <v>163</v>
      </c>
      <c r="G28" s="141">
        <v>0.05</v>
      </c>
      <c r="H28" s="140">
        <v>1</v>
      </c>
      <c r="I28" s="140">
        <v>0.2</v>
      </c>
      <c r="J28" s="179">
        <v>5</v>
      </c>
      <c r="K28" s="187">
        <v>634</v>
      </c>
      <c r="L28" s="156">
        <v>4</v>
      </c>
      <c r="M28" s="176">
        <v>138</v>
      </c>
      <c r="N28" s="97">
        <v>2.1000000000000001E-2</v>
      </c>
      <c r="O28" s="197">
        <v>0.92300000000000004</v>
      </c>
      <c r="P28" s="15">
        <v>0.86599999999999999</v>
      </c>
      <c r="Q28" s="15">
        <f t="shared" si="0"/>
        <v>0.13400000000000001</v>
      </c>
      <c r="R28" s="215">
        <v>42041080</v>
      </c>
      <c r="S28" s="217">
        <v>4999880</v>
      </c>
      <c r="T28" s="217">
        <v>1532490</v>
      </c>
      <c r="U28" s="217">
        <f t="shared" si="2"/>
        <v>48573450</v>
      </c>
      <c r="V28" s="35">
        <v>76614.3</v>
      </c>
      <c r="W28" s="41">
        <v>59900</v>
      </c>
      <c r="X28" s="35">
        <v>71865.100000000006</v>
      </c>
      <c r="Y28" s="98">
        <v>59500</v>
      </c>
      <c r="Z28" s="148">
        <v>1</v>
      </c>
      <c r="AA28" s="140">
        <v>5</v>
      </c>
      <c r="AB28" s="140">
        <v>0</v>
      </c>
      <c r="AC28" s="5">
        <v>1957.1</v>
      </c>
      <c r="AD28" s="18">
        <v>1951.5</v>
      </c>
      <c r="AE28" s="82">
        <v>0.88600000000000001</v>
      </c>
      <c r="AF28" s="32">
        <v>0</v>
      </c>
      <c r="AG28" s="32">
        <v>0.106</v>
      </c>
      <c r="AH28" s="32">
        <v>8.0000000000000002E-3</v>
      </c>
      <c r="AI28" s="32">
        <v>2E-3</v>
      </c>
      <c r="AJ28" s="83">
        <v>3.0000000000000001E-3</v>
      </c>
      <c r="AK28" s="261">
        <v>0.79</v>
      </c>
    </row>
    <row r="29" spans="1:37" x14ac:dyDescent="0.25">
      <c r="A29" s="117">
        <v>540082</v>
      </c>
      <c r="B29" s="129" t="s">
        <v>104</v>
      </c>
      <c r="C29" s="129" t="s">
        <v>93</v>
      </c>
      <c r="D29" s="129" t="s">
        <v>6</v>
      </c>
      <c r="E29" s="118">
        <v>3</v>
      </c>
      <c r="F29" s="148">
        <v>24</v>
      </c>
      <c r="G29" s="141">
        <v>0.13</v>
      </c>
      <c r="H29" s="140">
        <v>0</v>
      </c>
      <c r="I29" s="140">
        <v>0</v>
      </c>
      <c r="J29" s="179">
        <v>0.4</v>
      </c>
      <c r="K29" s="187">
        <v>41</v>
      </c>
      <c r="L29" s="156">
        <v>3</v>
      </c>
      <c r="M29" s="160">
        <v>0</v>
      </c>
      <c r="N29" s="235">
        <v>0.32500000000000001</v>
      </c>
      <c r="O29" s="197">
        <v>0.97599999999999998</v>
      </c>
      <c r="P29" s="15">
        <v>0.88800000000000001</v>
      </c>
      <c r="Q29" s="15">
        <f t="shared" si="0"/>
        <v>0.11199999999999999</v>
      </c>
      <c r="R29" s="215">
        <v>2220100</v>
      </c>
      <c r="S29" s="217">
        <v>0</v>
      </c>
      <c r="T29" s="217">
        <v>280000</v>
      </c>
      <c r="U29" s="217">
        <f t="shared" si="2"/>
        <v>2500100</v>
      </c>
      <c r="V29" s="35">
        <v>60978</v>
      </c>
      <c r="W29" s="41">
        <v>57200</v>
      </c>
      <c r="X29" s="35">
        <v>55502.5</v>
      </c>
      <c r="Y29" s="98">
        <v>56200</v>
      </c>
      <c r="Z29" s="148">
        <v>1</v>
      </c>
      <c r="AA29" s="140">
        <v>0</v>
      </c>
      <c r="AB29" s="140">
        <v>0</v>
      </c>
      <c r="AC29" s="5">
        <v>1966</v>
      </c>
      <c r="AD29" s="18">
        <v>1963</v>
      </c>
      <c r="AE29" s="82">
        <v>0.65900000000000003</v>
      </c>
      <c r="AF29" s="32">
        <v>0</v>
      </c>
      <c r="AG29" s="32">
        <v>7.2999999999999995E-2</v>
      </c>
      <c r="AH29" s="53">
        <v>0.26800000000000002</v>
      </c>
      <c r="AI29" s="53">
        <v>0.24399999999999999</v>
      </c>
      <c r="AJ29" s="83">
        <v>2.4E-2</v>
      </c>
      <c r="AK29" s="261">
        <v>0.57999999999999996</v>
      </c>
    </row>
    <row r="30" spans="1:37" x14ac:dyDescent="0.25">
      <c r="A30" s="117">
        <v>540083</v>
      </c>
      <c r="B30" s="129" t="s">
        <v>105</v>
      </c>
      <c r="C30" s="129" t="s">
        <v>93</v>
      </c>
      <c r="D30" s="129" t="s">
        <v>6</v>
      </c>
      <c r="E30" s="118">
        <v>3</v>
      </c>
      <c r="F30" s="148">
        <v>151</v>
      </c>
      <c r="G30" s="141">
        <v>0.06</v>
      </c>
      <c r="H30" s="140">
        <v>2.7</v>
      </c>
      <c r="I30" s="140">
        <v>0</v>
      </c>
      <c r="J30" s="179">
        <v>6.4</v>
      </c>
      <c r="K30" s="187">
        <v>682</v>
      </c>
      <c r="L30" s="156">
        <v>0</v>
      </c>
      <c r="M30" s="176">
        <v>493</v>
      </c>
      <c r="N30" s="97">
        <v>2E-3</v>
      </c>
      <c r="O30" s="197">
        <v>0.93700000000000006</v>
      </c>
      <c r="P30" s="47">
        <v>0.5</v>
      </c>
      <c r="Q30" s="15">
        <f t="shared" si="0"/>
        <v>0.5</v>
      </c>
      <c r="R30" s="215">
        <v>46684106</v>
      </c>
      <c r="S30" s="217">
        <v>12652441</v>
      </c>
      <c r="T30" s="217">
        <v>34088184</v>
      </c>
      <c r="U30" s="217">
        <f t="shared" si="2"/>
        <v>93424731</v>
      </c>
      <c r="V30" s="35">
        <v>95930.7</v>
      </c>
      <c r="W30" s="41">
        <v>64850</v>
      </c>
      <c r="X30" s="35">
        <v>73058.100000000006</v>
      </c>
      <c r="Y30" s="98">
        <v>63700</v>
      </c>
      <c r="Z30" s="148">
        <v>4</v>
      </c>
      <c r="AA30" s="140">
        <v>4</v>
      </c>
      <c r="AB30" s="140">
        <v>0</v>
      </c>
      <c r="AC30" s="5">
        <v>1957.2</v>
      </c>
      <c r="AD30" s="18">
        <v>1955</v>
      </c>
      <c r="AE30" s="82">
        <v>0.91500000000000004</v>
      </c>
      <c r="AF30" s="32">
        <v>0</v>
      </c>
      <c r="AG30" s="32">
        <v>8.2000000000000003E-2</v>
      </c>
      <c r="AH30" s="32">
        <v>3.0000000000000001E-3</v>
      </c>
      <c r="AI30" s="32">
        <v>0</v>
      </c>
      <c r="AJ30" s="83">
        <v>3.0000000000000001E-3</v>
      </c>
      <c r="AK30" s="261">
        <v>0.8</v>
      </c>
    </row>
    <row r="31" spans="1:37" x14ac:dyDescent="0.25">
      <c r="A31" s="117">
        <v>540223</v>
      </c>
      <c r="B31" s="129" t="s">
        <v>106</v>
      </c>
      <c r="C31" s="129" t="s">
        <v>93</v>
      </c>
      <c r="D31" s="129" t="s">
        <v>6</v>
      </c>
      <c r="E31" s="118">
        <v>3</v>
      </c>
      <c r="F31" s="148">
        <v>231</v>
      </c>
      <c r="G31" s="141">
        <v>0.04</v>
      </c>
      <c r="H31" s="140">
        <v>2.8</v>
      </c>
      <c r="I31" s="140">
        <v>0.7</v>
      </c>
      <c r="J31" s="179">
        <v>12.4</v>
      </c>
      <c r="K31" s="187">
        <v>389</v>
      </c>
      <c r="L31" s="156">
        <v>2</v>
      </c>
      <c r="M31" s="160">
        <v>18</v>
      </c>
      <c r="N31" s="97">
        <v>0</v>
      </c>
      <c r="O31" s="15">
        <v>0.90200000000000002</v>
      </c>
      <c r="P31" s="15">
        <v>0.19700000000000001</v>
      </c>
      <c r="Q31" s="197">
        <f t="shared" si="0"/>
        <v>0.80299999999999994</v>
      </c>
      <c r="R31" s="215">
        <v>28663186</v>
      </c>
      <c r="S31" s="223">
        <v>110362598</v>
      </c>
      <c r="T31" s="217">
        <v>6777255</v>
      </c>
      <c r="U31" s="217">
        <f t="shared" si="2"/>
        <v>145803039</v>
      </c>
      <c r="V31" s="41">
        <v>374815</v>
      </c>
      <c r="W31" s="41">
        <v>69500</v>
      </c>
      <c r="X31" s="41">
        <v>81661.5</v>
      </c>
      <c r="Y31" s="98">
        <v>67400</v>
      </c>
      <c r="Z31" s="257">
        <v>9</v>
      </c>
      <c r="AA31" s="140">
        <v>5</v>
      </c>
      <c r="AB31" s="140">
        <v>0</v>
      </c>
      <c r="AC31" s="5">
        <v>1951.2</v>
      </c>
      <c r="AD31" s="18">
        <v>1946</v>
      </c>
      <c r="AE31" s="82">
        <v>0.877</v>
      </c>
      <c r="AF31" s="32">
        <v>0</v>
      </c>
      <c r="AG31" s="32">
        <v>0.105</v>
      </c>
      <c r="AH31" s="32">
        <v>1.7999999999999999E-2</v>
      </c>
      <c r="AI31" s="32">
        <v>0</v>
      </c>
      <c r="AJ31" s="83">
        <v>1.2999999999999999E-2</v>
      </c>
      <c r="AK31" s="261">
        <v>0.64</v>
      </c>
    </row>
    <row r="32" spans="1:37" x14ac:dyDescent="0.25">
      <c r="A32" s="117">
        <v>540279</v>
      </c>
      <c r="B32" s="129" t="s">
        <v>107</v>
      </c>
      <c r="C32" s="129" t="s">
        <v>93</v>
      </c>
      <c r="D32" s="129" t="s">
        <v>6</v>
      </c>
      <c r="E32" s="118">
        <v>3</v>
      </c>
      <c r="F32" s="148">
        <v>22</v>
      </c>
      <c r="G32" s="141">
        <v>0.04</v>
      </c>
      <c r="H32" s="140">
        <v>0</v>
      </c>
      <c r="I32" s="140">
        <v>0</v>
      </c>
      <c r="J32" s="179">
        <v>1.4</v>
      </c>
      <c r="K32" s="187">
        <v>21</v>
      </c>
      <c r="L32" s="156">
        <v>2</v>
      </c>
      <c r="M32" s="160">
        <v>4</v>
      </c>
      <c r="N32" s="235">
        <v>0.36799999999999999</v>
      </c>
      <c r="O32" s="197">
        <v>0.90500000000000003</v>
      </c>
      <c r="P32" s="15">
        <v>0.77300000000000002</v>
      </c>
      <c r="Q32" s="15">
        <f t="shared" si="0"/>
        <v>0.22699999999999998</v>
      </c>
      <c r="R32" s="215">
        <v>533700</v>
      </c>
      <c r="S32" s="217">
        <v>38700</v>
      </c>
      <c r="T32" s="217">
        <v>117600</v>
      </c>
      <c r="U32" s="217">
        <f t="shared" si="2"/>
        <v>690000</v>
      </c>
      <c r="V32" s="35">
        <v>32857.1</v>
      </c>
      <c r="W32" s="35">
        <v>25000</v>
      </c>
      <c r="X32" s="35">
        <v>28089.5</v>
      </c>
      <c r="Y32" s="96">
        <v>20600</v>
      </c>
      <c r="Z32" s="148">
        <v>0</v>
      </c>
      <c r="AA32" s="140">
        <v>1</v>
      </c>
      <c r="AB32" s="140">
        <v>0</v>
      </c>
      <c r="AC32" s="5">
        <v>1960.2</v>
      </c>
      <c r="AD32" s="18">
        <v>1950</v>
      </c>
      <c r="AE32" s="82">
        <v>0.61899999999999999</v>
      </c>
      <c r="AF32" s="32">
        <v>0</v>
      </c>
      <c r="AG32" s="53">
        <v>0.28599999999999998</v>
      </c>
      <c r="AH32" s="32">
        <v>9.5000000000000001E-2</v>
      </c>
      <c r="AI32" s="32">
        <v>4.8000000000000001E-2</v>
      </c>
      <c r="AJ32" s="83">
        <v>4.8000000000000001E-2</v>
      </c>
      <c r="AK32" s="261">
        <v>0.53</v>
      </c>
    </row>
    <row r="33" spans="1:37" x14ac:dyDescent="0.25">
      <c r="A33" s="117">
        <v>540033</v>
      </c>
      <c r="B33" s="129" t="s">
        <v>9</v>
      </c>
      <c r="C33" s="129" t="s">
        <v>93</v>
      </c>
      <c r="D33" s="129" t="s">
        <v>7</v>
      </c>
      <c r="E33" s="118">
        <v>3</v>
      </c>
      <c r="F33" s="148">
        <v>1</v>
      </c>
      <c r="G33" s="14">
        <v>0.2</v>
      </c>
      <c r="H33" s="140">
        <v>0</v>
      </c>
      <c r="I33" s="140">
        <v>0</v>
      </c>
      <c r="J33" s="179">
        <v>0</v>
      </c>
      <c r="K33" s="188">
        <v>0</v>
      </c>
      <c r="L33" s="156">
        <v>0</v>
      </c>
      <c r="M33" s="160">
        <v>0</v>
      </c>
      <c r="N33" s="97">
        <v>0</v>
      </c>
      <c r="O33" s="15">
        <v>0</v>
      </c>
      <c r="P33" s="15">
        <v>0</v>
      </c>
      <c r="Q33" s="197">
        <f t="shared" si="0"/>
        <v>1</v>
      </c>
      <c r="R33" s="215">
        <v>0</v>
      </c>
      <c r="S33" s="217">
        <v>0</v>
      </c>
      <c r="T33" s="217">
        <v>0</v>
      </c>
      <c r="U33" s="217">
        <f t="shared" si="2"/>
        <v>0</v>
      </c>
      <c r="V33" s="35">
        <v>0</v>
      </c>
      <c r="W33" s="35">
        <v>0</v>
      </c>
      <c r="X33" s="35">
        <v>0</v>
      </c>
      <c r="Y33" s="96">
        <v>0</v>
      </c>
      <c r="Z33" s="148">
        <v>0</v>
      </c>
      <c r="AA33" s="140">
        <v>0</v>
      </c>
      <c r="AB33" s="140">
        <v>0</v>
      </c>
      <c r="AC33" s="22">
        <v>0</v>
      </c>
      <c r="AD33" s="94">
        <v>0</v>
      </c>
      <c r="AE33" s="82" t="s">
        <v>122</v>
      </c>
      <c r="AF33" s="32" t="s">
        <v>122</v>
      </c>
      <c r="AG33" s="32" t="s">
        <v>122</v>
      </c>
      <c r="AH33" s="32" t="s">
        <v>122</v>
      </c>
      <c r="AI33" s="32" t="s">
        <v>122</v>
      </c>
      <c r="AJ33" s="83" t="s">
        <v>122</v>
      </c>
      <c r="AK33" s="264" t="s">
        <v>122</v>
      </c>
    </row>
    <row r="34" spans="1:37" x14ac:dyDescent="0.25">
      <c r="A34" s="123"/>
      <c r="B34" s="132"/>
      <c r="C34" s="132" t="s">
        <v>93</v>
      </c>
      <c r="D34" s="132" t="s">
        <v>2</v>
      </c>
      <c r="E34" s="120">
        <v>3</v>
      </c>
      <c r="F34" s="149"/>
      <c r="G34" s="114"/>
      <c r="H34" s="168">
        <v>517.20000000000005</v>
      </c>
      <c r="I34" s="144">
        <v>16.399999999999999</v>
      </c>
      <c r="J34" s="183">
        <v>861.9</v>
      </c>
      <c r="K34" s="189">
        <v>14848</v>
      </c>
      <c r="L34" s="171">
        <v>1638</v>
      </c>
      <c r="M34" s="174">
        <v>1809</v>
      </c>
      <c r="N34" s="240">
        <v>0.221</v>
      </c>
      <c r="O34" s="198">
        <v>0.91400000000000003</v>
      </c>
      <c r="P34" s="108">
        <v>0.45</v>
      </c>
      <c r="Q34" s="108">
        <f t="shared" si="0"/>
        <v>0.55000000000000004</v>
      </c>
      <c r="R34" s="222">
        <v>820648022</v>
      </c>
      <c r="S34" s="222">
        <v>596599456</v>
      </c>
      <c r="T34" s="222">
        <v>406599993</v>
      </c>
      <c r="U34" s="225">
        <f t="shared" si="2"/>
        <v>1823847471</v>
      </c>
      <c r="V34" s="50">
        <v>116797.5</v>
      </c>
      <c r="W34" s="37">
        <v>49500</v>
      </c>
      <c r="X34" s="37">
        <v>63874.6</v>
      </c>
      <c r="Y34" s="101">
        <v>53600</v>
      </c>
      <c r="Z34" s="255">
        <v>80</v>
      </c>
      <c r="AA34" s="168">
        <v>256</v>
      </c>
      <c r="AB34" s="168">
        <v>376</v>
      </c>
      <c r="AC34" s="6">
        <v>1960.3</v>
      </c>
      <c r="AD34" s="19">
        <v>1955</v>
      </c>
      <c r="AE34" s="84">
        <v>0.74299999999999999</v>
      </c>
      <c r="AF34" s="252">
        <v>0</v>
      </c>
      <c r="AG34" s="252">
        <v>0.20300000000000001</v>
      </c>
      <c r="AH34" s="252">
        <v>5.3999999999999999E-2</v>
      </c>
      <c r="AI34" s="252">
        <v>3.3000000000000002E-2</v>
      </c>
      <c r="AJ34" s="271">
        <v>1.4999999999999999E-2</v>
      </c>
      <c r="AK34" s="262">
        <v>0.71</v>
      </c>
    </row>
    <row r="35" spans="1:37" x14ac:dyDescent="0.25">
      <c r="A35" s="117">
        <v>540081</v>
      </c>
      <c r="B35" s="129" t="s">
        <v>103</v>
      </c>
      <c r="C35" s="129" t="s">
        <v>108</v>
      </c>
      <c r="D35" s="129" t="s">
        <v>7</v>
      </c>
      <c r="E35" s="118">
        <v>3</v>
      </c>
      <c r="F35" s="148">
        <v>27</v>
      </c>
      <c r="G35" s="141">
        <v>0.04</v>
      </c>
      <c r="H35" s="140">
        <v>0</v>
      </c>
      <c r="I35" s="140">
        <v>0.3</v>
      </c>
      <c r="J35" s="179">
        <v>2</v>
      </c>
      <c r="K35" s="187">
        <v>98</v>
      </c>
      <c r="L35" s="156">
        <v>8</v>
      </c>
      <c r="M35" s="160">
        <v>19</v>
      </c>
      <c r="N35" s="97">
        <v>1.2E-2</v>
      </c>
      <c r="O35" s="197">
        <v>0.92900000000000005</v>
      </c>
      <c r="P35" s="15">
        <v>0.79200000000000004</v>
      </c>
      <c r="Q35" s="15">
        <f t="shared" si="0"/>
        <v>0.20799999999999996</v>
      </c>
      <c r="R35" s="215">
        <v>4135900</v>
      </c>
      <c r="S35" s="217">
        <v>674700</v>
      </c>
      <c r="T35" s="217">
        <v>413500</v>
      </c>
      <c r="U35" s="217">
        <f t="shared" si="2"/>
        <v>5224100</v>
      </c>
      <c r="V35" s="35">
        <v>53307.1</v>
      </c>
      <c r="W35" s="35">
        <v>42600</v>
      </c>
      <c r="X35" s="35">
        <v>45449.5</v>
      </c>
      <c r="Y35" s="96">
        <v>41100</v>
      </c>
      <c r="Z35" s="148">
        <v>0</v>
      </c>
      <c r="AA35" s="140">
        <v>1</v>
      </c>
      <c r="AB35" s="140">
        <v>0</v>
      </c>
      <c r="AC35" s="5">
        <v>1947.4</v>
      </c>
      <c r="AD35" s="18">
        <v>1951</v>
      </c>
      <c r="AE35" s="82">
        <v>0.94899999999999995</v>
      </c>
      <c r="AF35" s="32">
        <v>0</v>
      </c>
      <c r="AG35" s="32">
        <v>5.0999999999999997E-2</v>
      </c>
      <c r="AH35" s="32">
        <v>0</v>
      </c>
      <c r="AI35" s="32">
        <v>0</v>
      </c>
      <c r="AJ35" s="83">
        <v>0</v>
      </c>
      <c r="AK35" s="261">
        <v>0.7</v>
      </c>
    </row>
    <row r="36" spans="1:37" x14ac:dyDescent="0.25">
      <c r="A36" s="117">
        <v>540165</v>
      </c>
      <c r="B36" s="129" t="s">
        <v>109</v>
      </c>
      <c r="C36" s="129" t="s">
        <v>108</v>
      </c>
      <c r="D36" s="129" t="s">
        <v>6</v>
      </c>
      <c r="E36" s="118">
        <v>3</v>
      </c>
      <c r="F36" s="148">
        <v>26</v>
      </c>
      <c r="G36" s="14">
        <v>0.28000000000000003</v>
      </c>
      <c r="H36" s="140">
        <v>0</v>
      </c>
      <c r="I36" s="140">
        <v>0</v>
      </c>
      <c r="J36" s="179">
        <v>0</v>
      </c>
      <c r="K36" s="187">
        <v>100</v>
      </c>
      <c r="L36" s="156">
        <v>0</v>
      </c>
      <c r="M36" s="160">
        <v>32</v>
      </c>
      <c r="N36" s="97">
        <v>0.187</v>
      </c>
      <c r="O36" s="197">
        <v>0.93</v>
      </c>
      <c r="P36" s="15">
        <v>0.88500000000000001</v>
      </c>
      <c r="Q36" s="15">
        <f t="shared" si="0"/>
        <v>0.11499999999999999</v>
      </c>
      <c r="R36" s="215">
        <v>3668117</v>
      </c>
      <c r="S36" s="217">
        <v>136200</v>
      </c>
      <c r="T36" s="217">
        <v>338200</v>
      </c>
      <c r="U36" s="217">
        <f t="shared" si="2"/>
        <v>4142517</v>
      </c>
      <c r="V36" s="35">
        <v>41425.199999999997</v>
      </c>
      <c r="W36" s="35">
        <v>35000</v>
      </c>
      <c r="X36" s="35">
        <v>39442.1</v>
      </c>
      <c r="Y36" s="96">
        <v>35000</v>
      </c>
      <c r="Z36" s="148">
        <v>1</v>
      </c>
      <c r="AA36" s="140">
        <v>3</v>
      </c>
      <c r="AB36" s="140">
        <v>0</v>
      </c>
      <c r="AC36" s="5">
        <v>1958.9</v>
      </c>
      <c r="AD36" s="18">
        <v>1958</v>
      </c>
      <c r="AE36" s="82">
        <v>0.65</v>
      </c>
      <c r="AF36" s="32">
        <v>0</v>
      </c>
      <c r="AG36" s="53">
        <v>0.31</v>
      </c>
      <c r="AH36" s="32">
        <v>0.04</v>
      </c>
      <c r="AI36" s="32">
        <v>0.02</v>
      </c>
      <c r="AJ36" s="83">
        <v>0</v>
      </c>
      <c r="AK36" s="261">
        <v>0.71</v>
      </c>
    </row>
    <row r="37" spans="1:37" x14ac:dyDescent="0.25">
      <c r="A37" s="117">
        <v>540166</v>
      </c>
      <c r="B37" s="129" t="s">
        <v>110</v>
      </c>
      <c r="C37" s="129" t="s">
        <v>108</v>
      </c>
      <c r="D37" s="129" t="s">
        <v>6</v>
      </c>
      <c r="E37" s="118">
        <v>3</v>
      </c>
      <c r="F37" s="148">
        <v>307</v>
      </c>
      <c r="G37" s="14">
        <v>0.28999999999999998</v>
      </c>
      <c r="H37" s="140">
        <v>0</v>
      </c>
      <c r="I37" s="140">
        <v>0.1</v>
      </c>
      <c r="J37" s="179">
        <v>5.3</v>
      </c>
      <c r="K37" s="187">
        <v>300</v>
      </c>
      <c r="L37" s="156">
        <v>0</v>
      </c>
      <c r="M37" s="160">
        <v>22</v>
      </c>
      <c r="N37" s="97">
        <v>0.3</v>
      </c>
      <c r="O37" s="197">
        <v>0.93</v>
      </c>
      <c r="P37" s="15">
        <v>0.435</v>
      </c>
      <c r="Q37" s="15">
        <f t="shared" si="0"/>
        <v>0.56499999999999995</v>
      </c>
      <c r="R37" s="215">
        <v>16171982</v>
      </c>
      <c r="S37" s="217">
        <v>608600</v>
      </c>
      <c r="T37" s="217">
        <v>20402143</v>
      </c>
      <c r="U37" s="217">
        <f t="shared" si="2"/>
        <v>37182725</v>
      </c>
      <c r="V37" s="41">
        <v>123942.39999999999</v>
      </c>
      <c r="W37" s="35">
        <v>45600</v>
      </c>
      <c r="X37" s="35">
        <v>57912.2</v>
      </c>
      <c r="Y37" s="96">
        <v>44200</v>
      </c>
      <c r="Z37" s="148">
        <v>5</v>
      </c>
      <c r="AA37" s="140">
        <v>7</v>
      </c>
      <c r="AB37" s="140">
        <v>3</v>
      </c>
      <c r="AC37" s="5">
        <v>1965.5</v>
      </c>
      <c r="AD37" s="18">
        <v>1975</v>
      </c>
      <c r="AE37" s="82">
        <v>0.51700000000000002</v>
      </c>
      <c r="AF37" s="32">
        <v>0</v>
      </c>
      <c r="AG37" s="53">
        <v>0.38300000000000001</v>
      </c>
      <c r="AH37" s="32">
        <v>0.1</v>
      </c>
      <c r="AI37" s="32">
        <v>0.09</v>
      </c>
      <c r="AJ37" s="83">
        <v>0</v>
      </c>
      <c r="AK37" s="261">
        <v>0.65</v>
      </c>
    </row>
    <row r="38" spans="1:37" x14ac:dyDescent="0.25">
      <c r="A38" s="117">
        <v>540167</v>
      </c>
      <c r="B38" s="129" t="s">
        <v>111</v>
      </c>
      <c r="C38" s="129" t="s">
        <v>108</v>
      </c>
      <c r="D38" s="129" t="s">
        <v>6</v>
      </c>
      <c r="E38" s="118">
        <v>3</v>
      </c>
      <c r="F38" s="148">
        <v>46</v>
      </c>
      <c r="G38" s="141">
        <v>0.02</v>
      </c>
      <c r="H38" s="140">
        <v>0.3</v>
      </c>
      <c r="I38" s="140">
        <v>0.1</v>
      </c>
      <c r="J38" s="179">
        <v>3.9</v>
      </c>
      <c r="K38" s="187">
        <v>24</v>
      </c>
      <c r="L38" s="156">
        <v>2</v>
      </c>
      <c r="M38" s="160">
        <v>3</v>
      </c>
      <c r="N38" s="97">
        <v>0.27800000000000002</v>
      </c>
      <c r="O38" s="15">
        <v>0.79200000000000004</v>
      </c>
      <c r="P38" s="15">
        <v>0.81699999999999995</v>
      </c>
      <c r="Q38" s="15">
        <f t="shared" si="0"/>
        <v>0.18300000000000005</v>
      </c>
      <c r="R38" s="215">
        <v>2964273</v>
      </c>
      <c r="S38" s="217">
        <v>663700</v>
      </c>
      <c r="T38" s="217">
        <v>0</v>
      </c>
      <c r="U38" s="217">
        <f t="shared" si="2"/>
        <v>3627973</v>
      </c>
      <c r="V38" s="41">
        <v>151165.5</v>
      </c>
      <c r="W38" s="41">
        <v>129766.5</v>
      </c>
      <c r="X38" s="41">
        <v>156014.39999999999</v>
      </c>
      <c r="Y38" s="98">
        <v>205400</v>
      </c>
      <c r="Z38" s="148">
        <v>0</v>
      </c>
      <c r="AA38" s="140">
        <v>0</v>
      </c>
      <c r="AB38" s="140">
        <v>0</v>
      </c>
      <c r="AC38" s="5">
        <v>1997.3</v>
      </c>
      <c r="AD38" s="18">
        <v>2002</v>
      </c>
      <c r="AE38" s="82">
        <v>0.16700000000000001</v>
      </c>
      <c r="AF38" s="32">
        <v>0</v>
      </c>
      <c r="AG38" s="53">
        <v>0.83299999999999996</v>
      </c>
      <c r="AH38" s="32">
        <v>0</v>
      </c>
      <c r="AI38" s="32">
        <v>0</v>
      </c>
      <c r="AJ38" s="83">
        <v>0</v>
      </c>
      <c r="AK38" s="261">
        <v>0.63</v>
      </c>
    </row>
    <row r="39" spans="1:37" x14ac:dyDescent="0.25">
      <c r="A39" s="117">
        <v>540222</v>
      </c>
      <c r="B39" s="129" t="s">
        <v>112</v>
      </c>
      <c r="C39" s="129" t="s">
        <v>108</v>
      </c>
      <c r="D39" s="129" t="s">
        <v>6</v>
      </c>
      <c r="E39" s="118">
        <v>3</v>
      </c>
      <c r="F39" s="148">
        <v>319</v>
      </c>
      <c r="G39" s="14">
        <v>0.23</v>
      </c>
      <c r="H39" s="140">
        <v>0</v>
      </c>
      <c r="I39" s="140">
        <v>0.1</v>
      </c>
      <c r="J39" s="179">
        <v>2.2000000000000002</v>
      </c>
      <c r="K39" s="187">
        <v>7</v>
      </c>
      <c r="L39" s="156">
        <v>0</v>
      </c>
      <c r="M39" s="160">
        <v>0</v>
      </c>
      <c r="N39" s="97">
        <v>0</v>
      </c>
      <c r="O39" s="15">
        <v>0.71399999999999997</v>
      </c>
      <c r="P39" s="15">
        <v>2.7E-2</v>
      </c>
      <c r="Q39" s="197">
        <f t="shared" si="0"/>
        <v>0.97299999999999998</v>
      </c>
      <c r="R39" s="215">
        <v>371500</v>
      </c>
      <c r="S39" s="217">
        <v>0</v>
      </c>
      <c r="T39" s="217">
        <v>13507100</v>
      </c>
      <c r="U39" s="217">
        <f t="shared" si="2"/>
        <v>13878600</v>
      </c>
      <c r="V39" s="41">
        <v>1982657.1</v>
      </c>
      <c r="W39" s="41">
        <v>92700</v>
      </c>
      <c r="X39" s="35">
        <v>74300</v>
      </c>
      <c r="Y39" s="98">
        <v>64700</v>
      </c>
      <c r="Z39" s="148">
        <v>0</v>
      </c>
      <c r="AA39" s="140">
        <v>1</v>
      </c>
      <c r="AB39" s="140">
        <v>0</v>
      </c>
      <c r="AC39" s="5">
        <v>1984.7</v>
      </c>
      <c r="AD39" s="18">
        <v>1985</v>
      </c>
      <c r="AE39" s="82">
        <v>0.14299999999999999</v>
      </c>
      <c r="AF39" s="32">
        <v>0</v>
      </c>
      <c r="AG39" s="53">
        <v>0.85699999999999998</v>
      </c>
      <c r="AH39" s="32">
        <v>0</v>
      </c>
      <c r="AI39" s="32">
        <v>0</v>
      </c>
      <c r="AJ39" s="83">
        <v>0</v>
      </c>
      <c r="AK39" s="261">
        <v>1</v>
      </c>
    </row>
    <row r="40" spans="1:37" x14ac:dyDescent="0.25">
      <c r="A40" s="117">
        <v>540271</v>
      </c>
      <c r="B40" s="129" t="s">
        <v>113</v>
      </c>
      <c r="C40" s="129" t="s">
        <v>108</v>
      </c>
      <c r="D40" s="129" t="s">
        <v>6</v>
      </c>
      <c r="E40" s="118">
        <v>3</v>
      </c>
      <c r="F40" s="148">
        <v>88</v>
      </c>
      <c r="G40" s="141">
        <v>0.17</v>
      </c>
      <c r="H40" s="140">
        <v>0</v>
      </c>
      <c r="I40" s="140">
        <v>0.1</v>
      </c>
      <c r="J40" s="179">
        <v>0.9</v>
      </c>
      <c r="K40" s="188">
        <v>181</v>
      </c>
      <c r="L40" s="156">
        <v>0</v>
      </c>
      <c r="M40" s="160">
        <v>58</v>
      </c>
      <c r="N40" s="97">
        <v>0</v>
      </c>
      <c r="O40" s="197">
        <v>0.96699999999999997</v>
      </c>
      <c r="P40" s="197">
        <v>0.94899999999999995</v>
      </c>
      <c r="Q40" s="15">
        <f t="shared" si="0"/>
        <v>5.1000000000000045E-2</v>
      </c>
      <c r="R40" s="215">
        <v>34310900</v>
      </c>
      <c r="S40" s="217">
        <v>438900</v>
      </c>
      <c r="T40" s="217">
        <v>1406100</v>
      </c>
      <c r="U40" s="217">
        <f t="shared" si="2"/>
        <v>36155900</v>
      </c>
      <c r="V40" s="41">
        <v>199756.4</v>
      </c>
      <c r="W40" s="41">
        <v>190500</v>
      </c>
      <c r="X40" s="41">
        <v>196062.3</v>
      </c>
      <c r="Y40" s="98">
        <v>190500</v>
      </c>
      <c r="Z40" s="148">
        <v>1</v>
      </c>
      <c r="AA40" s="140">
        <v>2</v>
      </c>
      <c r="AB40" s="140">
        <v>0</v>
      </c>
      <c r="AC40" s="5">
        <v>1987.9</v>
      </c>
      <c r="AD40" s="18">
        <v>1993</v>
      </c>
      <c r="AE40" s="82">
        <v>0.221</v>
      </c>
      <c r="AF40" s="32">
        <v>0</v>
      </c>
      <c r="AG40" s="53">
        <v>0.77900000000000003</v>
      </c>
      <c r="AH40" s="32">
        <v>0</v>
      </c>
      <c r="AI40" s="32">
        <v>0</v>
      </c>
      <c r="AJ40" s="83">
        <v>0</v>
      </c>
      <c r="AK40" s="261">
        <v>0.98</v>
      </c>
    </row>
    <row r="41" spans="1:37" x14ac:dyDescent="0.25">
      <c r="A41" s="204">
        <v>540164</v>
      </c>
      <c r="B41" s="205" t="s">
        <v>114</v>
      </c>
      <c r="C41" s="205" t="s">
        <v>108</v>
      </c>
      <c r="D41" s="205" t="s">
        <v>5</v>
      </c>
      <c r="E41" s="206">
        <v>3</v>
      </c>
      <c r="F41" s="150">
        <v>8874</v>
      </c>
      <c r="G41" s="139">
        <v>0.04</v>
      </c>
      <c r="H41" s="138">
        <v>120.6</v>
      </c>
      <c r="I41" s="138">
        <v>25.2</v>
      </c>
      <c r="J41" s="181">
        <v>269.8</v>
      </c>
      <c r="K41" s="191">
        <v>1902</v>
      </c>
      <c r="L41" s="158">
        <v>24</v>
      </c>
      <c r="M41" s="175">
        <v>264</v>
      </c>
      <c r="N41" s="233">
        <v>0.34100000000000003</v>
      </c>
      <c r="O41" s="196">
        <v>0.92600000000000005</v>
      </c>
      <c r="P41" s="107">
        <v>0.34599999999999997</v>
      </c>
      <c r="Q41" s="107">
        <f t="shared" si="0"/>
        <v>0.65400000000000003</v>
      </c>
      <c r="R41" s="214">
        <v>142804976</v>
      </c>
      <c r="S41" s="214">
        <v>35477080</v>
      </c>
      <c r="T41" s="224">
        <v>234095720</v>
      </c>
      <c r="U41" s="214">
        <f t="shared" si="2"/>
        <v>412377776</v>
      </c>
      <c r="V41" s="49">
        <v>215345.4</v>
      </c>
      <c r="W41" s="49">
        <v>58450</v>
      </c>
      <c r="X41" s="36">
        <v>80027.600000000006</v>
      </c>
      <c r="Y41" s="100">
        <v>54950</v>
      </c>
      <c r="Z41" s="251">
        <v>1</v>
      </c>
      <c r="AA41" s="167">
        <v>15</v>
      </c>
      <c r="AB41" s="138">
        <v>0</v>
      </c>
      <c r="AC41" s="23">
        <v>1978.9</v>
      </c>
      <c r="AD41" s="74">
        <v>1984</v>
      </c>
      <c r="AE41" s="80">
        <v>0.437</v>
      </c>
      <c r="AF41" s="33">
        <v>0</v>
      </c>
      <c r="AG41" s="52">
        <v>0.45100000000000001</v>
      </c>
      <c r="AH41" s="52">
        <v>0.113</v>
      </c>
      <c r="AI41" s="52">
        <v>0.108</v>
      </c>
      <c r="AJ41" s="81">
        <v>1E-3</v>
      </c>
      <c r="AK41" s="263">
        <v>0.65</v>
      </c>
    </row>
    <row r="42" spans="1:37" x14ac:dyDescent="0.25">
      <c r="A42" s="117">
        <v>540168</v>
      </c>
      <c r="B42" s="129" t="s">
        <v>115</v>
      </c>
      <c r="C42" s="129" t="s">
        <v>108</v>
      </c>
      <c r="D42" s="129" t="s">
        <v>6</v>
      </c>
      <c r="E42" s="118">
        <v>3</v>
      </c>
      <c r="F42" s="148">
        <v>81</v>
      </c>
      <c r="G42" s="141">
        <v>0.06</v>
      </c>
      <c r="H42" s="140">
        <v>0</v>
      </c>
      <c r="I42" s="140">
        <v>0.1</v>
      </c>
      <c r="J42" s="179">
        <v>0.8</v>
      </c>
      <c r="K42" s="188">
        <v>70</v>
      </c>
      <c r="L42" s="156">
        <v>0</v>
      </c>
      <c r="M42" s="160">
        <v>25</v>
      </c>
      <c r="N42" s="97">
        <v>0</v>
      </c>
      <c r="O42" s="197">
        <v>0.92900000000000005</v>
      </c>
      <c r="P42" s="15">
        <v>0.76600000000000001</v>
      </c>
      <c r="Q42" s="15">
        <f t="shared" si="0"/>
        <v>0.23399999999999999</v>
      </c>
      <c r="R42" s="215">
        <v>4950700</v>
      </c>
      <c r="S42" s="217">
        <v>244300</v>
      </c>
      <c r="T42" s="217">
        <v>1271050</v>
      </c>
      <c r="U42" s="217">
        <f t="shared" si="2"/>
        <v>6466050</v>
      </c>
      <c r="V42" s="35">
        <v>92372.1</v>
      </c>
      <c r="W42" s="41">
        <v>67000</v>
      </c>
      <c r="X42" s="35">
        <v>76164.600000000006</v>
      </c>
      <c r="Y42" s="98">
        <v>65400</v>
      </c>
      <c r="Z42" s="148">
        <v>3</v>
      </c>
      <c r="AA42" s="140">
        <v>1</v>
      </c>
      <c r="AB42" s="140">
        <v>0</v>
      </c>
      <c r="AC42" s="5">
        <v>1961.5</v>
      </c>
      <c r="AD42" s="18">
        <v>1961</v>
      </c>
      <c r="AE42" s="82">
        <v>0.871</v>
      </c>
      <c r="AF42" s="32">
        <v>0</v>
      </c>
      <c r="AG42" s="32">
        <v>0.129</v>
      </c>
      <c r="AH42" s="32">
        <v>0</v>
      </c>
      <c r="AI42" s="32">
        <v>0</v>
      </c>
      <c r="AJ42" s="83">
        <v>0</v>
      </c>
      <c r="AK42" s="261">
        <v>0.89</v>
      </c>
    </row>
    <row r="43" spans="1:37" x14ac:dyDescent="0.25">
      <c r="A43" s="123"/>
      <c r="B43" s="132"/>
      <c r="C43" s="132" t="s">
        <v>108</v>
      </c>
      <c r="D43" s="132" t="s">
        <v>2</v>
      </c>
      <c r="E43" s="120">
        <v>3</v>
      </c>
      <c r="F43" s="149"/>
      <c r="G43" s="114"/>
      <c r="H43" s="144">
        <v>120.9</v>
      </c>
      <c r="I43" s="144">
        <v>25.9</v>
      </c>
      <c r="J43" s="180">
        <v>285</v>
      </c>
      <c r="K43" s="189">
        <v>2682</v>
      </c>
      <c r="L43" s="157">
        <v>34</v>
      </c>
      <c r="M43" s="174">
        <v>423</v>
      </c>
      <c r="N43" s="241">
        <v>0.28499999999999998</v>
      </c>
      <c r="O43" s="198">
        <v>0.92800000000000005</v>
      </c>
      <c r="P43" s="108">
        <v>0.40300000000000002</v>
      </c>
      <c r="Q43" s="108">
        <f t="shared" si="0"/>
        <v>0.59699999999999998</v>
      </c>
      <c r="R43" s="222">
        <v>209378348</v>
      </c>
      <c r="S43" s="218">
        <v>38243480</v>
      </c>
      <c r="T43" s="222">
        <v>271433813</v>
      </c>
      <c r="U43" s="216">
        <f t="shared" si="2"/>
        <v>519055641</v>
      </c>
      <c r="V43" s="50">
        <v>192492.4</v>
      </c>
      <c r="W43" s="50">
        <v>59600</v>
      </c>
      <c r="X43" s="50">
        <v>110896.3</v>
      </c>
      <c r="Y43" s="101">
        <v>93800</v>
      </c>
      <c r="Z43" s="255">
        <v>11</v>
      </c>
      <c r="AA43" s="168">
        <v>30</v>
      </c>
      <c r="AB43" s="144">
        <v>3</v>
      </c>
      <c r="AC43" s="6">
        <v>1975.6</v>
      </c>
      <c r="AD43" s="19">
        <v>1982</v>
      </c>
      <c r="AE43" s="84">
        <v>0.46600000000000003</v>
      </c>
      <c r="AF43" s="252">
        <v>0</v>
      </c>
      <c r="AG43" s="259">
        <v>0.441</v>
      </c>
      <c r="AH43" s="252">
        <v>9.1999999999999998E-2</v>
      </c>
      <c r="AI43" s="252">
        <v>8.6999999999999994E-2</v>
      </c>
      <c r="AJ43" s="271">
        <v>1E-3</v>
      </c>
      <c r="AK43" s="262">
        <v>0.69</v>
      </c>
    </row>
    <row r="44" spans="1:37" x14ac:dyDescent="0.25">
      <c r="A44" s="124">
        <v>540029</v>
      </c>
      <c r="B44" s="133" t="s">
        <v>8</v>
      </c>
      <c r="C44" s="133" t="s">
        <v>10</v>
      </c>
      <c r="D44" s="133" t="s">
        <v>6</v>
      </c>
      <c r="E44" s="125" t="s">
        <v>11</v>
      </c>
      <c r="F44" s="151">
        <v>28</v>
      </c>
      <c r="G44" s="143">
        <v>0.03</v>
      </c>
      <c r="H44" s="142">
        <v>0.6</v>
      </c>
      <c r="I44" s="142">
        <v>0</v>
      </c>
      <c r="J44" s="184">
        <v>1.1000000000000001</v>
      </c>
      <c r="K44" s="193">
        <v>74</v>
      </c>
      <c r="L44" s="159">
        <v>2</v>
      </c>
      <c r="M44" s="163">
        <v>34</v>
      </c>
      <c r="N44" s="242">
        <v>8.5999999999999993E-2</v>
      </c>
      <c r="O44" s="195">
        <v>0.81100000000000005</v>
      </c>
      <c r="P44" s="195">
        <v>0.311</v>
      </c>
      <c r="Q44" s="195">
        <f t="shared" si="0"/>
        <v>0.68900000000000006</v>
      </c>
      <c r="R44" s="220">
        <v>2623080</v>
      </c>
      <c r="S44" s="220">
        <v>3166451</v>
      </c>
      <c r="T44" s="220">
        <v>2632740</v>
      </c>
      <c r="U44" s="220">
        <f t="shared" si="2"/>
        <v>8422271</v>
      </c>
      <c r="V44" s="48">
        <v>113814.5</v>
      </c>
      <c r="W44" s="38">
        <v>36100</v>
      </c>
      <c r="X44" s="38">
        <v>42861.3</v>
      </c>
      <c r="Y44" s="103">
        <v>29900</v>
      </c>
      <c r="Z44" s="151">
        <v>4</v>
      </c>
      <c r="AA44" s="142">
        <v>2</v>
      </c>
      <c r="AB44" s="142">
        <v>0</v>
      </c>
      <c r="AC44" s="8">
        <v>1948.8</v>
      </c>
      <c r="AD44" s="20">
        <v>1943.5</v>
      </c>
      <c r="AE44" s="85">
        <v>0.74299999999999999</v>
      </c>
      <c r="AF44" s="34">
        <v>0.14899999999999999</v>
      </c>
      <c r="AG44" s="34">
        <v>0.108</v>
      </c>
      <c r="AH44" s="34">
        <v>1.4E-2</v>
      </c>
      <c r="AI44" s="34">
        <v>5.3999999999999999E-2</v>
      </c>
      <c r="AJ44" s="86">
        <v>5.3999999999999999E-2</v>
      </c>
      <c r="AK44" s="265">
        <v>0.5</v>
      </c>
    </row>
    <row r="45" spans="1:37" x14ac:dyDescent="0.25">
      <c r="A45" s="124">
        <v>540081</v>
      </c>
      <c r="B45" s="133" t="s">
        <v>103</v>
      </c>
      <c r="C45" s="133" t="s">
        <v>116</v>
      </c>
      <c r="D45" s="133" t="s">
        <v>6</v>
      </c>
      <c r="E45" s="125" t="s">
        <v>117</v>
      </c>
      <c r="F45" s="151">
        <v>190</v>
      </c>
      <c r="G45" s="143">
        <v>0.05</v>
      </c>
      <c r="H45" s="142">
        <v>1</v>
      </c>
      <c r="I45" s="142">
        <v>0.5</v>
      </c>
      <c r="J45" s="184">
        <v>7</v>
      </c>
      <c r="K45" s="193">
        <v>732</v>
      </c>
      <c r="L45" s="159">
        <v>12</v>
      </c>
      <c r="M45" s="177">
        <v>157</v>
      </c>
      <c r="N45" s="242">
        <v>0.02</v>
      </c>
      <c r="O45" s="199">
        <v>0.92300000000000004</v>
      </c>
      <c r="P45" s="195">
        <v>0.85799999999999998</v>
      </c>
      <c r="Q45" s="195">
        <f t="shared" si="0"/>
        <v>0.14200000000000002</v>
      </c>
      <c r="R45" s="220">
        <v>46176980</v>
      </c>
      <c r="S45" s="220">
        <v>5674580</v>
      </c>
      <c r="T45" s="220">
        <v>1945990</v>
      </c>
      <c r="U45" s="220">
        <f t="shared" si="2"/>
        <v>53797550</v>
      </c>
      <c r="V45" s="38">
        <v>73493.899999999994</v>
      </c>
      <c r="W45" s="48">
        <v>58500</v>
      </c>
      <c r="X45" s="38">
        <v>66467.399999999994</v>
      </c>
      <c r="Y45" s="247">
        <v>58400</v>
      </c>
      <c r="Z45" s="151">
        <v>1</v>
      </c>
      <c r="AA45" s="142">
        <v>6</v>
      </c>
      <c r="AB45" s="142">
        <v>0</v>
      </c>
      <c r="AC45" s="8">
        <v>1955.8</v>
      </c>
      <c r="AD45" s="20">
        <v>1951</v>
      </c>
      <c r="AE45" s="85">
        <v>0.89500000000000002</v>
      </c>
      <c r="AF45" s="34">
        <v>9.8000000000000004E-2</v>
      </c>
      <c r="AG45" s="34">
        <v>7.0000000000000001E-3</v>
      </c>
      <c r="AH45" s="34">
        <v>1E-3</v>
      </c>
      <c r="AI45" s="34">
        <v>3.0000000000000001E-3</v>
      </c>
      <c r="AJ45" s="86">
        <v>3.0000000000000001E-3</v>
      </c>
      <c r="AK45" s="265">
        <v>0.78</v>
      </c>
    </row>
    <row r="46" spans="1:37" ht="15.75" thickBot="1" x14ac:dyDescent="0.3">
      <c r="A46" s="126">
        <v>540033</v>
      </c>
      <c r="B46" s="134" t="s">
        <v>9</v>
      </c>
      <c r="C46" s="134" t="s">
        <v>10</v>
      </c>
      <c r="D46" s="134" t="s">
        <v>6</v>
      </c>
      <c r="E46" s="127" t="s">
        <v>11</v>
      </c>
      <c r="F46" s="152">
        <v>23</v>
      </c>
      <c r="G46" s="153">
        <v>0.02</v>
      </c>
      <c r="H46" s="154">
        <v>0.1</v>
      </c>
      <c r="I46" s="154">
        <v>0</v>
      </c>
      <c r="J46" s="185">
        <v>2.2000000000000002</v>
      </c>
      <c r="K46" s="194">
        <v>74</v>
      </c>
      <c r="L46" s="164">
        <v>14</v>
      </c>
      <c r="M46" s="165">
        <v>12</v>
      </c>
      <c r="N46" s="243">
        <v>0.1</v>
      </c>
      <c r="O46" s="244">
        <v>0.85099999999999998</v>
      </c>
      <c r="P46" s="244">
        <v>0.55800000000000005</v>
      </c>
      <c r="Q46" s="244">
        <f t="shared" si="0"/>
        <v>0.44199999999999995</v>
      </c>
      <c r="R46" s="245">
        <v>2064280</v>
      </c>
      <c r="S46" s="245">
        <v>837000</v>
      </c>
      <c r="T46" s="245">
        <v>796350</v>
      </c>
      <c r="U46" s="245">
        <f t="shared" si="2"/>
        <v>3697630</v>
      </c>
      <c r="V46" s="102">
        <v>49968</v>
      </c>
      <c r="W46" s="102">
        <v>24750</v>
      </c>
      <c r="X46" s="102">
        <v>33361.5</v>
      </c>
      <c r="Y46" s="104">
        <v>25550</v>
      </c>
      <c r="Z46" s="152">
        <v>5</v>
      </c>
      <c r="AA46" s="154">
        <v>3</v>
      </c>
      <c r="AB46" s="154">
        <v>0</v>
      </c>
      <c r="AC46" s="78">
        <v>1951.6</v>
      </c>
      <c r="AD46" s="79">
        <v>1947.5</v>
      </c>
      <c r="AE46" s="87">
        <v>0.73</v>
      </c>
      <c r="AF46" s="88">
        <v>0.20300000000000001</v>
      </c>
      <c r="AG46" s="88">
        <v>6.8000000000000005E-2</v>
      </c>
      <c r="AH46" s="88">
        <v>5.3999999999999999E-2</v>
      </c>
      <c r="AI46" s="88">
        <v>0</v>
      </c>
      <c r="AJ46" s="89">
        <v>0</v>
      </c>
      <c r="AK46" s="266">
        <v>0.68</v>
      </c>
    </row>
    <row r="49" spans="5:5" x14ac:dyDescent="0.25">
      <c r="E49"/>
    </row>
  </sheetData>
  <autoFilter ref="A7:AK46" xr:uid="{00000000-0009-0000-0000-000000000000}"/>
  <mergeCells count="16">
    <mergeCell ref="A6:E6"/>
    <mergeCell ref="F6:G6"/>
    <mergeCell ref="H6:J6"/>
    <mergeCell ref="K6:M6"/>
    <mergeCell ref="N6:R6"/>
    <mergeCell ref="AH6:AJ6"/>
    <mergeCell ref="F5:J5"/>
    <mergeCell ref="K5:M5"/>
    <mergeCell ref="N5:Y5"/>
    <mergeCell ref="Z5:AD5"/>
    <mergeCell ref="AE5:AJ5"/>
    <mergeCell ref="S6:T6"/>
    <mergeCell ref="V6:Y6"/>
    <mergeCell ref="Z6:AA6"/>
    <mergeCell ref="AB6:AD6"/>
    <mergeCell ref="AE6:AG6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A1:BM51"/>
  <sheetViews>
    <sheetView workbookViewId="0">
      <pane xSplit="5" ySplit="7" topLeftCell="F26" activePane="bottomRight" state="frozen"/>
      <selection pane="topRight" activeCell="F1" sqref="F1"/>
      <selection pane="bottomLeft" activeCell="A8" sqref="A8"/>
      <selection pane="bottomRight" activeCell="A2" sqref="A2"/>
    </sheetView>
  </sheetViews>
  <sheetFormatPr defaultRowHeight="15" x14ac:dyDescent="0.25"/>
  <cols>
    <col min="2" max="2" width="13.140625" bestFit="1" customWidth="1"/>
    <col min="3" max="3" width="16.28515625" bestFit="1" customWidth="1"/>
    <col min="4" max="4" width="11.5703125" bestFit="1" customWidth="1"/>
    <col min="22" max="22" width="11.28515625" customWidth="1"/>
  </cols>
  <sheetData>
    <row r="1" spans="1:65" x14ac:dyDescent="0.25">
      <c r="A1" s="396" t="s">
        <v>212</v>
      </c>
      <c r="B1" s="1"/>
      <c r="Z1" s="208"/>
      <c r="BB1" s="42"/>
      <c r="BC1" s="42"/>
      <c r="BD1" s="42"/>
      <c r="BE1" s="208"/>
      <c r="BF1" s="42"/>
      <c r="BG1" s="208"/>
      <c r="BH1" s="42"/>
      <c r="BI1" s="42"/>
      <c r="BJ1" s="208"/>
      <c r="BK1" s="42"/>
      <c r="BL1" s="42"/>
      <c r="BM1" s="208"/>
    </row>
    <row r="2" spans="1:65" x14ac:dyDescent="0.25">
      <c r="A2" s="105">
        <v>44601</v>
      </c>
      <c r="B2" s="42"/>
      <c r="C2" s="55" t="s">
        <v>68</v>
      </c>
      <c r="D2" s="42"/>
      <c r="E2" s="42"/>
      <c r="F2" s="56" t="s">
        <v>55</v>
      </c>
      <c r="G2" s="273" t="s">
        <v>55</v>
      </c>
      <c r="H2" s="273" t="s">
        <v>55</v>
      </c>
      <c r="I2" s="273" t="s">
        <v>55</v>
      </c>
      <c r="J2" s="273" t="s">
        <v>55</v>
      </c>
      <c r="K2" s="273" t="s">
        <v>55</v>
      </c>
      <c r="L2" s="274"/>
      <c r="M2" s="274"/>
      <c r="N2" s="56" t="s">
        <v>138</v>
      </c>
      <c r="O2" s="56" t="s">
        <v>139</v>
      </c>
      <c r="P2" s="274"/>
      <c r="Q2" s="274"/>
      <c r="R2" s="274"/>
      <c r="S2" s="274"/>
      <c r="T2" s="275" t="s">
        <v>140</v>
      </c>
      <c r="U2" s="275" t="s">
        <v>141</v>
      </c>
      <c r="V2" s="275" t="s">
        <v>142</v>
      </c>
      <c r="W2" s="273" t="s">
        <v>142</v>
      </c>
      <c r="X2" s="273" t="s">
        <v>143</v>
      </c>
      <c r="Y2" s="273" t="s">
        <v>144</v>
      </c>
      <c r="Z2" s="5"/>
      <c r="AA2" s="4"/>
      <c r="AB2" s="4"/>
      <c r="AC2" s="4"/>
      <c r="AD2" s="56" t="s">
        <v>145</v>
      </c>
      <c r="AE2" s="56" t="s">
        <v>67</v>
      </c>
      <c r="AF2" s="276" t="s">
        <v>146</v>
      </c>
      <c r="AG2" s="276" t="s">
        <v>147</v>
      </c>
      <c r="AH2" s="276" t="s">
        <v>46</v>
      </c>
      <c r="AI2" s="276" t="s">
        <v>50</v>
      </c>
      <c r="AJ2" s="56" t="s">
        <v>142</v>
      </c>
      <c r="AK2" s="277"/>
      <c r="AL2" s="56" t="s">
        <v>148</v>
      </c>
      <c r="AM2" s="277"/>
      <c r="AO2" s="277"/>
      <c r="AP2" s="277"/>
      <c r="AQ2" s="277"/>
      <c r="AR2" s="56" t="s">
        <v>149</v>
      </c>
      <c r="AS2" s="277"/>
      <c r="AT2" s="277"/>
      <c r="AU2" s="277"/>
      <c r="AV2" s="277"/>
      <c r="AW2" s="277"/>
      <c r="AX2" s="277"/>
      <c r="AY2" s="56" t="s">
        <v>150</v>
      </c>
      <c r="AZ2" s="277"/>
      <c r="BB2" s="277"/>
      <c r="BC2" s="277"/>
      <c r="BD2" s="56" t="s">
        <v>55</v>
      </c>
      <c r="BE2" s="56" t="s">
        <v>119</v>
      </c>
      <c r="BF2" s="56" t="s">
        <v>55</v>
      </c>
      <c r="BG2" s="56" t="s">
        <v>151</v>
      </c>
      <c r="BH2" s="56" t="s">
        <v>55</v>
      </c>
      <c r="BI2" s="56" t="s">
        <v>55</v>
      </c>
      <c r="BJ2" s="56" t="s">
        <v>152</v>
      </c>
      <c r="BK2" s="4"/>
      <c r="BL2" s="4"/>
      <c r="BM2" s="56" t="s">
        <v>47</v>
      </c>
    </row>
    <row r="3" spans="1:65" x14ac:dyDescent="0.25">
      <c r="A3" s="3"/>
      <c r="C3" s="61" t="s">
        <v>69</v>
      </c>
      <c r="U3" s="278" t="s">
        <v>69</v>
      </c>
      <c r="V3" s="278"/>
      <c r="X3" s="40">
        <v>17404.400000000001</v>
      </c>
      <c r="Y3" s="40">
        <v>5977.1</v>
      </c>
      <c r="Z3" s="208"/>
      <c r="AF3" s="253">
        <v>0.24199999999999999</v>
      </c>
      <c r="AG3" s="253">
        <v>0.16800000000000001</v>
      </c>
      <c r="BB3" s="42"/>
      <c r="BC3" s="42"/>
      <c r="BK3" s="42"/>
      <c r="BL3" s="42"/>
      <c r="BM3" s="208"/>
    </row>
    <row r="4" spans="1:65" ht="15.75" thickBot="1" x14ac:dyDescent="0.3">
      <c r="A4" s="2"/>
      <c r="B4" s="111"/>
      <c r="M4" s="228"/>
      <c r="P4" s="208"/>
      <c r="S4" s="226"/>
      <c r="Z4" s="208"/>
      <c r="AA4" s="208"/>
      <c r="AB4" s="208"/>
      <c r="AC4" s="208"/>
      <c r="AO4" s="208"/>
      <c r="AP4" s="208"/>
      <c r="AQ4" s="208"/>
      <c r="AS4" s="279"/>
      <c r="AT4" s="279"/>
      <c r="AU4" s="208"/>
      <c r="AV4" s="208"/>
      <c r="AW4" s="208"/>
      <c r="AX4" s="208"/>
      <c r="BB4" s="42"/>
      <c r="BC4" s="280"/>
      <c r="BD4" s="281"/>
      <c r="BE4" s="209"/>
      <c r="BF4" s="42"/>
      <c r="BG4" s="209"/>
      <c r="BH4" s="282"/>
      <c r="BI4" s="282"/>
      <c r="BJ4" s="209"/>
      <c r="BK4" s="282"/>
      <c r="BL4" s="282"/>
      <c r="BM4" s="209"/>
    </row>
    <row r="5" spans="1:65" ht="18" thickBot="1" x14ac:dyDescent="0.3">
      <c r="A5" s="2"/>
      <c r="F5" s="440" t="s">
        <v>153</v>
      </c>
      <c r="G5" s="441"/>
      <c r="H5" s="441"/>
      <c r="I5" s="441"/>
      <c r="J5" s="441"/>
      <c r="K5" s="442"/>
      <c r="L5" s="443" t="s">
        <v>154</v>
      </c>
      <c r="M5" s="443"/>
      <c r="N5" s="443"/>
      <c r="O5" s="443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44"/>
      <c r="AC5" s="444"/>
      <c r="AD5" s="444"/>
      <c r="AE5" s="444"/>
      <c r="AF5" s="444"/>
      <c r="AG5" s="444"/>
      <c r="AH5" s="444"/>
      <c r="AI5" s="444"/>
      <c r="AJ5" s="444"/>
      <c r="AK5" s="444"/>
      <c r="AL5" s="444"/>
      <c r="AM5" s="445"/>
      <c r="AO5" s="446" t="s">
        <v>155</v>
      </c>
      <c r="AP5" s="447"/>
      <c r="AQ5" s="447"/>
      <c r="AR5" s="447"/>
      <c r="AS5" s="447"/>
      <c r="AT5" s="447"/>
      <c r="AU5" s="447"/>
      <c r="AV5" s="447"/>
      <c r="AW5" s="447"/>
      <c r="AX5" s="447"/>
      <c r="AY5" s="447"/>
      <c r="AZ5" s="448"/>
      <c r="BB5" s="449" t="s">
        <v>156</v>
      </c>
      <c r="BC5" s="450"/>
      <c r="BD5" s="450"/>
      <c r="BE5" s="450"/>
      <c r="BF5" s="450"/>
      <c r="BG5" s="450"/>
      <c r="BH5" s="450"/>
      <c r="BI5" s="450"/>
      <c r="BJ5" s="450"/>
      <c r="BK5" s="450"/>
      <c r="BL5" s="450"/>
      <c r="BM5" s="451"/>
    </row>
    <row r="6" spans="1:65" ht="24.75" thickBot="1" x14ac:dyDescent="0.3">
      <c r="A6" s="426" t="s">
        <v>35</v>
      </c>
      <c r="B6" s="427"/>
      <c r="C6" s="427"/>
      <c r="D6" s="427"/>
      <c r="E6" s="427"/>
      <c r="F6" s="428" t="s">
        <v>157</v>
      </c>
      <c r="G6" s="429"/>
      <c r="H6" s="430" t="s">
        <v>158</v>
      </c>
      <c r="I6" s="429"/>
      <c r="J6" s="430" t="s">
        <v>120</v>
      </c>
      <c r="K6" s="431"/>
      <c r="L6" s="432" t="s">
        <v>159</v>
      </c>
      <c r="M6" s="433"/>
      <c r="N6" s="433"/>
      <c r="O6" s="434"/>
      <c r="P6" s="452" t="s">
        <v>160</v>
      </c>
      <c r="Q6" s="453"/>
      <c r="R6" s="453"/>
      <c r="S6" s="454"/>
      <c r="T6" s="463" t="s">
        <v>161</v>
      </c>
      <c r="U6" s="463"/>
      <c r="V6" s="463"/>
      <c r="W6" s="463"/>
      <c r="X6" s="463"/>
      <c r="Y6" s="464"/>
      <c r="Z6" s="283"/>
      <c r="AA6" s="465" t="s">
        <v>162</v>
      </c>
      <c r="AB6" s="466"/>
      <c r="AC6" s="466"/>
      <c r="AD6" s="466"/>
      <c r="AE6" s="466"/>
      <c r="AF6" s="466"/>
      <c r="AG6" s="466"/>
      <c r="AH6" s="466"/>
      <c r="AI6" s="466"/>
      <c r="AJ6" s="467"/>
      <c r="AK6" s="284"/>
      <c r="AL6" s="468" t="s">
        <v>163</v>
      </c>
      <c r="AM6" s="469"/>
      <c r="AO6" s="435" t="s">
        <v>164</v>
      </c>
      <c r="AP6" s="436"/>
      <c r="AQ6" s="436"/>
      <c r="AR6" s="436"/>
      <c r="AS6" s="436"/>
      <c r="AT6" s="436"/>
      <c r="AU6" s="437"/>
      <c r="AV6" s="435" t="s">
        <v>165</v>
      </c>
      <c r="AW6" s="436"/>
      <c r="AX6" s="436"/>
      <c r="AY6" s="436"/>
      <c r="AZ6" s="437"/>
      <c r="BB6" s="438" t="s">
        <v>123</v>
      </c>
      <c r="BC6" s="439"/>
      <c r="BD6" s="455" t="s">
        <v>124</v>
      </c>
      <c r="BE6" s="456"/>
      <c r="BF6" s="457" t="s">
        <v>125</v>
      </c>
      <c r="BG6" s="458"/>
      <c r="BH6" s="459"/>
      <c r="BI6" s="460" t="s">
        <v>126</v>
      </c>
      <c r="BJ6" s="461"/>
      <c r="BK6" s="461"/>
      <c r="BL6" s="462"/>
      <c r="BM6" s="285" t="s">
        <v>45</v>
      </c>
    </row>
    <row r="7" spans="1:65" ht="72.75" customHeight="1" x14ac:dyDescent="0.25">
      <c r="A7" s="135" t="s">
        <v>0</v>
      </c>
      <c r="B7" s="136" t="s">
        <v>1</v>
      </c>
      <c r="C7" s="136" t="s">
        <v>2</v>
      </c>
      <c r="D7" s="136" t="s">
        <v>3</v>
      </c>
      <c r="E7" s="137" t="s">
        <v>4</v>
      </c>
      <c r="F7" s="286" t="s">
        <v>166</v>
      </c>
      <c r="G7" s="287" t="s">
        <v>167</v>
      </c>
      <c r="H7" s="288" t="s">
        <v>168</v>
      </c>
      <c r="I7" s="289" t="s">
        <v>169</v>
      </c>
      <c r="J7" s="288" t="s">
        <v>170</v>
      </c>
      <c r="K7" s="290" t="s">
        <v>171</v>
      </c>
      <c r="L7" s="291" t="s">
        <v>172</v>
      </c>
      <c r="M7" s="292" t="s">
        <v>173</v>
      </c>
      <c r="N7" s="292" t="s">
        <v>174</v>
      </c>
      <c r="O7" s="293" t="s">
        <v>175</v>
      </c>
      <c r="P7" s="294" t="s">
        <v>176</v>
      </c>
      <c r="Q7" s="295" t="s">
        <v>177</v>
      </c>
      <c r="R7" s="295" t="s">
        <v>178</v>
      </c>
      <c r="S7" s="296" t="s">
        <v>121</v>
      </c>
      <c r="T7" s="297" t="s">
        <v>179</v>
      </c>
      <c r="U7" s="298" t="s">
        <v>180</v>
      </c>
      <c r="V7" s="298" t="s">
        <v>181</v>
      </c>
      <c r="W7" s="299" t="s">
        <v>182</v>
      </c>
      <c r="X7" s="300" t="s">
        <v>183</v>
      </c>
      <c r="Y7" s="301" t="s">
        <v>184</v>
      </c>
      <c r="Z7" s="302" t="s">
        <v>185</v>
      </c>
      <c r="AA7" s="303" t="s">
        <v>186</v>
      </c>
      <c r="AB7" s="304" t="s">
        <v>187</v>
      </c>
      <c r="AC7" s="304" t="s">
        <v>188</v>
      </c>
      <c r="AD7" s="304" t="s">
        <v>189</v>
      </c>
      <c r="AE7" s="305" t="s">
        <v>190</v>
      </c>
      <c r="AF7" s="306" t="s">
        <v>191</v>
      </c>
      <c r="AG7" s="306" t="s">
        <v>192</v>
      </c>
      <c r="AH7" s="306" t="s">
        <v>193</v>
      </c>
      <c r="AI7" s="306" t="s">
        <v>194</v>
      </c>
      <c r="AJ7" s="307" t="s">
        <v>195</v>
      </c>
      <c r="AK7" s="308"/>
      <c r="AL7" s="309" t="s">
        <v>196</v>
      </c>
      <c r="AM7" s="310" t="s">
        <v>197</v>
      </c>
      <c r="AO7" s="311" t="s">
        <v>198</v>
      </c>
      <c r="AP7" s="312" t="s">
        <v>199</v>
      </c>
      <c r="AQ7" s="312" t="s">
        <v>200</v>
      </c>
      <c r="AR7" s="312" t="s">
        <v>201</v>
      </c>
      <c r="AS7" s="313" t="s">
        <v>202</v>
      </c>
      <c r="AT7" s="313" t="s">
        <v>203</v>
      </c>
      <c r="AU7" s="314" t="s">
        <v>204</v>
      </c>
      <c r="AV7" s="311" t="s">
        <v>205</v>
      </c>
      <c r="AW7" s="312" t="s">
        <v>206</v>
      </c>
      <c r="AX7" s="312" t="s">
        <v>207</v>
      </c>
      <c r="AY7" s="312" t="s">
        <v>208</v>
      </c>
      <c r="AZ7" s="314" t="s">
        <v>209</v>
      </c>
      <c r="BB7" s="315" t="s">
        <v>127</v>
      </c>
      <c r="BC7" s="316" t="s">
        <v>128</v>
      </c>
      <c r="BD7" s="317" t="s">
        <v>129</v>
      </c>
      <c r="BE7" s="318" t="s">
        <v>130</v>
      </c>
      <c r="BF7" s="315" t="s">
        <v>125</v>
      </c>
      <c r="BG7" s="319" t="s">
        <v>131</v>
      </c>
      <c r="BH7" s="320" t="s">
        <v>132</v>
      </c>
      <c r="BI7" s="317" t="s">
        <v>133</v>
      </c>
      <c r="BJ7" s="319" t="s">
        <v>134</v>
      </c>
      <c r="BK7" s="321" t="s">
        <v>135</v>
      </c>
      <c r="BL7" s="320" t="s">
        <v>136</v>
      </c>
      <c r="BM7" s="322" t="s">
        <v>137</v>
      </c>
    </row>
    <row r="8" spans="1:65" x14ac:dyDescent="0.25">
      <c r="A8" s="73">
        <v>540007</v>
      </c>
      <c r="B8" s="9" t="s">
        <v>83</v>
      </c>
      <c r="C8" s="9" t="s">
        <v>84</v>
      </c>
      <c r="D8" s="9" t="s">
        <v>5</v>
      </c>
      <c r="E8" s="74">
        <v>3</v>
      </c>
      <c r="F8" s="323">
        <v>3120</v>
      </c>
      <c r="G8" s="210">
        <v>125029934</v>
      </c>
      <c r="H8" s="9">
        <v>112</v>
      </c>
      <c r="I8" s="210">
        <v>17868304</v>
      </c>
      <c r="J8" s="9">
        <v>82</v>
      </c>
      <c r="K8" s="324">
        <v>37956075</v>
      </c>
      <c r="L8" s="9">
        <v>3314</v>
      </c>
      <c r="M8" s="210">
        <v>180854313</v>
      </c>
      <c r="N8" s="49">
        <v>17227137</v>
      </c>
      <c r="O8" s="325">
        <v>9.9000000000000005E-2</v>
      </c>
      <c r="P8" s="23">
        <v>2060</v>
      </c>
      <c r="Q8" s="23">
        <v>1232</v>
      </c>
      <c r="R8" s="23">
        <v>14</v>
      </c>
      <c r="S8" s="74">
        <v>7</v>
      </c>
      <c r="T8" s="326">
        <v>13662.1</v>
      </c>
      <c r="U8" s="326">
        <v>9085.4</v>
      </c>
      <c r="V8" s="326">
        <v>17118558.923856199</v>
      </c>
      <c r="W8" s="23">
        <v>1253</v>
      </c>
      <c r="X8" s="36">
        <v>11378.6</v>
      </c>
      <c r="Y8" s="95">
        <v>6919.7</v>
      </c>
      <c r="Z8" s="327">
        <v>3314</v>
      </c>
      <c r="AA8" s="23">
        <v>1901</v>
      </c>
      <c r="AB8" s="23">
        <v>351</v>
      </c>
      <c r="AC8" s="23">
        <v>701</v>
      </c>
      <c r="AD8" s="21">
        <v>360</v>
      </c>
      <c r="AE8" s="328">
        <v>0.10863005431502716</v>
      </c>
      <c r="AF8" s="52">
        <v>0.29599999999999999</v>
      </c>
      <c r="AG8" s="52">
        <v>0.20899999999999999</v>
      </c>
      <c r="AH8" s="52">
        <v>0.317</v>
      </c>
      <c r="AI8" s="52">
        <v>0.24299999999999999</v>
      </c>
      <c r="AJ8" s="74">
        <v>1412</v>
      </c>
      <c r="AL8" s="71">
        <v>661</v>
      </c>
      <c r="AM8" s="329">
        <v>17170</v>
      </c>
      <c r="AO8" s="73">
        <v>2469</v>
      </c>
      <c r="AP8" s="23">
        <v>619</v>
      </c>
      <c r="AQ8" s="23">
        <v>219</v>
      </c>
      <c r="AR8" s="23">
        <v>6</v>
      </c>
      <c r="AS8" s="326">
        <v>59311.1</v>
      </c>
      <c r="AT8" s="326">
        <v>28000</v>
      </c>
      <c r="AU8" s="74">
        <v>844</v>
      </c>
      <c r="AV8" s="73">
        <v>548</v>
      </c>
      <c r="AW8" s="23">
        <v>173</v>
      </c>
      <c r="AX8" s="23">
        <v>123</v>
      </c>
      <c r="AY8" s="21">
        <v>109</v>
      </c>
      <c r="AZ8" s="74">
        <v>80</v>
      </c>
      <c r="BB8" s="330">
        <v>18784</v>
      </c>
      <c r="BC8" s="331">
        <v>2.5</v>
      </c>
      <c r="BD8" s="330">
        <v>7905</v>
      </c>
      <c r="BE8" s="325">
        <v>0.42099999999999999</v>
      </c>
      <c r="BF8" s="330">
        <v>4490</v>
      </c>
      <c r="BG8" s="11">
        <v>0.56799999999999995</v>
      </c>
      <c r="BH8" s="331">
        <v>1796</v>
      </c>
      <c r="BI8" s="330">
        <v>939</v>
      </c>
      <c r="BJ8" s="11">
        <v>0.11899999999999999</v>
      </c>
      <c r="BK8" s="9">
        <v>143</v>
      </c>
      <c r="BL8" s="331">
        <v>94</v>
      </c>
      <c r="BM8" s="90">
        <v>0.65200000000000002</v>
      </c>
    </row>
    <row r="9" spans="1:65" x14ac:dyDescent="0.25">
      <c r="A9" s="72">
        <v>540230</v>
      </c>
      <c r="B9" s="4" t="s">
        <v>87</v>
      </c>
      <c r="C9" s="4" t="s">
        <v>84</v>
      </c>
      <c r="D9" s="4" t="s">
        <v>6</v>
      </c>
      <c r="E9" s="18">
        <v>3</v>
      </c>
      <c r="F9" s="332">
        <v>80</v>
      </c>
      <c r="G9" s="211">
        <v>5565770</v>
      </c>
      <c r="H9" s="4">
        <v>48</v>
      </c>
      <c r="I9" s="211">
        <v>6742800</v>
      </c>
      <c r="J9" s="4">
        <v>5</v>
      </c>
      <c r="K9" s="333">
        <v>952670</v>
      </c>
      <c r="L9" s="4">
        <v>133</v>
      </c>
      <c r="M9" s="211">
        <v>13261240</v>
      </c>
      <c r="N9" s="35">
        <v>1511829</v>
      </c>
      <c r="O9" s="334">
        <v>0.114</v>
      </c>
      <c r="P9" s="5">
        <v>41</v>
      </c>
      <c r="Q9" s="5">
        <v>91</v>
      </c>
      <c r="R9" s="5">
        <v>1</v>
      </c>
      <c r="S9" s="18">
        <v>0</v>
      </c>
      <c r="T9" s="335">
        <v>16393.400000000001</v>
      </c>
      <c r="U9" s="335">
        <v>13581</v>
      </c>
      <c r="V9" s="336">
        <v>1508197.2014892581</v>
      </c>
      <c r="W9" s="5">
        <v>92</v>
      </c>
      <c r="X9" s="35">
        <v>15118.3</v>
      </c>
      <c r="Y9" s="98">
        <v>12560.5</v>
      </c>
      <c r="Z9" s="327">
        <v>133</v>
      </c>
      <c r="AA9" s="5">
        <v>38</v>
      </c>
      <c r="AB9" s="5">
        <v>24</v>
      </c>
      <c r="AC9" s="5">
        <v>47</v>
      </c>
      <c r="AD9" s="5">
        <v>24</v>
      </c>
      <c r="AE9" s="51">
        <v>0.18045112781954886</v>
      </c>
      <c r="AF9" s="53">
        <v>0.308</v>
      </c>
      <c r="AG9" s="53">
        <v>0.218</v>
      </c>
      <c r="AH9" s="53">
        <v>0.32300000000000001</v>
      </c>
      <c r="AI9" s="53">
        <v>0.22700000000000001</v>
      </c>
      <c r="AJ9" s="18">
        <v>95</v>
      </c>
      <c r="AL9" s="72">
        <v>66</v>
      </c>
      <c r="AM9" s="337">
        <v>1338</v>
      </c>
      <c r="AO9" s="72">
        <v>58</v>
      </c>
      <c r="AP9" s="5">
        <v>50</v>
      </c>
      <c r="AQ9" s="5">
        <v>25</v>
      </c>
      <c r="AR9" s="5">
        <v>0</v>
      </c>
      <c r="AS9" s="336">
        <v>75754</v>
      </c>
      <c r="AT9" s="336">
        <v>44900</v>
      </c>
      <c r="AU9" s="18">
        <v>75</v>
      </c>
      <c r="AV9" s="72">
        <v>60</v>
      </c>
      <c r="AW9" s="5">
        <v>9</v>
      </c>
      <c r="AX9" s="5">
        <v>6</v>
      </c>
      <c r="AY9" s="5">
        <v>6</v>
      </c>
      <c r="AZ9" s="18">
        <v>4</v>
      </c>
      <c r="BB9" s="338">
        <v>877</v>
      </c>
      <c r="BC9" s="339">
        <v>2.7</v>
      </c>
      <c r="BD9" s="338">
        <v>261.89999999999998</v>
      </c>
      <c r="BE9" s="340">
        <v>0.29899999999999999</v>
      </c>
      <c r="BF9" s="338">
        <v>216</v>
      </c>
      <c r="BG9" s="14">
        <v>0.82499999999999996</v>
      </c>
      <c r="BH9" s="339">
        <v>80</v>
      </c>
      <c r="BI9" s="338">
        <v>54</v>
      </c>
      <c r="BJ9" s="14">
        <v>0.20599999999999999</v>
      </c>
      <c r="BK9" s="4">
        <v>8</v>
      </c>
      <c r="BL9" s="339">
        <v>5</v>
      </c>
      <c r="BM9" s="272">
        <v>0.46300000000000002</v>
      </c>
    </row>
    <row r="10" spans="1:65" x14ac:dyDescent="0.25">
      <c r="A10" s="72">
        <v>540008</v>
      </c>
      <c r="B10" s="4" t="s">
        <v>85</v>
      </c>
      <c r="C10" s="4" t="s">
        <v>84</v>
      </c>
      <c r="D10" s="4" t="s">
        <v>6</v>
      </c>
      <c r="E10" s="18">
        <v>3</v>
      </c>
      <c r="F10" s="332">
        <v>246</v>
      </c>
      <c r="G10" s="211">
        <v>12559160</v>
      </c>
      <c r="H10" s="4">
        <v>41</v>
      </c>
      <c r="I10" s="211">
        <v>28546860</v>
      </c>
      <c r="J10" s="4">
        <v>12</v>
      </c>
      <c r="K10" s="333">
        <v>9912090</v>
      </c>
      <c r="L10" s="4">
        <v>299</v>
      </c>
      <c r="M10" s="211">
        <v>51018110</v>
      </c>
      <c r="N10" s="35">
        <v>3523538</v>
      </c>
      <c r="O10" s="340">
        <v>6.9000000000000006E-2</v>
      </c>
      <c r="P10" s="5">
        <v>103</v>
      </c>
      <c r="Q10" s="5">
        <v>190</v>
      </c>
      <c r="R10" s="5">
        <v>4</v>
      </c>
      <c r="S10" s="18">
        <v>2</v>
      </c>
      <c r="T10" s="335">
        <v>17933.5</v>
      </c>
      <c r="U10" s="335">
        <v>13789.2</v>
      </c>
      <c r="V10" s="336">
        <v>3514967.706884766</v>
      </c>
      <c r="W10" s="5">
        <v>196</v>
      </c>
      <c r="X10" s="35">
        <v>16620.5</v>
      </c>
      <c r="Y10" s="98">
        <v>12576.1</v>
      </c>
      <c r="Z10" s="327">
        <v>299</v>
      </c>
      <c r="AA10" s="5">
        <v>92</v>
      </c>
      <c r="AB10" s="5">
        <v>32</v>
      </c>
      <c r="AC10" s="5">
        <v>113</v>
      </c>
      <c r="AD10" s="5">
        <v>62</v>
      </c>
      <c r="AE10" s="51">
        <v>0.20735785953177258</v>
      </c>
      <c r="AF10" s="53">
        <v>0.34499999999999997</v>
      </c>
      <c r="AG10" s="53">
        <v>0.27</v>
      </c>
      <c r="AH10" s="53">
        <v>0.35299999999999998</v>
      </c>
      <c r="AI10" s="53">
        <v>0.28899999999999998</v>
      </c>
      <c r="AJ10" s="18">
        <v>207</v>
      </c>
      <c r="AL10" s="72">
        <v>138</v>
      </c>
      <c r="AM10" s="337">
        <v>3220</v>
      </c>
      <c r="AO10" s="72">
        <v>157</v>
      </c>
      <c r="AP10" s="5">
        <v>106</v>
      </c>
      <c r="AQ10" s="5">
        <v>36</v>
      </c>
      <c r="AR10" s="5">
        <v>0</v>
      </c>
      <c r="AS10" s="336">
        <v>241375.2</v>
      </c>
      <c r="AT10" s="336">
        <v>40350</v>
      </c>
      <c r="AU10" s="18">
        <v>142</v>
      </c>
      <c r="AV10" s="72">
        <v>97</v>
      </c>
      <c r="AW10" s="5">
        <v>16</v>
      </c>
      <c r="AX10" s="5">
        <v>29</v>
      </c>
      <c r="AY10" s="5">
        <v>9</v>
      </c>
      <c r="AZ10" s="18">
        <v>21</v>
      </c>
      <c r="BB10" s="338">
        <v>2896</v>
      </c>
      <c r="BC10" s="339">
        <v>2.4</v>
      </c>
      <c r="BD10" s="338">
        <v>604.79999999999995</v>
      </c>
      <c r="BE10" s="340">
        <v>0.20899999999999999</v>
      </c>
      <c r="BF10" s="338">
        <v>468</v>
      </c>
      <c r="BG10" s="14">
        <v>0.77400000000000002</v>
      </c>
      <c r="BH10" s="339">
        <v>195</v>
      </c>
      <c r="BI10" s="338">
        <v>89</v>
      </c>
      <c r="BJ10" s="12">
        <v>0.14699999999999999</v>
      </c>
      <c r="BK10" s="4">
        <v>15</v>
      </c>
      <c r="BL10" s="339">
        <v>10</v>
      </c>
      <c r="BM10" s="91">
        <v>0.56100000000000005</v>
      </c>
    </row>
    <row r="11" spans="1:65" x14ac:dyDescent="0.25">
      <c r="A11" s="72">
        <v>540238</v>
      </c>
      <c r="B11" s="4" t="s">
        <v>88</v>
      </c>
      <c r="C11" s="4" t="s">
        <v>84</v>
      </c>
      <c r="D11" s="4" t="s">
        <v>6</v>
      </c>
      <c r="E11" s="18">
        <v>3</v>
      </c>
      <c r="F11" s="332">
        <v>72</v>
      </c>
      <c r="G11" s="211">
        <v>3926300</v>
      </c>
      <c r="H11" s="4">
        <v>4</v>
      </c>
      <c r="I11" s="211">
        <v>285700</v>
      </c>
      <c r="J11" s="4">
        <v>4</v>
      </c>
      <c r="K11" s="333">
        <v>336119</v>
      </c>
      <c r="L11" s="4">
        <v>80</v>
      </c>
      <c r="M11" s="211">
        <v>4548119</v>
      </c>
      <c r="N11" s="35">
        <v>131837</v>
      </c>
      <c r="O11" s="340">
        <v>2.9000000000000001E-2</v>
      </c>
      <c r="P11" s="5">
        <v>66</v>
      </c>
      <c r="Q11" s="5">
        <v>14</v>
      </c>
      <c r="R11" s="5">
        <v>0</v>
      </c>
      <c r="S11" s="18">
        <v>0</v>
      </c>
      <c r="T11" s="336">
        <v>9228.2000000000007</v>
      </c>
      <c r="U11" s="336">
        <v>8554.4</v>
      </c>
      <c r="V11" s="336">
        <v>129195.3870239258</v>
      </c>
      <c r="W11" s="5">
        <v>14</v>
      </c>
      <c r="X11" s="35">
        <v>7755.1</v>
      </c>
      <c r="Y11" s="96">
        <v>8387.6</v>
      </c>
      <c r="Z11" s="327">
        <v>80</v>
      </c>
      <c r="AA11" s="5">
        <v>63</v>
      </c>
      <c r="AB11" s="5">
        <v>6</v>
      </c>
      <c r="AC11" s="5">
        <v>11</v>
      </c>
      <c r="AD11" s="5">
        <v>0</v>
      </c>
      <c r="AE11" s="341">
        <v>0</v>
      </c>
      <c r="AF11" s="32">
        <v>0.187</v>
      </c>
      <c r="AG11" s="53">
        <v>0.184</v>
      </c>
      <c r="AH11" s="32">
        <v>0.187</v>
      </c>
      <c r="AI11" s="32">
        <v>0.184</v>
      </c>
      <c r="AJ11" s="18">
        <v>17</v>
      </c>
      <c r="AL11" s="72">
        <v>5</v>
      </c>
      <c r="AM11" s="337">
        <v>70</v>
      </c>
      <c r="AO11" s="72">
        <v>74</v>
      </c>
      <c r="AP11" s="5">
        <v>6</v>
      </c>
      <c r="AQ11" s="5">
        <v>0</v>
      </c>
      <c r="AR11" s="5">
        <v>0</v>
      </c>
      <c r="AS11" s="336">
        <v>41333.300000000003</v>
      </c>
      <c r="AT11" s="336">
        <v>37400</v>
      </c>
      <c r="AU11" s="18">
        <v>6</v>
      </c>
      <c r="AV11" s="72">
        <v>6</v>
      </c>
      <c r="AW11" s="5">
        <v>0</v>
      </c>
      <c r="AX11" s="5">
        <v>0</v>
      </c>
      <c r="AY11" s="5">
        <v>0</v>
      </c>
      <c r="AZ11" s="18">
        <v>0</v>
      </c>
      <c r="BB11" s="338">
        <v>233</v>
      </c>
      <c r="BC11" s="339">
        <v>2.6</v>
      </c>
      <c r="BD11" s="338">
        <v>200.2</v>
      </c>
      <c r="BE11" s="334">
        <v>0.85899999999999999</v>
      </c>
      <c r="BF11" s="338">
        <v>63</v>
      </c>
      <c r="BG11" s="12">
        <v>0.315</v>
      </c>
      <c r="BH11" s="339">
        <v>24</v>
      </c>
      <c r="BI11" s="338">
        <v>12</v>
      </c>
      <c r="BJ11" s="12">
        <v>0.06</v>
      </c>
      <c r="BK11" s="4">
        <v>2</v>
      </c>
      <c r="BL11" s="339">
        <v>2</v>
      </c>
      <c r="BM11" s="91">
        <v>0.75</v>
      </c>
    </row>
    <row r="12" spans="1:65" x14ac:dyDescent="0.25">
      <c r="A12" s="72">
        <v>540229</v>
      </c>
      <c r="B12" s="4" t="s">
        <v>86</v>
      </c>
      <c r="C12" s="4" t="s">
        <v>84</v>
      </c>
      <c r="D12" s="4" t="s">
        <v>6</v>
      </c>
      <c r="E12" s="18">
        <v>3</v>
      </c>
      <c r="F12" s="332">
        <v>100</v>
      </c>
      <c r="G12" s="211">
        <v>4084730</v>
      </c>
      <c r="H12" s="4">
        <v>16</v>
      </c>
      <c r="I12" s="211">
        <v>895300</v>
      </c>
      <c r="J12" s="4">
        <v>6</v>
      </c>
      <c r="K12" s="333">
        <v>4725370</v>
      </c>
      <c r="L12" s="4">
        <v>122</v>
      </c>
      <c r="M12" s="211">
        <v>9705400</v>
      </c>
      <c r="N12" s="35">
        <v>179936</v>
      </c>
      <c r="O12" s="340">
        <v>1.9E-2</v>
      </c>
      <c r="P12" s="5">
        <v>104</v>
      </c>
      <c r="Q12" s="5">
        <v>17</v>
      </c>
      <c r="R12" s="5">
        <v>1</v>
      </c>
      <c r="S12" s="18">
        <v>0</v>
      </c>
      <c r="T12" s="336">
        <v>9699.7999999999993</v>
      </c>
      <c r="U12" s="336">
        <v>7062.1</v>
      </c>
      <c r="V12" s="336">
        <v>174596.154296875</v>
      </c>
      <c r="W12" s="5">
        <v>18</v>
      </c>
      <c r="X12" s="35">
        <v>6664.3</v>
      </c>
      <c r="Y12" s="96">
        <v>4013.7</v>
      </c>
      <c r="Z12" s="327">
        <v>122</v>
      </c>
      <c r="AA12" s="5">
        <v>95</v>
      </c>
      <c r="AB12" s="5">
        <v>11</v>
      </c>
      <c r="AC12" s="5">
        <v>16</v>
      </c>
      <c r="AD12" s="5">
        <v>0</v>
      </c>
      <c r="AE12" s="341">
        <v>0</v>
      </c>
      <c r="AF12" s="32">
        <v>0.11600000000000001</v>
      </c>
      <c r="AG12" s="32">
        <v>0.108</v>
      </c>
      <c r="AH12" s="32">
        <v>0.11600000000000001</v>
      </c>
      <c r="AI12" s="32">
        <v>0.108</v>
      </c>
      <c r="AJ12" s="18">
        <v>27</v>
      </c>
      <c r="AL12" s="72">
        <v>3</v>
      </c>
      <c r="AM12" s="337">
        <v>82</v>
      </c>
      <c r="AO12" s="72">
        <v>115</v>
      </c>
      <c r="AP12" s="5">
        <v>6</v>
      </c>
      <c r="AQ12" s="5">
        <v>1</v>
      </c>
      <c r="AR12" s="5">
        <v>0</v>
      </c>
      <c r="AS12" s="336">
        <v>323248.59999999998</v>
      </c>
      <c r="AT12" s="336">
        <v>40300</v>
      </c>
      <c r="AU12" s="18">
        <v>7</v>
      </c>
      <c r="AV12" s="72">
        <v>6</v>
      </c>
      <c r="AW12" s="5">
        <v>0</v>
      </c>
      <c r="AX12" s="5">
        <v>1</v>
      </c>
      <c r="AY12" s="5">
        <v>0</v>
      </c>
      <c r="AZ12" s="18">
        <v>0</v>
      </c>
      <c r="BB12" s="338">
        <v>446</v>
      </c>
      <c r="BC12" s="339">
        <v>2.1</v>
      </c>
      <c r="BD12" s="338">
        <v>216.3</v>
      </c>
      <c r="BE12" s="334">
        <v>0.48499999999999999</v>
      </c>
      <c r="BF12" s="338">
        <v>68</v>
      </c>
      <c r="BG12" s="12">
        <v>0.314</v>
      </c>
      <c r="BH12" s="339">
        <v>32</v>
      </c>
      <c r="BI12" s="338">
        <v>19</v>
      </c>
      <c r="BJ12" s="12">
        <v>8.7999999999999995E-2</v>
      </c>
      <c r="BK12" s="4">
        <v>4</v>
      </c>
      <c r="BL12" s="339">
        <v>3</v>
      </c>
      <c r="BM12" s="272">
        <v>0.49</v>
      </c>
    </row>
    <row r="13" spans="1:65" x14ac:dyDescent="0.25">
      <c r="A13" s="69"/>
      <c r="B13" s="10"/>
      <c r="C13" s="10" t="s">
        <v>84</v>
      </c>
      <c r="D13" s="10" t="s">
        <v>2</v>
      </c>
      <c r="E13" s="75">
        <v>3</v>
      </c>
      <c r="F13" s="342">
        <v>3618</v>
      </c>
      <c r="G13" s="212">
        <v>151165894</v>
      </c>
      <c r="H13" s="343">
        <v>221</v>
      </c>
      <c r="I13" s="212">
        <v>54338964</v>
      </c>
      <c r="J13" s="343">
        <v>109</v>
      </c>
      <c r="K13" s="344">
        <v>53882324</v>
      </c>
      <c r="L13" s="10">
        <v>3948</v>
      </c>
      <c r="M13" s="212">
        <v>259387182</v>
      </c>
      <c r="N13" s="50">
        <v>22574277</v>
      </c>
      <c r="O13" s="345">
        <v>8.8999999999999996E-2</v>
      </c>
      <c r="P13" s="6">
        <v>2374</v>
      </c>
      <c r="Q13" s="6">
        <v>1544</v>
      </c>
      <c r="R13" s="6">
        <v>20</v>
      </c>
      <c r="S13" s="19">
        <v>9</v>
      </c>
      <c r="T13" s="346">
        <v>14269.2</v>
      </c>
      <c r="U13" s="346">
        <v>9691.6</v>
      </c>
      <c r="V13" s="346">
        <v>22445515.373551019</v>
      </c>
      <c r="W13" s="6">
        <v>1573</v>
      </c>
      <c r="X13" s="37">
        <v>12071.8</v>
      </c>
      <c r="Y13" s="99">
        <v>7790.8</v>
      </c>
      <c r="Z13" s="327">
        <v>3948</v>
      </c>
      <c r="AA13" s="6">
        <v>2189</v>
      </c>
      <c r="AB13" s="6">
        <v>424</v>
      </c>
      <c r="AC13" s="6">
        <v>888</v>
      </c>
      <c r="AD13" s="347">
        <v>446</v>
      </c>
      <c r="AE13" s="54">
        <v>0.11296859169199595</v>
      </c>
      <c r="AF13" s="259">
        <v>0.29799999999999999</v>
      </c>
      <c r="AG13" s="259">
        <v>0.21199999999999999</v>
      </c>
      <c r="AH13" s="259">
        <v>0.317</v>
      </c>
      <c r="AI13" s="259">
        <v>0.24</v>
      </c>
      <c r="AJ13" s="19">
        <v>1758</v>
      </c>
      <c r="AL13" s="348">
        <v>873</v>
      </c>
      <c r="AM13" s="349">
        <v>21880</v>
      </c>
      <c r="AO13" s="350">
        <v>2873</v>
      </c>
      <c r="AP13" s="6">
        <v>787</v>
      </c>
      <c r="AQ13" s="6">
        <v>281</v>
      </c>
      <c r="AR13" s="6">
        <v>6</v>
      </c>
      <c r="AS13" s="346">
        <v>86150.9</v>
      </c>
      <c r="AT13" s="346">
        <v>29300</v>
      </c>
      <c r="AU13" s="19">
        <v>1074</v>
      </c>
      <c r="AV13" s="350">
        <v>717</v>
      </c>
      <c r="AW13" s="6">
        <v>198</v>
      </c>
      <c r="AX13" s="6">
        <v>159</v>
      </c>
      <c r="AY13" s="347">
        <v>124</v>
      </c>
      <c r="AZ13" s="19">
        <v>105</v>
      </c>
      <c r="BB13" s="351">
        <v>23236</v>
      </c>
      <c r="BC13" s="352">
        <v>2.4990000000000001</v>
      </c>
      <c r="BD13" s="353">
        <v>9188.1999999999989</v>
      </c>
      <c r="BE13" s="354">
        <v>0.39500000000000002</v>
      </c>
      <c r="BF13" s="353">
        <v>5305</v>
      </c>
      <c r="BG13" s="355">
        <v>0.57699999999999996</v>
      </c>
      <c r="BH13" s="356">
        <v>2127</v>
      </c>
      <c r="BI13" s="353">
        <v>1113</v>
      </c>
      <c r="BJ13" s="355">
        <v>0.121</v>
      </c>
      <c r="BK13" s="227">
        <v>172</v>
      </c>
      <c r="BL13" s="352">
        <v>114</v>
      </c>
      <c r="BM13" s="357">
        <v>0.63900000000000001</v>
      </c>
    </row>
    <row r="14" spans="1:65" x14ac:dyDescent="0.25">
      <c r="A14" s="72">
        <v>540023</v>
      </c>
      <c r="B14" s="4" t="s">
        <v>91</v>
      </c>
      <c r="C14" s="4" t="s">
        <v>90</v>
      </c>
      <c r="D14" s="4" t="s">
        <v>6</v>
      </c>
      <c r="E14" s="18">
        <v>3</v>
      </c>
      <c r="F14" s="332">
        <v>37</v>
      </c>
      <c r="G14" s="211">
        <v>1131436</v>
      </c>
      <c r="H14" s="4">
        <v>15</v>
      </c>
      <c r="I14" s="211">
        <v>2532700</v>
      </c>
      <c r="J14" s="4">
        <v>4</v>
      </c>
      <c r="K14" s="333">
        <v>19697440</v>
      </c>
      <c r="L14" s="4">
        <v>56</v>
      </c>
      <c r="M14" s="211">
        <v>23361576</v>
      </c>
      <c r="N14" s="35">
        <v>33371</v>
      </c>
      <c r="O14" s="340">
        <v>1E-3</v>
      </c>
      <c r="P14" s="5">
        <v>54</v>
      </c>
      <c r="Q14" s="5">
        <v>2</v>
      </c>
      <c r="R14" s="5">
        <v>0</v>
      </c>
      <c r="S14" s="18">
        <v>0</v>
      </c>
      <c r="T14" s="335">
        <v>16685.900000000001</v>
      </c>
      <c r="U14" s="335">
        <v>16685.900000000001</v>
      </c>
      <c r="V14" s="336">
        <v>33371.727783203118</v>
      </c>
      <c r="W14" s="5">
        <v>2</v>
      </c>
      <c r="X14" s="35">
        <v>16685.900000000001</v>
      </c>
      <c r="Y14" s="98">
        <v>16685.900000000001</v>
      </c>
      <c r="Z14" s="327">
        <v>56</v>
      </c>
      <c r="AA14" s="5">
        <v>54</v>
      </c>
      <c r="AB14" s="5">
        <v>1</v>
      </c>
      <c r="AC14" s="5">
        <v>1</v>
      </c>
      <c r="AD14" s="5">
        <v>0</v>
      </c>
      <c r="AE14" s="341">
        <v>0</v>
      </c>
      <c r="AF14" s="32">
        <v>9.8000000000000004E-2</v>
      </c>
      <c r="AG14" s="32">
        <v>9.8000000000000004E-2</v>
      </c>
      <c r="AH14" s="32">
        <v>9.8000000000000004E-2</v>
      </c>
      <c r="AI14" s="32">
        <v>9.8000000000000004E-2</v>
      </c>
      <c r="AJ14" s="18">
        <v>2</v>
      </c>
      <c r="AL14" s="72">
        <v>1</v>
      </c>
      <c r="AM14" s="337">
        <v>29</v>
      </c>
      <c r="AO14" s="72">
        <v>55</v>
      </c>
      <c r="AP14" s="5">
        <v>1</v>
      </c>
      <c r="AQ14" s="5">
        <v>0</v>
      </c>
      <c r="AR14" s="5">
        <v>0</v>
      </c>
      <c r="AS14" s="336">
        <v>175100</v>
      </c>
      <c r="AT14" s="336">
        <v>175100</v>
      </c>
      <c r="AU14" s="18">
        <v>1</v>
      </c>
      <c r="AV14" s="72">
        <v>0</v>
      </c>
      <c r="AW14" s="5">
        <v>1</v>
      </c>
      <c r="AX14" s="5">
        <v>0</v>
      </c>
      <c r="AY14" s="5">
        <v>1</v>
      </c>
      <c r="AZ14" s="18">
        <v>0</v>
      </c>
      <c r="BB14" s="338">
        <v>653</v>
      </c>
      <c r="BC14" s="339">
        <v>2.5</v>
      </c>
      <c r="BD14" s="338">
        <v>77.5</v>
      </c>
      <c r="BE14" s="340">
        <v>0.11899999999999999</v>
      </c>
      <c r="BF14" s="338">
        <v>0</v>
      </c>
      <c r="BG14" s="12">
        <v>0</v>
      </c>
      <c r="BH14" s="339">
        <v>0</v>
      </c>
      <c r="BI14" s="338">
        <v>0</v>
      </c>
      <c r="BJ14" s="12">
        <v>0</v>
      </c>
      <c r="BK14" s="4">
        <v>0</v>
      </c>
      <c r="BL14" s="339">
        <v>0</v>
      </c>
      <c r="BM14" s="272">
        <v>0.378</v>
      </c>
    </row>
    <row r="15" spans="1:65" x14ac:dyDescent="0.25">
      <c r="A15" s="73">
        <v>540022</v>
      </c>
      <c r="B15" s="9" t="s">
        <v>89</v>
      </c>
      <c r="C15" s="9" t="s">
        <v>90</v>
      </c>
      <c r="D15" s="9" t="s">
        <v>5</v>
      </c>
      <c r="E15" s="74">
        <v>3</v>
      </c>
      <c r="F15" s="323">
        <v>943</v>
      </c>
      <c r="G15" s="210">
        <v>25827156</v>
      </c>
      <c r="H15" s="9">
        <v>22</v>
      </c>
      <c r="I15" s="210">
        <v>2765537</v>
      </c>
      <c r="J15" s="9">
        <v>19</v>
      </c>
      <c r="K15" s="324">
        <v>2776648</v>
      </c>
      <c r="L15" s="9">
        <v>984</v>
      </c>
      <c r="M15" s="210">
        <v>31369341</v>
      </c>
      <c r="N15" s="36">
        <v>2434726</v>
      </c>
      <c r="O15" s="358">
        <v>7.8E-2</v>
      </c>
      <c r="P15" s="23">
        <v>751</v>
      </c>
      <c r="Q15" s="23">
        <v>229</v>
      </c>
      <c r="R15" s="23">
        <v>4</v>
      </c>
      <c r="S15" s="74">
        <v>0</v>
      </c>
      <c r="T15" s="326">
        <v>10366.700000000001</v>
      </c>
      <c r="U15" s="326">
        <v>7241.7</v>
      </c>
      <c r="V15" s="326">
        <v>2415430.4463848881</v>
      </c>
      <c r="W15" s="23">
        <v>233</v>
      </c>
      <c r="X15" s="36">
        <v>8789.6</v>
      </c>
      <c r="Y15" s="95">
        <v>5876.7</v>
      </c>
      <c r="Z15" s="327">
        <v>984</v>
      </c>
      <c r="AA15" s="23">
        <v>718</v>
      </c>
      <c r="AB15" s="23">
        <v>52</v>
      </c>
      <c r="AC15" s="23">
        <v>152</v>
      </c>
      <c r="AD15" s="23">
        <v>62</v>
      </c>
      <c r="AE15" s="359">
        <v>6.3008130081300809E-2</v>
      </c>
      <c r="AF15" s="52">
        <v>0.311</v>
      </c>
      <c r="AG15" s="52">
        <v>0.25600000000000001</v>
      </c>
      <c r="AH15" s="52">
        <v>0.32400000000000001</v>
      </c>
      <c r="AI15" s="52">
        <v>0.27400000000000002</v>
      </c>
      <c r="AJ15" s="74">
        <v>266</v>
      </c>
      <c r="AL15" s="73">
        <v>116</v>
      </c>
      <c r="AM15" s="329">
        <v>2766</v>
      </c>
      <c r="AO15" s="73">
        <v>817</v>
      </c>
      <c r="AP15" s="23">
        <v>118</v>
      </c>
      <c r="AQ15" s="23">
        <v>35</v>
      </c>
      <c r="AR15" s="21">
        <v>14</v>
      </c>
      <c r="AS15" s="326">
        <v>35317.4</v>
      </c>
      <c r="AT15" s="326">
        <v>19275</v>
      </c>
      <c r="AU15" s="74">
        <v>167</v>
      </c>
      <c r="AV15" s="73">
        <v>93</v>
      </c>
      <c r="AW15" s="23">
        <v>51</v>
      </c>
      <c r="AX15" s="23">
        <v>23</v>
      </c>
      <c r="AY15" s="21">
        <v>32</v>
      </c>
      <c r="AZ15" s="74">
        <v>25</v>
      </c>
      <c r="BB15" s="330">
        <v>8248</v>
      </c>
      <c r="BC15" s="331">
        <v>2.6</v>
      </c>
      <c r="BD15" s="330">
        <v>2272.4</v>
      </c>
      <c r="BE15" s="358">
        <v>0.27600000000000002</v>
      </c>
      <c r="BF15" s="330">
        <v>708</v>
      </c>
      <c r="BG15" s="11">
        <v>0.312</v>
      </c>
      <c r="BH15" s="331">
        <v>272</v>
      </c>
      <c r="BI15" s="330">
        <v>158</v>
      </c>
      <c r="BJ15" s="11">
        <v>7.0000000000000007E-2</v>
      </c>
      <c r="BK15" s="9">
        <v>24</v>
      </c>
      <c r="BL15" s="331">
        <v>16</v>
      </c>
      <c r="BM15" s="90">
        <v>0.71499999999999997</v>
      </c>
    </row>
    <row r="16" spans="1:65" x14ac:dyDescent="0.25">
      <c r="A16" s="69"/>
      <c r="B16" s="10"/>
      <c r="C16" s="10" t="s">
        <v>90</v>
      </c>
      <c r="D16" s="10" t="s">
        <v>2</v>
      </c>
      <c r="E16" s="75">
        <v>3</v>
      </c>
      <c r="F16" s="360">
        <v>980</v>
      </c>
      <c r="G16" s="212">
        <v>26958592</v>
      </c>
      <c r="H16" s="10">
        <v>37</v>
      </c>
      <c r="I16" s="212">
        <v>5298237</v>
      </c>
      <c r="J16" s="10">
        <v>23</v>
      </c>
      <c r="K16" s="344">
        <v>22474088</v>
      </c>
      <c r="L16" s="10">
        <v>1040</v>
      </c>
      <c r="M16" s="212">
        <v>54730917</v>
      </c>
      <c r="N16" s="37">
        <v>2468097</v>
      </c>
      <c r="O16" s="345">
        <v>4.4999999999999998E-2</v>
      </c>
      <c r="P16" s="6">
        <v>805</v>
      </c>
      <c r="Q16" s="6">
        <v>231</v>
      </c>
      <c r="R16" s="6">
        <v>4</v>
      </c>
      <c r="S16" s="19">
        <v>0</v>
      </c>
      <c r="T16" s="346">
        <v>10420.4</v>
      </c>
      <c r="U16" s="346">
        <v>7241.7</v>
      </c>
      <c r="V16" s="346">
        <v>2448802.1741680908</v>
      </c>
      <c r="W16" s="6">
        <v>235</v>
      </c>
      <c r="X16" s="37">
        <v>8846.2000000000007</v>
      </c>
      <c r="Y16" s="99">
        <v>5876.7</v>
      </c>
      <c r="Z16" s="327">
        <v>1040</v>
      </c>
      <c r="AA16" s="6">
        <v>772</v>
      </c>
      <c r="AB16" s="6">
        <v>53</v>
      </c>
      <c r="AC16" s="6">
        <v>153</v>
      </c>
      <c r="AD16" s="6">
        <v>62</v>
      </c>
      <c r="AE16" s="361">
        <v>5.9615384615384619E-2</v>
      </c>
      <c r="AF16" s="259">
        <v>0.309</v>
      </c>
      <c r="AG16" s="259">
        <v>0.25600000000000001</v>
      </c>
      <c r="AH16" s="259">
        <v>0.32200000000000001</v>
      </c>
      <c r="AI16" s="259">
        <v>0.26800000000000002</v>
      </c>
      <c r="AJ16" s="19">
        <v>268</v>
      </c>
      <c r="AL16" s="350">
        <v>117</v>
      </c>
      <c r="AM16" s="349">
        <v>2795</v>
      </c>
      <c r="AO16" s="350">
        <v>872</v>
      </c>
      <c r="AP16" s="6">
        <v>119</v>
      </c>
      <c r="AQ16" s="6">
        <v>35</v>
      </c>
      <c r="AR16" s="347">
        <v>14</v>
      </c>
      <c r="AS16" s="346">
        <v>36149.5</v>
      </c>
      <c r="AT16" s="346">
        <v>19437.5</v>
      </c>
      <c r="AU16" s="19">
        <v>168</v>
      </c>
      <c r="AV16" s="350">
        <v>93</v>
      </c>
      <c r="AW16" s="6">
        <v>52</v>
      </c>
      <c r="AX16" s="6">
        <v>23</v>
      </c>
      <c r="AY16" s="347">
        <v>33</v>
      </c>
      <c r="AZ16" s="19">
        <v>25</v>
      </c>
      <c r="BB16" s="351">
        <v>8901</v>
      </c>
      <c r="BC16" s="352">
        <v>2.645</v>
      </c>
      <c r="BD16" s="351">
        <v>2349.9</v>
      </c>
      <c r="BE16" s="345">
        <v>0.26400000000000001</v>
      </c>
      <c r="BF16" s="351">
        <v>708</v>
      </c>
      <c r="BG16" s="355">
        <v>0.30099999999999999</v>
      </c>
      <c r="BH16" s="352">
        <v>272</v>
      </c>
      <c r="BI16" s="351">
        <v>158</v>
      </c>
      <c r="BJ16" s="355">
        <v>6.7000000000000004E-2</v>
      </c>
      <c r="BK16" s="227">
        <v>24</v>
      </c>
      <c r="BL16" s="352">
        <v>16</v>
      </c>
      <c r="BM16" s="357">
        <v>0.70199999999999996</v>
      </c>
    </row>
    <row r="17" spans="1:65" x14ac:dyDescent="0.25">
      <c r="A17" s="72">
        <v>540071</v>
      </c>
      <c r="B17" s="4" t="s">
        <v>94</v>
      </c>
      <c r="C17" s="4" t="s">
        <v>93</v>
      </c>
      <c r="D17" s="4" t="s">
        <v>6</v>
      </c>
      <c r="E17" s="18">
        <v>3</v>
      </c>
      <c r="F17" s="332">
        <v>138</v>
      </c>
      <c r="G17" s="211">
        <v>7582900</v>
      </c>
      <c r="H17" s="4">
        <v>14</v>
      </c>
      <c r="I17" s="211">
        <v>1570700</v>
      </c>
      <c r="J17" s="4">
        <v>8</v>
      </c>
      <c r="K17" s="333">
        <v>4804513</v>
      </c>
      <c r="L17" s="4">
        <v>160</v>
      </c>
      <c r="M17" s="211">
        <v>13958113</v>
      </c>
      <c r="N17" s="35">
        <v>1016329</v>
      </c>
      <c r="O17" s="340">
        <v>7.2999999999999995E-2</v>
      </c>
      <c r="P17" s="5">
        <v>62</v>
      </c>
      <c r="Q17" s="5">
        <v>96</v>
      </c>
      <c r="R17" s="5">
        <v>1</v>
      </c>
      <c r="S17" s="18">
        <v>1</v>
      </c>
      <c r="T17" s="336">
        <v>10313.1</v>
      </c>
      <c r="U17" s="336">
        <v>7322.5</v>
      </c>
      <c r="V17" s="336">
        <v>1010681.574963379</v>
      </c>
      <c r="W17" s="5">
        <v>98</v>
      </c>
      <c r="X17" s="35">
        <v>9156.1</v>
      </c>
      <c r="Y17" s="96">
        <v>5808.7</v>
      </c>
      <c r="Z17" s="327">
        <v>160</v>
      </c>
      <c r="AA17" s="5">
        <v>55</v>
      </c>
      <c r="AB17" s="5">
        <v>39</v>
      </c>
      <c r="AC17" s="5">
        <v>62</v>
      </c>
      <c r="AD17" s="5">
        <v>4</v>
      </c>
      <c r="AE17" s="341">
        <v>2.5000000000000001E-2</v>
      </c>
      <c r="AF17" s="32">
        <v>0.15</v>
      </c>
      <c r="AG17" s="32">
        <v>0.114</v>
      </c>
      <c r="AH17" s="32">
        <v>0.159</v>
      </c>
      <c r="AI17" s="32">
        <v>0.13500000000000001</v>
      </c>
      <c r="AJ17" s="18">
        <v>105</v>
      </c>
      <c r="AL17" s="72">
        <v>32</v>
      </c>
      <c r="AM17" s="337">
        <v>414</v>
      </c>
      <c r="AO17" s="72">
        <v>125</v>
      </c>
      <c r="AP17" s="5">
        <v>33</v>
      </c>
      <c r="AQ17" s="5">
        <v>2</v>
      </c>
      <c r="AR17" s="5">
        <v>0</v>
      </c>
      <c r="AS17" s="336">
        <v>187179.3</v>
      </c>
      <c r="AT17" s="336">
        <v>42100</v>
      </c>
      <c r="AU17" s="18">
        <v>35</v>
      </c>
      <c r="AV17" s="72">
        <v>31</v>
      </c>
      <c r="AW17" s="5">
        <v>3</v>
      </c>
      <c r="AX17" s="5">
        <v>1</v>
      </c>
      <c r="AY17" s="5">
        <v>2</v>
      </c>
      <c r="AZ17" s="18">
        <v>0</v>
      </c>
      <c r="BB17" s="338">
        <v>1185</v>
      </c>
      <c r="BC17" s="339">
        <v>2.2000000000000002</v>
      </c>
      <c r="BD17" s="338">
        <v>349.8</v>
      </c>
      <c r="BE17" s="340">
        <v>0.29499999999999998</v>
      </c>
      <c r="BF17" s="338">
        <v>234</v>
      </c>
      <c r="BG17" s="14">
        <v>0.66900000000000004</v>
      </c>
      <c r="BH17" s="339">
        <v>106</v>
      </c>
      <c r="BI17" s="338">
        <v>47</v>
      </c>
      <c r="BJ17" s="12">
        <v>0.13400000000000001</v>
      </c>
      <c r="BK17" s="4">
        <v>9</v>
      </c>
      <c r="BL17" s="339">
        <v>6</v>
      </c>
      <c r="BM17" s="91">
        <v>0.68799999999999994</v>
      </c>
    </row>
    <row r="18" spans="1:65" x14ac:dyDescent="0.25">
      <c r="A18" s="72">
        <v>540072</v>
      </c>
      <c r="B18" s="4" t="s">
        <v>95</v>
      </c>
      <c r="C18" s="4" t="s">
        <v>93</v>
      </c>
      <c r="D18" s="4" t="s">
        <v>6</v>
      </c>
      <c r="E18" s="18">
        <v>3</v>
      </c>
      <c r="F18" s="332">
        <v>125</v>
      </c>
      <c r="G18" s="211">
        <v>5902014</v>
      </c>
      <c r="H18" s="4">
        <v>4</v>
      </c>
      <c r="I18" s="211">
        <v>680889</v>
      </c>
      <c r="J18" s="4">
        <v>2</v>
      </c>
      <c r="K18" s="333">
        <v>11007199</v>
      </c>
      <c r="L18" s="4">
        <v>131</v>
      </c>
      <c r="M18" s="211">
        <v>17590102</v>
      </c>
      <c r="N18" s="35">
        <v>1031491</v>
      </c>
      <c r="O18" s="340">
        <v>5.8999999999999997E-2</v>
      </c>
      <c r="P18" s="5">
        <v>79</v>
      </c>
      <c r="Q18" s="5">
        <v>51</v>
      </c>
      <c r="R18" s="5">
        <v>0</v>
      </c>
      <c r="S18" s="18">
        <v>1</v>
      </c>
      <c r="T18" s="335">
        <v>19783.2</v>
      </c>
      <c r="U18" s="336">
        <v>5449.3</v>
      </c>
      <c r="V18" s="336">
        <v>1028724.8873303219</v>
      </c>
      <c r="W18" s="5">
        <v>52</v>
      </c>
      <c r="X18" s="41">
        <v>17482.900000000001</v>
      </c>
      <c r="Y18" s="96">
        <v>4740.8999999999996</v>
      </c>
      <c r="Z18" s="327">
        <v>131</v>
      </c>
      <c r="AA18" s="5">
        <v>75</v>
      </c>
      <c r="AB18" s="5">
        <v>25</v>
      </c>
      <c r="AC18" s="5">
        <v>30</v>
      </c>
      <c r="AD18" s="5">
        <v>1</v>
      </c>
      <c r="AE18" s="341">
        <v>7.6335877862595417E-3</v>
      </c>
      <c r="AF18" s="32">
        <v>0.126</v>
      </c>
      <c r="AG18" s="32">
        <v>0.107</v>
      </c>
      <c r="AH18" s="32">
        <v>0.13300000000000001</v>
      </c>
      <c r="AI18" s="32">
        <v>0.109</v>
      </c>
      <c r="AJ18" s="18">
        <v>56</v>
      </c>
      <c r="AL18" s="72">
        <v>13</v>
      </c>
      <c r="AM18" s="337">
        <v>201</v>
      </c>
      <c r="AO18" s="72">
        <v>119</v>
      </c>
      <c r="AP18" s="5">
        <v>12</v>
      </c>
      <c r="AQ18" s="5">
        <v>0</v>
      </c>
      <c r="AR18" s="5">
        <v>0</v>
      </c>
      <c r="AS18" s="336">
        <v>979115.7</v>
      </c>
      <c r="AT18" s="336">
        <v>40700</v>
      </c>
      <c r="AU18" s="18">
        <v>12</v>
      </c>
      <c r="AV18" s="72">
        <v>6</v>
      </c>
      <c r="AW18" s="5">
        <v>1</v>
      </c>
      <c r="AX18" s="5">
        <v>5</v>
      </c>
      <c r="AY18" s="5">
        <v>0</v>
      </c>
      <c r="AZ18" s="18">
        <v>1</v>
      </c>
      <c r="BB18" s="338">
        <v>695</v>
      </c>
      <c r="BC18" s="339">
        <v>2.6</v>
      </c>
      <c r="BD18" s="338">
        <v>343.2</v>
      </c>
      <c r="BE18" s="334">
        <v>0.49399999999999999</v>
      </c>
      <c r="BF18" s="338">
        <v>185</v>
      </c>
      <c r="BG18" s="12">
        <v>0.53900000000000003</v>
      </c>
      <c r="BH18" s="339">
        <v>71</v>
      </c>
      <c r="BI18" s="338">
        <v>36</v>
      </c>
      <c r="BJ18" s="12">
        <v>0.105</v>
      </c>
      <c r="BK18" s="4">
        <v>6</v>
      </c>
      <c r="BL18" s="339">
        <v>4</v>
      </c>
      <c r="BM18" s="91">
        <v>0.624</v>
      </c>
    </row>
    <row r="19" spans="1:65" x14ac:dyDescent="0.25">
      <c r="A19" s="72">
        <v>540073</v>
      </c>
      <c r="B19" s="4" t="s">
        <v>96</v>
      </c>
      <c r="C19" s="4" t="s">
        <v>93</v>
      </c>
      <c r="D19" s="4" t="s">
        <v>6</v>
      </c>
      <c r="E19" s="18">
        <v>3</v>
      </c>
      <c r="F19" s="332">
        <v>1594</v>
      </c>
      <c r="G19" s="211">
        <v>133020965</v>
      </c>
      <c r="H19" s="4">
        <v>205</v>
      </c>
      <c r="I19" s="362">
        <v>349873597</v>
      </c>
      <c r="J19" s="4">
        <v>73</v>
      </c>
      <c r="K19" s="333">
        <v>175254381</v>
      </c>
      <c r="L19" s="4">
        <v>1877</v>
      </c>
      <c r="M19" s="211">
        <v>659568723</v>
      </c>
      <c r="N19" s="41">
        <v>23475361</v>
      </c>
      <c r="O19" s="340">
        <v>3.5999999999999997E-2</v>
      </c>
      <c r="P19" s="5">
        <v>1138</v>
      </c>
      <c r="Q19" s="5">
        <v>699</v>
      </c>
      <c r="R19" s="5">
        <v>18</v>
      </c>
      <c r="S19" s="18">
        <v>22</v>
      </c>
      <c r="T19" s="335">
        <v>31692</v>
      </c>
      <c r="U19" s="336">
        <v>5985.1</v>
      </c>
      <c r="V19" s="336">
        <v>23420375.155229609</v>
      </c>
      <c r="W19" s="5">
        <v>739</v>
      </c>
      <c r="X19" s="41">
        <v>26890.400000000001</v>
      </c>
      <c r="Y19" s="96">
        <v>4832.3</v>
      </c>
      <c r="Z19" s="327">
        <v>1877</v>
      </c>
      <c r="AA19" s="5">
        <v>1072</v>
      </c>
      <c r="AB19" s="5">
        <v>357</v>
      </c>
      <c r="AC19" s="5">
        <v>416</v>
      </c>
      <c r="AD19" s="5">
        <v>32</v>
      </c>
      <c r="AE19" s="341">
        <v>1.7048481619605753E-2</v>
      </c>
      <c r="AF19" s="32">
        <v>0.14699999999999999</v>
      </c>
      <c r="AG19" s="32">
        <v>0.105</v>
      </c>
      <c r="AH19" s="32">
        <v>0.159</v>
      </c>
      <c r="AI19" s="32">
        <v>0.115</v>
      </c>
      <c r="AJ19" s="18">
        <v>805</v>
      </c>
      <c r="AL19" s="257">
        <v>242</v>
      </c>
      <c r="AM19" s="337">
        <v>9742</v>
      </c>
      <c r="AO19" s="72">
        <v>1612</v>
      </c>
      <c r="AP19" s="5">
        <v>221</v>
      </c>
      <c r="AQ19" s="5">
        <v>43</v>
      </c>
      <c r="AR19" s="5">
        <v>1</v>
      </c>
      <c r="AS19" s="336">
        <v>431795.6</v>
      </c>
      <c r="AT19" s="336">
        <v>43300</v>
      </c>
      <c r="AU19" s="18">
        <v>265</v>
      </c>
      <c r="AV19" s="72">
        <v>215</v>
      </c>
      <c r="AW19" s="5">
        <v>32</v>
      </c>
      <c r="AX19" s="5">
        <v>18</v>
      </c>
      <c r="AY19" s="5">
        <v>12</v>
      </c>
      <c r="AZ19" s="18">
        <v>10</v>
      </c>
      <c r="BB19" s="338">
        <v>49384</v>
      </c>
      <c r="BC19" s="339">
        <v>2.1</v>
      </c>
      <c r="BD19" s="338">
        <v>3929.1</v>
      </c>
      <c r="BE19" s="340">
        <v>0.08</v>
      </c>
      <c r="BF19" s="338">
        <v>1729</v>
      </c>
      <c r="BG19" s="12">
        <v>0.44</v>
      </c>
      <c r="BH19" s="339">
        <v>823</v>
      </c>
      <c r="BI19" s="338">
        <v>333</v>
      </c>
      <c r="BJ19" s="12">
        <v>8.5000000000000006E-2</v>
      </c>
      <c r="BK19" s="4">
        <v>61</v>
      </c>
      <c r="BL19" s="339">
        <v>40</v>
      </c>
      <c r="BM19" s="91">
        <v>0.60099999999999998</v>
      </c>
    </row>
    <row r="20" spans="1:65" x14ac:dyDescent="0.25">
      <c r="A20" s="72">
        <v>540074</v>
      </c>
      <c r="B20" s="4" t="s">
        <v>97</v>
      </c>
      <c r="C20" s="4" t="s">
        <v>93</v>
      </c>
      <c r="D20" s="4" t="s">
        <v>6</v>
      </c>
      <c r="E20" s="18">
        <v>3</v>
      </c>
      <c r="F20" s="332">
        <v>277</v>
      </c>
      <c r="G20" s="211">
        <v>11675256</v>
      </c>
      <c r="H20" s="4">
        <v>11</v>
      </c>
      <c r="I20" s="211">
        <v>1340733</v>
      </c>
      <c r="J20" s="4">
        <v>8</v>
      </c>
      <c r="K20" s="333">
        <v>588113</v>
      </c>
      <c r="L20" s="4">
        <v>296</v>
      </c>
      <c r="M20" s="211">
        <v>13604102</v>
      </c>
      <c r="N20" s="35">
        <v>732595</v>
      </c>
      <c r="O20" s="340">
        <v>5.3999999999999999E-2</v>
      </c>
      <c r="P20" s="5">
        <v>189</v>
      </c>
      <c r="Q20" s="5">
        <v>107</v>
      </c>
      <c r="R20" s="5">
        <v>0</v>
      </c>
      <c r="S20" s="18">
        <v>0</v>
      </c>
      <c r="T20" s="336">
        <v>6731.5</v>
      </c>
      <c r="U20" s="336">
        <v>4842</v>
      </c>
      <c r="V20" s="336">
        <v>720265.45369018544</v>
      </c>
      <c r="W20" s="5">
        <v>107</v>
      </c>
      <c r="X20" s="35">
        <v>5467.1</v>
      </c>
      <c r="Y20" s="96">
        <v>3527.6</v>
      </c>
      <c r="Z20" s="327">
        <v>296</v>
      </c>
      <c r="AA20" s="5">
        <v>170</v>
      </c>
      <c r="AB20" s="5">
        <v>55</v>
      </c>
      <c r="AC20" s="5">
        <v>69</v>
      </c>
      <c r="AD20" s="5">
        <v>2</v>
      </c>
      <c r="AE20" s="341">
        <v>6.7567567567567571E-3</v>
      </c>
      <c r="AF20" s="32">
        <v>0.13</v>
      </c>
      <c r="AG20" s="32">
        <v>0.104</v>
      </c>
      <c r="AH20" s="32">
        <v>0.13800000000000001</v>
      </c>
      <c r="AI20" s="32">
        <v>0.107</v>
      </c>
      <c r="AJ20" s="18">
        <v>126</v>
      </c>
      <c r="AL20" s="72">
        <v>21</v>
      </c>
      <c r="AM20" s="337">
        <v>364</v>
      </c>
      <c r="AO20" s="72">
        <v>266</v>
      </c>
      <c r="AP20" s="5">
        <v>30</v>
      </c>
      <c r="AQ20" s="5">
        <v>0</v>
      </c>
      <c r="AR20" s="5">
        <v>0</v>
      </c>
      <c r="AS20" s="336">
        <v>58525.1</v>
      </c>
      <c r="AT20" s="336">
        <v>36950</v>
      </c>
      <c r="AU20" s="18">
        <v>30</v>
      </c>
      <c r="AV20" s="72">
        <v>24</v>
      </c>
      <c r="AW20" s="5">
        <v>3</v>
      </c>
      <c r="AX20" s="5">
        <v>3</v>
      </c>
      <c r="AY20" s="5">
        <v>2</v>
      </c>
      <c r="AZ20" s="18">
        <v>2</v>
      </c>
      <c r="BB20" s="338">
        <v>1820</v>
      </c>
      <c r="BC20" s="339">
        <v>2.2999999999999998</v>
      </c>
      <c r="BD20" s="338">
        <v>710.69999999999993</v>
      </c>
      <c r="BE20" s="334">
        <v>0.39</v>
      </c>
      <c r="BF20" s="338">
        <v>394</v>
      </c>
      <c r="BG20" s="12">
        <v>0.55400000000000005</v>
      </c>
      <c r="BH20" s="339">
        <v>171</v>
      </c>
      <c r="BI20" s="338">
        <v>85</v>
      </c>
      <c r="BJ20" s="12">
        <v>0.12</v>
      </c>
      <c r="BK20" s="4">
        <v>15</v>
      </c>
      <c r="BL20" s="339">
        <v>10</v>
      </c>
      <c r="BM20" s="91">
        <v>0.69299999999999995</v>
      </c>
    </row>
    <row r="21" spans="1:65" x14ac:dyDescent="0.25">
      <c r="A21" s="72">
        <v>540075</v>
      </c>
      <c r="B21" s="4" t="s">
        <v>98</v>
      </c>
      <c r="C21" s="4" t="s">
        <v>93</v>
      </c>
      <c r="D21" s="4" t="s">
        <v>6</v>
      </c>
      <c r="E21" s="18">
        <v>3</v>
      </c>
      <c r="F21" s="332">
        <v>212</v>
      </c>
      <c r="G21" s="211">
        <v>10448222</v>
      </c>
      <c r="H21" s="4">
        <v>64</v>
      </c>
      <c r="I21" s="211">
        <v>3643231</v>
      </c>
      <c r="J21" s="4">
        <v>21</v>
      </c>
      <c r="K21" s="333">
        <v>8988705</v>
      </c>
      <c r="L21" s="4">
        <v>297</v>
      </c>
      <c r="M21" s="211">
        <v>23080158</v>
      </c>
      <c r="N21" s="41">
        <v>5137802</v>
      </c>
      <c r="O21" s="334">
        <v>0.223</v>
      </c>
      <c r="P21" s="5">
        <v>25</v>
      </c>
      <c r="Q21" s="5">
        <v>261</v>
      </c>
      <c r="R21" s="5">
        <v>10</v>
      </c>
      <c r="S21" s="18">
        <v>1</v>
      </c>
      <c r="T21" s="335">
        <v>18869.7</v>
      </c>
      <c r="U21" s="335">
        <v>12376.3</v>
      </c>
      <c r="V21" s="336">
        <v>5132566.7505151369</v>
      </c>
      <c r="W21" s="5">
        <v>272</v>
      </c>
      <c r="X21" s="41">
        <v>18154.8</v>
      </c>
      <c r="Y21" s="96">
        <v>11985.5</v>
      </c>
      <c r="Z21" s="327">
        <v>297</v>
      </c>
      <c r="AA21" s="5">
        <v>15</v>
      </c>
      <c r="AB21" s="5">
        <v>9</v>
      </c>
      <c r="AC21" s="5">
        <v>221</v>
      </c>
      <c r="AD21" s="5">
        <v>52</v>
      </c>
      <c r="AE21" s="51">
        <v>0.17508417508417509</v>
      </c>
      <c r="AF21" s="53">
        <v>0.33500000000000002</v>
      </c>
      <c r="AG21" s="53">
        <v>0.29899999999999999</v>
      </c>
      <c r="AH21" s="53">
        <v>0.33600000000000002</v>
      </c>
      <c r="AI21" s="53">
        <v>0.29899999999999999</v>
      </c>
      <c r="AJ21" s="18">
        <v>282</v>
      </c>
      <c r="AL21" s="257">
        <v>180</v>
      </c>
      <c r="AM21" s="337">
        <v>6667</v>
      </c>
      <c r="AO21" s="72">
        <v>52</v>
      </c>
      <c r="AP21" s="5">
        <v>118</v>
      </c>
      <c r="AQ21" s="5">
        <v>114</v>
      </c>
      <c r="AR21" s="22">
        <v>13</v>
      </c>
      <c r="AS21" s="336">
        <v>81617.2</v>
      </c>
      <c r="AT21" s="336">
        <v>41200</v>
      </c>
      <c r="AU21" s="18">
        <v>245</v>
      </c>
      <c r="AV21" s="72">
        <v>207</v>
      </c>
      <c r="AW21" s="5">
        <v>29</v>
      </c>
      <c r="AX21" s="5">
        <v>9</v>
      </c>
      <c r="AY21" s="22">
        <v>22</v>
      </c>
      <c r="AZ21" s="18">
        <v>21</v>
      </c>
      <c r="BB21" s="338">
        <v>1050</v>
      </c>
      <c r="BC21" s="339">
        <v>2.5</v>
      </c>
      <c r="BD21" s="338">
        <v>582.5</v>
      </c>
      <c r="BE21" s="334">
        <v>0.55500000000000005</v>
      </c>
      <c r="BF21" s="338">
        <v>560</v>
      </c>
      <c r="BG21" s="14">
        <v>0.96099999999999997</v>
      </c>
      <c r="BH21" s="339">
        <v>224</v>
      </c>
      <c r="BI21" s="338">
        <v>118</v>
      </c>
      <c r="BJ21" s="14">
        <v>0.20300000000000001</v>
      </c>
      <c r="BK21" s="4">
        <v>18</v>
      </c>
      <c r="BL21" s="339">
        <v>12</v>
      </c>
      <c r="BM21" s="91">
        <v>0.71699999999999997</v>
      </c>
    </row>
    <row r="22" spans="1:65" x14ac:dyDescent="0.25">
      <c r="A22" s="72">
        <v>540076</v>
      </c>
      <c r="B22" s="4" t="s">
        <v>99</v>
      </c>
      <c r="C22" s="4" t="s">
        <v>93</v>
      </c>
      <c r="D22" s="4" t="s">
        <v>6</v>
      </c>
      <c r="E22" s="18">
        <v>3</v>
      </c>
      <c r="F22" s="332">
        <v>995</v>
      </c>
      <c r="G22" s="211">
        <v>56864312</v>
      </c>
      <c r="H22" s="4">
        <v>61</v>
      </c>
      <c r="I22" s="211">
        <v>11927974</v>
      </c>
      <c r="J22" s="4">
        <v>12</v>
      </c>
      <c r="K22" s="333">
        <v>46791243</v>
      </c>
      <c r="L22" s="4">
        <v>1068</v>
      </c>
      <c r="M22" s="211">
        <v>115583529</v>
      </c>
      <c r="N22" s="35">
        <v>2660559</v>
      </c>
      <c r="O22" s="340">
        <v>0.03</v>
      </c>
      <c r="P22" s="5">
        <v>828</v>
      </c>
      <c r="Q22" s="5">
        <v>235</v>
      </c>
      <c r="R22" s="5">
        <v>3</v>
      </c>
      <c r="S22" s="18">
        <v>2</v>
      </c>
      <c r="T22" s="336">
        <v>10801.2</v>
      </c>
      <c r="U22" s="336">
        <v>6033.2</v>
      </c>
      <c r="V22" s="336">
        <v>2592287.2465698239</v>
      </c>
      <c r="W22" s="5">
        <v>240</v>
      </c>
      <c r="X22" s="35">
        <v>6874.8</v>
      </c>
      <c r="Y22" s="96">
        <v>1769.8</v>
      </c>
      <c r="Z22" s="327">
        <v>1068</v>
      </c>
      <c r="AA22" s="5">
        <v>760</v>
      </c>
      <c r="AB22" s="5">
        <v>169</v>
      </c>
      <c r="AC22" s="5">
        <v>125</v>
      </c>
      <c r="AD22" s="5">
        <v>14</v>
      </c>
      <c r="AE22" s="341">
        <v>1.3108614232209739E-2</v>
      </c>
      <c r="AF22" s="32">
        <v>0.11799999999999999</v>
      </c>
      <c r="AG22" s="32">
        <v>3.7999999999999999E-2</v>
      </c>
      <c r="AH22" s="32">
        <v>0.14699999999999999</v>
      </c>
      <c r="AI22" s="32">
        <v>7.6999999999999999E-2</v>
      </c>
      <c r="AJ22" s="18">
        <v>308</v>
      </c>
      <c r="AL22" s="72">
        <v>85</v>
      </c>
      <c r="AM22" s="337">
        <v>881</v>
      </c>
      <c r="AO22" s="72">
        <v>981</v>
      </c>
      <c r="AP22" s="5">
        <v>73</v>
      </c>
      <c r="AQ22" s="5">
        <v>13</v>
      </c>
      <c r="AR22" s="5">
        <v>1</v>
      </c>
      <c r="AS22" s="336">
        <v>78157</v>
      </c>
      <c r="AT22" s="336">
        <v>46300</v>
      </c>
      <c r="AU22" s="18">
        <v>87</v>
      </c>
      <c r="AV22" s="72">
        <v>79</v>
      </c>
      <c r="AW22" s="5">
        <v>8</v>
      </c>
      <c r="AX22" s="5">
        <v>0</v>
      </c>
      <c r="AY22" s="5">
        <v>5</v>
      </c>
      <c r="AZ22" s="18">
        <v>0</v>
      </c>
      <c r="BB22" s="338">
        <v>7571</v>
      </c>
      <c r="BC22" s="339">
        <v>2</v>
      </c>
      <c r="BD22" s="338">
        <v>2242</v>
      </c>
      <c r="BE22" s="340">
        <v>0.29599999999999999</v>
      </c>
      <c r="BF22" s="338">
        <v>844</v>
      </c>
      <c r="BG22" s="12">
        <v>0.376</v>
      </c>
      <c r="BH22" s="339">
        <v>422</v>
      </c>
      <c r="BI22" s="338">
        <v>164</v>
      </c>
      <c r="BJ22" s="12">
        <v>7.2999999999999995E-2</v>
      </c>
      <c r="BK22" s="4">
        <v>32</v>
      </c>
      <c r="BL22" s="339">
        <v>21</v>
      </c>
      <c r="BM22" s="91">
        <v>0.72199999999999998</v>
      </c>
    </row>
    <row r="23" spans="1:65" x14ac:dyDescent="0.25">
      <c r="A23" s="72">
        <v>540077</v>
      </c>
      <c r="B23" s="4" t="s">
        <v>100</v>
      </c>
      <c r="C23" s="4" t="s">
        <v>93</v>
      </c>
      <c r="D23" s="4" t="s">
        <v>6</v>
      </c>
      <c r="E23" s="18">
        <v>3</v>
      </c>
      <c r="F23" s="332">
        <v>88</v>
      </c>
      <c r="G23" s="211">
        <v>4802740</v>
      </c>
      <c r="H23" s="4">
        <v>3</v>
      </c>
      <c r="I23" s="211">
        <v>229400</v>
      </c>
      <c r="J23" s="4">
        <v>2</v>
      </c>
      <c r="K23" s="333">
        <v>10543035</v>
      </c>
      <c r="L23" s="4">
        <v>93</v>
      </c>
      <c r="M23" s="211">
        <v>15575175</v>
      </c>
      <c r="N23" s="35">
        <v>461538</v>
      </c>
      <c r="O23" s="340">
        <v>0.03</v>
      </c>
      <c r="P23" s="5">
        <v>60</v>
      </c>
      <c r="Q23" s="5">
        <v>31</v>
      </c>
      <c r="R23" s="5">
        <v>2</v>
      </c>
      <c r="S23" s="18">
        <v>0</v>
      </c>
      <c r="T23" s="336">
        <v>13792.7</v>
      </c>
      <c r="U23" s="336">
        <v>7491.8</v>
      </c>
      <c r="V23" s="336">
        <v>455159.89373779303</v>
      </c>
      <c r="W23" s="5">
        <v>33</v>
      </c>
      <c r="X23" s="35">
        <v>10489.5</v>
      </c>
      <c r="Y23" s="96">
        <v>5596.7</v>
      </c>
      <c r="Z23" s="327">
        <v>93</v>
      </c>
      <c r="AA23" s="5">
        <v>54</v>
      </c>
      <c r="AB23" s="5">
        <v>17</v>
      </c>
      <c r="AC23" s="5">
        <v>20</v>
      </c>
      <c r="AD23" s="5">
        <v>2</v>
      </c>
      <c r="AE23" s="341">
        <v>2.1505376344086023E-2</v>
      </c>
      <c r="AF23" s="32">
        <v>0.157</v>
      </c>
      <c r="AG23" s="32">
        <v>0.105</v>
      </c>
      <c r="AH23" s="32">
        <v>0.17699999999999999</v>
      </c>
      <c r="AI23" s="32">
        <v>0.13600000000000001</v>
      </c>
      <c r="AJ23" s="18">
        <v>39</v>
      </c>
      <c r="AL23" s="72">
        <v>15</v>
      </c>
      <c r="AM23" s="337">
        <v>300</v>
      </c>
      <c r="AO23" s="72">
        <v>82</v>
      </c>
      <c r="AP23" s="5">
        <v>9</v>
      </c>
      <c r="AQ23" s="5">
        <v>2</v>
      </c>
      <c r="AR23" s="5">
        <v>0</v>
      </c>
      <c r="AS23" s="336">
        <v>59727.3</v>
      </c>
      <c r="AT23" s="336">
        <v>55100</v>
      </c>
      <c r="AU23" s="18">
        <v>11</v>
      </c>
      <c r="AV23" s="72">
        <v>8</v>
      </c>
      <c r="AW23" s="5">
        <v>3</v>
      </c>
      <c r="AX23" s="5">
        <v>0</v>
      </c>
      <c r="AY23" s="5">
        <v>2</v>
      </c>
      <c r="AZ23" s="18">
        <v>0</v>
      </c>
      <c r="BB23" s="338">
        <v>794</v>
      </c>
      <c r="BC23" s="339">
        <v>2.6</v>
      </c>
      <c r="BD23" s="338">
        <v>234</v>
      </c>
      <c r="BE23" s="340">
        <v>0.29499999999999998</v>
      </c>
      <c r="BF23" s="338">
        <v>130</v>
      </c>
      <c r="BG23" s="12">
        <v>0.55600000000000005</v>
      </c>
      <c r="BH23" s="339">
        <v>50</v>
      </c>
      <c r="BI23" s="338">
        <v>25</v>
      </c>
      <c r="BJ23" s="12">
        <v>0.107</v>
      </c>
      <c r="BK23" s="4">
        <v>4</v>
      </c>
      <c r="BL23" s="339">
        <v>3</v>
      </c>
      <c r="BM23" s="91">
        <v>0.85199999999999998</v>
      </c>
    </row>
    <row r="24" spans="1:65" x14ac:dyDescent="0.25">
      <c r="A24" s="72">
        <v>540078</v>
      </c>
      <c r="B24" s="4" t="s">
        <v>101</v>
      </c>
      <c r="C24" s="4" t="s">
        <v>93</v>
      </c>
      <c r="D24" s="4" t="s">
        <v>6</v>
      </c>
      <c r="E24" s="18">
        <v>3</v>
      </c>
      <c r="F24" s="332">
        <v>80</v>
      </c>
      <c r="G24" s="211">
        <v>4735047</v>
      </c>
      <c r="H24" s="4">
        <v>0</v>
      </c>
      <c r="I24" s="211">
        <v>0</v>
      </c>
      <c r="J24" s="4">
        <v>3</v>
      </c>
      <c r="K24" s="333">
        <v>790319</v>
      </c>
      <c r="L24" s="4">
        <v>83</v>
      </c>
      <c r="M24" s="211">
        <v>5525366</v>
      </c>
      <c r="N24" s="35">
        <v>977684</v>
      </c>
      <c r="O24" s="334">
        <v>0.17699999999999999</v>
      </c>
      <c r="P24" s="5">
        <v>22</v>
      </c>
      <c r="Q24" s="5">
        <v>60</v>
      </c>
      <c r="R24" s="5">
        <v>1</v>
      </c>
      <c r="S24" s="18">
        <v>0</v>
      </c>
      <c r="T24" s="335">
        <v>16003.1</v>
      </c>
      <c r="U24" s="335">
        <v>13815.4</v>
      </c>
      <c r="V24" s="336">
        <v>976186.72472045897</v>
      </c>
      <c r="W24" s="5">
        <v>61</v>
      </c>
      <c r="X24" s="35">
        <v>15041.3</v>
      </c>
      <c r="Y24" s="98">
        <v>13642.6</v>
      </c>
      <c r="Z24" s="327">
        <v>83</v>
      </c>
      <c r="AA24" s="5">
        <v>19</v>
      </c>
      <c r="AB24" s="5">
        <v>13</v>
      </c>
      <c r="AC24" s="5">
        <v>37</v>
      </c>
      <c r="AD24" s="5">
        <v>14</v>
      </c>
      <c r="AE24" s="51">
        <v>0.16867469879518071</v>
      </c>
      <c r="AF24" s="53">
        <v>0.30299999999999999</v>
      </c>
      <c r="AG24" s="53">
        <v>0.253</v>
      </c>
      <c r="AH24" s="53">
        <v>0.307</v>
      </c>
      <c r="AI24" s="53">
        <v>0.26600000000000001</v>
      </c>
      <c r="AJ24" s="18">
        <v>64</v>
      </c>
      <c r="AL24" s="72">
        <v>41</v>
      </c>
      <c r="AM24" s="337">
        <v>702</v>
      </c>
      <c r="AO24" s="72">
        <v>45</v>
      </c>
      <c r="AP24" s="5">
        <v>37</v>
      </c>
      <c r="AQ24" s="5">
        <v>1</v>
      </c>
      <c r="AR24" s="5">
        <v>0</v>
      </c>
      <c r="AS24" s="336">
        <v>79643.8</v>
      </c>
      <c r="AT24" s="336">
        <v>44900</v>
      </c>
      <c r="AU24" s="18">
        <v>38</v>
      </c>
      <c r="AV24" s="72">
        <v>23</v>
      </c>
      <c r="AW24" s="5">
        <v>3</v>
      </c>
      <c r="AX24" s="5">
        <v>12</v>
      </c>
      <c r="AY24" s="5">
        <v>2</v>
      </c>
      <c r="AZ24" s="18">
        <v>11</v>
      </c>
      <c r="BB24" s="338">
        <v>768</v>
      </c>
      <c r="BC24" s="339">
        <v>2.2999999999999998</v>
      </c>
      <c r="BD24" s="338">
        <v>195.5</v>
      </c>
      <c r="BE24" s="340">
        <v>0.255</v>
      </c>
      <c r="BF24" s="338">
        <v>157</v>
      </c>
      <c r="BG24" s="14">
        <v>0.80300000000000005</v>
      </c>
      <c r="BH24" s="339">
        <v>68</v>
      </c>
      <c r="BI24" s="338">
        <v>32</v>
      </c>
      <c r="BJ24" s="14">
        <v>0.16400000000000001</v>
      </c>
      <c r="BK24" s="4">
        <v>6</v>
      </c>
      <c r="BL24" s="339">
        <v>4</v>
      </c>
      <c r="BM24" s="91">
        <v>0.67500000000000004</v>
      </c>
    </row>
    <row r="25" spans="1:65" x14ac:dyDescent="0.25">
      <c r="A25" s="72">
        <v>540279</v>
      </c>
      <c r="B25" s="4" t="s">
        <v>107</v>
      </c>
      <c r="C25" s="4" t="s">
        <v>93</v>
      </c>
      <c r="D25" s="4" t="s">
        <v>6</v>
      </c>
      <c r="E25" s="18">
        <v>3</v>
      </c>
      <c r="F25" s="332">
        <v>19</v>
      </c>
      <c r="G25" s="211">
        <v>533700</v>
      </c>
      <c r="H25" s="4">
        <v>1</v>
      </c>
      <c r="I25" s="211">
        <v>38700</v>
      </c>
      <c r="J25" s="4">
        <v>1</v>
      </c>
      <c r="K25" s="333">
        <v>117600</v>
      </c>
      <c r="L25" s="4">
        <v>21</v>
      </c>
      <c r="M25" s="211">
        <v>690000</v>
      </c>
      <c r="N25" s="35">
        <v>49722</v>
      </c>
      <c r="O25" s="340">
        <v>7.1999999999999995E-2</v>
      </c>
      <c r="P25" s="5">
        <v>12</v>
      </c>
      <c r="Q25" s="5">
        <v>9</v>
      </c>
      <c r="R25" s="5">
        <v>0</v>
      </c>
      <c r="S25" s="18">
        <v>0</v>
      </c>
      <c r="T25" s="336">
        <v>5426.2</v>
      </c>
      <c r="U25" s="336">
        <v>4645.3999999999996</v>
      </c>
      <c r="V25" s="336">
        <v>48835.453002929688</v>
      </c>
      <c r="W25" s="5">
        <v>9</v>
      </c>
      <c r="X25" s="35">
        <v>4520.2</v>
      </c>
      <c r="Y25" s="96">
        <v>3908.1</v>
      </c>
      <c r="Z25" s="327">
        <v>21</v>
      </c>
      <c r="AA25" s="5">
        <v>11</v>
      </c>
      <c r="AB25" s="5">
        <v>2</v>
      </c>
      <c r="AC25" s="5">
        <v>7</v>
      </c>
      <c r="AD25" s="5">
        <v>1</v>
      </c>
      <c r="AE25" s="341">
        <v>4.7619047619047616E-2</v>
      </c>
      <c r="AF25" s="53">
        <v>0.27600000000000002</v>
      </c>
      <c r="AG25" s="53">
        <v>0.193</v>
      </c>
      <c r="AH25" s="53">
        <v>0.30199999999999999</v>
      </c>
      <c r="AI25" s="53">
        <v>0.26800000000000002</v>
      </c>
      <c r="AJ25" s="18">
        <v>10</v>
      </c>
      <c r="AL25" s="72">
        <v>1</v>
      </c>
      <c r="AM25" s="337">
        <v>63</v>
      </c>
      <c r="AO25" s="72">
        <v>15</v>
      </c>
      <c r="AP25" s="5">
        <v>6</v>
      </c>
      <c r="AQ25" s="5">
        <v>0</v>
      </c>
      <c r="AR25" s="5">
        <v>0</v>
      </c>
      <c r="AS25" s="336">
        <v>17383.3</v>
      </c>
      <c r="AT25" s="336">
        <v>14100</v>
      </c>
      <c r="AU25" s="18">
        <v>6</v>
      </c>
      <c r="AV25" s="72">
        <v>5</v>
      </c>
      <c r="AW25" s="5">
        <v>1</v>
      </c>
      <c r="AX25" s="5">
        <v>0</v>
      </c>
      <c r="AY25" s="5">
        <v>1</v>
      </c>
      <c r="AZ25" s="18">
        <v>0</v>
      </c>
      <c r="BB25" s="338">
        <v>185</v>
      </c>
      <c r="BC25" s="339">
        <v>2.8</v>
      </c>
      <c r="BD25" s="338">
        <v>53.2</v>
      </c>
      <c r="BE25" s="340">
        <v>0.28799999999999998</v>
      </c>
      <c r="BF25" s="338">
        <v>37</v>
      </c>
      <c r="BG25" s="14">
        <v>0.69499999999999995</v>
      </c>
      <c r="BH25" s="339">
        <v>13</v>
      </c>
      <c r="BI25" s="338">
        <v>7</v>
      </c>
      <c r="BJ25" s="12">
        <v>0.13200000000000001</v>
      </c>
      <c r="BK25" s="4">
        <v>1</v>
      </c>
      <c r="BL25" s="339">
        <v>1</v>
      </c>
      <c r="BM25" s="91">
        <v>0.52600000000000002</v>
      </c>
    </row>
    <row r="26" spans="1:65" x14ac:dyDescent="0.25">
      <c r="A26" s="73">
        <v>540070</v>
      </c>
      <c r="B26" s="9" t="s">
        <v>92</v>
      </c>
      <c r="C26" s="9" t="s">
        <v>93</v>
      </c>
      <c r="D26" s="9" t="s">
        <v>5</v>
      </c>
      <c r="E26" s="74">
        <v>3</v>
      </c>
      <c r="F26" s="363">
        <v>8272</v>
      </c>
      <c r="G26" s="364">
        <v>457332617</v>
      </c>
      <c r="H26" s="365">
        <v>422</v>
      </c>
      <c r="I26" s="210">
        <v>95291974</v>
      </c>
      <c r="J26" s="365">
        <v>196</v>
      </c>
      <c r="K26" s="324">
        <v>104619156</v>
      </c>
      <c r="L26" s="9">
        <v>8891</v>
      </c>
      <c r="M26" s="210">
        <v>657305947</v>
      </c>
      <c r="N26" s="49">
        <v>65317540</v>
      </c>
      <c r="O26" s="325">
        <v>0.105</v>
      </c>
      <c r="P26" s="23">
        <v>4711</v>
      </c>
      <c r="Q26" s="23">
        <v>4042</v>
      </c>
      <c r="R26" s="23">
        <v>110</v>
      </c>
      <c r="S26" s="74">
        <v>25</v>
      </c>
      <c r="T26" s="366">
        <v>15580.9</v>
      </c>
      <c r="U26" s="366">
        <v>10448.9</v>
      </c>
      <c r="V26" s="326">
        <v>65081461.785094187</v>
      </c>
      <c r="W26" s="21">
        <v>4177</v>
      </c>
      <c r="X26" s="36">
        <v>13983.6</v>
      </c>
      <c r="Y26" s="95">
        <v>8718.2999999999993</v>
      </c>
      <c r="Z26" s="327">
        <v>8891</v>
      </c>
      <c r="AA26" s="23">
        <v>4424</v>
      </c>
      <c r="AB26" s="23">
        <v>1054</v>
      </c>
      <c r="AC26" s="23">
        <v>2537</v>
      </c>
      <c r="AD26" s="21">
        <v>873</v>
      </c>
      <c r="AE26" s="359">
        <v>9.8189180069733442E-2</v>
      </c>
      <c r="AF26" s="52">
        <v>0.27900000000000003</v>
      </c>
      <c r="AG26" s="52">
        <v>0.20899999999999999</v>
      </c>
      <c r="AH26" s="52">
        <v>0.29099999999999998</v>
      </c>
      <c r="AI26" s="52">
        <v>0.224</v>
      </c>
      <c r="AJ26" s="367">
        <v>4464</v>
      </c>
      <c r="AL26" s="71">
        <v>2332</v>
      </c>
      <c r="AM26" s="329">
        <v>48673</v>
      </c>
      <c r="AO26" s="73">
        <v>6368</v>
      </c>
      <c r="AP26" s="23">
        <v>1943</v>
      </c>
      <c r="AQ26" s="23">
        <v>498</v>
      </c>
      <c r="AR26" s="21">
        <v>80</v>
      </c>
      <c r="AS26" s="326">
        <v>68810</v>
      </c>
      <c r="AT26" s="326">
        <v>41700</v>
      </c>
      <c r="AU26" s="74">
        <v>2521</v>
      </c>
      <c r="AV26" s="73">
        <v>1814</v>
      </c>
      <c r="AW26" s="23">
        <v>514</v>
      </c>
      <c r="AX26" s="23">
        <v>193</v>
      </c>
      <c r="AY26" s="21">
        <v>331</v>
      </c>
      <c r="AZ26" s="74">
        <v>188</v>
      </c>
      <c r="BB26" s="330">
        <v>93222</v>
      </c>
      <c r="BC26" s="331">
        <v>2.4</v>
      </c>
      <c r="BD26" s="368">
        <v>21184.799999999999</v>
      </c>
      <c r="BE26" s="358">
        <v>0.22700000000000001</v>
      </c>
      <c r="BF26" s="368">
        <v>12732</v>
      </c>
      <c r="BG26" s="11">
        <v>0.60099999999999998</v>
      </c>
      <c r="BH26" s="369">
        <v>5305</v>
      </c>
      <c r="BI26" s="368">
        <v>2338</v>
      </c>
      <c r="BJ26" s="11">
        <v>0.11</v>
      </c>
      <c r="BK26" s="9">
        <v>371</v>
      </c>
      <c r="BL26" s="331">
        <v>244</v>
      </c>
      <c r="BM26" s="90">
        <v>0.73099999999999998</v>
      </c>
    </row>
    <row r="27" spans="1:65" x14ac:dyDescent="0.25">
      <c r="A27" s="72">
        <v>540079</v>
      </c>
      <c r="B27" s="4" t="s">
        <v>102</v>
      </c>
      <c r="C27" s="4" t="s">
        <v>93</v>
      </c>
      <c r="D27" s="4" t="s">
        <v>6</v>
      </c>
      <c r="E27" s="18">
        <v>3</v>
      </c>
      <c r="F27" s="332">
        <v>116</v>
      </c>
      <c r="G27" s="211">
        <v>6601647</v>
      </c>
      <c r="H27" s="4">
        <v>12</v>
      </c>
      <c r="I27" s="211">
        <v>1820888</v>
      </c>
      <c r="J27" s="4">
        <v>0</v>
      </c>
      <c r="K27" s="333">
        <v>0</v>
      </c>
      <c r="L27" s="4">
        <v>128</v>
      </c>
      <c r="M27" s="211">
        <v>8422535</v>
      </c>
      <c r="N27" s="35">
        <v>229136</v>
      </c>
      <c r="O27" s="340">
        <v>2.7E-2</v>
      </c>
      <c r="P27" s="5">
        <v>94</v>
      </c>
      <c r="Q27" s="5">
        <v>34</v>
      </c>
      <c r="R27" s="5">
        <v>0</v>
      </c>
      <c r="S27" s="18">
        <v>0</v>
      </c>
      <c r="T27" s="336">
        <v>6592.7</v>
      </c>
      <c r="U27" s="336">
        <v>5746.2</v>
      </c>
      <c r="V27" s="336">
        <v>224151.07154541009</v>
      </c>
      <c r="W27" s="5">
        <v>34</v>
      </c>
      <c r="X27" s="35">
        <v>4875.2</v>
      </c>
      <c r="Y27" s="96">
        <v>3680.6</v>
      </c>
      <c r="Z27" s="327">
        <v>128</v>
      </c>
      <c r="AA27" s="5">
        <v>92</v>
      </c>
      <c r="AB27" s="5">
        <v>18</v>
      </c>
      <c r="AC27" s="5">
        <v>18</v>
      </c>
      <c r="AD27" s="5">
        <v>0</v>
      </c>
      <c r="AE27" s="341">
        <v>0</v>
      </c>
      <c r="AF27" s="32">
        <v>7.8E-2</v>
      </c>
      <c r="AG27" s="32">
        <v>6.6000000000000003E-2</v>
      </c>
      <c r="AH27" s="32">
        <v>0.1</v>
      </c>
      <c r="AI27" s="32">
        <v>9.5000000000000001E-2</v>
      </c>
      <c r="AJ27" s="18">
        <v>36</v>
      </c>
      <c r="AL27" s="72">
        <v>7</v>
      </c>
      <c r="AM27" s="337">
        <v>50</v>
      </c>
      <c r="AO27" s="72">
        <v>126</v>
      </c>
      <c r="AP27" s="5">
        <v>2</v>
      </c>
      <c r="AQ27" s="5">
        <v>0</v>
      </c>
      <c r="AR27" s="5">
        <v>0</v>
      </c>
      <c r="AS27" s="336">
        <v>53100</v>
      </c>
      <c r="AT27" s="336">
        <v>53100</v>
      </c>
      <c r="AU27" s="18">
        <v>2</v>
      </c>
      <c r="AV27" s="72">
        <v>2</v>
      </c>
      <c r="AW27" s="5">
        <v>0</v>
      </c>
      <c r="AX27" s="5">
        <v>0</v>
      </c>
      <c r="AY27" s="5">
        <v>0</v>
      </c>
      <c r="AZ27" s="18">
        <v>0</v>
      </c>
      <c r="BB27" s="338">
        <v>1381</v>
      </c>
      <c r="BC27" s="339">
        <v>2.2000000000000002</v>
      </c>
      <c r="BD27" s="338">
        <v>319</v>
      </c>
      <c r="BE27" s="340">
        <v>0.23100000000000001</v>
      </c>
      <c r="BF27" s="338">
        <v>146</v>
      </c>
      <c r="BG27" s="12">
        <v>0.45800000000000002</v>
      </c>
      <c r="BH27" s="339">
        <v>66</v>
      </c>
      <c r="BI27" s="338">
        <v>32</v>
      </c>
      <c r="BJ27" s="12">
        <v>0.1</v>
      </c>
      <c r="BK27" s="4">
        <v>6</v>
      </c>
      <c r="BL27" s="339">
        <v>4</v>
      </c>
      <c r="BM27" s="91">
        <v>0.64700000000000002</v>
      </c>
    </row>
    <row r="28" spans="1:65" x14ac:dyDescent="0.25">
      <c r="A28" s="72">
        <v>540029</v>
      </c>
      <c r="B28" s="4" t="s">
        <v>8</v>
      </c>
      <c r="C28" s="4" t="s">
        <v>93</v>
      </c>
      <c r="D28" s="4" t="s">
        <v>7</v>
      </c>
      <c r="E28" s="18">
        <v>3</v>
      </c>
      <c r="F28" s="332">
        <v>47</v>
      </c>
      <c r="G28" s="211">
        <v>1540130</v>
      </c>
      <c r="H28" s="4">
        <v>11</v>
      </c>
      <c r="I28" s="211">
        <v>2166451</v>
      </c>
      <c r="J28" s="4">
        <v>1</v>
      </c>
      <c r="K28" s="333">
        <v>417800</v>
      </c>
      <c r="L28" s="4">
        <v>59</v>
      </c>
      <c r="M28" s="211">
        <v>4124381</v>
      </c>
      <c r="N28" s="35">
        <v>161081</v>
      </c>
      <c r="O28" s="340">
        <v>3.9E-2</v>
      </c>
      <c r="P28" s="5">
        <v>38</v>
      </c>
      <c r="Q28" s="5">
        <v>21</v>
      </c>
      <c r="R28" s="5">
        <v>0</v>
      </c>
      <c r="S28" s="18">
        <v>0</v>
      </c>
      <c r="T28" s="336">
        <v>7506.8</v>
      </c>
      <c r="U28" s="336">
        <v>5361.6</v>
      </c>
      <c r="V28" s="336">
        <v>157642.3760282993</v>
      </c>
      <c r="W28" s="5">
        <v>21</v>
      </c>
      <c r="X28" s="35">
        <v>5369.4</v>
      </c>
      <c r="Y28" s="96">
        <v>3219.1</v>
      </c>
      <c r="Z28" s="327">
        <v>59</v>
      </c>
      <c r="AA28" s="5">
        <v>31</v>
      </c>
      <c r="AB28" s="5">
        <v>13</v>
      </c>
      <c r="AC28" s="5">
        <v>15</v>
      </c>
      <c r="AD28" s="5">
        <v>0</v>
      </c>
      <c r="AE28" s="341">
        <v>0</v>
      </c>
      <c r="AF28" s="32">
        <v>0.125</v>
      </c>
      <c r="AG28" s="32">
        <v>0.106</v>
      </c>
      <c r="AH28" s="32">
        <v>0.13400000000000001</v>
      </c>
      <c r="AI28" s="32">
        <v>0.12</v>
      </c>
      <c r="AJ28" s="18">
        <v>28</v>
      </c>
      <c r="AL28" s="72">
        <v>4</v>
      </c>
      <c r="AM28" s="337">
        <v>81</v>
      </c>
      <c r="AO28" s="72">
        <v>50</v>
      </c>
      <c r="AP28" s="5">
        <v>8</v>
      </c>
      <c r="AQ28" s="5">
        <v>1</v>
      </c>
      <c r="AR28" s="5">
        <v>0</v>
      </c>
      <c r="AS28" s="336">
        <v>51333.3</v>
      </c>
      <c r="AT28" s="336">
        <v>37300</v>
      </c>
      <c r="AU28" s="18">
        <v>9</v>
      </c>
      <c r="AV28" s="72">
        <v>8</v>
      </c>
      <c r="AW28" s="5">
        <v>1</v>
      </c>
      <c r="AX28" s="5">
        <v>0</v>
      </c>
      <c r="AY28" s="5">
        <v>0</v>
      </c>
      <c r="AZ28" s="18">
        <v>0</v>
      </c>
      <c r="BB28" s="338">
        <v>391</v>
      </c>
      <c r="BC28" s="339">
        <v>2</v>
      </c>
      <c r="BD28" s="338">
        <v>96</v>
      </c>
      <c r="BE28" s="340">
        <v>0.246</v>
      </c>
      <c r="BF28" s="338">
        <v>60</v>
      </c>
      <c r="BG28" s="14">
        <v>0.625</v>
      </c>
      <c r="BH28" s="339">
        <v>30</v>
      </c>
      <c r="BI28" s="338">
        <v>16</v>
      </c>
      <c r="BJ28" s="14">
        <v>0.16700000000000001</v>
      </c>
      <c r="BK28" s="4">
        <v>4</v>
      </c>
      <c r="BL28" s="339">
        <v>2</v>
      </c>
      <c r="BM28" s="272">
        <v>0.42599999999999999</v>
      </c>
    </row>
    <row r="29" spans="1:65" x14ac:dyDescent="0.25">
      <c r="A29" s="72">
        <v>540081</v>
      </c>
      <c r="B29" s="4" t="s">
        <v>103</v>
      </c>
      <c r="C29" s="4" t="s">
        <v>93</v>
      </c>
      <c r="D29" s="4" t="s">
        <v>7</v>
      </c>
      <c r="E29" s="18">
        <v>3</v>
      </c>
      <c r="F29" s="332">
        <v>585</v>
      </c>
      <c r="G29" s="211">
        <v>42041080</v>
      </c>
      <c r="H29" s="4">
        <v>42</v>
      </c>
      <c r="I29" s="211">
        <v>4999880</v>
      </c>
      <c r="J29" s="4">
        <v>7</v>
      </c>
      <c r="K29" s="333">
        <v>1532490</v>
      </c>
      <c r="L29" s="4">
        <v>634</v>
      </c>
      <c r="M29" s="211">
        <v>48573450</v>
      </c>
      <c r="N29" s="35">
        <v>3386582</v>
      </c>
      <c r="O29" s="340">
        <v>7.0000000000000007E-2</v>
      </c>
      <c r="P29" s="5">
        <v>338</v>
      </c>
      <c r="Q29" s="5">
        <v>295</v>
      </c>
      <c r="R29" s="5">
        <v>1</v>
      </c>
      <c r="S29" s="18">
        <v>0</v>
      </c>
      <c r="T29" s="336">
        <v>11357.2</v>
      </c>
      <c r="U29" s="336">
        <v>7904.2</v>
      </c>
      <c r="V29" s="336">
        <v>3361736.9905462652</v>
      </c>
      <c r="W29" s="5">
        <v>296</v>
      </c>
      <c r="X29" s="35">
        <v>9731.6</v>
      </c>
      <c r="Y29" s="96">
        <v>6818.2</v>
      </c>
      <c r="Z29" s="327">
        <v>634</v>
      </c>
      <c r="AA29" s="5">
        <v>319</v>
      </c>
      <c r="AB29" s="5">
        <v>131</v>
      </c>
      <c r="AC29" s="5">
        <v>177</v>
      </c>
      <c r="AD29" s="5">
        <v>7</v>
      </c>
      <c r="AE29" s="341">
        <v>1.1041009463722398E-2</v>
      </c>
      <c r="AF29" s="32">
        <v>0.14399999999999999</v>
      </c>
      <c r="AG29" s="32">
        <v>0.11</v>
      </c>
      <c r="AH29" s="32">
        <v>0.158</v>
      </c>
      <c r="AI29" s="32">
        <v>0.13</v>
      </c>
      <c r="AJ29" s="18">
        <v>315</v>
      </c>
      <c r="AL29" s="72">
        <v>124</v>
      </c>
      <c r="AM29" s="337">
        <v>975</v>
      </c>
      <c r="AO29" s="72">
        <v>521</v>
      </c>
      <c r="AP29" s="5">
        <v>105</v>
      </c>
      <c r="AQ29" s="5">
        <v>8</v>
      </c>
      <c r="AR29" s="5">
        <v>0</v>
      </c>
      <c r="AS29" s="336">
        <v>69492.7</v>
      </c>
      <c r="AT29" s="336">
        <v>56800</v>
      </c>
      <c r="AU29" s="18">
        <v>113</v>
      </c>
      <c r="AV29" s="72">
        <v>96</v>
      </c>
      <c r="AW29" s="5">
        <v>14</v>
      </c>
      <c r="AX29" s="5">
        <v>3</v>
      </c>
      <c r="AY29" s="5">
        <v>4</v>
      </c>
      <c r="AZ29" s="18">
        <v>2</v>
      </c>
      <c r="BB29" s="338">
        <v>1381</v>
      </c>
      <c r="BC29" s="339">
        <v>2.2000000000000002</v>
      </c>
      <c r="BD29" s="338">
        <v>1500.4</v>
      </c>
      <c r="BE29" s="334">
        <v>1</v>
      </c>
      <c r="BF29" s="338">
        <v>909</v>
      </c>
      <c r="BG29" s="14">
        <v>0.60599999999999998</v>
      </c>
      <c r="BH29" s="339">
        <v>395</v>
      </c>
      <c r="BI29" s="338">
        <v>195</v>
      </c>
      <c r="BJ29" s="12">
        <v>0.13</v>
      </c>
      <c r="BK29" s="4">
        <v>34</v>
      </c>
      <c r="BL29" s="339">
        <v>23</v>
      </c>
      <c r="BM29" s="91">
        <v>0.78600000000000003</v>
      </c>
    </row>
    <row r="30" spans="1:65" x14ac:dyDescent="0.25">
      <c r="A30" s="72">
        <v>540082</v>
      </c>
      <c r="B30" s="4" t="s">
        <v>104</v>
      </c>
      <c r="C30" s="4" t="s">
        <v>93</v>
      </c>
      <c r="D30" s="4" t="s">
        <v>6</v>
      </c>
      <c r="E30" s="18">
        <v>3</v>
      </c>
      <c r="F30" s="332">
        <v>40</v>
      </c>
      <c r="G30" s="211">
        <v>2220100</v>
      </c>
      <c r="H30" s="4">
        <v>0</v>
      </c>
      <c r="I30" s="211">
        <v>0</v>
      </c>
      <c r="J30" s="4">
        <v>1</v>
      </c>
      <c r="K30" s="333">
        <v>280000</v>
      </c>
      <c r="L30" s="4">
        <v>41</v>
      </c>
      <c r="M30" s="211">
        <v>2500100</v>
      </c>
      <c r="N30" s="35">
        <v>484415</v>
      </c>
      <c r="O30" s="334">
        <v>0.19400000000000001</v>
      </c>
      <c r="P30" s="5">
        <v>11</v>
      </c>
      <c r="Q30" s="5">
        <v>30</v>
      </c>
      <c r="R30" s="5">
        <v>0</v>
      </c>
      <c r="S30" s="18">
        <v>0</v>
      </c>
      <c r="T30" s="335">
        <v>16147.2</v>
      </c>
      <c r="U30" s="335">
        <v>16326.2</v>
      </c>
      <c r="V30" s="336">
        <v>484415.0478515625</v>
      </c>
      <c r="W30" s="5">
        <v>30</v>
      </c>
      <c r="X30" s="35">
        <v>16147.2</v>
      </c>
      <c r="Y30" s="98">
        <v>16326.2</v>
      </c>
      <c r="Z30" s="327">
        <v>41</v>
      </c>
      <c r="AA30" s="5">
        <v>11</v>
      </c>
      <c r="AB30" s="5">
        <v>3</v>
      </c>
      <c r="AC30" s="5">
        <v>14</v>
      </c>
      <c r="AD30" s="5">
        <v>13</v>
      </c>
      <c r="AE30" s="51">
        <v>0.31707317073170732</v>
      </c>
      <c r="AF30" s="53">
        <v>0.42699999999999999</v>
      </c>
      <c r="AG30" s="53">
        <v>0.40400000000000003</v>
      </c>
      <c r="AH30" s="53">
        <v>0.42699999999999999</v>
      </c>
      <c r="AI30" s="53">
        <v>0.40400000000000003</v>
      </c>
      <c r="AJ30" s="18">
        <v>30</v>
      </c>
      <c r="AL30" s="72">
        <v>22</v>
      </c>
      <c r="AM30" s="337">
        <v>413</v>
      </c>
      <c r="AO30" s="72">
        <v>24</v>
      </c>
      <c r="AP30" s="5">
        <v>11</v>
      </c>
      <c r="AQ30" s="5">
        <v>6</v>
      </c>
      <c r="AR30" s="5">
        <v>0</v>
      </c>
      <c r="AS30" s="336">
        <v>37035.300000000003</v>
      </c>
      <c r="AT30" s="336">
        <v>25000</v>
      </c>
      <c r="AU30" s="18">
        <v>17</v>
      </c>
      <c r="AV30" s="72">
        <v>4</v>
      </c>
      <c r="AW30" s="5">
        <v>3</v>
      </c>
      <c r="AX30" s="5">
        <v>10</v>
      </c>
      <c r="AY30" s="5">
        <v>3</v>
      </c>
      <c r="AZ30" s="18">
        <v>7</v>
      </c>
      <c r="BB30" s="338">
        <v>444</v>
      </c>
      <c r="BC30" s="339">
        <v>2.5</v>
      </c>
      <c r="BD30" s="338">
        <v>100</v>
      </c>
      <c r="BE30" s="340">
        <v>0.22500000000000001</v>
      </c>
      <c r="BF30" s="338">
        <v>73</v>
      </c>
      <c r="BG30" s="14">
        <v>0.73</v>
      </c>
      <c r="BH30" s="339">
        <v>29</v>
      </c>
      <c r="BI30" s="338">
        <v>11</v>
      </c>
      <c r="BJ30" s="12">
        <v>0.11</v>
      </c>
      <c r="BK30" s="4">
        <v>2</v>
      </c>
      <c r="BL30" s="339">
        <v>2</v>
      </c>
      <c r="BM30" s="91">
        <v>0.57499999999999996</v>
      </c>
    </row>
    <row r="31" spans="1:65" x14ac:dyDescent="0.25">
      <c r="A31" s="72">
        <v>540033</v>
      </c>
      <c r="B31" s="4" t="s">
        <v>9</v>
      </c>
      <c r="C31" s="4" t="s">
        <v>93</v>
      </c>
      <c r="D31" s="4" t="s">
        <v>7</v>
      </c>
      <c r="E31" s="18">
        <v>3</v>
      </c>
      <c r="F31" s="332">
        <v>0</v>
      </c>
      <c r="G31" s="211">
        <v>0</v>
      </c>
      <c r="H31" s="4">
        <v>0</v>
      </c>
      <c r="I31" s="211">
        <v>0</v>
      </c>
      <c r="J31" s="4">
        <v>0</v>
      </c>
      <c r="K31" s="333">
        <v>0</v>
      </c>
      <c r="L31" s="4">
        <v>0</v>
      </c>
      <c r="M31" s="211">
        <v>0</v>
      </c>
      <c r="N31" s="35">
        <v>0</v>
      </c>
      <c r="O31" s="18" t="s">
        <v>122</v>
      </c>
      <c r="P31" s="5">
        <v>0</v>
      </c>
      <c r="Q31" s="5">
        <v>0</v>
      </c>
      <c r="R31" s="5">
        <v>0</v>
      </c>
      <c r="S31" s="18">
        <v>0</v>
      </c>
      <c r="T31" s="336">
        <v>0</v>
      </c>
      <c r="U31" s="336">
        <v>0</v>
      </c>
      <c r="V31" s="336">
        <v>0</v>
      </c>
      <c r="W31" s="5">
        <v>0</v>
      </c>
      <c r="X31" s="35">
        <v>0</v>
      </c>
      <c r="Y31" s="96">
        <v>0</v>
      </c>
      <c r="Z31" s="327">
        <v>0</v>
      </c>
      <c r="AA31" s="5">
        <v>0</v>
      </c>
      <c r="AB31" s="5">
        <v>0</v>
      </c>
      <c r="AC31" s="5">
        <v>0</v>
      </c>
      <c r="AD31" s="5">
        <v>0</v>
      </c>
      <c r="AE31" s="341">
        <v>0</v>
      </c>
      <c r="AF31" s="32">
        <v>0</v>
      </c>
      <c r="AG31" s="32">
        <v>0</v>
      </c>
      <c r="AH31" s="32">
        <v>0</v>
      </c>
      <c r="AI31" s="32">
        <v>0</v>
      </c>
      <c r="AJ31" s="18">
        <v>0</v>
      </c>
      <c r="AL31" s="72">
        <v>0</v>
      </c>
      <c r="AM31" s="337">
        <v>0</v>
      </c>
      <c r="AO31" s="72">
        <v>0</v>
      </c>
      <c r="AP31" s="5">
        <v>0</v>
      </c>
      <c r="AQ31" s="5">
        <v>0</v>
      </c>
      <c r="AR31" s="5">
        <v>0</v>
      </c>
      <c r="AS31" s="336">
        <v>0</v>
      </c>
      <c r="AT31" s="336">
        <v>0</v>
      </c>
      <c r="AU31" s="18">
        <v>0</v>
      </c>
      <c r="AV31" s="72">
        <v>0</v>
      </c>
      <c r="AW31" s="5">
        <v>0</v>
      </c>
      <c r="AX31" s="5">
        <v>0</v>
      </c>
      <c r="AY31" s="5">
        <v>0</v>
      </c>
      <c r="AZ31" s="18">
        <v>0</v>
      </c>
      <c r="BB31" s="338">
        <v>12</v>
      </c>
      <c r="BC31" s="339">
        <v>2.4</v>
      </c>
      <c r="BD31" s="338">
        <v>0</v>
      </c>
      <c r="BE31" s="340">
        <v>0</v>
      </c>
      <c r="BF31" s="338">
        <v>0</v>
      </c>
      <c r="BG31" s="5" t="s">
        <v>122</v>
      </c>
      <c r="BH31" s="339">
        <v>0</v>
      </c>
      <c r="BI31" s="338">
        <v>0</v>
      </c>
      <c r="BJ31" s="5" t="s">
        <v>122</v>
      </c>
      <c r="BK31" s="4">
        <v>0</v>
      </c>
      <c r="BL31" s="339">
        <v>0</v>
      </c>
      <c r="BM31" s="327" t="s">
        <v>122</v>
      </c>
    </row>
    <row r="32" spans="1:65" x14ac:dyDescent="0.25">
      <c r="A32" s="72">
        <v>540223</v>
      </c>
      <c r="B32" s="4" t="s">
        <v>106</v>
      </c>
      <c r="C32" s="4" t="s">
        <v>93</v>
      </c>
      <c r="D32" s="4" t="s">
        <v>6</v>
      </c>
      <c r="E32" s="18">
        <v>3</v>
      </c>
      <c r="F32" s="332">
        <v>351</v>
      </c>
      <c r="G32" s="211">
        <v>28663186</v>
      </c>
      <c r="H32" s="4">
        <v>32</v>
      </c>
      <c r="I32" s="362">
        <v>110362598</v>
      </c>
      <c r="J32" s="4">
        <v>6</v>
      </c>
      <c r="K32" s="333">
        <v>6777255</v>
      </c>
      <c r="L32" s="4">
        <v>389</v>
      </c>
      <c r="M32" s="211">
        <v>145803039</v>
      </c>
      <c r="N32" s="41">
        <v>7204730</v>
      </c>
      <c r="O32" s="340">
        <v>4.9000000000000002E-2</v>
      </c>
      <c r="P32" s="5">
        <v>140</v>
      </c>
      <c r="Q32" s="5">
        <v>236</v>
      </c>
      <c r="R32" s="5">
        <v>10</v>
      </c>
      <c r="S32" s="18">
        <v>3</v>
      </c>
      <c r="T32" s="335">
        <v>28923.1</v>
      </c>
      <c r="U32" s="335">
        <v>13909.5</v>
      </c>
      <c r="V32" s="336">
        <v>7201854.8150492767</v>
      </c>
      <c r="W32" s="5">
        <v>249</v>
      </c>
      <c r="X32" s="41">
        <v>28253.8</v>
      </c>
      <c r="Y32" s="98">
        <v>13274.4</v>
      </c>
      <c r="Z32" s="327">
        <v>389</v>
      </c>
      <c r="AA32" s="5">
        <v>137</v>
      </c>
      <c r="AB32" s="5">
        <v>65</v>
      </c>
      <c r="AC32" s="5">
        <v>166</v>
      </c>
      <c r="AD32" s="5">
        <v>21</v>
      </c>
      <c r="AE32" s="341">
        <v>5.3984575835475578E-2</v>
      </c>
      <c r="AF32" s="32">
        <v>0.23300000000000001</v>
      </c>
      <c r="AG32" s="53">
        <v>0.19400000000000001</v>
      </c>
      <c r="AH32" s="32">
        <v>0.23599999999999999</v>
      </c>
      <c r="AI32" s="53">
        <v>0.19500000000000001</v>
      </c>
      <c r="AJ32" s="18">
        <v>252</v>
      </c>
      <c r="AL32" s="257">
        <v>160</v>
      </c>
      <c r="AM32" s="337">
        <v>19357</v>
      </c>
      <c r="AO32" s="72">
        <v>281</v>
      </c>
      <c r="AP32" s="5">
        <v>79</v>
      </c>
      <c r="AQ32" s="5">
        <v>23</v>
      </c>
      <c r="AR32" s="5">
        <v>6</v>
      </c>
      <c r="AS32" s="336">
        <v>130164.7</v>
      </c>
      <c r="AT32" s="336">
        <v>65000</v>
      </c>
      <c r="AU32" s="18">
        <v>108</v>
      </c>
      <c r="AV32" s="72">
        <v>92</v>
      </c>
      <c r="AW32" s="5">
        <v>14</v>
      </c>
      <c r="AX32" s="5">
        <v>2</v>
      </c>
      <c r="AY32" s="5">
        <v>9</v>
      </c>
      <c r="AZ32" s="18">
        <v>2</v>
      </c>
      <c r="BB32" s="338">
        <v>12902</v>
      </c>
      <c r="BC32" s="339">
        <v>2.2000000000000002</v>
      </c>
      <c r="BD32" s="338">
        <v>932.80000000000007</v>
      </c>
      <c r="BE32" s="340">
        <v>7.1999999999999995E-2</v>
      </c>
      <c r="BF32" s="338">
        <v>632</v>
      </c>
      <c r="BG32" s="14">
        <v>0.67800000000000005</v>
      </c>
      <c r="BH32" s="339">
        <v>287</v>
      </c>
      <c r="BI32" s="338">
        <v>117</v>
      </c>
      <c r="BJ32" s="12">
        <v>0.125</v>
      </c>
      <c r="BK32" s="4">
        <v>21</v>
      </c>
      <c r="BL32" s="339">
        <v>14</v>
      </c>
      <c r="BM32" s="91">
        <v>0.64400000000000002</v>
      </c>
    </row>
    <row r="33" spans="1:65" x14ac:dyDescent="0.25">
      <c r="A33" s="72">
        <v>540083</v>
      </c>
      <c r="B33" s="4" t="s">
        <v>105</v>
      </c>
      <c r="C33" s="4" t="s">
        <v>93</v>
      </c>
      <c r="D33" s="4" t="s">
        <v>6</v>
      </c>
      <c r="E33" s="18">
        <v>3</v>
      </c>
      <c r="F33" s="332">
        <v>639</v>
      </c>
      <c r="G33" s="211">
        <v>46684106</v>
      </c>
      <c r="H33" s="4">
        <v>37</v>
      </c>
      <c r="I33" s="211">
        <v>12652441</v>
      </c>
      <c r="J33" s="4">
        <v>7</v>
      </c>
      <c r="K33" s="333">
        <v>34088184</v>
      </c>
      <c r="L33" s="9">
        <v>683</v>
      </c>
      <c r="M33" s="210">
        <v>93424731</v>
      </c>
      <c r="N33" s="35">
        <v>3731987</v>
      </c>
      <c r="O33" s="340">
        <v>5.7000000000000002E-2</v>
      </c>
      <c r="P33" s="5">
        <v>360</v>
      </c>
      <c r="Q33" s="5">
        <v>311</v>
      </c>
      <c r="R33" s="5">
        <v>10</v>
      </c>
      <c r="S33" s="18">
        <v>1</v>
      </c>
      <c r="T33" s="336">
        <v>11483.6</v>
      </c>
      <c r="U33" s="336">
        <v>5379.3</v>
      </c>
      <c r="V33" s="336">
        <v>3697714.0348175052</v>
      </c>
      <c r="W33" s="5">
        <v>322</v>
      </c>
      <c r="X33" s="35">
        <v>9718.7000000000007</v>
      </c>
      <c r="Y33" s="96">
        <v>4301.7</v>
      </c>
      <c r="Z33" s="327">
        <v>683</v>
      </c>
      <c r="AA33" s="5">
        <v>335</v>
      </c>
      <c r="AB33" s="5">
        <v>207</v>
      </c>
      <c r="AC33" s="5">
        <v>137</v>
      </c>
      <c r="AD33" s="5">
        <v>3</v>
      </c>
      <c r="AE33" s="341">
        <v>4.3923865300146414E-3</v>
      </c>
      <c r="AF33" s="32">
        <v>0.104</v>
      </c>
      <c r="AG33" s="32">
        <v>6.7000000000000004E-2</v>
      </c>
      <c r="AH33" s="32">
        <v>0.114</v>
      </c>
      <c r="AI33" s="32">
        <v>8.1000000000000003E-2</v>
      </c>
      <c r="AJ33" s="18">
        <v>347</v>
      </c>
      <c r="AL33" s="72">
        <v>109</v>
      </c>
      <c r="AM33" s="337">
        <v>1245</v>
      </c>
      <c r="AO33" s="72">
        <v>598</v>
      </c>
      <c r="AP33" s="5">
        <v>81</v>
      </c>
      <c r="AQ33" s="5">
        <v>3</v>
      </c>
      <c r="AR33" s="5">
        <v>0</v>
      </c>
      <c r="AS33" s="336">
        <v>127557.8</v>
      </c>
      <c r="AT33" s="336">
        <v>68900</v>
      </c>
      <c r="AU33" s="18">
        <v>84</v>
      </c>
      <c r="AV33" s="72">
        <v>71</v>
      </c>
      <c r="AW33" s="5">
        <v>12</v>
      </c>
      <c r="AX33" s="5">
        <v>1</v>
      </c>
      <c r="AY33" s="5">
        <v>5</v>
      </c>
      <c r="AZ33" s="18">
        <v>1</v>
      </c>
      <c r="BB33" s="338">
        <v>10600</v>
      </c>
      <c r="BC33" s="339">
        <v>2.2999999999999998</v>
      </c>
      <c r="BD33" s="338">
        <v>1580.1</v>
      </c>
      <c r="BE33" s="340">
        <v>0.14899999999999999</v>
      </c>
      <c r="BF33" s="338">
        <v>861</v>
      </c>
      <c r="BG33" s="12">
        <v>0.54500000000000004</v>
      </c>
      <c r="BH33" s="339">
        <v>374</v>
      </c>
      <c r="BI33" s="338">
        <v>157</v>
      </c>
      <c r="BJ33" s="12">
        <v>9.9000000000000005E-2</v>
      </c>
      <c r="BK33" s="4">
        <v>26</v>
      </c>
      <c r="BL33" s="339">
        <v>18</v>
      </c>
      <c r="BM33" s="91">
        <v>0.80300000000000005</v>
      </c>
    </row>
    <row r="34" spans="1:65" x14ac:dyDescent="0.25">
      <c r="A34" s="69"/>
      <c r="B34" s="10"/>
      <c r="C34" s="10" t="s">
        <v>93</v>
      </c>
      <c r="D34" s="10" t="s">
        <v>2</v>
      </c>
      <c r="E34" s="75">
        <v>3</v>
      </c>
      <c r="F34" s="342">
        <v>13578</v>
      </c>
      <c r="G34" s="370">
        <v>820648022</v>
      </c>
      <c r="H34" s="343">
        <v>920</v>
      </c>
      <c r="I34" s="370">
        <v>596599456</v>
      </c>
      <c r="J34" s="343">
        <v>348</v>
      </c>
      <c r="K34" s="371">
        <v>406599993</v>
      </c>
      <c r="L34" s="10">
        <v>14851</v>
      </c>
      <c r="M34" s="212">
        <v>1825329451</v>
      </c>
      <c r="N34" s="50">
        <v>116058552</v>
      </c>
      <c r="O34" s="345">
        <v>6.7000000000000004E-2</v>
      </c>
      <c r="P34" s="6">
        <v>8107</v>
      </c>
      <c r="Q34" s="6">
        <v>6518</v>
      </c>
      <c r="R34" s="6">
        <v>166</v>
      </c>
      <c r="S34" s="19">
        <v>56</v>
      </c>
      <c r="T34" s="372">
        <v>17150.5</v>
      </c>
      <c r="U34" s="346">
        <v>9196.1</v>
      </c>
      <c r="V34" s="346">
        <v>115594059.2606921</v>
      </c>
      <c r="W34" s="347">
        <v>6740</v>
      </c>
      <c r="X34" s="37">
        <v>15010.2</v>
      </c>
      <c r="Y34" s="99">
        <v>7461.8</v>
      </c>
      <c r="Z34" s="327">
        <v>14851</v>
      </c>
      <c r="AA34" s="6">
        <v>7580</v>
      </c>
      <c r="AB34" s="6">
        <v>2177</v>
      </c>
      <c r="AC34" s="6">
        <v>4051</v>
      </c>
      <c r="AD34" s="347">
        <v>1039</v>
      </c>
      <c r="AE34" s="361">
        <v>6.9961618746212373E-2</v>
      </c>
      <c r="AF34" s="252">
        <v>0.23400000000000001</v>
      </c>
      <c r="AG34" s="252">
        <v>0.16600000000000001</v>
      </c>
      <c r="AH34" s="252">
        <v>0.249</v>
      </c>
      <c r="AI34" s="252">
        <v>0.18</v>
      </c>
      <c r="AJ34" s="373">
        <v>7267</v>
      </c>
      <c r="AL34" s="348">
        <v>3388</v>
      </c>
      <c r="AM34" s="349">
        <v>90128</v>
      </c>
      <c r="AO34" s="350">
        <v>11265</v>
      </c>
      <c r="AP34" s="6">
        <v>2768</v>
      </c>
      <c r="AQ34" s="6">
        <v>714</v>
      </c>
      <c r="AR34" s="347">
        <v>101</v>
      </c>
      <c r="AS34" s="346">
        <v>103923.8</v>
      </c>
      <c r="AT34" s="346">
        <v>44200</v>
      </c>
      <c r="AU34" s="19">
        <v>3583</v>
      </c>
      <c r="AV34" s="350">
        <v>2685</v>
      </c>
      <c r="AW34" s="6">
        <v>641</v>
      </c>
      <c r="AX34" s="6">
        <v>257</v>
      </c>
      <c r="AY34" s="347">
        <v>400</v>
      </c>
      <c r="AZ34" s="19">
        <v>245</v>
      </c>
      <c r="BB34" s="351">
        <v>182404</v>
      </c>
      <c r="BC34" s="352">
        <v>2.3420000000000001</v>
      </c>
      <c r="BD34" s="353">
        <v>34353.100000000013</v>
      </c>
      <c r="BE34" s="345">
        <v>0.188</v>
      </c>
      <c r="BF34" s="353">
        <v>19683</v>
      </c>
      <c r="BG34" s="355">
        <v>0.57299999999999995</v>
      </c>
      <c r="BH34" s="356">
        <v>8434</v>
      </c>
      <c r="BI34" s="353">
        <v>3713</v>
      </c>
      <c r="BJ34" s="355">
        <v>0.108</v>
      </c>
      <c r="BK34" s="227">
        <v>616</v>
      </c>
      <c r="BL34" s="352">
        <v>408</v>
      </c>
      <c r="BM34" s="357">
        <v>0.71399999999999997</v>
      </c>
    </row>
    <row r="35" spans="1:65" x14ac:dyDescent="0.25">
      <c r="A35" s="72">
        <v>540165</v>
      </c>
      <c r="B35" s="4" t="s">
        <v>109</v>
      </c>
      <c r="C35" s="4" t="s">
        <v>108</v>
      </c>
      <c r="D35" s="4" t="s">
        <v>6</v>
      </c>
      <c r="E35" s="18">
        <v>3</v>
      </c>
      <c r="F35" s="332">
        <v>93</v>
      </c>
      <c r="G35" s="211">
        <v>3668117</v>
      </c>
      <c r="H35" s="4">
        <v>4</v>
      </c>
      <c r="I35" s="211">
        <v>136200</v>
      </c>
      <c r="J35" s="4">
        <v>3</v>
      </c>
      <c r="K35" s="333">
        <v>338200</v>
      </c>
      <c r="L35" s="4">
        <v>100</v>
      </c>
      <c r="M35" s="211">
        <v>4142517</v>
      </c>
      <c r="N35" s="35">
        <v>701942</v>
      </c>
      <c r="O35" s="334">
        <v>0.16900000000000001</v>
      </c>
      <c r="P35" s="5">
        <v>30</v>
      </c>
      <c r="Q35" s="5">
        <v>70</v>
      </c>
      <c r="R35" s="5">
        <v>0</v>
      </c>
      <c r="S35" s="18">
        <v>0</v>
      </c>
      <c r="T35" s="336">
        <v>9955.7999999999993</v>
      </c>
      <c r="U35" s="336">
        <v>8139.5</v>
      </c>
      <c r="V35" s="336">
        <v>696904.015678711</v>
      </c>
      <c r="W35" s="5">
        <v>70</v>
      </c>
      <c r="X35" s="35">
        <v>8885.2999999999993</v>
      </c>
      <c r="Y35" s="96">
        <v>7555.2</v>
      </c>
      <c r="Z35" s="327">
        <v>100</v>
      </c>
      <c r="AA35" s="5">
        <v>24</v>
      </c>
      <c r="AB35" s="5">
        <v>15</v>
      </c>
      <c r="AC35" s="5">
        <v>55</v>
      </c>
      <c r="AD35" s="5">
        <v>6</v>
      </c>
      <c r="AE35" s="341">
        <v>0.06</v>
      </c>
      <c r="AF35" s="53">
        <v>0.248</v>
      </c>
      <c r="AG35" s="53">
        <v>0.24199999999999999</v>
      </c>
      <c r="AH35" s="53">
        <v>0.25700000000000001</v>
      </c>
      <c r="AI35" s="53">
        <v>0.24299999999999999</v>
      </c>
      <c r="AJ35" s="18">
        <v>76</v>
      </c>
      <c r="AL35" s="72">
        <v>30</v>
      </c>
      <c r="AM35" s="337">
        <v>491</v>
      </c>
      <c r="AO35" s="72">
        <v>49</v>
      </c>
      <c r="AP35" s="5">
        <v>48</v>
      </c>
      <c r="AQ35" s="5">
        <v>3</v>
      </c>
      <c r="AR35" s="5">
        <v>0</v>
      </c>
      <c r="AS35" s="336">
        <v>38033.699999999997</v>
      </c>
      <c r="AT35" s="336">
        <v>34100</v>
      </c>
      <c r="AU35" s="18">
        <v>51</v>
      </c>
      <c r="AV35" s="72">
        <v>35</v>
      </c>
      <c r="AW35" s="5">
        <v>15</v>
      </c>
      <c r="AX35" s="5">
        <v>1</v>
      </c>
      <c r="AY35" s="5">
        <v>8</v>
      </c>
      <c r="AZ35" s="18">
        <v>3</v>
      </c>
      <c r="BB35" s="338">
        <v>750</v>
      </c>
      <c r="BC35" s="339">
        <v>2.8</v>
      </c>
      <c r="BD35" s="338">
        <v>268.8</v>
      </c>
      <c r="BE35" s="334">
        <v>0.35799999999999998</v>
      </c>
      <c r="BF35" s="338">
        <v>211</v>
      </c>
      <c r="BG35" s="14">
        <v>0.78500000000000003</v>
      </c>
      <c r="BH35" s="339">
        <v>75</v>
      </c>
      <c r="BI35" s="338">
        <v>34</v>
      </c>
      <c r="BJ35" s="12">
        <v>0.126</v>
      </c>
      <c r="BK35" s="4">
        <v>5</v>
      </c>
      <c r="BL35" s="339">
        <v>4</v>
      </c>
      <c r="BM35" s="91">
        <v>0.71</v>
      </c>
    </row>
    <row r="36" spans="1:65" x14ac:dyDescent="0.25">
      <c r="A36" s="72">
        <v>540166</v>
      </c>
      <c r="B36" s="4" t="s">
        <v>110</v>
      </c>
      <c r="C36" s="4" t="s">
        <v>108</v>
      </c>
      <c r="D36" s="4" t="s">
        <v>6</v>
      </c>
      <c r="E36" s="18">
        <v>3</v>
      </c>
      <c r="F36" s="332">
        <v>279</v>
      </c>
      <c r="G36" s="211">
        <v>16171982</v>
      </c>
      <c r="H36" s="4">
        <v>12</v>
      </c>
      <c r="I36" s="211">
        <v>608600</v>
      </c>
      <c r="J36" s="4">
        <v>9</v>
      </c>
      <c r="K36" s="333">
        <v>20402143</v>
      </c>
      <c r="L36" s="4">
        <v>300</v>
      </c>
      <c r="M36" s="211">
        <v>37182725</v>
      </c>
      <c r="N36" s="35">
        <v>883919</v>
      </c>
      <c r="O36" s="340">
        <v>2.4E-2</v>
      </c>
      <c r="P36" s="5">
        <v>214</v>
      </c>
      <c r="Q36" s="5">
        <v>85</v>
      </c>
      <c r="R36" s="5">
        <v>0</v>
      </c>
      <c r="S36" s="18">
        <v>1</v>
      </c>
      <c r="T36" s="336">
        <v>10117.9</v>
      </c>
      <c r="U36" s="336">
        <v>6746.9</v>
      </c>
      <c r="V36" s="336">
        <v>870142.20697021484</v>
      </c>
      <c r="W36" s="5">
        <v>86</v>
      </c>
      <c r="X36" s="35">
        <v>7822.3</v>
      </c>
      <c r="Y36" s="96">
        <v>4053.1</v>
      </c>
      <c r="Z36" s="327">
        <v>300</v>
      </c>
      <c r="AA36" s="5">
        <v>194</v>
      </c>
      <c r="AB36" s="5">
        <v>48</v>
      </c>
      <c r="AC36" s="5">
        <v>52</v>
      </c>
      <c r="AD36" s="5">
        <v>6</v>
      </c>
      <c r="AE36" s="341">
        <v>0.02</v>
      </c>
      <c r="AF36" s="32">
        <v>0.14399999999999999</v>
      </c>
      <c r="AG36" s="32">
        <v>0.10299999999999999</v>
      </c>
      <c r="AH36" s="32">
        <v>0.153</v>
      </c>
      <c r="AI36" s="32">
        <v>0.108</v>
      </c>
      <c r="AJ36" s="18">
        <v>106</v>
      </c>
      <c r="AL36" s="72">
        <v>31</v>
      </c>
      <c r="AM36" s="337">
        <v>429</v>
      </c>
      <c r="AO36" s="72">
        <v>269</v>
      </c>
      <c r="AP36" s="5">
        <v>27</v>
      </c>
      <c r="AQ36" s="5">
        <v>4</v>
      </c>
      <c r="AR36" s="5">
        <v>0</v>
      </c>
      <c r="AS36" s="336">
        <v>70564.5</v>
      </c>
      <c r="AT36" s="336">
        <v>41600</v>
      </c>
      <c r="AU36" s="18">
        <v>31</v>
      </c>
      <c r="AV36" s="72">
        <v>24</v>
      </c>
      <c r="AW36" s="5">
        <v>5</v>
      </c>
      <c r="AX36" s="5">
        <v>2</v>
      </c>
      <c r="AY36" s="5">
        <v>3</v>
      </c>
      <c r="AZ36" s="18">
        <v>1</v>
      </c>
      <c r="BB36" s="338">
        <v>1273</v>
      </c>
      <c r="BC36" s="339">
        <v>2.5</v>
      </c>
      <c r="BD36" s="338">
        <v>685</v>
      </c>
      <c r="BE36" s="334">
        <v>0.53800000000000003</v>
      </c>
      <c r="BF36" s="338">
        <v>318</v>
      </c>
      <c r="BG36" s="12">
        <v>0.46400000000000002</v>
      </c>
      <c r="BH36" s="339">
        <v>127</v>
      </c>
      <c r="BI36" s="338">
        <v>63</v>
      </c>
      <c r="BJ36" s="12">
        <v>9.1999999999999998E-2</v>
      </c>
      <c r="BK36" s="4">
        <v>10</v>
      </c>
      <c r="BL36" s="339">
        <v>7</v>
      </c>
      <c r="BM36" s="91">
        <v>0.65200000000000002</v>
      </c>
    </row>
    <row r="37" spans="1:65" x14ac:dyDescent="0.25">
      <c r="A37" s="72">
        <v>540222</v>
      </c>
      <c r="B37" s="4" t="s">
        <v>112</v>
      </c>
      <c r="C37" s="4" t="s">
        <v>108</v>
      </c>
      <c r="D37" s="4" t="s">
        <v>6</v>
      </c>
      <c r="E37" s="18">
        <v>3</v>
      </c>
      <c r="F37" s="332">
        <v>5</v>
      </c>
      <c r="G37" s="211">
        <v>371500</v>
      </c>
      <c r="H37" s="4">
        <v>0</v>
      </c>
      <c r="I37" s="211">
        <v>0</v>
      </c>
      <c r="J37" s="4">
        <v>2</v>
      </c>
      <c r="K37" s="333">
        <v>13507100</v>
      </c>
      <c r="L37" s="4">
        <v>7</v>
      </c>
      <c r="M37" s="211">
        <v>13878600</v>
      </c>
      <c r="N37" s="35">
        <v>0</v>
      </c>
      <c r="O37" s="340">
        <v>0</v>
      </c>
      <c r="P37" s="5">
        <v>7</v>
      </c>
      <c r="Q37" s="5">
        <v>0</v>
      </c>
      <c r="R37" s="5">
        <v>0</v>
      </c>
      <c r="S37" s="18">
        <v>0</v>
      </c>
      <c r="T37" s="336">
        <v>0</v>
      </c>
      <c r="U37" s="336">
        <v>0</v>
      </c>
      <c r="V37" s="336">
        <v>0</v>
      </c>
      <c r="W37" s="5">
        <v>0</v>
      </c>
      <c r="X37" s="35">
        <v>0</v>
      </c>
      <c r="Y37" s="96">
        <v>0</v>
      </c>
      <c r="Z37" s="327">
        <v>7</v>
      </c>
      <c r="AA37" s="5">
        <v>7</v>
      </c>
      <c r="AB37" s="5">
        <v>0</v>
      </c>
      <c r="AC37" s="5">
        <v>0</v>
      </c>
      <c r="AD37" s="5">
        <v>0</v>
      </c>
      <c r="AE37" s="341">
        <v>0</v>
      </c>
      <c r="AF37" s="32">
        <v>0</v>
      </c>
      <c r="AG37" s="32">
        <v>0</v>
      </c>
      <c r="AH37" s="32">
        <v>0</v>
      </c>
      <c r="AI37" s="32">
        <v>0</v>
      </c>
      <c r="AJ37" s="18">
        <v>0</v>
      </c>
      <c r="AL37" s="72">
        <v>0</v>
      </c>
      <c r="AM37" s="337">
        <v>0</v>
      </c>
      <c r="AO37" s="72">
        <v>7</v>
      </c>
      <c r="AP37" s="5">
        <v>0</v>
      </c>
      <c r="AQ37" s="5">
        <v>0</v>
      </c>
      <c r="AR37" s="5">
        <v>0</v>
      </c>
      <c r="AS37" s="336">
        <v>0</v>
      </c>
      <c r="AT37" s="336">
        <v>0</v>
      </c>
      <c r="AU37" s="18">
        <v>0</v>
      </c>
      <c r="AV37" s="72">
        <v>0</v>
      </c>
      <c r="AW37" s="5">
        <v>0</v>
      </c>
      <c r="AX37" s="5">
        <v>0</v>
      </c>
      <c r="AY37" s="5">
        <v>0</v>
      </c>
      <c r="AZ37" s="18">
        <v>0</v>
      </c>
      <c r="BB37" s="338">
        <v>1559</v>
      </c>
      <c r="BC37" s="339">
        <v>2.4</v>
      </c>
      <c r="BD37" s="338">
        <v>12</v>
      </c>
      <c r="BE37" s="340">
        <v>8.0000000000000002E-3</v>
      </c>
      <c r="BF37" s="338">
        <v>0</v>
      </c>
      <c r="BG37" s="12">
        <v>0</v>
      </c>
      <c r="BH37" s="339">
        <v>0</v>
      </c>
      <c r="BI37" s="338">
        <v>0</v>
      </c>
      <c r="BJ37" s="12">
        <v>0</v>
      </c>
      <c r="BK37" s="4">
        <v>0</v>
      </c>
      <c r="BL37" s="339">
        <v>0</v>
      </c>
      <c r="BM37" s="91">
        <v>1</v>
      </c>
    </row>
    <row r="38" spans="1:65" x14ac:dyDescent="0.25">
      <c r="A38" s="72">
        <v>540167</v>
      </c>
      <c r="B38" s="4" t="s">
        <v>111</v>
      </c>
      <c r="C38" s="4" t="s">
        <v>108</v>
      </c>
      <c r="D38" s="4" t="s">
        <v>6</v>
      </c>
      <c r="E38" s="18">
        <v>3</v>
      </c>
      <c r="F38" s="332">
        <v>19</v>
      </c>
      <c r="G38" s="211">
        <v>2964273</v>
      </c>
      <c r="H38" s="4">
        <v>5</v>
      </c>
      <c r="I38" s="211">
        <v>663700</v>
      </c>
      <c r="J38" s="4">
        <v>0</v>
      </c>
      <c r="K38" s="333">
        <v>0</v>
      </c>
      <c r="L38" s="4">
        <v>24</v>
      </c>
      <c r="M38" s="211">
        <v>3627973</v>
      </c>
      <c r="N38" s="35">
        <v>23584</v>
      </c>
      <c r="O38" s="340">
        <v>7.0000000000000001E-3</v>
      </c>
      <c r="P38" s="5">
        <v>22</v>
      </c>
      <c r="Q38" s="5">
        <v>2</v>
      </c>
      <c r="R38" s="5">
        <v>0</v>
      </c>
      <c r="S38" s="18">
        <v>0</v>
      </c>
      <c r="T38" s="336">
        <v>11792.2</v>
      </c>
      <c r="U38" s="335">
        <v>11792.2</v>
      </c>
      <c r="V38" s="336">
        <v>23584.377166748051</v>
      </c>
      <c r="W38" s="5">
        <v>2</v>
      </c>
      <c r="X38" s="35">
        <v>11792.2</v>
      </c>
      <c r="Y38" s="96">
        <v>11792.2</v>
      </c>
      <c r="Z38" s="327">
        <v>24</v>
      </c>
      <c r="AA38" s="5">
        <v>22</v>
      </c>
      <c r="AB38" s="5">
        <v>2</v>
      </c>
      <c r="AC38" s="5">
        <v>0</v>
      </c>
      <c r="AD38" s="5">
        <v>0</v>
      </c>
      <c r="AE38" s="341">
        <v>0</v>
      </c>
      <c r="AF38" s="32">
        <v>7.3999999999999996E-2</v>
      </c>
      <c r="AG38" s="32">
        <v>7.3999999999999996E-2</v>
      </c>
      <c r="AH38" s="32">
        <v>7.3999999999999996E-2</v>
      </c>
      <c r="AI38" s="32">
        <v>7.3999999999999996E-2</v>
      </c>
      <c r="AJ38" s="18">
        <v>2</v>
      </c>
      <c r="AL38" s="72">
        <v>1</v>
      </c>
      <c r="AM38" s="337">
        <v>34</v>
      </c>
      <c r="AO38" s="72">
        <v>22</v>
      </c>
      <c r="AP38" s="5">
        <v>2</v>
      </c>
      <c r="AQ38" s="5">
        <v>0</v>
      </c>
      <c r="AR38" s="5">
        <v>0</v>
      </c>
      <c r="AS38" s="336">
        <v>170600</v>
      </c>
      <c r="AT38" s="336">
        <v>170600</v>
      </c>
      <c r="AU38" s="18">
        <v>2</v>
      </c>
      <c r="AV38" s="72">
        <v>1</v>
      </c>
      <c r="AW38" s="5">
        <v>1</v>
      </c>
      <c r="AX38" s="5">
        <v>0</v>
      </c>
      <c r="AY38" s="5">
        <v>0</v>
      </c>
      <c r="AZ38" s="18">
        <v>0</v>
      </c>
      <c r="BB38" s="338">
        <v>6450</v>
      </c>
      <c r="BC38" s="339">
        <v>2.6</v>
      </c>
      <c r="BD38" s="338">
        <v>57.2</v>
      </c>
      <c r="BE38" s="340">
        <v>8.9999999999999993E-3</v>
      </c>
      <c r="BF38" s="338">
        <v>3</v>
      </c>
      <c r="BG38" s="12">
        <v>5.1999999999999998E-2</v>
      </c>
      <c r="BH38" s="339">
        <v>1</v>
      </c>
      <c r="BI38" s="338">
        <v>1</v>
      </c>
      <c r="BJ38" s="12">
        <v>1.7000000000000001E-2</v>
      </c>
      <c r="BK38" s="4">
        <v>1</v>
      </c>
      <c r="BL38" s="339">
        <v>1</v>
      </c>
      <c r="BM38" s="91">
        <v>0.63200000000000001</v>
      </c>
    </row>
    <row r="39" spans="1:65" x14ac:dyDescent="0.25">
      <c r="A39" s="72">
        <v>540081</v>
      </c>
      <c r="B39" s="4" t="s">
        <v>103</v>
      </c>
      <c r="C39" s="4" t="s">
        <v>108</v>
      </c>
      <c r="D39" s="4" t="s">
        <v>7</v>
      </c>
      <c r="E39" s="18">
        <v>3</v>
      </c>
      <c r="F39" s="332">
        <v>91</v>
      </c>
      <c r="G39" s="211">
        <v>4135900</v>
      </c>
      <c r="H39" s="4">
        <v>5</v>
      </c>
      <c r="I39" s="211">
        <v>674700</v>
      </c>
      <c r="J39" s="4">
        <v>2</v>
      </c>
      <c r="K39" s="333">
        <v>413500</v>
      </c>
      <c r="L39" s="4">
        <v>98</v>
      </c>
      <c r="M39" s="211">
        <v>5224100</v>
      </c>
      <c r="N39" s="35">
        <v>335629</v>
      </c>
      <c r="O39" s="340">
        <v>6.4000000000000001E-2</v>
      </c>
      <c r="P39" s="5">
        <v>63</v>
      </c>
      <c r="Q39" s="5">
        <v>35</v>
      </c>
      <c r="R39" s="5">
        <v>0</v>
      </c>
      <c r="S39" s="18">
        <v>0</v>
      </c>
      <c r="T39" s="336">
        <v>9463</v>
      </c>
      <c r="U39" s="336">
        <v>5186.1000000000004</v>
      </c>
      <c r="V39" s="336">
        <v>331204.90467500692</v>
      </c>
      <c r="W39" s="5">
        <v>35</v>
      </c>
      <c r="X39" s="35">
        <v>7991.2</v>
      </c>
      <c r="Y39" s="96">
        <v>4162.1000000000004</v>
      </c>
      <c r="Z39" s="327">
        <v>98</v>
      </c>
      <c r="AA39" s="5">
        <v>56</v>
      </c>
      <c r="AB39" s="5">
        <v>16</v>
      </c>
      <c r="AC39" s="5">
        <v>26</v>
      </c>
      <c r="AD39" s="5">
        <v>0</v>
      </c>
      <c r="AE39" s="341">
        <v>0</v>
      </c>
      <c r="AF39" s="32">
        <v>0.17299999999999999</v>
      </c>
      <c r="AG39" s="32">
        <v>0.13900000000000001</v>
      </c>
      <c r="AH39" s="32">
        <v>0.17299999999999999</v>
      </c>
      <c r="AI39" s="32">
        <v>0.13900000000000001</v>
      </c>
      <c r="AJ39" s="18">
        <v>42</v>
      </c>
      <c r="AL39" s="72">
        <v>10</v>
      </c>
      <c r="AM39" s="337">
        <v>166</v>
      </c>
      <c r="AO39" s="72">
        <v>83</v>
      </c>
      <c r="AP39" s="5">
        <v>13</v>
      </c>
      <c r="AQ39" s="5">
        <v>2</v>
      </c>
      <c r="AR39" s="5">
        <v>0</v>
      </c>
      <c r="AS39" s="336">
        <v>63466.7</v>
      </c>
      <c r="AT39" s="336">
        <v>39700</v>
      </c>
      <c r="AU39" s="18">
        <v>15</v>
      </c>
      <c r="AV39" s="72">
        <v>14</v>
      </c>
      <c r="AW39" s="5">
        <v>1</v>
      </c>
      <c r="AX39" s="5">
        <v>0</v>
      </c>
      <c r="AY39" s="5">
        <v>1</v>
      </c>
      <c r="AZ39" s="18">
        <v>0</v>
      </c>
      <c r="BB39" s="338">
        <v>1111</v>
      </c>
      <c r="BC39" s="339">
        <v>2.2999999999999998</v>
      </c>
      <c r="BD39" s="338">
        <v>246.1</v>
      </c>
      <c r="BE39" s="340">
        <v>0.222</v>
      </c>
      <c r="BF39" s="338">
        <v>102</v>
      </c>
      <c r="BG39" s="12">
        <v>0.41399999999999998</v>
      </c>
      <c r="BH39" s="339">
        <v>44</v>
      </c>
      <c r="BI39" s="338">
        <v>19</v>
      </c>
      <c r="BJ39" s="12">
        <v>7.6999999999999999E-2</v>
      </c>
      <c r="BK39" s="4">
        <v>4</v>
      </c>
      <c r="BL39" s="339">
        <v>3</v>
      </c>
      <c r="BM39" s="91">
        <v>0.70299999999999996</v>
      </c>
    </row>
    <row r="40" spans="1:65" x14ac:dyDescent="0.25">
      <c r="A40" s="72">
        <v>540168</v>
      </c>
      <c r="B40" s="4" t="s">
        <v>115</v>
      </c>
      <c r="C40" s="4" t="s">
        <v>108</v>
      </c>
      <c r="D40" s="4" t="s">
        <v>6</v>
      </c>
      <c r="E40" s="18">
        <v>3</v>
      </c>
      <c r="F40" s="332">
        <v>65</v>
      </c>
      <c r="G40" s="211">
        <v>4950700</v>
      </c>
      <c r="H40" s="4">
        <v>2</v>
      </c>
      <c r="I40" s="211">
        <v>244300</v>
      </c>
      <c r="J40" s="4">
        <v>3</v>
      </c>
      <c r="K40" s="333">
        <v>1271050</v>
      </c>
      <c r="L40" s="4">
        <v>70</v>
      </c>
      <c r="M40" s="211">
        <v>6466050</v>
      </c>
      <c r="N40" s="35">
        <v>458710</v>
      </c>
      <c r="O40" s="340">
        <v>7.0999999999999994E-2</v>
      </c>
      <c r="P40" s="5">
        <v>38</v>
      </c>
      <c r="Q40" s="5">
        <v>32</v>
      </c>
      <c r="R40" s="5">
        <v>0</v>
      </c>
      <c r="S40" s="18">
        <v>0</v>
      </c>
      <c r="T40" s="336">
        <v>14158.9</v>
      </c>
      <c r="U40" s="335">
        <v>10884.4</v>
      </c>
      <c r="V40" s="336">
        <v>453084.50146484381</v>
      </c>
      <c r="W40" s="5">
        <v>32</v>
      </c>
      <c r="X40" s="35">
        <v>10667.7</v>
      </c>
      <c r="Y40" s="96">
        <v>7164.7</v>
      </c>
      <c r="Z40" s="327">
        <v>70</v>
      </c>
      <c r="AA40" s="5">
        <v>32</v>
      </c>
      <c r="AB40" s="5">
        <v>16</v>
      </c>
      <c r="AC40" s="5">
        <v>22</v>
      </c>
      <c r="AD40" s="5">
        <v>0</v>
      </c>
      <c r="AE40" s="341">
        <v>0</v>
      </c>
      <c r="AF40" s="32">
        <v>0.152</v>
      </c>
      <c r="AG40" s="32">
        <v>0.10199999999999999</v>
      </c>
      <c r="AH40" s="32">
        <v>0.17199999999999999</v>
      </c>
      <c r="AI40" s="32">
        <v>0.14499999999999999</v>
      </c>
      <c r="AJ40" s="18">
        <v>38</v>
      </c>
      <c r="AL40" s="72">
        <v>16</v>
      </c>
      <c r="AM40" s="337">
        <v>165</v>
      </c>
      <c r="AO40" s="72">
        <v>59</v>
      </c>
      <c r="AP40" s="5">
        <v>11</v>
      </c>
      <c r="AQ40" s="5">
        <v>0</v>
      </c>
      <c r="AR40" s="5">
        <v>0</v>
      </c>
      <c r="AS40" s="336">
        <v>73027.3</v>
      </c>
      <c r="AT40" s="336">
        <v>72800</v>
      </c>
      <c r="AU40" s="18">
        <v>11</v>
      </c>
      <c r="AV40" s="72">
        <v>11</v>
      </c>
      <c r="AW40" s="5">
        <v>0</v>
      </c>
      <c r="AX40" s="5">
        <v>0</v>
      </c>
      <c r="AY40" s="5">
        <v>0</v>
      </c>
      <c r="AZ40" s="18">
        <v>0</v>
      </c>
      <c r="BB40" s="338">
        <v>987</v>
      </c>
      <c r="BC40" s="339">
        <v>2.4</v>
      </c>
      <c r="BD40" s="338">
        <v>165.6</v>
      </c>
      <c r="BE40" s="340">
        <v>0.16800000000000001</v>
      </c>
      <c r="BF40" s="338">
        <v>104</v>
      </c>
      <c r="BG40" s="14">
        <v>0.628</v>
      </c>
      <c r="BH40" s="339">
        <v>43</v>
      </c>
      <c r="BI40" s="338">
        <v>21</v>
      </c>
      <c r="BJ40" s="12">
        <v>0.127</v>
      </c>
      <c r="BK40" s="4">
        <v>4</v>
      </c>
      <c r="BL40" s="339">
        <v>3</v>
      </c>
      <c r="BM40" s="91">
        <v>0.89200000000000002</v>
      </c>
    </row>
    <row r="41" spans="1:65" x14ac:dyDescent="0.25">
      <c r="A41" s="73">
        <v>540164</v>
      </c>
      <c r="B41" s="9" t="s">
        <v>114</v>
      </c>
      <c r="C41" s="9" t="s">
        <v>108</v>
      </c>
      <c r="D41" s="9" t="s">
        <v>5</v>
      </c>
      <c r="E41" s="74">
        <v>3</v>
      </c>
      <c r="F41" s="323">
        <v>1761</v>
      </c>
      <c r="G41" s="210">
        <v>142804976</v>
      </c>
      <c r="H41" s="9">
        <v>119</v>
      </c>
      <c r="I41" s="210">
        <v>35477080</v>
      </c>
      <c r="J41" s="9">
        <v>22</v>
      </c>
      <c r="K41" s="374">
        <v>234095720</v>
      </c>
      <c r="L41" s="9">
        <v>1902</v>
      </c>
      <c r="M41" s="210">
        <v>412377776</v>
      </c>
      <c r="N41" s="397">
        <v>189674090</v>
      </c>
      <c r="O41" s="325">
        <v>0.46300000000000002</v>
      </c>
      <c r="P41" s="23">
        <v>1488</v>
      </c>
      <c r="Q41" s="23">
        <v>391</v>
      </c>
      <c r="R41" s="23">
        <v>18</v>
      </c>
      <c r="S41" s="74">
        <v>5</v>
      </c>
      <c r="T41" s="366">
        <v>458055.9</v>
      </c>
      <c r="U41" s="326">
        <v>8524.5</v>
      </c>
      <c r="V41" s="366">
        <v>189635132.16767579</v>
      </c>
      <c r="W41" s="23">
        <v>414</v>
      </c>
      <c r="X41" s="397">
        <v>376337.5</v>
      </c>
      <c r="Y41" s="95">
        <v>6328.6</v>
      </c>
      <c r="Z41" s="327">
        <v>1902</v>
      </c>
      <c r="AA41" s="23">
        <v>1447</v>
      </c>
      <c r="AB41" s="23">
        <v>182</v>
      </c>
      <c r="AC41" s="23">
        <v>213</v>
      </c>
      <c r="AD41" s="23">
        <v>60</v>
      </c>
      <c r="AE41" s="359">
        <v>3.1545741324921134E-2</v>
      </c>
      <c r="AF41" s="33">
        <v>0.19600000000000001</v>
      </c>
      <c r="AG41" s="33">
        <v>0.115</v>
      </c>
      <c r="AH41" s="33">
        <v>0.217</v>
      </c>
      <c r="AI41" s="33">
        <v>0.14000000000000001</v>
      </c>
      <c r="AJ41" s="74">
        <v>455</v>
      </c>
      <c r="AL41" s="71">
        <v>206</v>
      </c>
      <c r="AM41" s="329">
        <v>3675</v>
      </c>
      <c r="AO41" s="73">
        <v>1704</v>
      </c>
      <c r="AP41" s="23">
        <v>154</v>
      </c>
      <c r="AQ41" s="23">
        <v>42</v>
      </c>
      <c r="AR41" s="23">
        <v>2</v>
      </c>
      <c r="AS41" s="326">
        <v>1222966.6000000001</v>
      </c>
      <c r="AT41" s="326">
        <v>50000</v>
      </c>
      <c r="AU41" s="74">
        <v>198</v>
      </c>
      <c r="AV41" s="73">
        <v>102</v>
      </c>
      <c r="AW41" s="23">
        <v>79</v>
      </c>
      <c r="AX41" s="23">
        <v>17</v>
      </c>
      <c r="AY41" s="21">
        <v>50</v>
      </c>
      <c r="AZ41" s="74">
        <v>22</v>
      </c>
      <c r="BB41" s="330">
        <v>42182</v>
      </c>
      <c r="BC41" s="331">
        <v>2.6</v>
      </c>
      <c r="BD41" s="330">
        <v>4620.2</v>
      </c>
      <c r="BE41" s="358">
        <v>0.11</v>
      </c>
      <c r="BF41" s="330">
        <v>1537</v>
      </c>
      <c r="BG41" s="11">
        <v>0.33300000000000002</v>
      </c>
      <c r="BH41" s="331">
        <v>591</v>
      </c>
      <c r="BI41" s="330">
        <v>244</v>
      </c>
      <c r="BJ41" s="11">
        <v>5.2999999999999999E-2</v>
      </c>
      <c r="BK41" s="9">
        <v>36</v>
      </c>
      <c r="BL41" s="331">
        <v>24</v>
      </c>
      <c r="BM41" s="90">
        <v>0.65200000000000002</v>
      </c>
    </row>
    <row r="42" spans="1:65" x14ac:dyDescent="0.25">
      <c r="A42" s="72">
        <v>540271</v>
      </c>
      <c r="B42" s="4" t="s">
        <v>113</v>
      </c>
      <c r="C42" s="4" t="s">
        <v>108</v>
      </c>
      <c r="D42" s="4" t="s">
        <v>6</v>
      </c>
      <c r="E42" s="18">
        <v>3</v>
      </c>
      <c r="F42" s="332">
        <v>175</v>
      </c>
      <c r="G42" s="211">
        <v>34310900</v>
      </c>
      <c r="H42" s="4">
        <v>3</v>
      </c>
      <c r="I42" s="211">
        <v>438900</v>
      </c>
      <c r="J42" s="4">
        <v>3</v>
      </c>
      <c r="K42" s="333">
        <v>1406100</v>
      </c>
      <c r="L42" s="4">
        <v>181</v>
      </c>
      <c r="M42" s="211">
        <v>36155900</v>
      </c>
      <c r="N42" s="35">
        <v>726794</v>
      </c>
      <c r="O42" s="340">
        <v>0.02</v>
      </c>
      <c r="P42" s="5">
        <v>147</v>
      </c>
      <c r="Q42" s="5">
        <v>32</v>
      </c>
      <c r="R42" s="5">
        <v>1</v>
      </c>
      <c r="S42" s="18">
        <v>1</v>
      </c>
      <c r="T42" s="335">
        <v>21319</v>
      </c>
      <c r="U42" s="335">
        <v>14814.7</v>
      </c>
      <c r="V42" s="336">
        <v>724845.85858154297</v>
      </c>
      <c r="W42" s="5">
        <v>34</v>
      </c>
      <c r="X42" s="41">
        <v>19126.2</v>
      </c>
      <c r="Y42" s="98">
        <v>13079.5</v>
      </c>
      <c r="Z42" s="327">
        <v>181</v>
      </c>
      <c r="AA42" s="5">
        <v>148</v>
      </c>
      <c r="AB42" s="5">
        <v>16</v>
      </c>
      <c r="AC42" s="5">
        <v>17</v>
      </c>
      <c r="AD42" s="5">
        <v>0</v>
      </c>
      <c r="AE42" s="341">
        <v>0</v>
      </c>
      <c r="AF42" s="32">
        <v>9.2999999999999999E-2</v>
      </c>
      <c r="AG42" s="32">
        <v>8.6999999999999994E-2</v>
      </c>
      <c r="AH42" s="32">
        <v>0.106</v>
      </c>
      <c r="AI42" s="32">
        <v>0.107</v>
      </c>
      <c r="AJ42" s="18">
        <v>33</v>
      </c>
      <c r="AL42" s="72">
        <v>25</v>
      </c>
      <c r="AM42" s="337">
        <v>129</v>
      </c>
      <c r="AO42" s="72">
        <v>175</v>
      </c>
      <c r="AP42" s="5">
        <v>6</v>
      </c>
      <c r="AQ42" s="5">
        <v>0</v>
      </c>
      <c r="AR42" s="5">
        <v>0</v>
      </c>
      <c r="AS42" s="336">
        <v>308566.7</v>
      </c>
      <c r="AT42" s="336">
        <v>195000</v>
      </c>
      <c r="AU42" s="18">
        <v>6</v>
      </c>
      <c r="AV42" s="72">
        <v>3</v>
      </c>
      <c r="AW42" s="5">
        <v>3</v>
      </c>
      <c r="AX42" s="5">
        <v>0</v>
      </c>
      <c r="AY42" s="5">
        <v>2</v>
      </c>
      <c r="AZ42" s="18">
        <v>0</v>
      </c>
      <c r="BB42" s="338">
        <v>2332</v>
      </c>
      <c r="BC42" s="339">
        <v>2.5</v>
      </c>
      <c r="BD42" s="338">
        <v>445</v>
      </c>
      <c r="BE42" s="340">
        <v>0.191</v>
      </c>
      <c r="BF42" s="338">
        <v>203</v>
      </c>
      <c r="BG42" s="12">
        <v>0.45600000000000002</v>
      </c>
      <c r="BH42" s="339">
        <v>81</v>
      </c>
      <c r="BI42" s="338">
        <v>35</v>
      </c>
      <c r="BJ42" s="12">
        <v>7.9000000000000001E-2</v>
      </c>
      <c r="BK42" s="4">
        <v>6</v>
      </c>
      <c r="BL42" s="339">
        <v>4</v>
      </c>
      <c r="BM42" s="91">
        <v>0.97699999999999998</v>
      </c>
    </row>
    <row r="43" spans="1:65" x14ac:dyDescent="0.25">
      <c r="A43" s="69"/>
      <c r="B43" s="10"/>
      <c r="C43" s="10" t="s">
        <v>108</v>
      </c>
      <c r="D43" s="10" t="s">
        <v>2</v>
      </c>
      <c r="E43" s="75">
        <v>3</v>
      </c>
      <c r="F43" s="360">
        <v>2488</v>
      </c>
      <c r="G43" s="370">
        <v>209378348</v>
      </c>
      <c r="H43" s="10">
        <v>150</v>
      </c>
      <c r="I43" s="212">
        <v>38243480</v>
      </c>
      <c r="J43" s="10">
        <v>44</v>
      </c>
      <c r="K43" s="371">
        <v>271433813</v>
      </c>
      <c r="L43" s="10">
        <v>2682</v>
      </c>
      <c r="M43" s="212">
        <v>519055641</v>
      </c>
      <c r="N43" s="398">
        <v>192804668</v>
      </c>
      <c r="O43" s="354">
        <v>0.373</v>
      </c>
      <c r="P43" s="6">
        <v>2009</v>
      </c>
      <c r="Q43" s="6">
        <v>647</v>
      </c>
      <c r="R43" s="6">
        <v>19</v>
      </c>
      <c r="S43" s="19">
        <v>7</v>
      </c>
      <c r="T43" s="372">
        <v>286381.7</v>
      </c>
      <c r="U43" s="346">
        <v>8501.5</v>
      </c>
      <c r="V43" s="372">
        <v>192734898.03221291</v>
      </c>
      <c r="W43" s="6">
        <v>673</v>
      </c>
      <c r="X43" s="398">
        <v>234841.3</v>
      </c>
      <c r="Y43" s="99">
        <v>6412.7</v>
      </c>
      <c r="Z43" s="327">
        <v>2682</v>
      </c>
      <c r="AA43" s="6">
        <v>1930</v>
      </c>
      <c r="AB43" s="6">
        <v>295</v>
      </c>
      <c r="AC43" s="6">
        <v>385</v>
      </c>
      <c r="AD43" s="6">
        <v>72</v>
      </c>
      <c r="AE43" s="361">
        <v>2.6845637583892617E-2</v>
      </c>
      <c r="AF43" s="252">
        <v>0.185</v>
      </c>
      <c r="AG43" s="252">
        <v>0.11700000000000001</v>
      </c>
      <c r="AH43" s="252">
        <v>0.20200000000000001</v>
      </c>
      <c r="AI43" s="252">
        <v>0.13200000000000001</v>
      </c>
      <c r="AJ43" s="19">
        <v>752</v>
      </c>
      <c r="AL43" s="348">
        <v>319</v>
      </c>
      <c r="AM43" s="349">
        <v>5089</v>
      </c>
      <c r="AO43" s="350">
        <v>2368</v>
      </c>
      <c r="AP43" s="6">
        <v>261</v>
      </c>
      <c r="AQ43" s="6">
        <v>51</v>
      </c>
      <c r="AR43" s="6">
        <v>2</v>
      </c>
      <c r="AS43" s="346">
        <v>796886.9</v>
      </c>
      <c r="AT43" s="346">
        <v>46168.5</v>
      </c>
      <c r="AU43" s="19">
        <v>314</v>
      </c>
      <c r="AV43" s="350">
        <v>190</v>
      </c>
      <c r="AW43" s="6">
        <v>104</v>
      </c>
      <c r="AX43" s="6">
        <v>20</v>
      </c>
      <c r="AY43" s="347">
        <v>64</v>
      </c>
      <c r="AZ43" s="19">
        <v>26</v>
      </c>
      <c r="BB43" s="351">
        <v>56644</v>
      </c>
      <c r="BC43" s="352">
        <v>2.6059999999999999</v>
      </c>
      <c r="BD43" s="351">
        <v>6499.9000000000005</v>
      </c>
      <c r="BE43" s="345">
        <v>0.115</v>
      </c>
      <c r="BF43" s="351">
        <v>2478</v>
      </c>
      <c r="BG43" s="355">
        <v>0.38100000000000001</v>
      </c>
      <c r="BH43" s="352">
        <v>962</v>
      </c>
      <c r="BI43" s="351">
        <v>417</v>
      </c>
      <c r="BJ43" s="355">
        <v>6.4000000000000001E-2</v>
      </c>
      <c r="BK43" s="227">
        <v>66</v>
      </c>
      <c r="BL43" s="352">
        <v>46</v>
      </c>
      <c r="BM43" s="357">
        <v>0.68600000000000005</v>
      </c>
    </row>
    <row r="44" spans="1:65" x14ac:dyDescent="0.25">
      <c r="A44" s="76">
        <v>540029</v>
      </c>
      <c r="B44" s="7" t="s">
        <v>8</v>
      </c>
      <c r="C44" s="7" t="s">
        <v>10</v>
      </c>
      <c r="D44" s="7" t="s">
        <v>6</v>
      </c>
      <c r="E44" s="20" t="s">
        <v>11</v>
      </c>
      <c r="F44" s="375">
        <v>60</v>
      </c>
      <c r="G44" s="213">
        <v>2623080</v>
      </c>
      <c r="H44" s="7">
        <v>12</v>
      </c>
      <c r="I44" s="213">
        <v>3166451</v>
      </c>
      <c r="J44" s="7">
        <v>2</v>
      </c>
      <c r="K44" s="376">
        <v>2632740</v>
      </c>
      <c r="L44" s="7">
        <v>74</v>
      </c>
      <c r="M44" s="213">
        <v>8422271</v>
      </c>
      <c r="N44" s="38">
        <v>197606</v>
      </c>
      <c r="O44" s="377">
        <v>2.3E-2</v>
      </c>
      <c r="P44" s="8">
        <v>51</v>
      </c>
      <c r="Q44" s="8">
        <v>23</v>
      </c>
      <c r="R44" s="8">
        <v>0</v>
      </c>
      <c r="S44" s="20">
        <v>0</v>
      </c>
      <c r="T44" s="378">
        <v>8435.1</v>
      </c>
      <c r="U44" s="378">
        <v>5646.4</v>
      </c>
      <c r="V44" s="378">
        <v>194007.876942</v>
      </c>
      <c r="W44" s="8">
        <v>23</v>
      </c>
      <c r="X44" s="38">
        <v>5988.1</v>
      </c>
      <c r="Y44" s="103">
        <v>3442.6</v>
      </c>
      <c r="Z44" s="327">
        <v>74</v>
      </c>
      <c r="AA44" s="8">
        <v>43</v>
      </c>
      <c r="AB44" s="8">
        <v>14</v>
      </c>
      <c r="AC44" s="8">
        <v>17</v>
      </c>
      <c r="AD44" s="8">
        <v>0</v>
      </c>
      <c r="AE44" s="379">
        <v>0</v>
      </c>
      <c r="AF44" s="34">
        <v>0.125</v>
      </c>
      <c r="AG44" s="34">
        <v>0.115</v>
      </c>
      <c r="AH44" s="34">
        <v>0.13300000000000001</v>
      </c>
      <c r="AI44" s="34">
        <v>0.125</v>
      </c>
      <c r="AJ44" s="20">
        <v>31</v>
      </c>
      <c r="AL44" s="76">
        <v>6</v>
      </c>
      <c r="AM44" s="380">
        <v>107</v>
      </c>
      <c r="AO44" s="76">
        <v>63</v>
      </c>
      <c r="AP44" s="8">
        <v>10</v>
      </c>
      <c r="AQ44" s="8">
        <v>1</v>
      </c>
      <c r="AR44" s="8">
        <v>0</v>
      </c>
      <c r="AS44" s="378">
        <v>60081.8</v>
      </c>
      <c r="AT44" s="378">
        <v>51100</v>
      </c>
      <c r="AU44" s="20">
        <v>11</v>
      </c>
      <c r="AV44" s="76">
        <v>9</v>
      </c>
      <c r="AW44" s="8">
        <v>2</v>
      </c>
      <c r="AX44" s="8">
        <v>0</v>
      </c>
      <c r="AY44" s="8">
        <v>0</v>
      </c>
      <c r="AZ44" s="20">
        <v>0</v>
      </c>
      <c r="BB44" s="381">
        <v>1664</v>
      </c>
      <c r="BC44" s="382">
        <v>2</v>
      </c>
      <c r="BD44" s="381">
        <v>124</v>
      </c>
      <c r="BE44" s="377">
        <v>7.4999999999999997E-2</v>
      </c>
      <c r="BF44" s="381">
        <v>62</v>
      </c>
      <c r="BG44" s="13">
        <v>0.5</v>
      </c>
      <c r="BH44" s="382">
        <v>31</v>
      </c>
      <c r="BI44" s="381">
        <v>17</v>
      </c>
      <c r="BJ44" s="13">
        <v>0.13700000000000001</v>
      </c>
      <c r="BK44" s="7">
        <v>5</v>
      </c>
      <c r="BL44" s="382">
        <v>3</v>
      </c>
      <c r="BM44" s="92">
        <v>0.5</v>
      </c>
    </row>
    <row r="45" spans="1:65" x14ac:dyDescent="0.25">
      <c r="A45" s="76">
        <v>540081</v>
      </c>
      <c r="B45" s="7" t="s">
        <v>103</v>
      </c>
      <c r="C45" s="7" t="s">
        <v>116</v>
      </c>
      <c r="D45" s="7" t="s">
        <v>6</v>
      </c>
      <c r="E45" s="20" t="s">
        <v>117</v>
      </c>
      <c r="F45" s="375">
        <v>676</v>
      </c>
      <c r="G45" s="213">
        <v>46176980</v>
      </c>
      <c r="H45" s="7">
        <v>47</v>
      </c>
      <c r="I45" s="213">
        <v>5674580</v>
      </c>
      <c r="J45" s="7">
        <v>9</v>
      </c>
      <c r="K45" s="376">
        <v>1945990</v>
      </c>
      <c r="L45" s="7">
        <v>732</v>
      </c>
      <c r="M45" s="213">
        <v>53797550</v>
      </c>
      <c r="N45" s="38">
        <v>3722211</v>
      </c>
      <c r="O45" s="377">
        <v>6.9000000000000006E-2</v>
      </c>
      <c r="P45" s="8">
        <v>401</v>
      </c>
      <c r="Q45" s="8">
        <v>330</v>
      </c>
      <c r="R45" s="8">
        <v>1</v>
      </c>
      <c r="S45" s="20">
        <v>0</v>
      </c>
      <c r="T45" s="378">
        <v>11156.9</v>
      </c>
      <c r="U45" s="378">
        <v>7785.5</v>
      </c>
      <c r="V45" s="378">
        <v>3692941.8952199998</v>
      </c>
      <c r="W45" s="8">
        <v>331</v>
      </c>
      <c r="X45" s="38">
        <v>9544.1</v>
      </c>
      <c r="Y45" s="103">
        <v>6116.5</v>
      </c>
      <c r="Z45" s="327">
        <v>732</v>
      </c>
      <c r="AA45" s="8">
        <v>375</v>
      </c>
      <c r="AB45" s="8">
        <v>147</v>
      </c>
      <c r="AC45" s="8">
        <v>203</v>
      </c>
      <c r="AD45" s="8">
        <v>7</v>
      </c>
      <c r="AE45" s="379">
        <v>9.562841530054645E-3</v>
      </c>
      <c r="AF45" s="34">
        <v>0.14699999999999999</v>
      </c>
      <c r="AG45" s="34">
        <v>0.11799999999999999</v>
      </c>
      <c r="AH45" s="34">
        <v>0.16</v>
      </c>
      <c r="AI45" s="34">
        <v>0.13200000000000001</v>
      </c>
      <c r="AJ45" s="20">
        <v>357</v>
      </c>
      <c r="AL45" s="76">
        <v>134</v>
      </c>
      <c r="AM45" s="380">
        <v>1141</v>
      </c>
      <c r="AO45" s="76">
        <v>604</v>
      </c>
      <c r="AP45" s="8">
        <v>118</v>
      </c>
      <c r="AQ45" s="8">
        <v>10</v>
      </c>
      <c r="AR45" s="8">
        <v>0</v>
      </c>
      <c r="AS45" s="378">
        <v>68786.5</v>
      </c>
      <c r="AT45" s="378">
        <v>55650</v>
      </c>
      <c r="AU45" s="20">
        <v>128</v>
      </c>
      <c r="AV45" s="76">
        <v>110</v>
      </c>
      <c r="AW45" s="8">
        <v>15</v>
      </c>
      <c r="AX45" s="8">
        <v>3</v>
      </c>
      <c r="AY45" s="8">
        <v>5</v>
      </c>
      <c r="AZ45" s="20">
        <v>2</v>
      </c>
      <c r="BB45" s="381">
        <v>2492</v>
      </c>
      <c r="BC45" s="382">
        <v>2.2000000000000002</v>
      </c>
      <c r="BD45" s="381">
        <v>1746.5</v>
      </c>
      <c r="BE45" s="383">
        <v>0.70099999999999996</v>
      </c>
      <c r="BF45" s="381">
        <v>1011</v>
      </c>
      <c r="BG45" s="13">
        <v>0.57899999999999996</v>
      </c>
      <c r="BH45" s="382">
        <v>439</v>
      </c>
      <c r="BI45" s="381">
        <v>214</v>
      </c>
      <c r="BJ45" s="13">
        <v>0.123</v>
      </c>
      <c r="BK45" s="7">
        <v>38</v>
      </c>
      <c r="BL45" s="382">
        <v>26</v>
      </c>
      <c r="BM45" s="92">
        <v>0.77500000000000002</v>
      </c>
    </row>
    <row r="46" spans="1:65" ht="15.75" thickBot="1" x14ac:dyDescent="0.3">
      <c r="A46" s="77">
        <v>540033</v>
      </c>
      <c r="B46" s="106" t="s">
        <v>9</v>
      </c>
      <c r="C46" s="106" t="s">
        <v>10</v>
      </c>
      <c r="D46" s="106" t="s">
        <v>6</v>
      </c>
      <c r="E46" s="79" t="s">
        <v>11</v>
      </c>
      <c r="F46" s="384">
        <v>63</v>
      </c>
      <c r="G46" s="385">
        <v>2064280</v>
      </c>
      <c r="H46" s="106">
        <v>8</v>
      </c>
      <c r="I46" s="385">
        <v>837000</v>
      </c>
      <c r="J46" s="106">
        <v>3</v>
      </c>
      <c r="K46" s="386">
        <v>796350</v>
      </c>
      <c r="L46" s="106">
        <v>74</v>
      </c>
      <c r="M46" s="385">
        <v>3697630</v>
      </c>
      <c r="N46" s="102">
        <v>260055</v>
      </c>
      <c r="O46" s="387">
        <v>7.0000000000000007E-2</v>
      </c>
      <c r="P46" s="78">
        <v>43</v>
      </c>
      <c r="Q46" s="78">
        <v>31</v>
      </c>
      <c r="R46" s="78">
        <v>0</v>
      </c>
      <c r="S46" s="79">
        <v>0</v>
      </c>
      <c r="T46" s="388">
        <v>8217.4</v>
      </c>
      <c r="U46" s="388">
        <v>5532.5</v>
      </c>
      <c r="V46" s="388">
        <v>254738.14536699999</v>
      </c>
      <c r="W46" s="78">
        <v>31</v>
      </c>
      <c r="X46" s="102">
        <v>6191.8</v>
      </c>
      <c r="Y46" s="104">
        <v>2741</v>
      </c>
      <c r="Z46" s="389">
        <v>74</v>
      </c>
      <c r="AA46" s="78">
        <v>34</v>
      </c>
      <c r="AB46" s="78">
        <v>13</v>
      </c>
      <c r="AC46" s="78">
        <v>24</v>
      </c>
      <c r="AD46" s="78">
        <v>3</v>
      </c>
      <c r="AE46" s="390">
        <v>4.0540540540540543E-2</v>
      </c>
      <c r="AF46" s="88">
        <v>0.17599999999999999</v>
      </c>
      <c r="AG46" s="88">
        <v>0.122</v>
      </c>
      <c r="AH46" s="88">
        <v>0.184</v>
      </c>
      <c r="AI46" s="88">
        <v>0.129</v>
      </c>
      <c r="AJ46" s="79">
        <v>40</v>
      </c>
      <c r="AL46" s="77">
        <v>11</v>
      </c>
      <c r="AM46" s="391">
        <v>235</v>
      </c>
      <c r="AO46" s="77">
        <v>56</v>
      </c>
      <c r="AP46" s="78">
        <v>18</v>
      </c>
      <c r="AQ46" s="78">
        <v>0</v>
      </c>
      <c r="AR46" s="78">
        <v>0</v>
      </c>
      <c r="AS46" s="388">
        <v>50100.6</v>
      </c>
      <c r="AT46" s="388">
        <v>14480</v>
      </c>
      <c r="AU46" s="79">
        <v>18</v>
      </c>
      <c r="AV46" s="77">
        <v>12</v>
      </c>
      <c r="AW46" s="78">
        <v>4</v>
      </c>
      <c r="AX46" s="78">
        <v>2</v>
      </c>
      <c r="AY46" s="78">
        <v>2</v>
      </c>
      <c r="AZ46" s="79">
        <v>1</v>
      </c>
      <c r="BB46" s="392">
        <v>927</v>
      </c>
      <c r="BC46" s="393">
        <v>2.6</v>
      </c>
      <c r="BD46" s="392">
        <v>184.6</v>
      </c>
      <c r="BE46" s="387">
        <v>0.19900000000000001</v>
      </c>
      <c r="BF46" s="392">
        <v>56</v>
      </c>
      <c r="BG46" s="70">
        <v>0.30299999999999999</v>
      </c>
      <c r="BH46" s="393">
        <v>23</v>
      </c>
      <c r="BI46" s="392">
        <v>12</v>
      </c>
      <c r="BJ46" s="70">
        <v>6.5000000000000002E-2</v>
      </c>
      <c r="BK46" s="106">
        <v>2</v>
      </c>
      <c r="BL46" s="393">
        <v>2</v>
      </c>
      <c r="BM46" s="93">
        <v>0.68300000000000005</v>
      </c>
    </row>
    <row r="48" spans="1:65" x14ac:dyDescent="0.25">
      <c r="A48" s="394" t="s">
        <v>210</v>
      </c>
      <c r="F48" s="42"/>
      <c r="L48" s="2"/>
      <c r="M48" s="2"/>
      <c r="N48" s="2"/>
      <c r="O48" s="2"/>
    </row>
    <row r="49" spans="1:15" s="42" customFormat="1" ht="12" x14ac:dyDescent="0.2">
      <c r="A49" s="395" t="s">
        <v>211</v>
      </c>
      <c r="L49" s="208"/>
      <c r="M49" s="208"/>
      <c r="N49" s="208"/>
      <c r="O49" s="208"/>
    </row>
    <row r="51" spans="1:15" x14ac:dyDescent="0.25">
      <c r="A51" s="400" t="s">
        <v>213</v>
      </c>
      <c r="B51" s="400"/>
      <c r="C51" s="400"/>
      <c r="D51" s="400"/>
      <c r="E51" s="400"/>
      <c r="F51" s="399"/>
    </row>
  </sheetData>
  <mergeCells count="19">
    <mergeCell ref="AO6:AU6"/>
    <mergeCell ref="AV6:AZ6"/>
    <mergeCell ref="BB6:BC6"/>
    <mergeCell ref="F5:K5"/>
    <mergeCell ref="L5:AM5"/>
    <mergeCell ref="AO5:AZ5"/>
    <mergeCell ref="BB5:BM5"/>
    <mergeCell ref="P6:S6"/>
    <mergeCell ref="BD6:BE6"/>
    <mergeCell ref="BF6:BH6"/>
    <mergeCell ref="BI6:BL6"/>
    <mergeCell ref="T6:Y6"/>
    <mergeCell ref="AA6:AJ6"/>
    <mergeCell ref="AL6:AM6"/>
    <mergeCell ref="A6:E6"/>
    <mergeCell ref="F6:G6"/>
    <mergeCell ref="H6:I6"/>
    <mergeCell ref="J6:K6"/>
    <mergeCell ref="L6:O6"/>
  </mergeCells>
  <hyperlinks>
    <hyperlink ref="A49" r:id="rId1" tooltip="https://data.wvgis.wvu.edu/pub/ra/state/cl/building_exposure/" xr:uid="{00000000-0004-0000-0100-000000000000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R3_Risk Matrix Exposure</vt:lpstr>
      <vt:lpstr>R3_Risk Matrix DAMAGE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Behrang Bidadian</dc:creator>
  <cp:lastModifiedBy>Behrang Bidadian </cp:lastModifiedBy>
  <dcterms:created xsi:type="dcterms:W3CDTF">2021-08-25T20:46:16Z</dcterms:created>
  <dcterms:modified xsi:type="dcterms:W3CDTF">2022-02-15T14:48:40Z</dcterms:modified>
</cp:coreProperties>
</file>