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pub\RA\State\CL\Matrix\"/>
    </mc:Choice>
  </mc:AlternateContent>
  <bookViews>
    <workbookView xWindow="195" yWindow="435" windowWidth="21480" windowHeight="14400"/>
  </bookViews>
  <sheets>
    <sheet name="R4 Risk Matrix EXPOSURE" sheetId="10" r:id="rId1"/>
    <sheet name="R4 Matrix FLOOD LOSS MODELS" sheetId="9" r:id="rId2"/>
  </sheets>
  <definedNames>
    <definedName name="_xlnm._FilterDatabase" localSheetId="1" hidden="1">'R4 Matrix FLOOD LOSS MODELS'!$A$7:$BM$35</definedName>
    <definedName name="_xlnm._FilterDatabase" localSheetId="0" hidden="1">'R4 Risk Matrix EXPOSURE'!$A$7:$AK$41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1" i="10" l="1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Q41" i="10"/>
  <c r="Q40" i="10"/>
  <c r="Q39" i="10"/>
  <c r="Q38" i="10"/>
  <c r="Q37" i="10"/>
  <c r="Q36" i="10"/>
  <c r="Q35" i="10"/>
  <c r="Q34" i="10"/>
  <c r="Q33" i="10"/>
  <c r="Q32" i="10"/>
  <c r="Q31" i="10"/>
  <c r="Q30" i="10"/>
  <c r="Q29" i="10"/>
  <c r="Q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</calcChain>
</file>

<file path=xl/sharedStrings.xml><?xml version="1.0" encoding="utf-8"?>
<sst xmlns="http://schemas.openxmlformats.org/spreadsheetml/2006/main" count="409" uniqueCount="206">
  <si>
    <t>CID</t>
  </si>
  <si>
    <t>Community Name</t>
  </si>
  <si>
    <t>County</t>
  </si>
  <si>
    <t>Incorporated/Unincorporated</t>
  </si>
  <si>
    <t>WV RPDC Region</t>
  </si>
  <si>
    <t>Unincorporated</t>
  </si>
  <si>
    <t>Incorporated</t>
  </si>
  <si>
    <t>Split</t>
  </si>
  <si>
    <t>Ansted</t>
  </si>
  <si>
    <t>FAYETTE</t>
  </si>
  <si>
    <t>Meadow Bridge</t>
  </si>
  <si>
    <t>Montgomery**</t>
  </si>
  <si>
    <t>Oak Hill</t>
  </si>
  <si>
    <t>Pax</t>
  </si>
  <si>
    <t>Gauley Bridge</t>
  </si>
  <si>
    <t>Smithers**</t>
  </si>
  <si>
    <t>Mount Hope</t>
  </si>
  <si>
    <t>Fayette County*</t>
  </si>
  <si>
    <t>Greenbrier County*</t>
  </si>
  <si>
    <t>GREENBRIER</t>
  </si>
  <si>
    <t>Alderson**</t>
  </si>
  <si>
    <t>Ronceverte</t>
  </si>
  <si>
    <t>Rupert</t>
  </si>
  <si>
    <t>White Sulphur Springs</t>
  </si>
  <si>
    <t>Rainelle</t>
  </si>
  <si>
    <t>Falling Springs</t>
  </si>
  <si>
    <t>Nicholas County*</t>
  </si>
  <si>
    <t>NICHOLAS</t>
  </si>
  <si>
    <t>Richwood</t>
  </si>
  <si>
    <t>Summersville</t>
  </si>
  <si>
    <t>Pocahontas County*</t>
  </si>
  <si>
    <t>POCAHONTAS</t>
  </si>
  <si>
    <t>Durbin</t>
  </si>
  <si>
    <t>Marlinton</t>
  </si>
  <si>
    <t>Webster County*</t>
  </si>
  <si>
    <t>WEBSTER</t>
  </si>
  <si>
    <t>Camden-On-Gauley</t>
  </si>
  <si>
    <t>Cowen</t>
  </si>
  <si>
    <t>GREENBRIER &amp; MONROE</t>
  </si>
  <si>
    <t>4 &amp; 1</t>
  </si>
  <si>
    <t>FAYETTE &amp; KANAWHA</t>
  </si>
  <si>
    <t>4 &amp; 3</t>
  </si>
  <si>
    <t>Floodway</t>
  </si>
  <si>
    <t>Total Buildings in High Risk Flood Zones</t>
  </si>
  <si>
    <t>Addison (Webster Springs)</t>
  </si>
  <si>
    <t>Essential Facilities</t>
  </si>
  <si>
    <t>Mapped in SFHA</t>
  </si>
  <si>
    <t>Floodplain Measurements</t>
  </si>
  <si>
    <t>Buildings in Flood Zone</t>
  </si>
  <si>
    <t>Ratio of aSFHA to Community Area</t>
  </si>
  <si>
    <t xml:space="preserve">Non-Residential </t>
  </si>
  <si>
    <t xml:space="preserve">SFHA Area (aSFHA) (acres) </t>
  </si>
  <si>
    <t>Stream Length</t>
  </si>
  <si>
    <t>SFHA Area</t>
  </si>
  <si>
    <t>Total Length (mi) - High Risk Flood Zones</t>
  </si>
  <si>
    <t>Stream Length (mi) -Effective A</t>
  </si>
  <si>
    <t>Significant Structures</t>
  </si>
  <si>
    <t>Building Dollar ($) Exposure &amp; Building Occupancy Class Type</t>
  </si>
  <si>
    <t>Total
 Building Dollar Exposure</t>
  </si>
  <si>
    <r>
      <rPr>
        <b/>
        <sz val="9"/>
        <rFont val="Calibri"/>
        <family val="2"/>
        <scheme val="minor"/>
      </rPr>
      <t>Commerical</t>
    </r>
    <r>
      <rPr>
        <sz val="9"/>
        <rFont val="Calibri"/>
        <family val="2"/>
        <scheme val="minor"/>
      </rPr>
      <t xml:space="preserve"> VALUE</t>
    </r>
  </si>
  <si>
    <r>
      <rPr>
        <b/>
        <sz val="9"/>
        <rFont val="Calibri"/>
        <family val="2"/>
        <scheme val="minor"/>
      </rPr>
      <t xml:space="preserve">Other
 </t>
    </r>
    <r>
      <rPr>
        <sz val="9"/>
        <rFont val="Calibri"/>
        <family val="2"/>
        <scheme val="minor"/>
      </rPr>
      <t>Non-Residential VALUE</t>
    </r>
  </si>
  <si>
    <t>Buildings at High Risk</t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</si>
  <si>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COUNT %
 (All RESx Classes)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</si>
  <si>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VALUE %
 (All RESx) 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</si>
  <si>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VALUE
 (All RESx) </t>
    </r>
  </si>
  <si>
    <t xml:space="preserve">Residential </t>
  </si>
  <si>
    <t>Community Information</t>
  </si>
  <si>
    <t>Stream Length (mi) - Advisory A</t>
  </si>
  <si>
    <t>% Pre-FIRM</t>
  </si>
  <si>
    <t>% Post-FIRM construction regulated to Pre-FIRM (Mapped into SFHA)</t>
  </si>
  <si>
    <t>% Post-FIRM</t>
  </si>
  <si>
    <t>% Unknown</t>
  </si>
  <si>
    <t>% Unknown RES2 Mobile Homes</t>
  </si>
  <si>
    <t>% Unknown Tax Exempt (Property Class X or Other Non-Residential)</t>
  </si>
  <si>
    <t>Average Building Value</t>
  </si>
  <si>
    <t>Median Building Value</t>
  </si>
  <si>
    <t>Owner Occupied</t>
  </si>
  <si>
    <t>&gt; 25%</t>
  </si>
  <si>
    <t>&lt; 50%</t>
  </si>
  <si>
    <t>&lt; 1940</t>
  </si>
  <si>
    <t>Top 1</t>
  </si>
  <si>
    <t>&gt; 19%</t>
  </si>
  <si>
    <t>&gt; 500 mi</t>
  </si>
  <si>
    <t>&gt; 180 mi</t>
  </si>
  <si>
    <t>&gt; 1K bldg</t>
  </si>
  <si>
    <t>&gt; 100 bldg</t>
  </si>
  <si>
    <t>Top 3</t>
  </si>
  <si>
    <t>Median Building Value RES 1</t>
  </si>
  <si>
    <t>Average Building Value RES 1</t>
  </si>
  <si>
    <t>&gt; $80K</t>
  </si>
  <si>
    <t>&gt; $50K</t>
  </si>
  <si>
    <t>&gt; 5 EF</t>
  </si>
  <si>
    <t>&gt; 10 CA</t>
  </si>
  <si>
    <t>&gt; 10 CAH</t>
  </si>
  <si>
    <r>
      <rPr>
        <b/>
        <sz val="9"/>
        <color theme="1"/>
        <rFont val="Calibri"/>
        <family val="2"/>
        <scheme val="minor"/>
      </rPr>
      <t>Community Assets Historical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</si>
  <si>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Average </t>
    </r>
    <r>
      <rPr>
        <b/>
        <sz val="9"/>
        <color theme="1"/>
        <rFont val="Calibri"/>
        <family val="2"/>
        <scheme val="minor"/>
      </rPr>
      <t>Building Year</t>
    </r>
  </si>
  <si>
    <r>
      <t xml:space="preserve">Median </t>
    </r>
    <r>
      <rPr>
        <b/>
        <sz val="9"/>
        <color theme="1"/>
        <rFont val="Calibri"/>
        <family val="2"/>
        <scheme val="minor"/>
      </rPr>
      <t>Building Year</t>
    </r>
  </si>
  <si>
    <t>Community Assets
 Non-Historical</t>
  </si>
  <si>
    <t>&gt; 10%</t>
  </si>
  <si>
    <t>Higer Risk Threshold</t>
  </si>
  <si>
    <t>Statewide Statistics</t>
  </si>
  <si>
    <t>Total Value</t>
  </si>
  <si>
    <t>Historical</t>
  </si>
  <si>
    <t>Critical Facilities</t>
  </si>
  <si>
    <t>RENTAL</t>
  </si>
  <si>
    <t>FIRM STATUS (NEW DEVELOPMENT)</t>
  </si>
  <si>
    <t>Unknown FIRM Status</t>
  </si>
  <si>
    <t>Pre/Post-FIRM</t>
  </si>
  <si>
    <t>Ownership</t>
  </si>
  <si>
    <t>&gt; 90%</t>
  </si>
  <si>
    <t>&gt; 70%</t>
  </si>
  <si>
    <r>
      <rPr>
        <b/>
        <sz val="9"/>
        <color theme="0" tint="-0.499984740745262"/>
        <rFont val="Calibri"/>
        <family val="2"/>
        <scheme val="minor"/>
      </rPr>
      <t>Non-Residential</t>
    </r>
    <r>
      <rPr>
        <sz val="9"/>
        <color theme="0" tint="-0.499984740745262"/>
        <rFont val="Calibri"/>
        <family val="2"/>
        <scheme val="minor"/>
      </rPr>
      <t xml:space="preserve"> VALUE % 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</si>
  <si>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Manufactured Homes</t>
    </r>
    <r>
      <rPr>
        <sz val="9"/>
        <rFont val="Calibri"/>
        <family val="2"/>
        <scheme val="minor"/>
      </rPr>
      <t xml:space="preserve"> (RES2) % of Single Dwellings  (RES1 &amp; RES2) </t>
    </r>
  </si>
  <si>
    <t>Building Value Mean/Median</t>
  </si>
  <si>
    <t>Count Total</t>
  </si>
  <si>
    <t>Value Total</t>
  </si>
  <si>
    <t>TEIF Loss Total</t>
  </si>
  <si>
    <t>TEIF Loss Ratio Total</t>
  </si>
  <si>
    <t>Debris Damage Total (tons)</t>
  </si>
  <si>
    <t>Count Residential</t>
  </si>
  <si>
    <t>Value Residential</t>
  </si>
  <si>
    <t>Count Commercial</t>
  </si>
  <si>
    <t>Value Commercial</t>
  </si>
  <si>
    <t>Count Other</t>
  </si>
  <si>
    <t>Value Other</t>
  </si>
  <si>
    <t>High-Risk Floodplain Exposure (WV Flood Tool Classification)</t>
  </si>
  <si>
    <t>Residential</t>
  </si>
  <si>
    <t>Commerical</t>
  </si>
  <si>
    <t>Other</t>
  </si>
  <si>
    <t>&gt; 75</t>
  </si>
  <si>
    <t>&gt; 5%</t>
  </si>
  <si>
    <t>Top 2</t>
  </si>
  <si>
    <t>&lt;1 % or No Depth Value</t>
  </si>
  <si>
    <t>1-10% (Slight Damage)</t>
  </si>
  <si>
    <t>10-50% (Moderate Damage)</t>
  </si>
  <si>
    <t>50-100% (Substantial Damage)</t>
  </si>
  <si>
    <t>Average Building Damage Percent (%) &gt;= 1% Damage</t>
  </si>
  <si>
    <t>Median Building Damage Percent (%) &gt;= 1% Damage</t>
  </si>
  <si>
    <t>Total # of Buildings &gt;= 1% Damage</t>
  </si>
  <si>
    <t>&gt; $7K</t>
  </si>
  <si>
    <t>&lt; $1K or No Depth Value</t>
  </si>
  <si>
    <t>$1K-$50K</t>
  </si>
  <si>
    <t>$50K-$100K</t>
  </si>
  <si>
    <t>&gt; $100K</t>
  </si>
  <si>
    <t>Average Building Damage Value ($) &gt;= $1K Damage</t>
  </si>
  <si>
    <t>Median Building Damage Value ($) &gt;= $1K Damage</t>
  </si>
  <si>
    <t>Total Damage Value ($) &gt;= $1K Damage</t>
  </si>
  <si>
    <t>Total # of Buildings &gt;= $1K Damage</t>
  </si>
  <si>
    <t>&gt; 15%</t>
  </si>
  <si>
    <t>&gt; $10K</t>
  </si>
  <si>
    <t>&gt; $5K</t>
  </si>
  <si>
    <t>Average Percent Damage</t>
  </si>
  <si>
    <t>Median Percent Damage</t>
  </si>
  <si>
    <t>Average Dollar Damage</t>
  </si>
  <si>
    <t>Median Dollar Damage</t>
  </si>
  <si>
    <t>&gt; 90</t>
  </si>
  <si>
    <t>&gt; 20</t>
  </si>
  <si>
    <t>High Damage Count (BldgDmgPct &gt;= 50% OR BldgLossUSD &gt;  $10k)</t>
  </si>
  <si>
    <t>MINUS-RATED &gt; 2 &amp; POST-FIRM</t>
  </si>
  <si>
    <t>MINUS-RATED &gt; 2 &amp; BLDG YEAR UNKNOWN</t>
  </si>
  <si>
    <t>&gt; 10</t>
  </si>
  <si>
    <t>MINUS RATED</t>
  </si>
  <si>
    <t>MINUS RATED WITH FIRM STATUS</t>
  </si>
  <si>
    <t>&lt; Minus 1 ft. or No Depth Value</t>
  </si>
  <si>
    <t>Minus 1-5 ft</t>
  </si>
  <si>
    <t>Minus 5-10 ft</t>
  </si>
  <si>
    <t xml:space="preserve"> &gt; Minus 10 ft</t>
  </si>
  <si>
    <t>Average Value of Minus Rated Structures</t>
  </si>
  <si>
    <t>Median Value of Minus Rated Structures</t>
  </si>
  <si>
    <t>Total # of Minus Rated Structures</t>
  </si>
  <si>
    <t>&gt;= Minus 1 ft. and Pre-FIRM</t>
  </si>
  <si>
    <t>&gt;= Minus 1 ft. and Post-FIRM</t>
  </si>
  <si>
    <t>&gt;= Minus 1 ft. and Unknown Building Year</t>
  </si>
  <si>
    <t>&gt; 50%</t>
  </si>
  <si>
    <t>Census Population</t>
  </si>
  <si>
    <t>Floodplain Population and Households</t>
  </si>
  <si>
    <t>Displaced Population</t>
  </si>
  <si>
    <t>Short-Term Shelter Needs</t>
  </si>
  <si>
    <t>Total Community Population</t>
  </si>
  <si>
    <t>Average Residential Household Size</t>
  </si>
  <si>
    <t>Population Residing in High Risk Flood Zone</t>
  </si>
  <si>
    <t>Percentage of Population Residing in High Risk Flood Zone</t>
  </si>
  <si>
    <t>Percentage of Population in Flood Zones Displaced</t>
  </si>
  <si>
    <t>Number of Households with innundation water depth &gt;= 1 foot</t>
  </si>
  <si>
    <t>Estimated Population in Need of Short Term Shelter</t>
  </si>
  <si>
    <t>Percentage of Population in Flood Zones in Need of Shelter</t>
  </si>
  <si>
    <t>Companion Dogs Shelter Need</t>
  </si>
  <si>
    <t>Companion Cats Shelter Need</t>
  </si>
  <si>
    <t>Percentage of Owner-Occupied Homes</t>
  </si>
  <si>
    <t>Building Counts by Damage Categories</t>
  </si>
  <si>
    <t>Building County High-Risk Advisory Zone</t>
  </si>
  <si>
    <t>Other Estimates</t>
  </si>
  <si>
    <t>&gt; 50% SD of Total Buildings</t>
  </si>
  <si>
    <t xml:space="preserve"> </t>
  </si>
  <si>
    <r>
      <t xml:space="preserve">Region 4 Risk Matrix </t>
    </r>
    <r>
      <rPr>
        <b/>
        <i/>
        <sz val="11"/>
        <color theme="1"/>
        <rFont val="Calibri"/>
        <family val="2"/>
        <scheme val="minor"/>
      </rPr>
      <t>DAMAGE LOSS MODELS</t>
    </r>
  </si>
  <si>
    <r>
      <t xml:space="preserve">Region 4 Risk Matrix Building </t>
    </r>
    <r>
      <rPr>
        <b/>
        <i/>
        <sz val="11"/>
        <color theme="1"/>
        <rFont val="Calibri"/>
        <family val="2"/>
        <scheme val="minor"/>
      </rPr>
      <t>Exposure</t>
    </r>
  </si>
  <si>
    <t>Building Total Exposure in Floodplain (TEIF)</t>
  </si>
  <si>
    <t>Building Percent Damage Estimates</t>
  </si>
  <si>
    <t>Building Mean and Median Damage Estimates</t>
  </si>
  <si>
    <t>POPULATION DISPLACEMENT / SHORT-TERM SHELTER NEEDS</t>
  </si>
  <si>
    <t>MINUS RATED STRUCTURES</t>
  </si>
  <si>
    <t>BUILDING DAMAGE LOSS ESTIMATES (TEIF, Damage Dollar, Damage Percent)</t>
  </si>
  <si>
    <t>&gt; 9%</t>
  </si>
  <si>
    <t>&gt; $ 3M</t>
  </si>
  <si>
    <t>&gt; 24%</t>
  </si>
  <si>
    <t>&gt; 17%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</si>
</sst>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&quot;$&quot;#,##0,\K\ "/>
    <numFmt numFmtId="167" formatCode="&quot;$&quot;#,##0,\K"/>
    <numFmt numFmtId="168" formatCode="&quot;$&quot;#,##0.0,\K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rgb="FFC00000"/>
      <name val="Calibri"/>
      <family val="2"/>
    </font>
    <font>
      <sz val="9"/>
      <color rgb="FFC00000"/>
      <name val="Calibri"/>
      <family val="2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name val="Calibri"/>
      <family val="2"/>
    </font>
    <font>
      <i/>
      <sz val="9"/>
      <color rgb="FFC0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99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5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7" borderId="5" xfId="0" applyFont="1" applyFill="1" applyBorder="1"/>
    <xf numFmtId="0" fontId="3" fillId="7" borderId="5" xfId="0" applyFont="1" applyFill="1" applyBorder="1" applyAlignment="1">
      <alignment horizontal="center"/>
    </xf>
    <xf numFmtId="0" fontId="3" fillId="3" borderId="5" xfId="0" applyFont="1" applyFill="1" applyBorder="1"/>
    <xf numFmtId="0" fontId="4" fillId="9" borderId="5" xfId="0" applyFont="1" applyFill="1" applyBorder="1"/>
    <xf numFmtId="0" fontId="6" fillId="7" borderId="5" xfId="0" applyFont="1" applyFill="1" applyBorder="1" applyAlignment="1">
      <alignment horizontal="center"/>
    </xf>
    <xf numFmtId="9" fontId="3" fillId="3" borderId="5" xfId="0" applyNumberFormat="1" applyFont="1" applyFill="1" applyBorder="1" applyAlignment="1">
      <alignment horizontal="center"/>
    </xf>
    <xf numFmtId="9" fontId="3" fillId="0" borderId="5" xfId="0" applyNumberFormat="1" applyFont="1" applyBorder="1" applyAlignment="1">
      <alignment horizontal="center"/>
    </xf>
    <xf numFmtId="9" fontId="3" fillId="7" borderId="5" xfId="0" applyNumberFormat="1" applyFont="1" applyFill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164" fontId="10" fillId="0" borderId="5" xfId="0" applyNumberFormat="1" applyFont="1" applyFill="1" applyBorder="1" applyAlignment="1">
      <alignment horizontal="center"/>
    </xf>
    <xf numFmtId="164" fontId="10" fillId="13" borderId="5" xfId="0" applyNumberFormat="1" applyFont="1" applyFill="1" applyBorder="1" applyAlignment="1">
      <alignment horizontal="center"/>
    </xf>
    <xf numFmtId="9" fontId="14" fillId="0" borderId="5" xfId="0" applyNumberFormat="1" applyFont="1" applyBorder="1" applyAlignment="1">
      <alignment horizontal="center" vertical="center"/>
    </xf>
    <xf numFmtId="165" fontId="3" fillId="7" borderId="5" xfId="2" applyNumberFormat="1" applyFont="1" applyFill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3" fillId="3" borderId="5" xfId="0" applyNumberFormat="1" applyFont="1" applyFill="1" applyBorder="1" applyAlignment="1">
      <alignment horizontal="center"/>
    </xf>
    <xf numFmtId="166" fontId="4" fillId="9" borderId="5" xfId="0" applyNumberFormat="1" applyFont="1" applyFill="1" applyBorder="1" applyAlignment="1">
      <alignment horizontal="center"/>
    </xf>
    <xf numFmtId="166" fontId="3" fillId="7" borderId="5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7" fillId="9" borderId="5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4" fillId="9" borderId="5" xfId="0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166" fontId="7" fillId="9" borderId="5" xfId="0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9" fontId="3" fillId="0" borderId="5" xfId="2" applyFont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9" fontId="3" fillId="7" borderId="5" xfId="2" applyFont="1" applyFill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167" fontId="3" fillId="3" borderId="5" xfId="0" applyNumberFormat="1" applyFont="1" applyFill="1" applyBorder="1" applyAlignment="1">
      <alignment horizontal="center"/>
    </xf>
    <xf numFmtId="167" fontId="4" fillId="2" borderId="5" xfId="0" applyNumberFormat="1" applyFont="1" applyFill="1" applyBorder="1" applyAlignment="1">
      <alignment horizontal="center"/>
    </xf>
    <xf numFmtId="167" fontId="3" fillId="7" borderId="5" xfId="0" applyNumberFormat="1" applyFont="1" applyFill="1" applyBorder="1" applyAlignment="1">
      <alignment horizontal="center"/>
    </xf>
    <xf numFmtId="0" fontId="4" fillId="10" borderId="0" xfId="0" applyFont="1" applyFill="1" applyAlignment="1">
      <alignment horizontal="center"/>
    </xf>
    <xf numFmtId="167" fontId="4" fillId="10" borderId="0" xfId="0" applyNumberFormat="1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9" fontId="9" fillId="7" borderId="5" xfId="2" applyFont="1" applyFill="1" applyBorder="1" applyAlignment="1">
      <alignment horizontal="center"/>
    </xf>
    <xf numFmtId="9" fontId="8" fillId="0" borderId="5" xfId="2" applyFont="1" applyBorder="1" applyAlignment="1">
      <alignment horizontal="center"/>
    </xf>
    <xf numFmtId="9" fontId="6" fillId="7" borderId="5" xfId="0" applyNumberFormat="1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167" fontId="6" fillId="0" borderId="5" xfId="0" applyNumberFormat="1" applyFont="1" applyBorder="1" applyAlignment="1">
      <alignment horizontal="center"/>
    </xf>
    <xf numFmtId="166" fontId="6" fillId="3" borderId="5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164" fontId="13" fillId="3" borderId="5" xfId="0" applyNumberFormat="1" applyFont="1" applyFill="1" applyBorder="1" applyAlignment="1">
      <alignment horizontal="center"/>
    </xf>
    <xf numFmtId="0" fontId="3" fillId="0" borderId="0" xfId="0" applyFont="1"/>
    <xf numFmtId="164" fontId="11" fillId="21" borderId="5" xfId="0" applyNumberFormat="1" applyFont="1" applyFill="1" applyBorder="1" applyAlignment="1">
      <alignment horizontal="center"/>
    </xf>
    <xf numFmtId="164" fontId="12" fillId="21" borderId="5" xfId="0" applyNumberFormat="1" applyFont="1" applyFill="1" applyBorder="1" applyAlignment="1">
      <alignment horizontal="center"/>
    </xf>
    <xf numFmtId="9" fontId="15" fillId="9" borderId="5" xfId="0" applyNumberFormat="1" applyFont="1" applyFill="1" applyBorder="1" applyAlignment="1">
      <alignment horizontal="center" vertical="center"/>
    </xf>
    <xf numFmtId="9" fontId="7" fillId="9" borderId="5" xfId="0" applyNumberFormat="1" applyFont="1" applyFill="1" applyBorder="1" applyAlignment="1">
      <alignment horizontal="center" vertical="center"/>
    </xf>
    <xf numFmtId="9" fontId="4" fillId="9" borderId="5" xfId="2" applyFont="1" applyFill="1" applyBorder="1" applyAlignment="1">
      <alignment horizontal="center"/>
    </xf>
    <xf numFmtId="164" fontId="10" fillId="22" borderId="5" xfId="0" applyNumberFormat="1" applyFont="1" applyFill="1" applyBorder="1" applyAlignment="1">
      <alignment horizontal="center"/>
    </xf>
    <xf numFmtId="9" fontId="6" fillId="3" borderId="5" xfId="0" applyNumberFormat="1" applyFont="1" applyFill="1" applyBorder="1" applyAlignment="1">
      <alignment horizontal="center" vertical="center"/>
    </xf>
    <xf numFmtId="164" fontId="13" fillId="22" borderId="5" xfId="0" applyNumberFormat="1" applyFont="1" applyFill="1" applyBorder="1" applyAlignment="1">
      <alignment horizontal="center"/>
    </xf>
    <xf numFmtId="166" fontId="8" fillId="3" borderId="5" xfId="0" applyNumberFormat="1" applyFont="1" applyFill="1" applyBorder="1" applyAlignment="1">
      <alignment horizontal="center"/>
    </xf>
    <xf numFmtId="166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/>
    <xf numFmtId="9" fontId="3" fillId="0" borderId="5" xfId="0" applyNumberFormat="1" applyFont="1" applyFill="1" applyBorder="1" applyAlignment="1">
      <alignment horizontal="center"/>
    </xf>
    <xf numFmtId="9" fontId="14" fillId="0" borderId="5" xfId="0" applyNumberFormat="1" applyFont="1" applyFill="1" applyBorder="1" applyAlignment="1">
      <alignment horizontal="center" vertical="center"/>
    </xf>
    <xf numFmtId="9" fontId="6" fillId="0" borderId="5" xfId="0" applyNumberFormat="1" applyFont="1" applyFill="1" applyBorder="1" applyAlignment="1">
      <alignment horizontal="center" vertical="center"/>
    </xf>
    <xf numFmtId="9" fontId="6" fillId="0" borderId="5" xfId="0" applyNumberFormat="1" applyFont="1" applyFill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9" fontId="17" fillId="0" borderId="5" xfId="2" applyFont="1" applyFill="1" applyBorder="1" applyAlignment="1">
      <alignment horizontal="center"/>
    </xf>
    <xf numFmtId="166" fontId="6" fillId="0" borderId="5" xfId="0" applyNumberFormat="1" applyFont="1" applyFill="1" applyBorder="1" applyAlignment="1">
      <alignment horizontal="center"/>
    </xf>
    <xf numFmtId="167" fontId="6" fillId="7" borderId="5" xfId="0" applyNumberFormat="1" applyFont="1" applyFill="1" applyBorder="1" applyAlignment="1">
      <alignment horizontal="center"/>
    </xf>
    <xf numFmtId="167" fontId="6" fillId="3" borderId="5" xfId="0" applyNumberFormat="1" applyFont="1" applyFill="1" applyBorder="1" applyAlignment="1">
      <alignment horizontal="center"/>
    </xf>
    <xf numFmtId="167" fontId="7" fillId="2" borderId="5" xfId="0" applyNumberFormat="1" applyFont="1" applyFill="1" applyBorder="1" applyAlignment="1">
      <alignment horizontal="center"/>
    </xf>
    <xf numFmtId="167" fontId="8" fillId="0" borderId="5" xfId="0" applyNumberFormat="1" applyFont="1" applyBorder="1" applyAlignment="1">
      <alignment horizontal="center"/>
    </xf>
    <xf numFmtId="167" fontId="8" fillId="7" borderId="5" xfId="0" applyNumberFormat="1" applyFont="1" applyFill="1" applyBorder="1" applyAlignment="1">
      <alignment horizontal="center"/>
    </xf>
    <xf numFmtId="9" fontId="6" fillId="0" borderId="5" xfId="2" applyFont="1" applyFill="1" applyBorder="1" applyAlignment="1">
      <alignment horizontal="center"/>
    </xf>
    <xf numFmtId="9" fontId="6" fillId="3" borderId="5" xfId="2" applyFont="1" applyFill="1" applyBorder="1" applyAlignment="1">
      <alignment horizontal="center"/>
    </xf>
    <xf numFmtId="9" fontId="6" fillId="0" borderId="5" xfId="2" applyFont="1" applyBorder="1" applyAlignment="1">
      <alignment horizontal="center"/>
    </xf>
    <xf numFmtId="9" fontId="7" fillId="9" borderId="5" xfId="2" applyFont="1" applyFill="1" applyBorder="1" applyAlignment="1">
      <alignment horizontal="center"/>
    </xf>
    <xf numFmtId="0" fontId="20" fillId="0" borderId="0" xfId="0" applyFont="1"/>
    <xf numFmtId="0" fontId="7" fillId="6" borderId="5" xfId="0" applyFont="1" applyFill="1" applyBorder="1" applyAlignment="1">
      <alignment horizontal="center"/>
    </xf>
    <xf numFmtId="9" fontId="7" fillId="6" borderId="5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" fillId="0" borderId="25" xfId="0" applyFont="1" applyBorder="1" applyAlignment="1">
      <alignment horizontal="center"/>
    </xf>
    <xf numFmtId="0" fontId="3" fillId="0" borderId="8" xfId="0" applyFont="1" applyBorder="1"/>
    <xf numFmtId="0" fontId="1" fillId="0" borderId="0" xfId="0" applyFont="1" applyAlignment="1">
      <alignment horizontal="left"/>
    </xf>
    <xf numFmtId="3" fontId="3" fillId="0" borderId="10" xfId="0" applyNumberFormat="1" applyFont="1" applyFill="1" applyBorder="1" applyAlignment="1">
      <alignment horizontal="center"/>
    </xf>
    <xf numFmtId="3" fontId="3" fillId="3" borderId="7" xfId="0" applyNumberFormat="1" applyFont="1" applyFill="1" applyBorder="1" applyAlignment="1">
      <alignment horizontal="center"/>
    </xf>
    <xf numFmtId="164" fontId="10" fillId="22" borderId="6" xfId="0" applyNumberFormat="1" applyFont="1" applyFill="1" applyBorder="1" applyAlignment="1">
      <alignment horizontal="center"/>
    </xf>
    <xf numFmtId="3" fontId="3" fillId="0" borderId="7" xfId="0" applyNumberFormat="1" applyFont="1" applyFill="1" applyBorder="1" applyAlignment="1">
      <alignment horizontal="center"/>
    </xf>
    <xf numFmtId="164" fontId="10" fillId="0" borderId="6" xfId="0" applyNumberFormat="1" applyFont="1" applyFill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0" fontId="4" fillId="9" borderId="7" xfId="0" applyFont="1" applyFill="1" applyBorder="1" applyAlignment="1">
      <alignment horizontal="center"/>
    </xf>
    <xf numFmtId="164" fontId="11" fillId="21" borderId="6" xfId="0" applyNumberFormat="1" applyFont="1" applyFill="1" applyBorder="1" applyAlignment="1">
      <alignment horizontal="center"/>
    </xf>
    <xf numFmtId="3" fontId="6" fillId="3" borderId="7" xfId="0" applyNumberFormat="1" applyFont="1" applyFill="1" applyBorder="1" applyAlignment="1">
      <alignment horizontal="center"/>
    </xf>
    <xf numFmtId="164" fontId="13" fillId="22" borderId="6" xfId="0" applyNumberFormat="1" applyFont="1" applyFill="1" applyBorder="1" applyAlignment="1">
      <alignment horizontal="center"/>
    </xf>
    <xf numFmtId="164" fontId="12" fillId="21" borderId="6" xfId="0" applyNumberFormat="1" applyFont="1" applyFill="1" applyBorder="1" applyAlignment="1">
      <alignment horizontal="center"/>
    </xf>
    <xf numFmtId="164" fontId="19" fillId="22" borderId="6" xfId="0" applyNumberFormat="1" applyFont="1" applyFill="1" applyBorder="1" applyAlignment="1">
      <alignment horizontal="center"/>
    </xf>
    <xf numFmtId="164" fontId="19" fillId="21" borderId="6" xfId="0" applyNumberFormat="1" applyFont="1" applyFill="1" applyBorder="1" applyAlignment="1">
      <alignment horizontal="center"/>
    </xf>
    <xf numFmtId="3" fontId="3" fillId="7" borderId="7" xfId="0" applyNumberFormat="1" applyFont="1" applyFill="1" applyBorder="1" applyAlignment="1">
      <alignment horizontal="center"/>
    </xf>
    <xf numFmtId="164" fontId="10" fillId="13" borderId="6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18" fillId="9" borderId="6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0" fontId="8" fillId="7" borderId="7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9" fontId="3" fillId="3" borderId="7" xfId="2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9" fontId="3" fillId="0" borderId="7" xfId="2" applyFont="1" applyBorder="1" applyAlignment="1">
      <alignment horizontal="center"/>
    </xf>
    <xf numFmtId="9" fontId="3" fillId="0" borderId="6" xfId="2" applyFont="1" applyFill="1" applyBorder="1" applyAlignment="1">
      <alignment horizontal="center"/>
    </xf>
    <xf numFmtId="9" fontId="6" fillId="0" borderId="6" xfId="2" applyFont="1" applyBorder="1" applyAlignment="1">
      <alignment horizontal="center"/>
    </xf>
    <xf numFmtId="9" fontId="3" fillId="0" borderId="6" xfId="2" applyFont="1" applyBorder="1" applyAlignment="1">
      <alignment horizontal="center"/>
    </xf>
    <xf numFmtId="9" fontId="4" fillId="2" borderId="7" xfId="2" applyFont="1" applyFill="1" applyBorder="1" applyAlignment="1">
      <alignment horizontal="center"/>
    </xf>
    <xf numFmtId="9" fontId="4" fillId="9" borderId="6" xfId="2" applyFont="1" applyFill="1" applyBorder="1" applyAlignment="1">
      <alignment horizontal="center"/>
    </xf>
    <xf numFmtId="9" fontId="3" fillId="7" borderId="7" xfId="2" applyFont="1" applyFill="1" applyBorder="1" applyAlignment="1">
      <alignment horizontal="center"/>
    </xf>
    <xf numFmtId="9" fontId="3" fillId="7" borderId="6" xfId="2" applyFont="1" applyFill="1" applyBorder="1" applyAlignment="1">
      <alignment horizontal="center"/>
    </xf>
    <xf numFmtId="9" fontId="3" fillId="3" borderId="26" xfId="0" applyNumberFormat="1" applyFont="1" applyFill="1" applyBorder="1" applyAlignment="1">
      <alignment horizontal="center"/>
    </xf>
    <xf numFmtId="9" fontId="3" fillId="0" borderId="26" xfId="0" applyNumberFormat="1" applyFont="1" applyFill="1" applyBorder="1" applyAlignment="1">
      <alignment horizontal="center"/>
    </xf>
    <xf numFmtId="9" fontId="3" fillId="0" borderId="26" xfId="0" applyNumberFormat="1" applyFont="1" applyBorder="1" applyAlignment="1">
      <alignment horizontal="center"/>
    </xf>
    <xf numFmtId="9" fontId="4" fillId="9" borderId="26" xfId="0" applyNumberFormat="1" applyFont="1" applyFill="1" applyBorder="1" applyAlignment="1">
      <alignment horizontal="center"/>
    </xf>
    <xf numFmtId="9" fontId="17" fillId="0" borderId="26" xfId="0" applyNumberFormat="1" applyFont="1" applyFill="1" applyBorder="1" applyAlignment="1">
      <alignment horizontal="center"/>
    </xf>
    <xf numFmtId="9" fontId="3" fillId="7" borderId="26" xfId="0" applyNumberFormat="1" applyFont="1" applyFill="1" applyBorder="1" applyAlignment="1">
      <alignment horizontal="center"/>
    </xf>
    <xf numFmtId="9" fontId="17" fillId="7" borderId="26" xfId="0" applyNumberFormat="1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9" fontId="14" fillId="3" borderId="7" xfId="0" applyNumberFormat="1" applyFont="1" applyFill="1" applyBorder="1" applyAlignment="1">
      <alignment horizontal="center" vertical="center"/>
    </xf>
    <xf numFmtId="167" fontId="3" fillId="3" borderId="6" xfId="0" applyNumberFormat="1" applyFont="1" applyFill="1" applyBorder="1" applyAlignment="1">
      <alignment horizontal="center"/>
    </xf>
    <xf numFmtId="9" fontId="14" fillId="0" borderId="7" xfId="0" applyNumberFormat="1" applyFont="1" applyFill="1" applyBorder="1" applyAlignment="1">
      <alignment horizontal="center" vertical="center"/>
    </xf>
    <xf numFmtId="167" fontId="3" fillId="0" borderId="6" xfId="0" applyNumberFormat="1" applyFont="1" applyBorder="1" applyAlignment="1">
      <alignment horizontal="center"/>
    </xf>
    <xf numFmtId="9" fontId="17" fillId="0" borderId="7" xfId="0" applyNumberFormat="1" applyFont="1" applyFill="1" applyBorder="1" applyAlignment="1">
      <alignment horizontal="center" vertical="center"/>
    </xf>
    <xf numFmtId="9" fontId="14" fillId="0" borderId="7" xfId="0" applyNumberFormat="1" applyFont="1" applyBorder="1" applyAlignment="1">
      <alignment horizontal="center" vertical="center"/>
    </xf>
    <xf numFmtId="167" fontId="6" fillId="0" borderId="6" xfId="0" applyNumberFormat="1" applyFont="1" applyBorder="1" applyAlignment="1">
      <alignment horizontal="center"/>
    </xf>
    <xf numFmtId="9" fontId="15" fillId="9" borderId="7" xfId="0" applyNumberFormat="1" applyFont="1" applyFill="1" applyBorder="1" applyAlignment="1">
      <alignment horizontal="center" vertical="center"/>
    </xf>
    <xf numFmtId="167" fontId="4" fillId="2" borderId="6" xfId="0" applyNumberFormat="1" applyFont="1" applyFill="1" applyBorder="1" applyAlignment="1">
      <alignment horizontal="center"/>
    </xf>
    <xf numFmtId="9" fontId="6" fillId="0" borderId="7" xfId="0" applyNumberFormat="1" applyFont="1" applyFill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/>
    </xf>
    <xf numFmtId="167" fontId="6" fillId="3" borderId="6" xfId="0" applyNumberFormat="1" applyFont="1" applyFill="1" applyBorder="1" applyAlignment="1">
      <alignment horizontal="center"/>
    </xf>
    <xf numFmtId="167" fontId="7" fillId="2" borderId="6" xfId="0" applyNumberFormat="1" applyFont="1" applyFill="1" applyBorder="1" applyAlignment="1">
      <alignment horizontal="center"/>
    </xf>
    <xf numFmtId="9" fontId="6" fillId="3" borderId="7" xfId="0" applyNumberFormat="1" applyFont="1" applyFill="1" applyBorder="1" applyAlignment="1">
      <alignment horizontal="center" vertical="center"/>
    </xf>
    <xf numFmtId="165" fontId="3" fillId="7" borderId="7" xfId="2" applyNumberFormat="1" applyFont="1" applyFill="1" applyBorder="1" applyAlignment="1">
      <alignment horizontal="center"/>
    </xf>
    <xf numFmtId="167" fontId="8" fillId="7" borderId="6" xfId="0" applyNumberFormat="1" applyFont="1" applyFill="1" applyBorder="1" applyAlignment="1">
      <alignment horizontal="center"/>
    </xf>
    <xf numFmtId="167" fontId="3" fillId="7" borderId="6" xfId="0" applyNumberFormat="1" applyFont="1" applyFill="1" applyBorder="1" applyAlignment="1">
      <alignment horizontal="center"/>
    </xf>
    <xf numFmtId="14" fontId="3" fillId="0" borderId="0" xfId="0" applyNumberFormat="1" applyFont="1" applyAlignment="1">
      <alignment horizontal="left"/>
    </xf>
    <xf numFmtId="9" fontId="0" fillId="27" borderId="0" xfId="0" applyNumberFormat="1" applyFill="1" applyAlignment="1">
      <alignment horizontal="center"/>
    </xf>
    <xf numFmtId="9" fontId="14" fillId="25" borderId="5" xfId="0" applyNumberFormat="1" applyFont="1" applyFill="1" applyBorder="1" applyAlignment="1">
      <alignment horizontal="center" vertical="center"/>
    </xf>
    <xf numFmtId="9" fontId="15" fillId="26" borderId="5" xfId="0" applyNumberFormat="1" applyFont="1" applyFill="1" applyBorder="1" applyAlignment="1">
      <alignment horizontal="center" vertical="center"/>
    </xf>
    <xf numFmtId="9" fontId="0" fillId="0" borderId="0" xfId="0" applyNumberFormat="1" applyFill="1" applyAlignment="1">
      <alignment horizontal="center"/>
    </xf>
    <xf numFmtId="9" fontId="14" fillId="22" borderId="5" xfId="0" applyNumberFormat="1" applyFont="1" applyFill="1" applyBorder="1" applyAlignment="1">
      <alignment horizontal="center" vertical="center"/>
    </xf>
    <xf numFmtId="9" fontId="4" fillId="2" borderId="5" xfId="0" applyNumberFormat="1" applyFont="1" applyFill="1" applyBorder="1" applyAlignment="1">
      <alignment horizontal="center"/>
    </xf>
    <xf numFmtId="0" fontId="4" fillId="2" borderId="5" xfId="0" applyFont="1" applyFill="1" applyBorder="1"/>
    <xf numFmtId="167" fontId="3" fillId="0" borderId="5" xfId="0" applyNumberFormat="1" applyFont="1" applyBorder="1"/>
    <xf numFmtId="0" fontId="6" fillId="3" borderId="5" xfId="0" applyFont="1" applyFill="1" applyBorder="1"/>
    <xf numFmtId="167" fontId="3" fillId="3" borderId="5" xfId="0" applyNumberFormat="1" applyFont="1" applyFill="1" applyBorder="1"/>
    <xf numFmtId="0" fontId="7" fillId="2" borderId="5" xfId="0" applyFont="1" applyFill="1" applyBorder="1"/>
    <xf numFmtId="167" fontId="7" fillId="2" borderId="5" xfId="0" applyNumberFormat="1" applyFont="1" applyFill="1" applyBorder="1"/>
    <xf numFmtId="167" fontId="4" fillId="2" borderId="5" xfId="0" applyNumberFormat="1" applyFont="1" applyFill="1" applyBorder="1"/>
    <xf numFmtId="167" fontId="6" fillId="3" borderId="5" xfId="0" applyNumberFormat="1" applyFont="1" applyFill="1" applyBorder="1"/>
    <xf numFmtId="167" fontId="3" fillId="7" borderId="5" xfId="0" applyNumberFormat="1" applyFont="1" applyFill="1" applyBorder="1"/>
    <xf numFmtId="0" fontId="3" fillId="0" borderId="0" xfId="0" applyFont="1" applyAlignment="1">
      <alignment horizontal="center"/>
    </xf>
    <xf numFmtId="9" fontId="3" fillId="0" borderId="0" xfId="2" applyFont="1" applyAlignment="1">
      <alignment horizontal="center"/>
    </xf>
    <xf numFmtId="9" fontId="8" fillId="2" borderId="5" xfId="2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9" fontId="7" fillId="2" borderId="5" xfId="2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9" fontId="4" fillId="2" borderId="5" xfId="2" applyFont="1" applyFill="1" applyBorder="1" applyAlignment="1">
      <alignment horizontal="center"/>
    </xf>
    <xf numFmtId="9" fontId="6" fillId="2" borderId="5" xfId="2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67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168" fontId="3" fillId="3" borderId="5" xfId="0" applyNumberFormat="1" applyFont="1" applyFill="1" applyBorder="1" applyAlignment="1">
      <alignment horizontal="center"/>
    </xf>
    <xf numFmtId="168" fontId="4" fillId="2" borderId="5" xfId="0" applyNumberFormat="1" applyFont="1" applyFill="1" applyBorder="1" applyAlignment="1">
      <alignment horizontal="center"/>
    </xf>
    <xf numFmtId="168" fontId="3" fillId="7" borderId="5" xfId="0" applyNumberFormat="1" applyFont="1" applyFill="1" applyBorder="1" applyAlignment="1">
      <alignment horizontal="center"/>
    </xf>
    <xf numFmtId="9" fontId="4" fillId="10" borderId="0" xfId="2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3" fillId="0" borderId="0" xfId="0" applyNumberFormat="1" applyFont="1"/>
    <xf numFmtId="0" fontId="6" fillId="0" borderId="5" xfId="0" applyFont="1" applyBorder="1"/>
    <xf numFmtId="9" fontId="6" fillId="3" borderId="5" xfId="0" applyNumberFormat="1" applyFont="1" applyFill="1" applyBorder="1" applyAlignment="1">
      <alignment horizontal="center"/>
    </xf>
    <xf numFmtId="9" fontId="7" fillId="2" borderId="5" xfId="0" applyNumberFormat="1" applyFont="1" applyFill="1" applyBorder="1" applyAlignment="1">
      <alignment horizontal="center"/>
    </xf>
    <xf numFmtId="167" fontId="7" fillId="6" borderId="5" xfId="0" applyNumberFormat="1" applyFont="1" applyFill="1" applyBorder="1" applyAlignment="1">
      <alignment horizontal="center"/>
    </xf>
    <xf numFmtId="168" fontId="7" fillId="6" borderId="5" xfId="0" applyNumberFormat="1" applyFont="1" applyFill="1" applyBorder="1" applyAlignment="1">
      <alignment horizontal="center"/>
    </xf>
    <xf numFmtId="9" fontId="7" fillId="6" borderId="5" xfId="2" applyFont="1" applyFill="1" applyBorder="1" applyAlignment="1">
      <alignment horizontal="center"/>
    </xf>
    <xf numFmtId="0" fontId="9" fillId="0" borderId="0" xfId="0" applyFont="1"/>
    <xf numFmtId="0" fontId="7" fillId="0" borderId="5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6" fillId="3" borderId="7" xfId="0" applyFont="1" applyFill="1" applyBorder="1"/>
    <xf numFmtId="167" fontId="3" fillId="3" borderId="6" xfId="0" applyNumberFormat="1" applyFont="1" applyFill="1" applyBorder="1"/>
    <xf numFmtId="0" fontId="3" fillId="0" borderId="7" xfId="0" applyFont="1" applyBorder="1"/>
    <xf numFmtId="167" fontId="3" fillId="0" borderId="6" xfId="0" applyNumberFormat="1" applyFont="1" applyBorder="1"/>
    <xf numFmtId="0" fontId="7" fillId="2" borderId="7" xfId="0" applyFont="1" applyFill="1" applyBorder="1"/>
    <xf numFmtId="167" fontId="4" fillId="2" borderId="6" xfId="0" applyNumberFormat="1" applyFont="1" applyFill="1" applyBorder="1"/>
    <xf numFmtId="0" fontId="3" fillId="3" borderId="7" xfId="0" applyFont="1" applyFill="1" applyBorder="1"/>
    <xf numFmtId="167" fontId="7" fillId="2" borderId="6" xfId="0" applyNumberFormat="1" applyFont="1" applyFill="1" applyBorder="1"/>
    <xf numFmtId="0" fontId="4" fillId="2" borderId="7" xfId="0" applyFont="1" applyFill="1" applyBorder="1"/>
    <xf numFmtId="167" fontId="6" fillId="3" borderId="6" xfId="0" applyNumberFormat="1" applyFont="1" applyFill="1" applyBorder="1"/>
    <xf numFmtId="0" fontId="3" fillId="7" borderId="7" xfId="0" applyFont="1" applyFill="1" applyBorder="1"/>
    <xf numFmtId="167" fontId="3" fillId="7" borderId="6" xfId="0" applyNumberFormat="1" applyFont="1" applyFill="1" applyBorder="1"/>
    <xf numFmtId="9" fontId="3" fillId="0" borderId="6" xfId="0" applyNumberFormat="1" applyFont="1" applyBorder="1" applyAlignment="1">
      <alignment horizontal="center"/>
    </xf>
    <xf numFmtId="9" fontId="3" fillId="3" borderId="6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9" fontId="4" fillId="2" borderId="6" xfId="0" applyNumberFormat="1" applyFont="1" applyFill="1" applyBorder="1" applyAlignment="1">
      <alignment horizontal="center"/>
    </xf>
    <xf numFmtId="9" fontId="3" fillId="7" borderId="6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/>
    <xf numFmtId="0" fontId="4" fillId="2" borderId="6" xfId="0" applyFont="1" applyFill="1" applyBorder="1"/>
    <xf numFmtId="0" fontId="6" fillId="3" borderId="6" xfId="0" applyFont="1" applyFill="1" applyBorder="1"/>
    <xf numFmtId="0" fontId="7" fillId="2" borderId="6" xfId="0" applyFont="1" applyFill="1" applyBorder="1"/>
    <xf numFmtId="0" fontId="3" fillId="7" borderId="6" xfId="0" applyFont="1" applyFill="1" applyBorder="1"/>
    <xf numFmtId="9" fontId="4" fillId="2" borderId="26" xfId="0" applyNumberFormat="1" applyFont="1" applyFill="1" applyBorder="1" applyAlignment="1">
      <alignment horizontal="center"/>
    </xf>
    <xf numFmtId="9" fontId="4" fillId="4" borderId="32" xfId="2" applyFont="1" applyFill="1" applyBorder="1" applyAlignment="1">
      <alignment horizontal="center" vertical="center" wrapText="1"/>
    </xf>
    <xf numFmtId="9" fontId="8" fillId="3" borderId="5" xfId="2" applyFont="1" applyFill="1" applyBorder="1" applyAlignment="1">
      <alignment horizontal="center"/>
    </xf>
    <xf numFmtId="9" fontId="7" fillId="3" borderId="5" xfId="2" applyFont="1" applyFill="1" applyBorder="1" applyAlignment="1">
      <alignment horizontal="center"/>
    </xf>
    <xf numFmtId="9" fontId="8" fillId="7" borderId="5" xfId="2" applyFont="1" applyFill="1" applyBorder="1" applyAlignment="1">
      <alignment horizontal="center"/>
    </xf>
    <xf numFmtId="9" fontId="7" fillId="0" borderId="5" xfId="2" applyFont="1" applyFill="1" applyBorder="1" applyAlignment="1">
      <alignment horizontal="center"/>
    </xf>
    <xf numFmtId="9" fontId="8" fillId="0" borderId="5" xfId="2" applyFont="1" applyFill="1" applyBorder="1" applyAlignment="1">
      <alignment horizontal="center"/>
    </xf>
    <xf numFmtId="9" fontId="6" fillId="7" borderId="26" xfId="0" applyNumberFormat="1" applyFont="1" applyFill="1" applyBorder="1" applyAlignment="1">
      <alignment horizontal="center"/>
    </xf>
    <xf numFmtId="9" fontId="6" fillId="0" borderId="26" xfId="0" applyNumberFormat="1" applyFont="1" applyBorder="1" applyAlignment="1">
      <alignment horizontal="center"/>
    </xf>
    <xf numFmtId="0" fontId="0" fillId="0" borderId="0" xfId="0" applyFont="1" applyAlignment="1">
      <alignment horizontal="center" vertical="top" wrapText="1"/>
    </xf>
    <xf numFmtId="9" fontId="6" fillId="0" borderId="6" xfId="0" applyNumberFormat="1" applyFont="1" applyBorder="1" applyAlignment="1">
      <alignment horizontal="center"/>
    </xf>
    <xf numFmtId="9" fontId="6" fillId="7" borderId="6" xfId="0" applyNumberFormat="1" applyFont="1" applyFill="1" applyBorder="1" applyAlignment="1">
      <alignment horizontal="center"/>
    </xf>
    <xf numFmtId="9" fontId="7" fillId="2" borderId="6" xfId="0" applyNumberFormat="1" applyFont="1" applyFill="1" applyBorder="1" applyAlignment="1">
      <alignment horizontal="center"/>
    </xf>
    <xf numFmtId="167" fontId="6" fillId="3" borderId="7" xfId="0" applyNumberFormat="1" applyFont="1" applyFill="1" applyBorder="1" applyAlignment="1">
      <alignment horizontal="center"/>
    </xf>
    <xf numFmtId="167" fontId="4" fillId="2" borderId="7" xfId="0" applyNumberFormat="1" applyFont="1" applyFill="1" applyBorder="1" applyAlignment="1">
      <alignment horizontal="center"/>
    </xf>
    <xf numFmtId="167" fontId="3" fillId="3" borderId="7" xfId="0" applyNumberFormat="1" applyFont="1" applyFill="1" applyBorder="1" applyAlignment="1">
      <alignment horizontal="center"/>
    </xf>
    <xf numFmtId="167" fontId="3" fillId="0" borderId="7" xfId="0" applyNumberFormat="1" applyFont="1" applyBorder="1" applyAlignment="1">
      <alignment horizontal="center"/>
    </xf>
    <xf numFmtId="167" fontId="3" fillId="7" borderId="7" xfId="0" applyNumberFormat="1" applyFont="1" applyFill="1" applyBorder="1" applyAlignment="1">
      <alignment horizontal="center"/>
    </xf>
    <xf numFmtId="167" fontId="6" fillId="0" borderId="7" xfId="0" applyNumberFormat="1" applyFont="1" applyBorder="1" applyAlignment="1">
      <alignment horizontal="center"/>
    </xf>
    <xf numFmtId="167" fontId="0" fillId="0" borderId="0" xfId="0" applyNumberFormat="1"/>
    <xf numFmtId="167" fontId="16" fillId="2" borderId="6" xfId="0" applyNumberFormat="1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/>
    </xf>
    <xf numFmtId="9" fontId="16" fillId="2" borderId="5" xfId="2" applyFont="1" applyFill="1" applyBorder="1" applyAlignment="1">
      <alignment horizontal="center"/>
    </xf>
    <xf numFmtId="9" fontId="7" fillId="9" borderId="7" xfId="0" applyNumberFormat="1" applyFont="1" applyFill="1" applyBorder="1" applyAlignment="1">
      <alignment horizontal="center" vertical="center"/>
    </xf>
    <xf numFmtId="9" fontId="8" fillId="3" borderId="5" xfId="0" applyNumberFormat="1" applyFont="1" applyFill="1" applyBorder="1" applyAlignment="1">
      <alignment horizontal="center" vertical="center"/>
    </xf>
    <xf numFmtId="0" fontId="3" fillId="11" borderId="34" xfId="0" applyFont="1" applyFill="1" applyBorder="1" applyAlignment="1">
      <alignment horizontal="center" vertical="top" wrapText="1"/>
    </xf>
    <xf numFmtId="0" fontId="3" fillId="11" borderId="35" xfId="0" applyFont="1" applyFill="1" applyBorder="1" applyAlignment="1">
      <alignment horizontal="center" vertical="top" wrapText="1"/>
    </xf>
    <xf numFmtId="0" fontId="3" fillId="11" borderId="36" xfId="0" applyFont="1" applyFill="1" applyBorder="1" applyAlignment="1">
      <alignment horizontal="center" vertical="top" wrapText="1"/>
    </xf>
    <xf numFmtId="0" fontId="3" fillId="30" borderId="37" xfId="0" applyFont="1" applyFill="1" applyBorder="1" applyAlignment="1">
      <alignment horizontal="center" vertical="top" wrapText="1"/>
    </xf>
    <xf numFmtId="167" fontId="3" fillId="30" borderId="38" xfId="3" applyNumberFormat="1" applyFont="1" applyFill="1" applyBorder="1" applyAlignment="1">
      <alignment horizontal="center" vertical="top" wrapText="1"/>
    </xf>
    <xf numFmtId="0" fontId="3" fillId="30" borderId="38" xfId="0" applyFont="1" applyFill="1" applyBorder="1" applyAlignment="1">
      <alignment horizontal="center" vertical="top" wrapText="1"/>
    </xf>
    <xf numFmtId="167" fontId="3" fillId="30" borderId="38" xfId="0" applyNumberFormat="1" applyFont="1" applyFill="1" applyBorder="1" applyAlignment="1">
      <alignment horizontal="center" vertical="top" wrapText="1"/>
    </xf>
    <xf numFmtId="0" fontId="4" fillId="29" borderId="37" xfId="0" applyFont="1" applyFill="1" applyBorder="1" applyAlignment="1">
      <alignment horizontal="center" vertical="top" wrapText="1"/>
    </xf>
    <xf numFmtId="167" fontId="3" fillId="29" borderId="38" xfId="0" applyNumberFormat="1" applyFont="1" applyFill="1" applyBorder="1" applyAlignment="1">
      <alignment horizontal="center" vertical="top" wrapText="1"/>
    </xf>
    <xf numFmtId="0" fontId="3" fillId="29" borderId="40" xfId="0" applyFont="1" applyFill="1" applyBorder="1" applyAlignment="1">
      <alignment horizontal="center" vertical="top" wrapText="1"/>
    </xf>
    <xf numFmtId="0" fontId="3" fillId="9" borderId="37" xfId="0" applyFont="1" applyFill="1" applyBorder="1" applyAlignment="1">
      <alignment horizontal="center" vertical="top" wrapText="1"/>
    </xf>
    <xf numFmtId="0" fontId="3" fillId="9" borderId="38" xfId="0" applyFont="1" applyFill="1" applyBorder="1" applyAlignment="1">
      <alignment horizontal="center" vertical="top" wrapText="1"/>
    </xf>
    <xf numFmtId="0" fontId="3" fillId="9" borderId="40" xfId="0" applyFont="1" applyFill="1" applyBorder="1" applyAlignment="1">
      <alignment horizontal="center" vertical="top" wrapText="1"/>
    </xf>
    <xf numFmtId="0" fontId="3" fillId="18" borderId="38" xfId="0" applyFont="1" applyFill="1" applyBorder="1" applyAlignment="1">
      <alignment horizontal="center" vertical="top" wrapText="1"/>
    </xf>
    <xf numFmtId="0" fontId="3" fillId="0" borderId="41" xfId="0" applyFont="1" applyBorder="1" applyAlignment="1">
      <alignment horizontal="center" vertical="top" wrapText="1"/>
    </xf>
    <xf numFmtId="0" fontId="3" fillId="18" borderId="37" xfId="0" applyFont="1" applyFill="1" applyBorder="1" applyAlignment="1">
      <alignment horizontal="center" vertical="top" wrapText="1"/>
    </xf>
    <xf numFmtId="0" fontId="29" fillId="18" borderId="38" xfId="0" applyFont="1" applyFill="1" applyBorder="1" applyAlignment="1">
      <alignment horizontal="center" vertical="top" wrapText="1"/>
    </xf>
    <xf numFmtId="9" fontId="3" fillId="18" borderId="38" xfId="2" applyFont="1" applyFill="1" applyBorder="1" applyAlignment="1">
      <alignment horizontal="center" vertical="top" wrapText="1"/>
    </xf>
    <xf numFmtId="0" fontId="3" fillId="18" borderId="40" xfId="0" applyFont="1" applyFill="1" applyBorder="1" applyAlignment="1">
      <alignment horizontal="center" vertical="top" wrapText="1"/>
    </xf>
    <xf numFmtId="0" fontId="3" fillId="10" borderId="37" xfId="0" applyFont="1" applyFill="1" applyBorder="1" applyAlignment="1">
      <alignment horizontal="center" vertical="top" wrapText="1"/>
    </xf>
    <xf numFmtId="3" fontId="3" fillId="10" borderId="40" xfId="0" applyNumberFormat="1" applyFont="1" applyFill="1" applyBorder="1" applyAlignment="1">
      <alignment horizontal="center" vertical="top" wrapText="1"/>
    </xf>
    <xf numFmtId="0" fontId="3" fillId="5" borderId="37" xfId="0" applyFont="1" applyFill="1" applyBorder="1" applyAlignment="1">
      <alignment horizontal="center" vertical="top" wrapText="1"/>
    </xf>
    <xf numFmtId="0" fontId="3" fillId="5" borderId="38" xfId="0" applyFont="1" applyFill="1" applyBorder="1" applyAlignment="1">
      <alignment horizontal="center" vertical="top" wrapText="1"/>
    </xf>
    <xf numFmtId="168" fontId="3" fillId="5" borderId="38" xfId="0" applyNumberFormat="1" applyFont="1" applyFill="1" applyBorder="1" applyAlignment="1">
      <alignment horizontal="center" vertical="top" wrapText="1"/>
    </xf>
    <xf numFmtId="0" fontId="3" fillId="5" borderId="40" xfId="0" applyFont="1" applyFill="1" applyBorder="1" applyAlignment="1">
      <alignment horizontal="center" vertical="top" wrapText="1"/>
    </xf>
    <xf numFmtId="0" fontId="3" fillId="4" borderId="37" xfId="0" applyFont="1" applyFill="1" applyBorder="1" applyAlignment="1">
      <alignment horizontal="center" vertical="top" wrapText="1"/>
    </xf>
    <xf numFmtId="164" fontId="3" fillId="4" borderId="40" xfId="0" applyNumberFormat="1" applyFont="1" applyFill="1" applyBorder="1" applyAlignment="1">
      <alignment horizontal="center" vertical="top" wrapText="1"/>
    </xf>
    <xf numFmtId="1" fontId="3" fillId="4" borderId="37" xfId="0" applyNumberFormat="1" applyFont="1" applyFill="1" applyBorder="1" applyAlignment="1">
      <alignment horizontal="center" vertical="top" wrapText="1"/>
    </xf>
    <xf numFmtId="9" fontId="3" fillId="4" borderId="40" xfId="0" applyNumberFormat="1" applyFont="1" applyFill="1" applyBorder="1" applyAlignment="1">
      <alignment horizontal="center" vertical="top" wrapText="1"/>
    </xf>
    <xf numFmtId="9" fontId="3" fillId="4" borderId="38" xfId="0" applyNumberFormat="1" applyFont="1" applyFill="1" applyBorder="1" applyAlignment="1">
      <alignment horizontal="center" vertical="top" wrapText="1"/>
    </xf>
    <xf numFmtId="1" fontId="3" fillId="4" borderId="40" xfId="0" applyNumberFormat="1" applyFont="1" applyFill="1" applyBorder="1" applyAlignment="1">
      <alignment horizontal="center" vertical="top" wrapText="1"/>
    </xf>
    <xf numFmtId="1" fontId="3" fillId="4" borderId="38" xfId="0" applyNumberFormat="1" applyFont="1" applyFill="1" applyBorder="1" applyAlignment="1">
      <alignment horizontal="center" vertical="top" wrapText="1"/>
    </xf>
    <xf numFmtId="9" fontId="3" fillId="4" borderId="42" xfId="0" applyNumberFormat="1" applyFont="1" applyFill="1" applyBorder="1" applyAlignment="1">
      <alignment horizontal="center" vertical="top" wrapText="1"/>
    </xf>
    <xf numFmtId="0" fontId="0" fillId="0" borderId="5" xfId="0" applyBorder="1"/>
    <xf numFmtId="3" fontId="3" fillId="0" borderId="5" xfId="0" applyNumberFormat="1" applyFont="1" applyBorder="1" applyAlignment="1">
      <alignment horizontal="center"/>
    </xf>
    <xf numFmtId="3" fontId="3" fillId="3" borderId="5" xfId="0" applyNumberFormat="1" applyFont="1" applyFill="1" applyBorder="1" applyAlignment="1">
      <alignment horizontal="center"/>
    </xf>
    <xf numFmtId="3" fontId="4" fillId="2" borderId="5" xfId="0" applyNumberFormat="1" applyFont="1" applyFill="1" applyBorder="1" applyAlignment="1">
      <alignment horizontal="center"/>
    </xf>
    <xf numFmtId="3" fontId="3" fillId="7" borderId="5" xfId="0" applyNumberFormat="1" applyFont="1" applyFill="1" applyBorder="1" applyAlignment="1">
      <alignment horizontal="center"/>
    </xf>
    <xf numFmtId="0" fontId="3" fillId="0" borderId="45" xfId="0" applyFont="1" applyBorder="1" applyAlignment="1">
      <alignment horizontal="center"/>
    </xf>
    <xf numFmtId="167" fontId="3" fillId="30" borderId="40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/>
    <xf numFmtId="167" fontId="3" fillId="7" borderId="2" xfId="0" applyNumberFormat="1" applyFont="1" applyFill="1" applyBorder="1"/>
    <xf numFmtId="0" fontId="3" fillId="7" borderId="2" xfId="0" applyFont="1" applyFill="1" applyBorder="1"/>
    <xf numFmtId="167" fontId="3" fillId="7" borderId="3" xfId="0" applyNumberFormat="1" applyFont="1" applyFill="1" applyBorder="1"/>
    <xf numFmtId="0" fontId="3" fillId="7" borderId="1" xfId="0" applyFont="1" applyFill="1" applyBorder="1" applyAlignment="1">
      <alignment horizontal="center"/>
    </xf>
    <xf numFmtId="167" fontId="3" fillId="7" borderId="2" xfId="0" applyNumberFormat="1" applyFont="1" applyFill="1" applyBorder="1" applyAlignment="1">
      <alignment horizontal="center"/>
    </xf>
    <xf numFmtId="9" fontId="3" fillId="7" borderId="3" xfId="0" applyNumberFormat="1" applyFont="1" applyFill="1" applyBorder="1" applyAlignment="1">
      <alignment horizontal="center"/>
    </xf>
    <xf numFmtId="167" fontId="3" fillId="0" borderId="45" xfId="0" applyNumberFormat="1" applyFont="1" applyBorder="1" applyAlignment="1">
      <alignment horizontal="center"/>
    </xf>
    <xf numFmtId="167" fontId="3" fillId="3" borderId="45" xfId="0" applyNumberFormat="1" applyFont="1" applyFill="1" applyBorder="1" applyAlignment="1">
      <alignment horizontal="center"/>
    </xf>
    <xf numFmtId="167" fontId="6" fillId="0" borderId="45" xfId="0" applyNumberFormat="1" applyFont="1" applyBorder="1" applyAlignment="1">
      <alignment horizontal="center"/>
    </xf>
    <xf numFmtId="167" fontId="4" fillId="2" borderId="45" xfId="0" applyNumberFormat="1" applyFont="1" applyFill="1" applyBorder="1" applyAlignment="1">
      <alignment horizontal="center"/>
    </xf>
    <xf numFmtId="167" fontId="6" fillId="3" borderId="45" xfId="0" applyNumberFormat="1" applyFont="1" applyFill="1" applyBorder="1" applyAlignment="1">
      <alignment horizontal="center"/>
    </xf>
    <xf numFmtId="167" fontId="3" fillId="7" borderId="45" xfId="0" applyNumberFormat="1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168" fontId="3" fillId="18" borderId="34" xfId="0" applyNumberFormat="1" applyFont="1" applyFill="1" applyBorder="1" applyAlignment="1">
      <alignment horizontal="center" vertical="top" wrapText="1"/>
    </xf>
    <xf numFmtId="168" fontId="3" fillId="18" borderId="35" xfId="0" applyNumberFormat="1" applyFont="1" applyFill="1" applyBorder="1" applyAlignment="1">
      <alignment horizontal="center" vertical="top" wrapText="1"/>
    </xf>
    <xf numFmtId="0" fontId="3" fillId="18" borderId="35" xfId="0" applyFont="1" applyFill="1" applyBorder="1" applyAlignment="1">
      <alignment horizontal="center" vertical="top" wrapText="1"/>
    </xf>
    <xf numFmtId="167" fontId="3" fillId="18" borderId="35" xfId="0" applyNumberFormat="1" applyFont="1" applyFill="1" applyBorder="1" applyAlignment="1">
      <alignment horizontal="center" vertical="top" wrapText="1"/>
    </xf>
    <xf numFmtId="167" fontId="3" fillId="18" borderId="36" xfId="0" applyNumberFormat="1" applyFont="1" applyFill="1" applyBorder="1" applyAlignment="1">
      <alignment horizontal="center" vertical="top" wrapText="1"/>
    </xf>
    <xf numFmtId="167" fontId="3" fillId="7" borderId="1" xfId="0" applyNumberFormat="1" applyFont="1" applyFill="1" applyBorder="1" applyAlignment="1">
      <alignment horizontal="center"/>
    </xf>
    <xf numFmtId="167" fontId="3" fillId="7" borderId="3" xfId="0" applyNumberFormat="1" applyFont="1" applyFill="1" applyBorder="1" applyAlignment="1">
      <alignment horizontal="center"/>
    </xf>
    <xf numFmtId="9" fontId="3" fillId="7" borderId="27" xfId="0" applyNumberFormat="1" applyFont="1" applyFill="1" applyBorder="1" applyAlignment="1">
      <alignment horizontal="center"/>
    </xf>
    <xf numFmtId="9" fontId="3" fillId="7" borderId="2" xfId="0" applyNumberFormat="1" applyFont="1" applyFill="1" applyBorder="1" applyAlignment="1">
      <alignment horizontal="center"/>
    </xf>
    <xf numFmtId="0" fontId="3" fillId="7" borderId="3" xfId="0" applyFont="1" applyFill="1" applyBorder="1"/>
    <xf numFmtId="9" fontId="6" fillId="3" borderId="6" xfId="0" applyNumberFormat="1" applyFont="1" applyFill="1" applyBorder="1" applyAlignment="1">
      <alignment horizontal="center"/>
    </xf>
    <xf numFmtId="168" fontId="3" fillId="7" borderId="2" xfId="0" applyNumberFormat="1" applyFont="1" applyFill="1" applyBorder="1" applyAlignment="1">
      <alignment horizontal="center"/>
    </xf>
    <xf numFmtId="0" fontId="3" fillId="2" borderId="7" xfId="0" applyFont="1" applyFill="1" applyBorder="1"/>
    <xf numFmtId="0" fontId="3" fillId="2" borderId="6" xfId="0" applyFont="1" applyFill="1" applyBorder="1"/>
    <xf numFmtId="0" fontId="3" fillId="11" borderId="34" xfId="0" applyFont="1" applyFill="1" applyBorder="1" applyAlignment="1">
      <alignment horizontal="center" wrapText="1"/>
    </xf>
    <xf numFmtId="0" fontId="3" fillId="11" borderId="35" xfId="0" applyFont="1" applyFill="1" applyBorder="1" applyAlignment="1">
      <alignment horizontal="center" wrapText="1"/>
    </xf>
    <xf numFmtId="0" fontId="3" fillId="11" borderId="36" xfId="0" applyFont="1" applyFill="1" applyBorder="1" applyAlignment="1">
      <alignment horizontal="center" wrapText="1"/>
    </xf>
    <xf numFmtId="3" fontId="3" fillId="15" borderId="37" xfId="1" applyNumberFormat="1" applyFont="1" applyFill="1" applyBorder="1" applyAlignment="1">
      <alignment horizontal="center" vertical="top" wrapText="1"/>
    </xf>
    <xf numFmtId="9" fontId="3" fillId="15" borderId="38" xfId="2" applyNumberFormat="1" applyFont="1" applyFill="1" applyBorder="1" applyAlignment="1">
      <alignment horizontal="center" vertical="top" wrapText="1"/>
    </xf>
    <xf numFmtId="164" fontId="3" fillId="12" borderId="47" xfId="0" applyNumberFormat="1" applyFont="1" applyFill="1" applyBorder="1" applyAlignment="1">
      <alignment horizontal="center" vertical="top" wrapText="1"/>
    </xf>
    <xf numFmtId="164" fontId="3" fillId="12" borderId="48" xfId="0" applyNumberFormat="1" applyFont="1" applyFill="1" applyBorder="1" applyAlignment="1">
      <alignment horizontal="center" vertical="top" wrapText="1"/>
    </xf>
    <xf numFmtId="0" fontId="3" fillId="14" borderId="37" xfId="0" applyFont="1" applyFill="1" applyBorder="1" applyAlignment="1">
      <alignment horizontal="center" vertical="top" wrapText="1"/>
    </xf>
    <xf numFmtId="0" fontId="5" fillId="8" borderId="38" xfId="0" applyFont="1" applyFill="1" applyBorder="1" applyAlignment="1">
      <alignment horizontal="center" vertical="top" wrapText="1"/>
    </xf>
    <xf numFmtId="0" fontId="8" fillId="4" borderId="37" xfId="0" applyFont="1" applyFill="1" applyBorder="1" applyAlignment="1">
      <alignment horizontal="center" vertical="top" wrapText="1"/>
    </xf>
    <xf numFmtId="0" fontId="8" fillId="4" borderId="38" xfId="0" applyFont="1" applyFill="1" applyBorder="1" applyAlignment="1">
      <alignment horizontal="center" vertical="top" wrapText="1"/>
    </xf>
    <xf numFmtId="167" fontId="3" fillId="20" borderId="38" xfId="0" applyNumberFormat="1" applyFont="1" applyFill="1" applyBorder="1" applyAlignment="1">
      <alignment horizontal="center" vertical="top" wrapText="1"/>
    </xf>
    <xf numFmtId="167" fontId="3" fillId="20" borderId="40" xfId="0" applyNumberFormat="1" applyFont="1" applyFill="1" applyBorder="1" applyAlignment="1">
      <alignment horizontal="center" vertical="top" wrapText="1"/>
    </xf>
    <xf numFmtId="0" fontId="4" fillId="19" borderId="37" xfId="0" applyFont="1" applyFill="1" applyBorder="1" applyAlignment="1">
      <alignment horizontal="center" vertical="top" wrapText="1"/>
    </xf>
    <xf numFmtId="0" fontId="4" fillId="19" borderId="38" xfId="0" applyFont="1" applyFill="1" applyBorder="1" applyAlignment="1">
      <alignment horizontal="center" vertical="top" wrapText="1"/>
    </xf>
    <xf numFmtId="0" fontId="3" fillId="23" borderId="38" xfId="0" applyFont="1" applyFill="1" applyBorder="1" applyAlignment="1">
      <alignment horizontal="center" vertical="top" wrapText="1"/>
    </xf>
    <xf numFmtId="0" fontId="3" fillId="23" borderId="40" xfId="0" applyFont="1" applyFill="1" applyBorder="1" applyAlignment="1">
      <alignment horizontal="center" vertical="top" wrapText="1"/>
    </xf>
    <xf numFmtId="9" fontId="3" fillId="18" borderId="34" xfId="2" applyFont="1" applyFill="1" applyBorder="1" applyAlignment="1">
      <alignment horizontal="center" vertical="top" wrapText="1"/>
    </xf>
    <xf numFmtId="9" fontId="3" fillId="18" borderId="35" xfId="2" applyFont="1" applyFill="1" applyBorder="1" applyAlignment="1">
      <alignment horizontal="center" vertical="top" wrapText="1"/>
    </xf>
    <xf numFmtId="9" fontId="4" fillId="18" borderId="35" xfId="2" applyFont="1" applyFill="1" applyBorder="1" applyAlignment="1">
      <alignment horizontal="center" vertical="top" wrapText="1"/>
    </xf>
    <xf numFmtId="9" fontId="3" fillId="18" borderId="36" xfId="2" applyFont="1" applyFill="1" applyBorder="1" applyAlignment="1">
      <alignment horizontal="left" vertical="top" wrapText="1"/>
    </xf>
    <xf numFmtId="0" fontId="3" fillId="24" borderId="32" xfId="0" applyFont="1" applyFill="1" applyBorder="1" applyAlignment="1">
      <alignment horizontal="center" vertical="top" wrapText="1"/>
    </xf>
    <xf numFmtId="9" fontId="16" fillId="9" borderId="5" xfId="0" applyNumberFormat="1" applyFont="1" applyFill="1" applyBorder="1" applyAlignment="1">
      <alignment horizontal="center" vertical="center"/>
    </xf>
    <xf numFmtId="3" fontId="3" fillId="3" borderId="37" xfId="0" applyNumberFormat="1" applyFont="1" applyFill="1" applyBorder="1" applyAlignment="1">
      <alignment horizontal="center"/>
    </xf>
    <xf numFmtId="0" fontId="4" fillId="9" borderId="45" xfId="0" applyFont="1" applyFill="1" applyBorder="1" applyAlignment="1">
      <alignment horizontal="center"/>
    </xf>
    <xf numFmtId="9" fontId="3" fillId="3" borderId="38" xfId="0" applyNumberFormat="1" applyFont="1" applyFill="1" applyBorder="1" applyAlignment="1">
      <alignment horizontal="center"/>
    </xf>
    <xf numFmtId="0" fontId="4" fillId="9" borderId="49" xfId="0" applyFont="1" applyFill="1" applyBorder="1" applyAlignment="1">
      <alignment horizontal="center"/>
    </xf>
    <xf numFmtId="164" fontId="11" fillId="21" borderId="45" xfId="0" applyNumberFormat="1" applyFont="1" applyFill="1" applyBorder="1" applyAlignment="1">
      <alignment horizontal="center"/>
    </xf>
    <xf numFmtId="9" fontId="6" fillId="7" borderId="4" xfId="0" applyNumberFormat="1" applyFont="1" applyFill="1" applyBorder="1" applyAlignment="1">
      <alignment horizontal="center"/>
    </xf>
    <xf numFmtId="3" fontId="3" fillId="7" borderId="1" xfId="0" applyNumberFormat="1" applyFont="1" applyFill="1" applyBorder="1" applyAlignment="1">
      <alignment horizontal="center"/>
    </xf>
    <xf numFmtId="164" fontId="10" fillId="13" borderId="2" xfId="0" applyNumberFormat="1" applyFont="1" applyFill="1" applyBorder="1" applyAlignment="1">
      <alignment horizontal="center"/>
    </xf>
    <xf numFmtId="164" fontId="10" fillId="13" borderId="3" xfId="0" applyNumberFormat="1" applyFont="1" applyFill="1" applyBorder="1" applyAlignment="1">
      <alignment horizontal="center"/>
    </xf>
    <xf numFmtId="165" fontId="3" fillId="7" borderId="1" xfId="2" applyNumberFormat="1" applyFont="1" applyFill="1" applyBorder="1" applyAlignment="1">
      <alignment horizontal="center"/>
    </xf>
    <xf numFmtId="165" fontId="3" fillId="7" borderId="2" xfId="2" applyNumberFormat="1" applyFont="1" applyFill="1" applyBorder="1" applyAlignment="1">
      <alignment horizontal="center"/>
    </xf>
    <xf numFmtId="166" fontId="3" fillId="7" borderId="2" xfId="0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9" fontId="3" fillId="7" borderId="1" xfId="2" applyFont="1" applyFill="1" applyBorder="1" applyAlignment="1">
      <alignment horizontal="center"/>
    </xf>
    <xf numFmtId="9" fontId="9" fillId="7" borderId="2" xfId="2" applyFont="1" applyFill="1" applyBorder="1" applyAlignment="1">
      <alignment horizontal="center"/>
    </xf>
    <xf numFmtId="9" fontId="3" fillId="7" borderId="2" xfId="2" applyFont="1" applyFill="1" applyBorder="1" applyAlignment="1">
      <alignment horizontal="center"/>
    </xf>
    <xf numFmtId="9" fontId="3" fillId="7" borderId="3" xfId="2" applyFont="1" applyFill="1" applyBorder="1" applyAlignment="1">
      <alignment horizontal="center"/>
    </xf>
    <xf numFmtId="9" fontId="21" fillId="4" borderId="39" xfId="0" applyNumberFormat="1" applyFont="1" applyFill="1" applyBorder="1" applyAlignment="1">
      <alignment horizontal="center" vertical="top" wrapText="1"/>
    </xf>
    <xf numFmtId="9" fontId="8" fillId="0" borderId="43" xfId="0" applyNumberFormat="1" applyFont="1" applyBorder="1" applyAlignment="1">
      <alignment horizontal="center" vertical="center"/>
    </xf>
    <xf numFmtId="9" fontId="8" fillId="3" borderId="43" xfId="0" applyNumberFormat="1" applyFont="1" applyFill="1" applyBorder="1" applyAlignment="1">
      <alignment horizontal="center" vertical="center"/>
    </xf>
    <xf numFmtId="9" fontId="6" fillId="0" borderId="43" xfId="0" applyNumberFormat="1" applyFont="1" applyBorder="1" applyAlignment="1">
      <alignment horizontal="center" vertical="center"/>
    </xf>
    <xf numFmtId="9" fontId="16" fillId="9" borderId="43" xfId="0" applyNumberFormat="1" applyFont="1" applyFill="1" applyBorder="1" applyAlignment="1">
      <alignment horizontal="center" vertical="center"/>
    </xf>
    <xf numFmtId="9" fontId="8" fillId="7" borderId="43" xfId="0" applyNumberFormat="1" applyFont="1" applyFill="1" applyBorder="1" applyAlignment="1">
      <alignment horizontal="center" vertical="center"/>
    </xf>
    <xf numFmtId="9" fontId="8" fillId="7" borderId="9" xfId="0" applyNumberFormat="1" applyFont="1" applyFill="1" applyBorder="1" applyAlignment="1">
      <alignment horizontal="center" vertical="center"/>
    </xf>
    <xf numFmtId="167" fontId="3" fillId="20" borderId="44" xfId="0" applyNumberFormat="1" applyFont="1" applyFill="1" applyBorder="1" applyAlignment="1">
      <alignment horizontal="center" vertical="top" wrapText="1"/>
    </xf>
    <xf numFmtId="167" fontId="7" fillId="2" borderId="45" xfId="0" applyNumberFormat="1" applyFont="1" applyFill="1" applyBorder="1" applyAlignment="1">
      <alignment horizontal="center"/>
    </xf>
    <xf numFmtId="167" fontId="6" fillId="7" borderId="45" xfId="0" applyNumberFormat="1" applyFont="1" applyFill="1" applyBorder="1" applyAlignment="1">
      <alignment horizontal="center"/>
    </xf>
    <xf numFmtId="167" fontId="3" fillId="7" borderId="23" xfId="0" applyNumberFormat="1" applyFont="1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8" fillId="16" borderId="34" xfId="0" applyFont="1" applyFill="1" applyBorder="1" applyAlignment="1">
      <alignment horizontal="center" vertical="top" wrapText="1"/>
    </xf>
    <xf numFmtId="9" fontId="8" fillId="16" borderId="35" xfId="0" applyNumberFormat="1" applyFont="1" applyFill="1" applyBorder="1" applyAlignment="1">
      <alignment horizontal="center" vertical="top" wrapText="1"/>
    </xf>
    <xf numFmtId="0" fontId="8" fillId="16" borderId="35" xfId="0" applyFont="1" applyFill="1" applyBorder="1" applyAlignment="1">
      <alignment horizontal="center" vertical="top" wrapText="1"/>
    </xf>
    <xf numFmtId="0" fontId="3" fillId="17" borderId="36" xfId="0" applyFont="1" applyFill="1" applyBorder="1" applyAlignment="1">
      <alignment horizontal="center" vertical="top" wrapText="1"/>
    </xf>
    <xf numFmtId="166" fontId="3" fillId="0" borderId="7" xfId="0" applyNumberFormat="1" applyFont="1" applyFill="1" applyBorder="1" applyAlignment="1">
      <alignment horizontal="center"/>
    </xf>
    <xf numFmtId="166" fontId="3" fillId="0" borderId="6" xfId="0" applyNumberFormat="1" applyFont="1" applyFill="1" applyBorder="1" applyAlignment="1">
      <alignment horizontal="center"/>
    </xf>
    <xf numFmtId="166" fontId="3" fillId="3" borderId="7" xfId="0" applyNumberFormat="1" applyFont="1" applyFill="1" applyBorder="1" applyAlignment="1">
      <alignment horizontal="center"/>
    </xf>
    <xf numFmtId="166" fontId="3" fillId="3" borderId="6" xfId="0" applyNumberFormat="1" applyFont="1" applyFill="1" applyBorder="1" applyAlignment="1">
      <alignment horizontal="center"/>
    </xf>
    <xf numFmtId="166" fontId="3" fillId="0" borderId="7" xfId="0" applyNumberFormat="1" applyFont="1" applyBorder="1" applyAlignment="1">
      <alignment horizontal="center"/>
    </xf>
    <xf numFmtId="166" fontId="7" fillId="9" borderId="7" xfId="0" applyNumberFormat="1" applyFont="1" applyFill="1" applyBorder="1" applyAlignment="1">
      <alignment horizontal="center"/>
    </xf>
    <xf numFmtId="166" fontId="4" fillId="9" borderId="6" xfId="0" applyNumberFormat="1" applyFont="1" applyFill="1" applyBorder="1" applyAlignment="1">
      <alignment horizontal="center"/>
    </xf>
    <xf numFmtId="166" fontId="6" fillId="3" borderId="7" xfId="0" applyNumberFormat="1" applyFont="1" applyFill="1" applyBorder="1" applyAlignment="1">
      <alignment horizontal="center"/>
    </xf>
    <xf numFmtId="166" fontId="6" fillId="0" borderId="7" xfId="0" applyNumberFormat="1" applyFont="1" applyFill="1" applyBorder="1" applyAlignment="1">
      <alignment horizontal="center"/>
    </xf>
    <xf numFmtId="166" fontId="4" fillId="9" borderId="7" xfId="0" applyNumberFormat="1" applyFont="1" applyFill="1" applyBorder="1" applyAlignment="1">
      <alignment horizontal="center"/>
    </xf>
    <xf numFmtId="166" fontId="3" fillId="7" borderId="7" xfId="0" applyNumberFormat="1" applyFont="1" applyFill="1" applyBorder="1" applyAlignment="1">
      <alignment horizontal="center"/>
    </xf>
    <xf numFmtId="166" fontId="3" fillId="7" borderId="6" xfId="0" applyNumberFormat="1" applyFont="1" applyFill="1" applyBorder="1" applyAlignment="1">
      <alignment horizontal="center"/>
    </xf>
    <xf numFmtId="166" fontId="3" fillId="7" borderId="1" xfId="0" applyNumberFormat="1" applyFont="1" applyFill="1" applyBorder="1" applyAlignment="1">
      <alignment horizontal="center"/>
    </xf>
    <xf numFmtId="166" fontId="3" fillId="7" borderId="3" xfId="0" applyNumberFormat="1" applyFont="1" applyFill="1" applyBorder="1" applyAlignment="1">
      <alignment horizontal="center"/>
    </xf>
    <xf numFmtId="166" fontId="7" fillId="9" borderId="6" xfId="0" applyNumberFormat="1" applyFont="1" applyFill="1" applyBorder="1" applyAlignment="1">
      <alignment horizontal="center"/>
    </xf>
    <xf numFmtId="166" fontId="6" fillId="3" borderId="6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7" xfId="0" applyBorder="1" applyAlignment="1">
      <alignment horizontal="center"/>
    </xf>
    <xf numFmtId="0" fontId="25" fillId="31" borderId="18" xfId="0" applyFont="1" applyFill="1" applyBorder="1" applyAlignment="1">
      <alignment horizontal="center"/>
    </xf>
    <xf numFmtId="0" fontId="25" fillId="31" borderId="20" xfId="0" applyFont="1" applyFill="1" applyBorder="1" applyAlignment="1">
      <alignment horizontal="center"/>
    </xf>
    <xf numFmtId="0" fontId="25" fillId="31" borderId="19" xfId="0" applyFont="1" applyFill="1" applyBorder="1" applyAlignment="1">
      <alignment horizontal="center"/>
    </xf>
    <xf numFmtId="0" fontId="24" fillId="33" borderId="18" xfId="0" applyFont="1" applyFill="1" applyBorder="1" applyAlignment="1">
      <alignment horizontal="center"/>
    </xf>
    <xf numFmtId="0" fontId="24" fillId="33" borderId="20" xfId="0" applyFont="1" applyFill="1" applyBorder="1" applyAlignment="1">
      <alignment horizontal="center"/>
    </xf>
    <xf numFmtId="0" fontId="24" fillId="33" borderId="19" xfId="0" applyFont="1" applyFill="1" applyBorder="1" applyAlignment="1">
      <alignment horizontal="center"/>
    </xf>
    <xf numFmtId="0" fontId="24" fillId="32" borderId="28" xfId="0" applyFont="1" applyFill="1" applyBorder="1" applyAlignment="1">
      <alignment horizontal="center"/>
    </xf>
    <xf numFmtId="0" fontId="24" fillId="32" borderId="20" xfId="0" applyFont="1" applyFill="1" applyBorder="1" applyAlignment="1">
      <alignment horizontal="center"/>
    </xf>
    <xf numFmtId="0" fontId="24" fillId="32" borderId="19" xfId="0" applyFont="1" applyFill="1" applyBorder="1" applyAlignment="1">
      <alignment horizontal="center"/>
    </xf>
    <xf numFmtId="0" fontId="30" fillId="4" borderId="12" xfId="0" applyFont="1" applyFill="1" applyBorder="1" applyAlignment="1">
      <alignment horizontal="center" vertical="center"/>
    </xf>
    <xf numFmtId="0" fontId="30" fillId="4" borderId="16" xfId="0" applyFont="1" applyFill="1" applyBorder="1" applyAlignment="1">
      <alignment horizontal="center" vertical="center"/>
    </xf>
    <xf numFmtId="1" fontId="26" fillId="4" borderId="12" xfId="0" applyNumberFormat="1" applyFont="1" applyFill="1" applyBorder="1" applyAlignment="1">
      <alignment horizontal="center" vertical="center" wrapText="1"/>
    </xf>
    <xf numFmtId="1" fontId="26" fillId="4" borderId="16" xfId="0" applyNumberFormat="1" applyFont="1" applyFill="1" applyBorder="1" applyAlignment="1">
      <alignment horizontal="center" vertical="center" wrapText="1"/>
    </xf>
    <xf numFmtId="0" fontId="26" fillId="4" borderId="12" xfId="0" applyFont="1" applyFill="1" applyBorder="1" applyAlignment="1">
      <alignment horizontal="center" vertical="center"/>
    </xf>
    <xf numFmtId="0" fontId="26" fillId="4" borderId="15" xfId="0" applyFont="1" applyFill="1" applyBorder="1" applyAlignment="1">
      <alignment horizontal="center" vertical="center"/>
    </xf>
    <xf numFmtId="0" fontId="26" fillId="4" borderId="16" xfId="0" applyFont="1" applyFill="1" applyBorder="1" applyAlignment="1">
      <alignment horizontal="center" vertical="center"/>
    </xf>
    <xf numFmtId="1" fontId="26" fillId="4" borderId="12" xfId="0" applyNumberFormat="1" applyFont="1" applyFill="1" applyBorder="1" applyAlignment="1">
      <alignment horizontal="center" vertical="center"/>
    </xf>
    <xf numFmtId="1" fontId="26" fillId="4" borderId="15" xfId="0" applyNumberFormat="1" applyFont="1" applyFill="1" applyBorder="1" applyAlignment="1">
      <alignment horizontal="center" vertical="center"/>
    </xf>
    <xf numFmtId="1" fontId="26" fillId="4" borderId="16" xfId="0" applyNumberFormat="1" applyFont="1" applyFill="1" applyBorder="1" applyAlignment="1">
      <alignment horizontal="center" vertical="center"/>
    </xf>
    <xf numFmtId="9" fontId="28" fillId="18" borderId="0" xfId="2" applyFont="1" applyFill="1" applyBorder="1" applyAlignment="1">
      <alignment horizontal="center" vertical="center"/>
    </xf>
    <xf numFmtId="9" fontId="28" fillId="18" borderId="46" xfId="2" applyFont="1" applyFill="1" applyBorder="1" applyAlignment="1">
      <alignment horizontal="center" vertical="center"/>
    </xf>
    <xf numFmtId="0" fontId="26" fillId="18" borderId="22" xfId="0" applyFont="1" applyFill="1" applyBorder="1" applyAlignment="1">
      <alignment horizontal="center" vertical="center"/>
    </xf>
    <xf numFmtId="0" fontId="26" fillId="18" borderId="17" xfId="0" applyFont="1" applyFill="1" applyBorder="1" applyAlignment="1">
      <alignment horizontal="center" vertical="center"/>
    </xf>
    <xf numFmtId="0" fontId="26" fillId="18" borderId="33" xfId="0" applyFont="1" applyFill="1" applyBorder="1" applyAlignment="1">
      <alignment horizontal="center" vertical="center"/>
    </xf>
    <xf numFmtId="0" fontId="28" fillId="9" borderId="12" xfId="0" applyFont="1" applyFill="1" applyBorder="1" applyAlignment="1">
      <alignment horizontal="center" vertical="center" wrapText="1"/>
    </xf>
    <xf numFmtId="0" fontId="28" fillId="9" borderId="15" xfId="0" applyFont="1" applyFill="1" applyBorder="1" applyAlignment="1">
      <alignment horizontal="center" vertical="center" wrapText="1"/>
    </xf>
    <xf numFmtId="0" fontId="28" fillId="9" borderId="16" xfId="0" applyFont="1" applyFill="1" applyBorder="1" applyAlignment="1">
      <alignment horizontal="center" vertical="center" wrapText="1"/>
    </xf>
    <xf numFmtId="0" fontId="26" fillId="10" borderId="10" xfId="0" applyFont="1" applyFill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/>
    </xf>
    <xf numFmtId="0" fontId="26" fillId="5" borderId="15" xfId="0" applyFont="1" applyFill="1" applyBorder="1" applyAlignment="1">
      <alignment horizontal="center" vertical="center"/>
    </xf>
    <xf numFmtId="0" fontId="26" fillId="5" borderId="16" xfId="0" applyFont="1" applyFill="1" applyBorder="1" applyAlignment="1">
      <alignment horizontal="center" vertical="center"/>
    </xf>
    <xf numFmtId="0" fontId="28" fillId="29" borderId="29" xfId="0" applyFont="1" applyFill="1" applyBorder="1" applyAlignment="1">
      <alignment horizontal="center" vertical="center"/>
    </xf>
    <xf numFmtId="0" fontId="28" fillId="29" borderId="30" xfId="0" applyFont="1" applyFill="1" applyBorder="1" applyAlignment="1">
      <alignment horizontal="center" vertical="center"/>
    </xf>
    <xf numFmtId="0" fontId="28" fillId="29" borderId="31" xfId="0" applyFont="1" applyFill="1" applyBorder="1" applyAlignment="1">
      <alignment horizontal="center" vertical="center"/>
    </xf>
    <xf numFmtId="0" fontId="24" fillId="28" borderId="18" xfId="0" applyFont="1" applyFill="1" applyBorder="1" applyAlignment="1">
      <alignment horizontal="center" vertical="center"/>
    </xf>
    <xf numFmtId="0" fontId="24" fillId="28" borderId="20" xfId="0" applyFont="1" applyFill="1" applyBorder="1" applyAlignment="1">
      <alignment horizontal="center" vertical="center"/>
    </xf>
    <xf numFmtId="0" fontId="24" fillId="28" borderId="19" xfId="0" applyFont="1" applyFill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28" fillId="30" borderId="12" xfId="0" applyFont="1" applyFill="1" applyBorder="1" applyAlignment="1">
      <alignment horizontal="center" vertical="center"/>
    </xf>
    <xf numFmtId="0" fontId="28" fillId="30" borderId="13" xfId="0" applyFont="1" applyFill="1" applyBorder="1" applyAlignment="1">
      <alignment horizontal="center" vertical="center"/>
    </xf>
    <xf numFmtId="0" fontId="28" fillId="30" borderId="14" xfId="0" applyFont="1" applyFill="1" applyBorder="1" applyAlignment="1">
      <alignment horizontal="center" vertical="center"/>
    </xf>
    <xf numFmtId="0" fontId="28" fillId="30" borderId="16" xfId="0" applyFont="1" applyFill="1" applyBorder="1" applyAlignment="1">
      <alignment horizontal="center" vertic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CC"/>
      <color rgb="FFFF9900"/>
      <color rgb="FFC00000"/>
      <color rgb="FFFFFFFF"/>
      <color rgb="FFCCFF33"/>
      <color rgb="FF00FF99"/>
      <color rgb="FF66FFFF"/>
      <color rgb="FFFFCC99"/>
      <color rgb="FFFCD5B4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K992"/>
  <sheetViews>
    <sheetView tabSelected="1" zoomScale="93" zoomScaleNormal="93" workbookViewId="0">
      <pane xSplit="3" ySplit="7" topLeftCell="D8" activePane="bottomRight" state="frozen"/>
      <selection pane="topRight" activeCell="D1" sqref="D1"/>
      <selection pane="bottomLeft" activeCell="A5" sqref="A5"/>
      <selection pane="bottomRight" activeCell="A2" sqref="A2"/>
    </sheetView>
  </sheetViews>
  <sheetFormatPr defaultRowHeight="15" x14ac:dyDescent="0.25"/>
  <cols>
    <col min="1" max="1" width="10.5703125" style="2" customWidth="1"/>
    <col min="2" max="2" width="17.42578125" customWidth="1"/>
    <col min="3" max="3" width="12.7109375" customWidth="1"/>
    <col min="4" max="4" width="10.42578125" customWidth="1"/>
    <col min="5" max="10" width="9.140625" customWidth="1"/>
    <col min="11" max="12" width="9.140625" style="2"/>
    <col min="13" max="15" width="12" style="2" customWidth="1"/>
    <col min="16" max="16" width="12" style="156" customWidth="1"/>
    <col min="17" max="17" width="12.7109375" style="33" customWidth="1"/>
    <col min="18" max="18" width="12" style="2" customWidth="1"/>
    <col min="19" max="19" width="12" style="33" customWidth="1"/>
    <col min="20" max="20" width="14.42578125" style="2" customWidth="1"/>
    <col min="21" max="21" width="11.85546875" style="2" customWidth="1"/>
    <col min="26" max="26" width="13.140625" customWidth="1"/>
    <col min="27" max="27" width="10.7109375" customWidth="1"/>
    <col min="30" max="30" width="10.5703125" customWidth="1"/>
    <col min="31" max="32" width="9.140625" customWidth="1"/>
  </cols>
  <sheetData>
    <row r="1" spans="1:37" x14ac:dyDescent="0.25">
      <c r="A1" s="88" t="s">
        <v>195</v>
      </c>
      <c r="B1" s="1"/>
      <c r="M1"/>
      <c r="N1"/>
      <c r="O1"/>
      <c r="P1"/>
    </row>
    <row r="2" spans="1:37" s="54" customFormat="1" ht="12" x14ac:dyDescent="0.2">
      <c r="A2" s="155">
        <v>44600</v>
      </c>
      <c r="C2" s="82" t="s">
        <v>99</v>
      </c>
      <c r="F2" s="83" t="s">
        <v>80</v>
      </c>
      <c r="G2" s="83" t="s">
        <v>81</v>
      </c>
      <c r="H2" s="83" t="s">
        <v>82</v>
      </c>
      <c r="I2" s="83" t="s">
        <v>83</v>
      </c>
      <c r="J2" s="83" t="s">
        <v>82</v>
      </c>
      <c r="K2" s="83" t="s">
        <v>84</v>
      </c>
      <c r="L2" s="83" t="s">
        <v>85</v>
      </c>
      <c r="M2" s="83" t="s">
        <v>85</v>
      </c>
      <c r="N2" s="83" t="s">
        <v>77</v>
      </c>
      <c r="O2" s="83" t="s">
        <v>109</v>
      </c>
      <c r="P2" s="84" t="s">
        <v>109</v>
      </c>
      <c r="Q2" s="84" t="s">
        <v>110</v>
      </c>
      <c r="R2" s="83" t="s">
        <v>86</v>
      </c>
      <c r="S2" s="83" t="s">
        <v>86</v>
      </c>
      <c r="T2" s="83" t="s">
        <v>86</v>
      </c>
      <c r="U2" s="83" t="s">
        <v>86</v>
      </c>
      <c r="V2" s="83" t="s">
        <v>89</v>
      </c>
      <c r="W2" s="83" t="s">
        <v>90</v>
      </c>
      <c r="X2" s="83" t="s">
        <v>89</v>
      </c>
      <c r="Y2" s="83" t="s">
        <v>90</v>
      </c>
      <c r="Z2" s="83" t="s">
        <v>91</v>
      </c>
      <c r="AA2" s="83" t="s">
        <v>92</v>
      </c>
      <c r="AB2" s="83" t="s">
        <v>93</v>
      </c>
      <c r="AC2" s="83" t="s">
        <v>79</v>
      </c>
      <c r="AD2" s="83" t="s">
        <v>79</v>
      </c>
      <c r="AE2" s="83"/>
      <c r="AF2" s="83"/>
      <c r="AG2" s="83" t="s">
        <v>77</v>
      </c>
      <c r="AH2" s="83" t="s">
        <v>98</v>
      </c>
      <c r="AI2" s="83" t="s">
        <v>98</v>
      </c>
      <c r="AJ2" s="83" t="s">
        <v>98</v>
      </c>
      <c r="AK2" s="83" t="s">
        <v>78</v>
      </c>
    </row>
    <row r="3" spans="1:37" x14ac:dyDescent="0.25">
      <c r="A3" s="3"/>
      <c r="C3" s="85" t="s">
        <v>100</v>
      </c>
      <c r="K3"/>
      <c r="L3"/>
      <c r="M3"/>
      <c r="N3"/>
      <c r="O3"/>
      <c r="P3"/>
      <c r="T3" s="85" t="s">
        <v>100</v>
      </c>
      <c r="V3" s="44">
        <v>91472.7</v>
      </c>
      <c r="W3" s="44">
        <v>36800</v>
      </c>
      <c r="X3" s="44">
        <v>57375.9</v>
      </c>
      <c r="Y3" s="44">
        <v>44200</v>
      </c>
      <c r="AC3" s="43">
        <v>1959.1</v>
      </c>
      <c r="AD3" s="43">
        <v>1960</v>
      </c>
    </row>
    <row r="4" spans="1:37" ht="15.75" thickBot="1" x14ac:dyDescent="0.3">
      <c r="K4"/>
      <c r="L4"/>
      <c r="M4"/>
      <c r="N4"/>
      <c r="O4"/>
      <c r="P4"/>
    </row>
    <row r="5" spans="1:37" ht="15.75" thickBot="1" x14ac:dyDescent="0.3">
      <c r="F5" s="390" t="s">
        <v>47</v>
      </c>
      <c r="G5" s="391"/>
      <c r="H5" s="391"/>
      <c r="I5" s="391"/>
      <c r="J5" s="392"/>
      <c r="K5" s="390" t="s">
        <v>61</v>
      </c>
      <c r="L5" s="391"/>
      <c r="M5" s="392"/>
      <c r="N5" s="390" t="s">
        <v>57</v>
      </c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2"/>
      <c r="Z5" s="390" t="s">
        <v>56</v>
      </c>
      <c r="AA5" s="391"/>
      <c r="AB5" s="391"/>
      <c r="AC5" s="391"/>
      <c r="AD5" s="392"/>
      <c r="AE5" s="393" t="s">
        <v>105</v>
      </c>
      <c r="AF5" s="394"/>
      <c r="AG5" s="394"/>
      <c r="AH5" s="394"/>
      <c r="AI5" s="394"/>
      <c r="AJ5" s="395"/>
      <c r="AK5" s="86" t="s">
        <v>104</v>
      </c>
    </row>
    <row r="6" spans="1:37" ht="15.75" thickBot="1" x14ac:dyDescent="0.3">
      <c r="A6" s="404" t="s">
        <v>66</v>
      </c>
      <c r="B6" s="405"/>
      <c r="C6" s="405"/>
      <c r="D6" s="405"/>
      <c r="E6" s="406"/>
      <c r="F6" s="407" t="s">
        <v>53</v>
      </c>
      <c r="G6" s="408"/>
      <c r="H6" s="409" t="s">
        <v>52</v>
      </c>
      <c r="I6" s="410"/>
      <c r="J6" s="411"/>
      <c r="K6" s="407" t="s">
        <v>48</v>
      </c>
      <c r="L6" s="410"/>
      <c r="M6" s="411"/>
      <c r="N6" s="412" t="s">
        <v>65</v>
      </c>
      <c r="O6" s="413"/>
      <c r="P6" s="413"/>
      <c r="Q6" s="413"/>
      <c r="R6" s="397"/>
      <c r="S6" s="396" t="s">
        <v>50</v>
      </c>
      <c r="T6" s="397"/>
      <c r="U6" s="367" t="s">
        <v>101</v>
      </c>
      <c r="V6" s="398" t="s">
        <v>113</v>
      </c>
      <c r="W6" s="398"/>
      <c r="X6" s="398"/>
      <c r="Y6" s="399"/>
      <c r="Z6" s="400" t="s">
        <v>103</v>
      </c>
      <c r="AA6" s="398"/>
      <c r="AB6" s="398" t="s">
        <v>102</v>
      </c>
      <c r="AC6" s="398"/>
      <c r="AD6" s="399"/>
      <c r="AE6" s="401" t="s">
        <v>107</v>
      </c>
      <c r="AF6" s="402"/>
      <c r="AG6" s="403"/>
      <c r="AH6" s="388" t="s">
        <v>106</v>
      </c>
      <c r="AI6" s="388"/>
      <c r="AJ6" s="389"/>
      <c r="AK6" s="87" t="s">
        <v>108</v>
      </c>
    </row>
    <row r="7" spans="1:37" s="35" customFormat="1" ht="80.25" customHeight="1" x14ac:dyDescent="0.25">
      <c r="A7" s="316" t="s">
        <v>0</v>
      </c>
      <c r="B7" s="317" t="s">
        <v>1</v>
      </c>
      <c r="C7" s="317" t="s">
        <v>2</v>
      </c>
      <c r="D7" s="317" t="s">
        <v>3</v>
      </c>
      <c r="E7" s="318" t="s">
        <v>4</v>
      </c>
      <c r="F7" s="319" t="s">
        <v>51</v>
      </c>
      <c r="G7" s="320" t="s">
        <v>49</v>
      </c>
      <c r="H7" s="321" t="s">
        <v>55</v>
      </c>
      <c r="I7" s="321" t="s">
        <v>67</v>
      </c>
      <c r="J7" s="322" t="s">
        <v>54</v>
      </c>
      <c r="K7" s="323" t="s">
        <v>43</v>
      </c>
      <c r="L7" s="324" t="s">
        <v>42</v>
      </c>
      <c r="M7" s="271" t="s">
        <v>46</v>
      </c>
      <c r="N7" s="325" t="s">
        <v>112</v>
      </c>
      <c r="O7" s="326" t="s">
        <v>62</v>
      </c>
      <c r="P7" s="326" t="s">
        <v>63</v>
      </c>
      <c r="Q7" s="356" t="s">
        <v>111</v>
      </c>
      <c r="R7" s="368" t="s">
        <v>64</v>
      </c>
      <c r="S7" s="369" t="s">
        <v>59</v>
      </c>
      <c r="T7" s="370" t="s">
        <v>60</v>
      </c>
      <c r="U7" s="371" t="s">
        <v>58</v>
      </c>
      <c r="V7" s="363" t="s">
        <v>74</v>
      </c>
      <c r="W7" s="327" t="s">
        <v>75</v>
      </c>
      <c r="X7" s="327" t="s">
        <v>88</v>
      </c>
      <c r="Y7" s="328" t="s">
        <v>87</v>
      </c>
      <c r="Z7" s="329" t="s">
        <v>45</v>
      </c>
      <c r="AA7" s="330" t="s">
        <v>97</v>
      </c>
      <c r="AB7" s="331" t="s">
        <v>94</v>
      </c>
      <c r="AC7" s="331" t="s">
        <v>95</v>
      </c>
      <c r="AD7" s="332" t="s">
        <v>96</v>
      </c>
      <c r="AE7" s="333" t="s">
        <v>68</v>
      </c>
      <c r="AF7" s="334" t="s">
        <v>69</v>
      </c>
      <c r="AG7" s="335" t="s">
        <v>70</v>
      </c>
      <c r="AH7" s="334" t="s">
        <v>71</v>
      </c>
      <c r="AI7" s="334" t="s">
        <v>72</v>
      </c>
      <c r="AJ7" s="336" t="s">
        <v>73</v>
      </c>
      <c r="AK7" s="337" t="s">
        <v>76</v>
      </c>
    </row>
    <row r="8" spans="1:37" x14ac:dyDescent="0.25">
      <c r="A8" s="106">
        <v>540027</v>
      </c>
      <c r="B8" s="65" t="s">
        <v>8</v>
      </c>
      <c r="C8" s="65" t="s">
        <v>9</v>
      </c>
      <c r="D8" s="65" t="s">
        <v>6</v>
      </c>
      <c r="E8" s="107">
        <v>4</v>
      </c>
      <c r="F8" s="92">
        <v>19</v>
      </c>
      <c r="G8" s="66">
        <v>1.7840375586899999E-2</v>
      </c>
      <c r="H8" s="16">
        <v>0.95</v>
      </c>
      <c r="I8" s="16">
        <v>0.05</v>
      </c>
      <c r="J8" s="93">
        <v>1</v>
      </c>
      <c r="K8" s="106">
        <v>1</v>
      </c>
      <c r="L8" s="45">
        <v>0</v>
      </c>
      <c r="M8" s="107">
        <v>0</v>
      </c>
      <c r="N8" s="140">
        <v>0</v>
      </c>
      <c r="O8" s="68">
        <v>1</v>
      </c>
      <c r="P8" s="68">
        <v>1</v>
      </c>
      <c r="Q8" s="357">
        <f xml:space="preserve"> 1 - P8</f>
        <v>0</v>
      </c>
      <c r="R8" s="372">
        <v>65700</v>
      </c>
      <c r="S8" s="64">
        <v>0</v>
      </c>
      <c r="T8" s="64">
        <v>0</v>
      </c>
      <c r="U8" s="373">
        <f t="shared" ref="U8:U41" si="0">SUM(R8:T8)</f>
        <v>65700</v>
      </c>
      <c r="V8" s="294">
        <v>65700</v>
      </c>
      <c r="W8" s="50">
        <v>65700</v>
      </c>
      <c r="X8" s="76">
        <v>65700</v>
      </c>
      <c r="Y8" s="144">
        <v>65700</v>
      </c>
      <c r="Z8" s="106">
        <v>0</v>
      </c>
      <c r="AA8" s="45">
        <v>0</v>
      </c>
      <c r="AB8" s="45">
        <v>0</v>
      </c>
      <c r="AC8" s="5">
        <v>1946</v>
      </c>
      <c r="AD8" s="24">
        <v>1946</v>
      </c>
      <c r="AE8" s="121">
        <v>1</v>
      </c>
      <c r="AF8" s="70">
        <v>0</v>
      </c>
      <c r="AG8" s="70">
        <v>0</v>
      </c>
      <c r="AH8" s="70">
        <v>0</v>
      </c>
      <c r="AI8" s="70">
        <v>0</v>
      </c>
      <c r="AJ8" s="122">
        <v>0</v>
      </c>
      <c r="AK8" s="130">
        <v>1</v>
      </c>
    </row>
    <row r="9" spans="1:37" x14ac:dyDescent="0.25">
      <c r="A9" s="114">
        <v>540026</v>
      </c>
      <c r="B9" s="9" t="s">
        <v>17</v>
      </c>
      <c r="C9" s="9" t="s">
        <v>9</v>
      </c>
      <c r="D9" s="9" t="s">
        <v>5</v>
      </c>
      <c r="E9" s="115">
        <v>4</v>
      </c>
      <c r="F9" s="90">
        <v>3393</v>
      </c>
      <c r="G9" s="12">
        <v>8.2256340138300004E-3</v>
      </c>
      <c r="H9" s="60">
        <v>118.24</v>
      </c>
      <c r="I9" s="53">
        <v>182.9</v>
      </c>
      <c r="J9" s="91">
        <v>323.72000000000003</v>
      </c>
      <c r="K9" s="104">
        <v>1529</v>
      </c>
      <c r="L9" s="31">
        <v>35</v>
      </c>
      <c r="M9" s="105">
        <v>547</v>
      </c>
      <c r="N9" s="138">
        <v>0.17</v>
      </c>
      <c r="O9" s="61">
        <v>0.93200000000000005</v>
      </c>
      <c r="P9" s="246">
        <v>0.75700000000000001</v>
      </c>
      <c r="Q9" s="358">
        <f xml:space="preserve"> 1 - P9</f>
        <v>0.24299999999999999</v>
      </c>
      <c r="R9" s="374">
        <v>50385472</v>
      </c>
      <c r="S9" s="21">
        <v>6523186</v>
      </c>
      <c r="T9" s="21">
        <v>18398161</v>
      </c>
      <c r="U9" s="375">
        <f t="shared" si="0"/>
        <v>75306819</v>
      </c>
      <c r="V9" s="295">
        <v>43541.3</v>
      </c>
      <c r="W9" s="40">
        <v>28600</v>
      </c>
      <c r="X9" s="40">
        <v>35358.199999999997</v>
      </c>
      <c r="Y9" s="139">
        <v>28100</v>
      </c>
      <c r="Z9" s="104">
        <v>5</v>
      </c>
      <c r="AA9" s="27">
        <v>45</v>
      </c>
      <c r="AB9" s="31">
        <v>5</v>
      </c>
      <c r="AC9" s="31">
        <v>1949.1</v>
      </c>
      <c r="AD9" s="115">
        <v>1945</v>
      </c>
      <c r="AE9" s="119">
        <v>0.73799999999999999</v>
      </c>
      <c r="AF9" s="37">
        <v>0</v>
      </c>
      <c r="AG9" s="37">
        <v>0.19400000000000001</v>
      </c>
      <c r="AH9" s="37">
        <v>6.7000000000000004E-2</v>
      </c>
      <c r="AI9" s="37">
        <v>4.4999999999999998E-2</v>
      </c>
      <c r="AJ9" s="120">
        <v>6.0000000000000001E-3</v>
      </c>
      <c r="AK9" s="129">
        <v>0.79800000000000004</v>
      </c>
    </row>
    <row r="10" spans="1:37" x14ac:dyDescent="0.25">
      <c r="A10" s="106">
        <v>540294</v>
      </c>
      <c r="B10" s="65" t="s">
        <v>14</v>
      </c>
      <c r="C10" s="65" t="s">
        <v>9</v>
      </c>
      <c r="D10" s="65" t="s">
        <v>6</v>
      </c>
      <c r="E10" s="107">
        <v>4</v>
      </c>
      <c r="F10" s="92">
        <v>22</v>
      </c>
      <c r="G10" s="66">
        <v>2.1113243762000002E-2</v>
      </c>
      <c r="H10" s="16">
        <v>0</v>
      </c>
      <c r="I10" s="16">
        <v>0.87</v>
      </c>
      <c r="J10" s="93">
        <v>1.75</v>
      </c>
      <c r="K10" s="106">
        <v>45</v>
      </c>
      <c r="L10" s="45">
        <v>2</v>
      </c>
      <c r="M10" s="107">
        <v>23</v>
      </c>
      <c r="N10" s="140">
        <v>5.6000000000000001E-2</v>
      </c>
      <c r="O10" s="68">
        <v>0.46700000000000003</v>
      </c>
      <c r="P10" s="18">
        <v>0.27400000000000002</v>
      </c>
      <c r="Q10" s="359">
        <f t="shared" ref="Q10:Q16" si="1" xml:space="preserve"> 1 -P10</f>
        <v>0.72599999999999998</v>
      </c>
      <c r="R10" s="372">
        <v>869180</v>
      </c>
      <c r="S10" s="64">
        <v>2301900</v>
      </c>
      <c r="T10" s="64">
        <v>0</v>
      </c>
      <c r="U10" s="373">
        <f t="shared" si="0"/>
        <v>3171080</v>
      </c>
      <c r="V10" s="294">
        <v>70468.399999999994</v>
      </c>
      <c r="W10" s="39">
        <v>35600</v>
      </c>
      <c r="X10" s="39">
        <v>41389.5</v>
      </c>
      <c r="Y10" s="141">
        <v>28000</v>
      </c>
      <c r="Z10" s="106">
        <v>2</v>
      </c>
      <c r="AA10" s="45">
        <v>0</v>
      </c>
      <c r="AB10" s="45">
        <v>0</v>
      </c>
      <c r="AC10" s="5">
        <v>1953.2</v>
      </c>
      <c r="AD10" s="24">
        <v>1947.5</v>
      </c>
      <c r="AE10" s="121">
        <v>0.93300000000000005</v>
      </c>
      <c r="AF10" s="70">
        <v>0</v>
      </c>
      <c r="AG10" s="70">
        <v>6.7000000000000004E-2</v>
      </c>
      <c r="AH10" s="70">
        <v>0</v>
      </c>
      <c r="AI10" s="70">
        <v>0</v>
      </c>
      <c r="AJ10" s="122">
        <v>0</v>
      </c>
      <c r="AK10" s="130">
        <v>0.66700000000000004</v>
      </c>
    </row>
    <row r="11" spans="1:37" x14ac:dyDescent="0.25">
      <c r="A11" s="106">
        <v>540028</v>
      </c>
      <c r="B11" s="65" t="s">
        <v>10</v>
      </c>
      <c r="C11" s="65" t="s">
        <v>9</v>
      </c>
      <c r="D11" s="65" t="s">
        <v>6</v>
      </c>
      <c r="E11" s="107">
        <v>4</v>
      </c>
      <c r="F11" s="92">
        <v>50</v>
      </c>
      <c r="G11" s="69">
        <v>0.19230769230799999</v>
      </c>
      <c r="H11" s="16">
        <v>0.11</v>
      </c>
      <c r="I11" s="16">
        <v>0.03</v>
      </c>
      <c r="J11" s="93">
        <v>1.96</v>
      </c>
      <c r="K11" s="106">
        <v>23</v>
      </c>
      <c r="L11" s="45">
        <v>0</v>
      </c>
      <c r="M11" s="107">
        <v>3</v>
      </c>
      <c r="N11" s="142">
        <v>0.35</v>
      </c>
      <c r="O11" s="68">
        <v>0.91300000000000003</v>
      </c>
      <c r="P11" s="68">
        <v>0.96799999999999997</v>
      </c>
      <c r="Q11" s="357">
        <f t="shared" si="1"/>
        <v>3.2000000000000028E-2</v>
      </c>
      <c r="R11" s="372">
        <v>694940</v>
      </c>
      <c r="S11" s="64">
        <v>22700</v>
      </c>
      <c r="T11" s="64">
        <v>0</v>
      </c>
      <c r="U11" s="373">
        <f t="shared" si="0"/>
        <v>717640</v>
      </c>
      <c r="V11" s="294">
        <v>31201.7</v>
      </c>
      <c r="W11" s="39">
        <v>24510</v>
      </c>
      <c r="X11" s="39">
        <v>33092.400000000001</v>
      </c>
      <c r="Y11" s="141">
        <v>28500</v>
      </c>
      <c r="Z11" s="106">
        <v>0</v>
      </c>
      <c r="AA11" s="45">
        <v>0</v>
      </c>
      <c r="AB11" s="45">
        <v>0</v>
      </c>
      <c r="AC11" s="5">
        <v>1944.6</v>
      </c>
      <c r="AD11" s="136">
        <v>1936</v>
      </c>
      <c r="AE11" s="121">
        <v>0.65200000000000002</v>
      </c>
      <c r="AF11" s="70">
        <v>0</v>
      </c>
      <c r="AG11" s="70">
        <v>0.17399999999999999</v>
      </c>
      <c r="AH11" s="78">
        <v>0.17399999999999999</v>
      </c>
      <c r="AI11" s="71">
        <v>0.17399999999999999</v>
      </c>
      <c r="AJ11" s="122">
        <v>0</v>
      </c>
      <c r="AK11" s="130">
        <v>0.95199999999999996</v>
      </c>
    </row>
    <row r="12" spans="1:37" x14ac:dyDescent="0.25">
      <c r="A12" s="108">
        <v>540029</v>
      </c>
      <c r="B12" s="4" t="s">
        <v>11</v>
      </c>
      <c r="C12" s="4" t="s">
        <v>9</v>
      </c>
      <c r="D12" s="4" t="s">
        <v>7</v>
      </c>
      <c r="E12" s="24">
        <v>4</v>
      </c>
      <c r="F12" s="94">
        <v>15</v>
      </c>
      <c r="G12" s="13">
        <v>1.9305019305000001E-2</v>
      </c>
      <c r="H12" s="16">
        <v>0.32</v>
      </c>
      <c r="I12" s="16">
        <v>0</v>
      </c>
      <c r="J12" s="93">
        <v>0.32</v>
      </c>
      <c r="K12" s="108">
        <v>15</v>
      </c>
      <c r="L12" s="5">
        <v>0</v>
      </c>
      <c r="M12" s="24">
        <v>1</v>
      </c>
      <c r="N12" s="143">
        <v>8.3000000000000004E-2</v>
      </c>
      <c r="O12" s="18">
        <v>0.86699999999999999</v>
      </c>
      <c r="P12" s="18">
        <v>0.252</v>
      </c>
      <c r="Q12" s="359">
        <f t="shared" si="1"/>
        <v>0.748</v>
      </c>
      <c r="R12" s="376">
        <v>1082950</v>
      </c>
      <c r="S12" s="20">
        <v>1000000</v>
      </c>
      <c r="T12" s="20">
        <v>2214940</v>
      </c>
      <c r="U12" s="373">
        <f t="shared" si="0"/>
        <v>4297890</v>
      </c>
      <c r="V12" s="296">
        <v>286526</v>
      </c>
      <c r="W12" s="50">
        <v>55000</v>
      </c>
      <c r="X12" s="50">
        <v>83303.8</v>
      </c>
      <c r="Y12" s="144">
        <v>50400</v>
      </c>
      <c r="Z12" s="108">
        <v>3</v>
      </c>
      <c r="AA12" s="5">
        <v>1</v>
      </c>
      <c r="AB12" s="5">
        <v>0</v>
      </c>
      <c r="AC12" s="5">
        <v>1953.1</v>
      </c>
      <c r="AD12" s="24">
        <v>1950</v>
      </c>
      <c r="AE12" s="121">
        <v>0.46700000000000003</v>
      </c>
      <c r="AF12" s="36">
        <v>0</v>
      </c>
      <c r="AG12" s="80">
        <v>0.26700000000000002</v>
      </c>
      <c r="AH12" s="80">
        <v>0.26700000000000002</v>
      </c>
      <c r="AI12" s="36">
        <v>6.7000000000000004E-2</v>
      </c>
      <c r="AJ12" s="123">
        <v>0.2</v>
      </c>
      <c r="AK12" s="131">
        <v>0.76900000000000002</v>
      </c>
    </row>
    <row r="13" spans="1:37" x14ac:dyDescent="0.25">
      <c r="A13" s="106">
        <v>540280</v>
      </c>
      <c r="B13" s="65" t="s">
        <v>16</v>
      </c>
      <c r="C13" s="65" t="s">
        <v>9</v>
      </c>
      <c r="D13" s="65" t="s">
        <v>6</v>
      </c>
      <c r="E13" s="107">
        <v>4</v>
      </c>
      <c r="F13" s="92">
        <v>41</v>
      </c>
      <c r="G13" s="66">
        <v>4.1164658634500001E-2</v>
      </c>
      <c r="H13" s="16">
        <v>0.97</v>
      </c>
      <c r="I13" s="16">
        <v>0.01</v>
      </c>
      <c r="J13" s="93">
        <v>0.98</v>
      </c>
      <c r="K13" s="106">
        <v>38</v>
      </c>
      <c r="L13" s="45">
        <v>0</v>
      </c>
      <c r="M13" s="107">
        <v>0</v>
      </c>
      <c r="N13" s="140">
        <v>3.1E-2</v>
      </c>
      <c r="O13" s="67">
        <v>0.84199999999999997</v>
      </c>
      <c r="P13" s="18">
        <v>0.65100000000000002</v>
      </c>
      <c r="Q13" s="357">
        <f t="shared" si="1"/>
        <v>0.34899999999999998</v>
      </c>
      <c r="R13" s="372">
        <v>786970</v>
      </c>
      <c r="S13" s="64">
        <v>101200</v>
      </c>
      <c r="T13" s="64">
        <v>321580</v>
      </c>
      <c r="U13" s="373">
        <f t="shared" si="0"/>
        <v>1209750</v>
      </c>
      <c r="V13" s="294">
        <v>31835.5</v>
      </c>
      <c r="W13" s="39">
        <v>26350</v>
      </c>
      <c r="X13" s="39">
        <v>24592.799999999999</v>
      </c>
      <c r="Y13" s="141">
        <v>26100</v>
      </c>
      <c r="Z13" s="106">
        <v>0</v>
      </c>
      <c r="AA13" s="45">
        <v>2</v>
      </c>
      <c r="AB13" s="29">
        <v>16</v>
      </c>
      <c r="AC13" s="30">
        <v>1926.9</v>
      </c>
      <c r="AD13" s="136">
        <v>1920</v>
      </c>
      <c r="AE13" s="121">
        <v>0.94699999999999995</v>
      </c>
      <c r="AF13" s="70">
        <v>0</v>
      </c>
      <c r="AG13" s="70">
        <v>5.2999999999999999E-2</v>
      </c>
      <c r="AH13" s="70">
        <v>0</v>
      </c>
      <c r="AI13" s="70">
        <v>0</v>
      </c>
      <c r="AJ13" s="122">
        <v>0</v>
      </c>
      <c r="AK13" s="130">
        <v>0.875</v>
      </c>
    </row>
    <row r="14" spans="1:37" x14ac:dyDescent="0.25">
      <c r="A14" s="106">
        <v>540031</v>
      </c>
      <c r="B14" s="65" t="s">
        <v>12</v>
      </c>
      <c r="C14" s="65" t="s">
        <v>9</v>
      </c>
      <c r="D14" s="65" t="s">
        <v>6</v>
      </c>
      <c r="E14" s="107">
        <v>4</v>
      </c>
      <c r="F14" s="92">
        <v>86</v>
      </c>
      <c r="G14" s="66">
        <v>1.39633057314E-2</v>
      </c>
      <c r="H14" s="16">
        <v>3.67</v>
      </c>
      <c r="I14" s="16">
        <v>1.69</v>
      </c>
      <c r="J14" s="93">
        <v>5.3599999999999994</v>
      </c>
      <c r="K14" s="106">
        <v>55</v>
      </c>
      <c r="L14" s="45">
        <v>0</v>
      </c>
      <c r="M14" s="107">
        <v>4</v>
      </c>
      <c r="N14" s="140">
        <v>4.1000000000000002E-2</v>
      </c>
      <c r="O14" s="68">
        <v>0.90900000000000003</v>
      </c>
      <c r="P14" s="68">
        <v>0.95299999999999996</v>
      </c>
      <c r="Q14" s="357">
        <f t="shared" si="1"/>
        <v>4.7000000000000042E-2</v>
      </c>
      <c r="R14" s="372">
        <v>2262200</v>
      </c>
      <c r="S14" s="64">
        <v>110500</v>
      </c>
      <c r="T14" s="64">
        <v>0</v>
      </c>
      <c r="U14" s="373">
        <f t="shared" si="0"/>
        <v>2372700</v>
      </c>
      <c r="V14" s="294">
        <v>43140</v>
      </c>
      <c r="W14" s="39">
        <v>27000</v>
      </c>
      <c r="X14" s="39">
        <v>45244</v>
      </c>
      <c r="Y14" s="141">
        <v>28100</v>
      </c>
      <c r="Z14" s="106">
        <v>0</v>
      </c>
      <c r="AA14" s="45">
        <v>0</v>
      </c>
      <c r="AB14" s="45">
        <v>0</v>
      </c>
      <c r="AC14" s="30">
        <v>1936.8</v>
      </c>
      <c r="AD14" s="136">
        <v>1933.5</v>
      </c>
      <c r="AE14" s="121">
        <v>0.89100000000000001</v>
      </c>
      <c r="AF14" s="70">
        <v>0</v>
      </c>
      <c r="AG14" s="70">
        <v>9.0999999999999998E-2</v>
      </c>
      <c r="AH14" s="70">
        <v>1.7999999999999999E-2</v>
      </c>
      <c r="AI14" s="70">
        <v>1.7999999999999999E-2</v>
      </c>
      <c r="AJ14" s="122">
        <v>0</v>
      </c>
      <c r="AK14" s="130">
        <v>0.78</v>
      </c>
    </row>
    <row r="15" spans="1:37" x14ac:dyDescent="0.25">
      <c r="A15" s="106">
        <v>540032</v>
      </c>
      <c r="B15" s="65" t="s">
        <v>13</v>
      </c>
      <c r="C15" s="65" t="s">
        <v>9</v>
      </c>
      <c r="D15" s="65" t="s">
        <v>6</v>
      </c>
      <c r="E15" s="107">
        <v>4</v>
      </c>
      <c r="F15" s="92">
        <v>26</v>
      </c>
      <c r="G15" s="66">
        <v>0.135416666667</v>
      </c>
      <c r="H15" s="16">
        <v>0</v>
      </c>
      <c r="I15" s="16">
        <v>0.04</v>
      </c>
      <c r="J15" s="93">
        <v>1.33</v>
      </c>
      <c r="K15" s="106">
        <v>39</v>
      </c>
      <c r="L15" s="45">
        <v>7</v>
      </c>
      <c r="M15" s="107">
        <v>0</v>
      </c>
      <c r="N15" s="140">
        <v>0.125</v>
      </c>
      <c r="O15" s="67">
        <v>0.82099999999999995</v>
      </c>
      <c r="P15" s="18">
        <v>0.67900000000000005</v>
      </c>
      <c r="Q15" s="357">
        <f t="shared" si="1"/>
        <v>0.32099999999999995</v>
      </c>
      <c r="R15" s="372">
        <v>924510</v>
      </c>
      <c r="S15" s="64">
        <v>97800</v>
      </c>
      <c r="T15" s="64">
        <v>339590</v>
      </c>
      <c r="U15" s="373">
        <f t="shared" si="0"/>
        <v>1361900</v>
      </c>
      <c r="V15" s="294">
        <v>34920.5</v>
      </c>
      <c r="W15" s="39">
        <v>24200</v>
      </c>
      <c r="X15" s="39">
        <v>28890.9</v>
      </c>
      <c r="Y15" s="141">
        <v>23650</v>
      </c>
      <c r="Z15" s="106">
        <v>1</v>
      </c>
      <c r="AA15" s="45">
        <v>2</v>
      </c>
      <c r="AB15" s="45">
        <v>0</v>
      </c>
      <c r="AC15" s="30">
        <v>1940.1</v>
      </c>
      <c r="AD15" s="136">
        <v>1940</v>
      </c>
      <c r="AE15" s="121">
        <v>0.74399999999999999</v>
      </c>
      <c r="AF15" s="70">
        <v>0</v>
      </c>
      <c r="AG15" s="70">
        <v>0.17899999999999999</v>
      </c>
      <c r="AH15" s="70">
        <v>7.6999999999999999E-2</v>
      </c>
      <c r="AI15" s="70">
        <v>0</v>
      </c>
      <c r="AJ15" s="122">
        <v>5.0999999999999997E-2</v>
      </c>
      <c r="AK15" s="130">
        <v>0.71899999999999997</v>
      </c>
    </row>
    <row r="16" spans="1:37" x14ac:dyDescent="0.25">
      <c r="A16" s="108">
        <v>540033</v>
      </c>
      <c r="B16" s="4" t="s">
        <v>15</v>
      </c>
      <c r="C16" s="4" t="s">
        <v>9</v>
      </c>
      <c r="D16" s="4" t="s">
        <v>7</v>
      </c>
      <c r="E16" s="24">
        <v>4</v>
      </c>
      <c r="F16" s="94">
        <v>22</v>
      </c>
      <c r="G16" s="13">
        <v>2.09723546235E-2</v>
      </c>
      <c r="H16" s="16">
        <v>7.0000000000000007E-2</v>
      </c>
      <c r="I16" s="16">
        <v>0.03</v>
      </c>
      <c r="J16" s="93">
        <v>2.16</v>
      </c>
      <c r="K16" s="108">
        <v>74</v>
      </c>
      <c r="L16" s="5">
        <v>14</v>
      </c>
      <c r="M16" s="24">
        <v>12</v>
      </c>
      <c r="N16" s="143">
        <v>0.1</v>
      </c>
      <c r="O16" s="18">
        <v>0.85099999999999998</v>
      </c>
      <c r="P16" s="18">
        <v>0.55800000000000005</v>
      </c>
      <c r="Q16" s="357">
        <f t="shared" si="1"/>
        <v>0.44199999999999995</v>
      </c>
      <c r="R16" s="376">
        <v>2064280</v>
      </c>
      <c r="S16" s="20">
        <v>837000</v>
      </c>
      <c r="T16" s="20">
        <v>796350</v>
      </c>
      <c r="U16" s="373">
        <f t="shared" si="0"/>
        <v>3697630</v>
      </c>
      <c r="V16" s="294">
        <v>49968</v>
      </c>
      <c r="W16" s="39">
        <v>24750</v>
      </c>
      <c r="X16" s="39">
        <v>32766.3</v>
      </c>
      <c r="Y16" s="141">
        <v>24600</v>
      </c>
      <c r="Z16" s="137">
        <v>5</v>
      </c>
      <c r="AA16" s="5">
        <v>3</v>
      </c>
      <c r="AB16" s="5">
        <v>0</v>
      </c>
      <c r="AC16" s="5">
        <v>1951.6</v>
      </c>
      <c r="AD16" s="24">
        <v>1947.5</v>
      </c>
      <c r="AE16" s="121">
        <v>0.73</v>
      </c>
      <c r="AF16" s="36">
        <v>0</v>
      </c>
      <c r="AG16" s="47">
        <v>0.20300000000000001</v>
      </c>
      <c r="AH16" s="36">
        <v>6.8000000000000005E-2</v>
      </c>
      <c r="AI16" s="36">
        <v>5.3999999999999999E-2</v>
      </c>
      <c r="AJ16" s="124">
        <v>0</v>
      </c>
      <c r="AK16" s="131">
        <v>0.68300000000000005</v>
      </c>
    </row>
    <row r="17" spans="1:37" x14ac:dyDescent="0.25">
      <c r="A17" s="95"/>
      <c r="B17" s="10"/>
      <c r="C17" s="10" t="s">
        <v>9</v>
      </c>
      <c r="D17" s="10" t="s">
        <v>2</v>
      </c>
      <c r="E17" s="116">
        <v>4</v>
      </c>
      <c r="F17" s="95"/>
      <c r="G17" s="32"/>
      <c r="H17" s="55">
        <v>124.34</v>
      </c>
      <c r="I17" s="56">
        <v>186.62</v>
      </c>
      <c r="J17" s="96">
        <v>339.59</v>
      </c>
      <c r="K17" s="109">
        <v>1819</v>
      </c>
      <c r="L17" s="32">
        <v>58</v>
      </c>
      <c r="M17" s="110">
        <v>590</v>
      </c>
      <c r="N17" s="145">
        <v>0.16</v>
      </c>
      <c r="O17" s="58">
        <v>0.91100000000000003</v>
      </c>
      <c r="P17" s="338">
        <v>0.70799999999999996</v>
      </c>
      <c r="Q17" s="360">
        <f xml:space="preserve"> 1 - P17</f>
        <v>0.29200000000000004</v>
      </c>
      <c r="R17" s="377">
        <v>59136202</v>
      </c>
      <c r="S17" s="34">
        <v>10994286</v>
      </c>
      <c r="T17" s="22">
        <v>22070621</v>
      </c>
      <c r="U17" s="386">
        <f t="shared" si="0"/>
        <v>92201109</v>
      </c>
      <c r="V17" s="297">
        <v>45887.3</v>
      </c>
      <c r="W17" s="41">
        <v>28500</v>
      </c>
      <c r="X17" s="41">
        <v>38316.699999999997</v>
      </c>
      <c r="Y17" s="146">
        <v>30800</v>
      </c>
      <c r="Z17" s="109">
        <v>16</v>
      </c>
      <c r="AA17" s="28">
        <v>53</v>
      </c>
      <c r="AB17" s="28">
        <v>21</v>
      </c>
      <c r="AC17" s="6">
        <v>1948.2</v>
      </c>
      <c r="AD17" s="25">
        <v>1941</v>
      </c>
      <c r="AE17" s="125">
        <v>0.749</v>
      </c>
      <c r="AF17" s="59">
        <v>0</v>
      </c>
      <c r="AG17" s="59">
        <v>0.185</v>
      </c>
      <c r="AH17" s="59">
        <v>6.6000000000000003E-2</v>
      </c>
      <c r="AI17" s="59">
        <v>4.2999999999999997E-2</v>
      </c>
      <c r="AJ17" s="126">
        <v>8.0000000000000002E-3</v>
      </c>
      <c r="AK17" s="132">
        <v>0.79300000000000004</v>
      </c>
    </row>
    <row r="18" spans="1:37" x14ac:dyDescent="0.25">
      <c r="A18" s="108">
        <v>540041</v>
      </c>
      <c r="B18" s="4" t="s">
        <v>20</v>
      </c>
      <c r="C18" s="4" t="s">
        <v>19</v>
      </c>
      <c r="D18" s="4" t="s">
        <v>7</v>
      </c>
      <c r="E18" s="24">
        <v>4</v>
      </c>
      <c r="F18" s="94">
        <v>83</v>
      </c>
      <c r="G18" s="15">
        <v>0.19856459330099999</v>
      </c>
      <c r="H18" s="16">
        <v>0.18</v>
      </c>
      <c r="I18" s="16">
        <v>0</v>
      </c>
      <c r="J18" s="93">
        <v>1.1100000000000001</v>
      </c>
      <c r="K18" s="111">
        <v>143</v>
      </c>
      <c r="L18" s="5">
        <v>19</v>
      </c>
      <c r="M18" s="24">
        <v>7</v>
      </c>
      <c r="N18" s="143">
        <v>8.5000000000000006E-2</v>
      </c>
      <c r="O18" s="18">
        <v>0.84599999999999997</v>
      </c>
      <c r="P18" s="18">
        <v>0.56699999999999995</v>
      </c>
      <c r="Q18" s="357">
        <f t="shared" ref="Q18:Q23" si="2" xml:space="preserve"> 1 -P18</f>
        <v>0.43300000000000005</v>
      </c>
      <c r="R18" s="376">
        <v>6484800</v>
      </c>
      <c r="S18" s="20">
        <v>1027860</v>
      </c>
      <c r="T18" s="20">
        <v>3930527</v>
      </c>
      <c r="U18" s="373">
        <f t="shared" si="0"/>
        <v>11443187</v>
      </c>
      <c r="V18" s="296">
        <v>80022.3</v>
      </c>
      <c r="W18" s="50">
        <v>49800</v>
      </c>
      <c r="X18" s="76">
        <v>53593.4</v>
      </c>
      <c r="Y18" s="144">
        <v>49800</v>
      </c>
      <c r="Z18" s="108">
        <v>1</v>
      </c>
      <c r="AA18" s="5">
        <v>4</v>
      </c>
      <c r="AB18" s="30">
        <v>18</v>
      </c>
      <c r="AC18" s="5">
        <v>1947.3</v>
      </c>
      <c r="AD18" s="24">
        <v>1948</v>
      </c>
      <c r="AE18" s="121">
        <v>0.90200000000000002</v>
      </c>
      <c r="AF18" s="36">
        <v>0</v>
      </c>
      <c r="AG18" s="36">
        <v>9.8000000000000004E-2</v>
      </c>
      <c r="AH18" s="36">
        <v>0</v>
      </c>
      <c r="AI18" s="36">
        <v>0</v>
      </c>
      <c r="AJ18" s="124">
        <v>0</v>
      </c>
      <c r="AK18" s="131">
        <v>0.54500000000000004</v>
      </c>
    </row>
    <row r="19" spans="1:37" x14ac:dyDescent="0.25">
      <c r="A19" s="106">
        <v>540243</v>
      </c>
      <c r="B19" s="65" t="s">
        <v>25</v>
      </c>
      <c r="C19" s="65" t="s">
        <v>19</v>
      </c>
      <c r="D19" s="65" t="s">
        <v>6</v>
      </c>
      <c r="E19" s="107">
        <v>4</v>
      </c>
      <c r="F19" s="92">
        <v>36</v>
      </c>
      <c r="G19" s="66">
        <v>0.10650887573999999</v>
      </c>
      <c r="H19" s="16">
        <v>0.12</v>
      </c>
      <c r="I19" s="16">
        <v>0</v>
      </c>
      <c r="J19" s="93">
        <v>0.12</v>
      </c>
      <c r="K19" s="106">
        <v>3</v>
      </c>
      <c r="L19" s="45">
        <v>0</v>
      </c>
      <c r="M19" s="107">
        <v>0</v>
      </c>
      <c r="N19" s="147">
        <v>0.33300000000000002</v>
      </c>
      <c r="O19" s="68">
        <v>1</v>
      </c>
      <c r="P19" s="68">
        <v>1</v>
      </c>
      <c r="Q19" s="357">
        <f t="shared" si="2"/>
        <v>0</v>
      </c>
      <c r="R19" s="372">
        <v>156610</v>
      </c>
      <c r="S19" s="64">
        <v>0</v>
      </c>
      <c r="T19" s="64">
        <v>0</v>
      </c>
      <c r="U19" s="373">
        <f t="shared" si="0"/>
        <v>156610</v>
      </c>
      <c r="V19" s="294">
        <v>52203.3</v>
      </c>
      <c r="W19" s="39">
        <v>43500</v>
      </c>
      <c r="X19" s="76">
        <v>52203.3</v>
      </c>
      <c r="Y19" s="148">
        <v>43500</v>
      </c>
      <c r="Z19" s="106">
        <v>0</v>
      </c>
      <c r="AA19" s="45">
        <v>0</v>
      </c>
      <c r="AB19" s="45">
        <v>0</v>
      </c>
      <c r="AC19" s="5">
        <v>1997.7</v>
      </c>
      <c r="AD19" s="24">
        <v>1995</v>
      </c>
      <c r="AE19" s="121">
        <v>0</v>
      </c>
      <c r="AF19" s="70">
        <v>0</v>
      </c>
      <c r="AG19" s="78">
        <v>1</v>
      </c>
      <c r="AH19" s="70">
        <v>0</v>
      </c>
      <c r="AI19" s="70">
        <v>0</v>
      </c>
      <c r="AJ19" s="122">
        <v>0</v>
      </c>
      <c r="AK19" s="130">
        <v>0.66700000000000004</v>
      </c>
    </row>
    <row r="20" spans="1:37" x14ac:dyDescent="0.25">
      <c r="A20" s="114">
        <v>540040</v>
      </c>
      <c r="B20" s="9" t="s">
        <v>18</v>
      </c>
      <c r="C20" s="9" t="s">
        <v>19</v>
      </c>
      <c r="D20" s="9" t="s">
        <v>5</v>
      </c>
      <c r="E20" s="115">
        <v>4</v>
      </c>
      <c r="F20" s="97">
        <v>19278</v>
      </c>
      <c r="G20" s="12">
        <v>2.9738526802900001E-2</v>
      </c>
      <c r="H20" s="62">
        <v>503.61</v>
      </c>
      <c r="I20" s="60">
        <v>42.89</v>
      </c>
      <c r="J20" s="98">
        <v>594.39</v>
      </c>
      <c r="K20" s="104">
        <v>1182</v>
      </c>
      <c r="L20" s="31">
        <v>60</v>
      </c>
      <c r="M20" s="105">
        <v>293</v>
      </c>
      <c r="N20" s="138">
        <v>0.24299999999999999</v>
      </c>
      <c r="O20" s="61">
        <v>0.93100000000000005</v>
      </c>
      <c r="P20" s="160">
        <v>0.77700000000000002</v>
      </c>
      <c r="Q20" s="358">
        <f t="shared" si="2"/>
        <v>0.22299999999999998</v>
      </c>
      <c r="R20" s="379">
        <v>103297019</v>
      </c>
      <c r="S20" s="21">
        <v>6511057</v>
      </c>
      <c r="T20" s="63">
        <v>23064936</v>
      </c>
      <c r="U20" s="387">
        <f t="shared" si="0"/>
        <v>132873012</v>
      </c>
      <c r="V20" s="298">
        <v>98419.199999999997</v>
      </c>
      <c r="W20" s="40">
        <v>37700</v>
      </c>
      <c r="X20" s="74">
        <v>93821.1</v>
      </c>
      <c r="Y20" s="149">
        <v>37400</v>
      </c>
      <c r="Z20" s="114">
        <v>0</v>
      </c>
      <c r="AA20" s="27">
        <v>11</v>
      </c>
      <c r="AB20" s="31">
        <v>3</v>
      </c>
      <c r="AC20" s="31">
        <v>1970.8</v>
      </c>
      <c r="AD20" s="115">
        <v>1976</v>
      </c>
      <c r="AE20" s="119">
        <v>0.629</v>
      </c>
      <c r="AF20" s="37">
        <v>0</v>
      </c>
      <c r="AG20" s="79">
        <v>0.36499999999999999</v>
      </c>
      <c r="AH20" s="37">
        <v>7.0000000000000001E-3</v>
      </c>
      <c r="AI20" s="37">
        <v>2E-3</v>
      </c>
      <c r="AJ20" s="120">
        <v>4.0000000000000001E-3</v>
      </c>
      <c r="AK20" s="129">
        <v>0.72899999999999998</v>
      </c>
    </row>
    <row r="21" spans="1:37" x14ac:dyDescent="0.25">
      <c r="A21" s="106">
        <v>540228</v>
      </c>
      <c r="B21" s="65" t="s">
        <v>24</v>
      </c>
      <c r="C21" s="65" t="s">
        <v>19</v>
      </c>
      <c r="D21" s="65" t="s">
        <v>6</v>
      </c>
      <c r="E21" s="107">
        <v>4</v>
      </c>
      <c r="F21" s="92">
        <v>66</v>
      </c>
      <c r="G21" s="66">
        <v>9.2436974789899998E-2</v>
      </c>
      <c r="H21" s="16">
        <v>2.04</v>
      </c>
      <c r="I21" s="16">
        <v>0.23</v>
      </c>
      <c r="J21" s="93">
        <v>3.03</v>
      </c>
      <c r="K21" s="112">
        <v>340</v>
      </c>
      <c r="L21" s="45">
        <v>9</v>
      </c>
      <c r="M21" s="113">
        <v>331</v>
      </c>
      <c r="N21" s="140">
        <v>6.5000000000000002E-2</v>
      </c>
      <c r="O21" s="67">
        <v>0.74399999999999999</v>
      </c>
      <c r="P21" s="67">
        <v>0.55400000000000005</v>
      </c>
      <c r="Q21" s="357">
        <f t="shared" si="2"/>
        <v>0.44599999999999995</v>
      </c>
      <c r="R21" s="372">
        <v>8391825</v>
      </c>
      <c r="S21" s="64">
        <v>5751499</v>
      </c>
      <c r="T21" s="64">
        <v>1005749</v>
      </c>
      <c r="U21" s="373">
        <f t="shared" si="0"/>
        <v>15149073</v>
      </c>
      <c r="V21" s="294">
        <v>44556.1</v>
      </c>
      <c r="W21" s="39">
        <v>34850</v>
      </c>
      <c r="X21" s="39">
        <v>33169.300000000003</v>
      </c>
      <c r="Y21" s="141">
        <v>33900</v>
      </c>
      <c r="Z21" s="106">
        <v>1</v>
      </c>
      <c r="AA21" s="45">
        <v>6</v>
      </c>
      <c r="AB21" s="45">
        <v>0</v>
      </c>
      <c r="AC21" s="5">
        <v>1957.9</v>
      </c>
      <c r="AD21" s="24">
        <v>1950</v>
      </c>
      <c r="AE21" s="121">
        <v>0.79400000000000004</v>
      </c>
      <c r="AF21" s="70">
        <v>0</v>
      </c>
      <c r="AG21" s="70">
        <v>0.19700000000000001</v>
      </c>
      <c r="AH21" s="70">
        <v>8.9999999999999993E-3</v>
      </c>
      <c r="AI21" s="70">
        <v>3.0000000000000001E-3</v>
      </c>
      <c r="AJ21" s="122">
        <v>3.0000000000000001E-3</v>
      </c>
      <c r="AK21" s="130">
        <v>0.60899999999999999</v>
      </c>
    </row>
    <row r="22" spans="1:37" x14ac:dyDescent="0.25">
      <c r="A22" s="106">
        <v>540043</v>
      </c>
      <c r="B22" s="65" t="s">
        <v>21</v>
      </c>
      <c r="C22" s="65" t="s">
        <v>19</v>
      </c>
      <c r="D22" s="65" t="s">
        <v>6</v>
      </c>
      <c r="E22" s="107">
        <v>4</v>
      </c>
      <c r="F22" s="92">
        <v>137</v>
      </c>
      <c r="G22" s="66">
        <v>0.12386980108499999</v>
      </c>
      <c r="H22" s="16">
        <v>0.22</v>
      </c>
      <c r="I22" s="16">
        <v>0</v>
      </c>
      <c r="J22" s="93">
        <v>1.31</v>
      </c>
      <c r="K22" s="106">
        <v>67</v>
      </c>
      <c r="L22" s="45">
        <v>0</v>
      </c>
      <c r="M22" s="107">
        <v>0</v>
      </c>
      <c r="N22" s="140">
        <v>0</v>
      </c>
      <c r="O22" s="68">
        <v>0.50700000000000001</v>
      </c>
      <c r="P22" s="67">
        <v>4.4999999999999998E-2</v>
      </c>
      <c r="Q22" s="359">
        <f t="shared" si="2"/>
        <v>0.95499999999999996</v>
      </c>
      <c r="R22" s="372">
        <v>1354200</v>
      </c>
      <c r="S22" s="64">
        <v>4436242</v>
      </c>
      <c r="T22" s="64">
        <v>24000000</v>
      </c>
      <c r="U22" s="373">
        <f t="shared" si="0"/>
        <v>29790442</v>
      </c>
      <c r="V22" s="296">
        <v>98743</v>
      </c>
      <c r="W22" s="39">
        <v>40800</v>
      </c>
      <c r="X22" s="39">
        <v>39829.4</v>
      </c>
      <c r="Y22" s="141">
        <v>40750</v>
      </c>
      <c r="Z22" s="106">
        <v>0</v>
      </c>
      <c r="AA22" s="45">
        <v>1</v>
      </c>
      <c r="AB22" s="29">
        <v>35</v>
      </c>
      <c r="AC22" s="30">
        <v>1931.4</v>
      </c>
      <c r="AD22" s="136">
        <v>1920</v>
      </c>
      <c r="AE22" s="121">
        <v>0.89600000000000002</v>
      </c>
      <c r="AF22" s="70">
        <v>0</v>
      </c>
      <c r="AG22" s="70">
        <v>0.104</v>
      </c>
      <c r="AH22" s="70">
        <v>0</v>
      </c>
      <c r="AI22" s="70">
        <v>0</v>
      </c>
      <c r="AJ22" s="122">
        <v>0</v>
      </c>
      <c r="AK22" s="133">
        <v>0.441</v>
      </c>
    </row>
    <row r="23" spans="1:37" x14ac:dyDescent="0.25">
      <c r="A23" s="106">
        <v>540044</v>
      </c>
      <c r="B23" s="65" t="s">
        <v>22</v>
      </c>
      <c r="C23" s="65" t="s">
        <v>19</v>
      </c>
      <c r="D23" s="65" t="s">
        <v>6</v>
      </c>
      <c r="E23" s="107">
        <v>4</v>
      </c>
      <c r="F23" s="92">
        <v>114</v>
      </c>
      <c r="G23" s="69">
        <v>0.22754491018</v>
      </c>
      <c r="H23" s="16">
        <v>1.49</v>
      </c>
      <c r="I23" s="16">
        <v>0.11</v>
      </c>
      <c r="J23" s="93">
        <v>1.6</v>
      </c>
      <c r="K23" s="106">
        <v>62</v>
      </c>
      <c r="L23" s="45">
        <v>0</v>
      </c>
      <c r="M23" s="107">
        <v>36</v>
      </c>
      <c r="N23" s="140">
        <v>0.19600000000000001</v>
      </c>
      <c r="O23" s="68">
        <v>0.93500000000000005</v>
      </c>
      <c r="P23" s="67">
        <v>0.73199999999999998</v>
      </c>
      <c r="Q23" s="357">
        <f t="shared" si="2"/>
        <v>0.26800000000000002</v>
      </c>
      <c r="R23" s="372">
        <v>2320960</v>
      </c>
      <c r="S23" s="64">
        <v>290800</v>
      </c>
      <c r="T23" s="64">
        <v>561034</v>
      </c>
      <c r="U23" s="373">
        <f t="shared" si="0"/>
        <v>3172794</v>
      </c>
      <c r="V23" s="294">
        <v>51174.1</v>
      </c>
      <c r="W23" s="39">
        <v>36100</v>
      </c>
      <c r="X23" s="39">
        <v>40016.6</v>
      </c>
      <c r="Y23" s="141">
        <v>33050</v>
      </c>
      <c r="Z23" s="106">
        <v>0</v>
      </c>
      <c r="AA23" s="45">
        <v>2</v>
      </c>
      <c r="AB23" s="45">
        <v>0</v>
      </c>
      <c r="AC23" s="5">
        <v>1967.4</v>
      </c>
      <c r="AD23" s="24">
        <v>1967</v>
      </c>
      <c r="AE23" s="121">
        <v>0.72599999999999998</v>
      </c>
      <c r="AF23" s="70">
        <v>0</v>
      </c>
      <c r="AG23" s="78">
        <v>0.25800000000000001</v>
      </c>
      <c r="AH23" s="70">
        <v>1.6E-2</v>
      </c>
      <c r="AI23" s="70">
        <v>0</v>
      </c>
      <c r="AJ23" s="122">
        <v>1.6E-2</v>
      </c>
      <c r="AK23" s="130">
        <v>0.621</v>
      </c>
    </row>
    <row r="24" spans="1:37" x14ac:dyDescent="0.25">
      <c r="A24" s="106">
        <v>540045</v>
      </c>
      <c r="B24" s="65" t="s">
        <v>23</v>
      </c>
      <c r="C24" s="65" t="s">
        <v>19</v>
      </c>
      <c r="D24" s="65" t="s">
        <v>6</v>
      </c>
      <c r="E24" s="107">
        <v>4</v>
      </c>
      <c r="F24" s="92">
        <v>189</v>
      </c>
      <c r="G24" s="66">
        <v>0.15568369028000001</v>
      </c>
      <c r="H24" s="16">
        <v>0.01</v>
      </c>
      <c r="I24" s="16">
        <v>0.06</v>
      </c>
      <c r="J24" s="93">
        <v>4.3099999999999996</v>
      </c>
      <c r="K24" s="112">
        <v>428</v>
      </c>
      <c r="L24" s="52">
        <v>67</v>
      </c>
      <c r="M24" s="107">
        <v>68</v>
      </c>
      <c r="N24" s="140">
        <v>1.2E-2</v>
      </c>
      <c r="O24" s="67">
        <v>0.876</v>
      </c>
      <c r="P24" s="67">
        <v>0.36399999999999999</v>
      </c>
      <c r="Q24" s="357">
        <f xml:space="preserve"> 1 - P24</f>
        <v>0.63600000000000001</v>
      </c>
      <c r="R24" s="380">
        <v>18910396</v>
      </c>
      <c r="S24" s="64">
        <v>5143700</v>
      </c>
      <c r="T24" s="72">
        <v>27940349</v>
      </c>
      <c r="U24" s="373">
        <f t="shared" si="0"/>
        <v>51994445</v>
      </c>
      <c r="V24" s="296">
        <v>81762.7</v>
      </c>
      <c r="W24" s="39">
        <v>45650</v>
      </c>
      <c r="X24" s="76">
        <v>50427.7</v>
      </c>
      <c r="Y24" s="148">
        <v>44600</v>
      </c>
      <c r="Z24" s="106">
        <v>2</v>
      </c>
      <c r="AA24" s="45">
        <v>6</v>
      </c>
      <c r="AB24" s="45">
        <v>0</v>
      </c>
      <c r="AC24" s="5">
        <v>1944.2</v>
      </c>
      <c r="AD24" s="136">
        <v>1940</v>
      </c>
      <c r="AE24" s="121">
        <v>0.89300000000000002</v>
      </c>
      <c r="AF24" s="70">
        <v>0</v>
      </c>
      <c r="AG24" s="70">
        <v>0.105</v>
      </c>
      <c r="AH24" s="70">
        <v>2E-3</v>
      </c>
      <c r="AI24" s="70">
        <v>0</v>
      </c>
      <c r="AJ24" s="122">
        <v>2E-3</v>
      </c>
      <c r="AK24" s="130">
        <v>0.55200000000000005</v>
      </c>
    </row>
    <row r="25" spans="1:37" x14ac:dyDescent="0.25">
      <c r="A25" s="95"/>
      <c r="B25" s="10"/>
      <c r="C25" s="10" t="s">
        <v>19</v>
      </c>
      <c r="D25" s="10" t="s">
        <v>2</v>
      </c>
      <c r="E25" s="116">
        <v>4</v>
      </c>
      <c r="F25" s="95"/>
      <c r="G25" s="32"/>
      <c r="H25" s="56">
        <v>507.72000000000008</v>
      </c>
      <c r="I25" s="55">
        <v>43.34</v>
      </c>
      <c r="J25" s="99">
        <v>605.96999999999991</v>
      </c>
      <c r="K25" s="109">
        <v>2225</v>
      </c>
      <c r="L25" s="28">
        <v>155</v>
      </c>
      <c r="M25" s="110">
        <v>735</v>
      </c>
      <c r="N25" s="145">
        <v>0.16300000000000001</v>
      </c>
      <c r="O25" s="57">
        <v>0.874</v>
      </c>
      <c r="P25" s="57">
        <v>0.57599999999999996</v>
      </c>
      <c r="Q25" s="360">
        <f t="shared" ref="Q25:Q38" si="3" xml:space="preserve"> 1 -P25</f>
        <v>0.42400000000000004</v>
      </c>
      <c r="R25" s="377">
        <v>140915810</v>
      </c>
      <c r="S25" s="34">
        <v>23161158</v>
      </c>
      <c r="T25" s="34">
        <v>80502595</v>
      </c>
      <c r="U25" s="386">
        <f t="shared" si="0"/>
        <v>244579563</v>
      </c>
      <c r="V25" s="364">
        <v>84433</v>
      </c>
      <c r="W25" s="41">
        <v>39600</v>
      </c>
      <c r="X25" s="75">
        <v>81917.2</v>
      </c>
      <c r="Y25" s="150">
        <v>43250</v>
      </c>
      <c r="Z25" s="95">
        <v>4</v>
      </c>
      <c r="AA25" s="28">
        <v>30</v>
      </c>
      <c r="AB25" s="28">
        <v>56</v>
      </c>
      <c r="AC25" s="6">
        <v>1960.6</v>
      </c>
      <c r="AD25" s="25">
        <v>1960</v>
      </c>
      <c r="AE25" s="125">
        <v>0.73199999999999998</v>
      </c>
      <c r="AF25" s="59">
        <v>0</v>
      </c>
      <c r="AG25" s="81">
        <v>0.26200000000000001</v>
      </c>
      <c r="AH25" s="59">
        <v>6.0000000000000001E-3</v>
      </c>
      <c r="AI25" s="59">
        <v>1E-3</v>
      </c>
      <c r="AJ25" s="126">
        <v>4.0000000000000001E-3</v>
      </c>
      <c r="AK25" s="132">
        <v>0.66</v>
      </c>
    </row>
    <row r="26" spans="1:37" x14ac:dyDescent="0.25">
      <c r="A26" s="114">
        <v>540146</v>
      </c>
      <c r="B26" s="9" t="s">
        <v>26</v>
      </c>
      <c r="C26" s="9" t="s">
        <v>27</v>
      </c>
      <c r="D26" s="9" t="s">
        <v>5</v>
      </c>
      <c r="E26" s="115">
        <v>4</v>
      </c>
      <c r="F26" s="90">
        <v>8579</v>
      </c>
      <c r="G26" s="12">
        <v>2.0695577915399999E-2</v>
      </c>
      <c r="H26" s="60">
        <v>367.07</v>
      </c>
      <c r="I26" s="60">
        <v>1.57</v>
      </c>
      <c r="J26" s="100">
        <v>390.32</v>
      </c>
      <c r="K26" s="114">
        <v>692</v>
      </c>
      <c r="L26" s="31">
        <v>30</v>
      </c>
      <c r="M26" s="115">
        <v>25</v>
      </c>
      <c r="N26" s="151">
        <v>0.26600000000000001</v>
      </c>
      <c r="O26" s="61">
        <v>0.90200000000000002</v>
      </c>
      <c r="P26" s="157">
        <v>0.68100000000000005</v>
      </c>
      <c r="Q26" s="358">
        <f t="shared" si="3"/>
        <v>0.31899999999999995</v>
      </c>
      <c r="R26" s="374">
        <v>21060320</v>
      </c>
      <c r="S26" s="51">
        <v>6645864</v>
      </c>
      <c r="T26" s="21">
        <v>3230081</v>
      </c>
      <c r="U26" s="375">
        <f t="shared" si="0"/>
        <v>30936265</v>
      </c>
      <c r="V26" s="295">
        <v>44705.599999999999</v>
      </c>
      <c r="W26" s="40">
        <v>27850</v>
      </c>
      <c r="X26" s="40">
        <v>33750.5</v>
      </c>
      <c r="Y26" s="139">
        <v>26240</v>
      </c>
      <c r="Z26" s="114">
        <v>1</v>
      </c>
      <c r="AA26" s="27">
        <v>23</v>
      </c>
      <c r="AB26" s="31">
        <v>0</v>
      </c>
      <c r="AC26" s="31">
        <v>1966.6</v>
      </c>
      <c r="AD26" s="115">
        <v>1970</v>
      </c>
      <c r="AE26" s="119">
        <v>0.70199999999999996</v>
      </c>
      <c r="AF26" s="37">
        <v>0</v>
      </c>
      <c r="AG26" s="37">
        <v>0.218</v>
      </c>
      <c r="AH26" s="37">
        <v>7.9000000000000001E-2</v>
      </c>
      <c r="AI26" s="37">
        <v>5.8999999999999997E-2</v>
      </c>
      <c r="AJ26" s="120">
        <v>4.0000000000000001E-3</v>
      </c>
      <c r="AK26" s="129">
        <v>0.85299999999999998</v>
      </c>
    </row>
    <row r="27" spans="1:37" x14ac:dyDescent="0.25">
      <c r="A27" s="106">
        <v>540147</v>
      </c>
      <c r="B27" s="65" t="s">
        <v>28</v>
      </c>
      <c r="C27" s="65" t="s">
        <v>27</v>
      </c>
      <c r="D27" s="65" t="s">
        <v>6</v>
      </c>
      <c r="E27" s="107">
        <v>4</v>
      </c>
      <c r="F27" s="92">
        <v>122</v>
      </c>
      <c r="G27" s="66">
        <v>0.114232209738</v>
      </c>
      <c r="H27" s="16">
        <v>0.06</v>
      </c>
      <c r="I27" s="16">
        <v>0.17</v>
      </c>
      <c r="J27" s="93">
        <v>4.7399999999999993</v>
      </c>
      <c r="K27" s="112">
        <v>329</v>
      </c>
      <c r="L27" s="29">
        <v>109</v>
      </c>
      <c r="M27" s="107">
        <v>30</v>
      </c>
      <c r="N27" s="140">
        <v>0.16200000000000001</v>
      </c>
      <c r="O27" s="67">
        <v>0.80500000000000005</v>
      </c>
      <c r="P27" s="67">
        <v>0.55800000000000005</v>
      </c>
      <c r="Q27" s="357">
        <f t="shared" si="3"/>
        <v>0.44199999999999995</v>
      </c>
      <c r="R27" s="372">
        <v>7517650</v>
      </c>
      <c r="S27" s="64">
        <v>1399470</v>
      </c>
      <c r="T27" s="64">
        <v>4556295</v>
      </c>
      <c r="U27" s="373">
        <f t="shared" si="0"/>
        <v>13473415</v>
      </c>
      <c r="V27" s="294">
        <v>38666</v>
      </c>
      <c r="W27" s="39">
        <v>20400</v>
      </c>
      <c r="X27" s="39">
        <v>28368.5</v>
      </c>
      <c r="Y27" s="141">
        <v>21000</v>
      </c>
      <c r="Z27" s="106">
        <v>3</v>
      </c>
      <c r="AA27" s="45">
        <v>8</v>
      </c>
      <c r="AB27" s="29">
        <v>10</v>
      </c>
      <c r="AC27" s="5">
        <v>1942.5</v>
      </c>
      <c r="AD27" s="136">
        <v>1944</v>
      </c>
      <c r="AE27" s="121">
        <v>0.86299999999999999</v>
      </c>
      <c r="AF27" s="70">
        <v>0</v>
      </c>
      <c r="AG27" s="70">
        <v>6.0999999999999999E-2</v>
      </c>
      <c r="AH27" s="70">
        <v>7.5999999999999998E-2</v>
      </c>
      <c r="AI27" s="70">
        <v>5.8000000000000003E-2</v>
      </c>
      <c r="AJ27" s="122">
        <v>6.0000000000000001E-3</v>
      </c>
      <c r="AK27" s="130">
        <v>0.751</v>
      </c>
    </row>
    <row r="28" spans="1:37" x14ac:dyDescent="0.25">
      <c r="A28" s="106">
        <v>540148</v>
      </c>
      <c r="B28" s="65" t="s">
        <v>29</v>
      </c>
      <c r="C28" s="65" t="s">
        <v>27</v>
      </c>
      <c r="D28" s="65" t="s">
        <v>6</v>
      </c>
      <c r="E28" s="107">
        <v>4</v>
      </c>
      <c r="F28" s="92">
        <v>106</v>
      </c>
      <c r="G28" s="66">
        <v>3.6589575422899999E-2</v>
      </c>
      <c r="H28" s="16">
        <v>3.52</v>
      </c>
      <c r="I28" s="16">
        <v>0</v>
      </c>
      <c r="J28" s="93">
        <v>3.52</v>
      </c>
      <c r="K28" s="106">
        <v>35</v>
      </c>
      <c r="L28" s="45">
        <v>0</v>
      </c>
      <c r="M28" s="107">
        <v>0</v>
      </c>
      <c r="N28" s="140">
        <v>0.13600000000000001</v>
      </c>
      <c r="O28" s="67">
        <v>0.63900000000000001</v>
      </c>
      <c r="P28" s="67">
        <v>0.113</v>
      </c>
      <c r="Q28" s="359">
        <f t="shared" si="3"/>
        <v>0.88700000000000001</v>
      </c>
      <c r="R28" s="372">
        <v>1496740</v>
      </c>
      <c r="S28" s="64">
        <v>1657200</v>
      </c>
      <c r="T28" s="64">
        <v>10108700</v>
      </c>
      <c r="U28" s="373">
        <f t="shared" si="0"/>
        <v>13262640</v>
      </c>
      <c r="V28" s="296">
        <v>93218.3</v>
      </c>
      <c r="W28" s="50">
        <v>69900</v>
      </c>
      <c r="X28" s="76">
        <v>65075.7</v>
      </c>
      <c r="Y28" s="144">
        <v>60300</v>
      </c>
      <c r="Z28" s="106">
        <v>0</v>
      </c>
      <c r="AA28" s="45">
        <v>1</v>
      </c>
      <c r="AB28" s="45">
        <v>0</v>
      </c>
      <c r="AC28" s="5">
        <v>1975.7</v>
      </c>
      <c r="AD28" s="24">
        <v>1975.5</v>
      </c>
      <c r="AE28" s="121">
        <v>0.6</v>
      </c>
      <c r="AF28" s="70">
        <v>0</v>
      </c>
      <c r="AG28" s="78">
        <v>0.371</v>
      </c>
      <c r="AH28" s="70">
        <v>2.9000000000000001E-2</v>
      </c>
      <c r="AI28" s="70">
        <v>2.9000000000000001E-2</v>
      </c>
      <c r="AJ28" s="122">
        <v>0</v>
      </c>
      <c r="AK28" s="130">
        <v>0.73899999999999999</v>
      </c>
    </row>
    <row r="29" spans="1:37" x14ac:dyDescent="0.25">
      <c r="A29" s="95"/>
      <c r="B29" s="10"/>
      <c r="C29" s="10" t="s">
        <v>27</v>
      </c>
      <c r="D29" s="10" t="s">
        <v>2</v>
      </c>
      <c r="E29" s="116">
        <v>4</v>
      </c>
      <c r="F29" s="95"/>
      <c r="G29" s="32"/>
      <c r="H29" s="55">
        <v>370.65</v>
      </c>
      <c r="I29" s="55">
        <v>1.74</v>
      </c>
      <c r="J29" s="101">
        <v>398.58</v>
      </c>
      <c r="K29" s="109">
        <v>1056</v>
      </c>
      <c r="L29" s="28">
        <v>139</v>
      </c>
      <c r="M29" s="116">
        <v>55</v>
      </c>
      <c r="N29" s="145">
        <v>0.23300000000000001</v>
      </c>
      <c r="O29" s="57">
        <v>0.86299999999999999</v>
      </c>
      <c r="P29" s="57">
        <v>0.52100000000000002</v>
      </c>
      <c r="Q29" s="360">
        <f t="shared" si="3"/>
        <v>0.47899999999999998</v>
      </c>
      <c r="R29" s="381">
        <v>30074710</v>
      </c>
      <c r="S29" s="22">
        <v>9702534</v>
      </c>
      <c r="T29" s="22">
        <v>17895076</v>
      </c>
      <c r="U29" s="378">
        <f t="shared" si="0"/>
        <v>57672320</v>
      </c>
      <c r="V29" s="297">
        <v>44431.9</v>
      </c>
      <c r="W29" s="41">
        <v>25700</v>
      </c>
      <c r="X29" s="41">
        <v>37599.699999999997</v>
      </c>
      <c r="Y29" s="146">
        <v>30000</v>
      </c>
      <c r="Z29" s="95">
        <v>4</v>
      </c>
      <c r="AA29" s="28">
        <v>32</v>
      </c>
      <c r="AB29" s="28">
        <v>10</v>
      </c>
      <c r="AC29" s="6">
        <v>1959.3</v>
      </c>
      <c r="AD29" s="25">
        <v>1960</v>
      </c>
      <c r="AE29" s="125">
        <v>0.749</v>
      </c>
      <c r="AF29" s="59">
        <v>0</v>
      </c>
      <c r="AG29" s="59">
        <v>0.17399999999999999</v>
      </c>
      <c r="AH29" s="59">
        <v>7.6999999999999999E-2</v>
      </c>
      <c r="AI29" s="59">
        <v>5.8000000000000003E-2</v>
      </c>
      <c r="AJ29" s="126">
        <v>5.0000000000000001E-3</v>
      </c>
      <c r="AK29" s="132">
        <v>0.82</v>
      </c>
    </row>
    <row r="30" spans="1:37" x14ac:dyDescent="0.25">
      <c r="A30" s="106">
        <v>540158</v>
      </c>
      <c r="B30" s="65" t="s">
        <v>32</v>
      </c>
      <c r="C30" s="65" t="s">
        <v>31</v>
      </c>
      <c r="D30" s="65" t="s">
        <v>6</v>
      </c>
      <c r="E30" s="107">
        <v>4</v>
      </c>
      <c r="F30" s="92">
        <v>23</v>
      </c>
      <c r="G30" s="66">
        <v>6.2841530054599998E-2</v>
      </c>
      <c r="H30" s="16">
        <v>0</v>
      </c>
      <c r="I30" s="16">
        <v>0</v>
      </c>
      <c r="J30" s="93">
        <v>1.52</v>
      </c>
      <c r="K30" s="106">
        <v>27</v>
      </c>
      <c r="L30" s="45">
        <v>1</v>
      </c>
      <c r="M30" s="107">
        <v>20</v>
      </c>
      <c r="N30" s="147">
        <v>0.318</v>
      </c>
      <c r="O30" s="67">
        <v>0.85199999999999998</v>
      </c>
      <c r="P30" s="18">
        <v>0.72399999999999998</v>
      </c>
      <c r="Q30" s="357">
        <f t="shared" si="3"/>
        <v>0.27600000000000002</v>
      </c>
      <c r="R30" s="372">
        <v>645460</v>
      </c>
      <c r="S30" s="64">
        <v>157300</v>
      </c>
      <c r="T30" s="64">
        <v>88630</v>
      </c>
      <c r="U30" s="373">
        <f t="shared" si="0"/>
        <v>891390</v>
      </c>
      <c r="V30" s="294">
        <v>33014.400000000001</v>
      </c>
      <c r="W30" s="39">
        <v>25000</v>
      </c>
      <c r="X30" s="39">
        <v>28063.5</v>
      </c>
      <c r="Y30" s="141">
        <v>25000</v>
      </c>
      <c r="Z30" s="106">
        <v>0</v>
      </c>
      <c r="AA30" s="45">
        <v>2</v>
      </c>
      <c r="AB30" s="45">
        <v>0</v>
      </c>
      <c r="AC30" s="5">
        <v>1942.2</v>
      </c>
      <c r="AD30" s="136">
        <v>1940</v>
      </c>
      <c r="AE30" s="121">
        <v>0.66700000000000004</v>
      </c>
      <c r="AF30" s="70">
        <v>0</v>
      </c>
      <c r="AG30" s="78">
        <v>0.25900000000000001</v>
      </c>
      <c r="AH30" s="70">
        <v>7.3999999999999996E-2</v>
      </c>
      <c r="AI30" s="70">
        <v>0</v>
      </c>
      <c r="AJ30" s="122">
        <v>7.3999999999999996E-2</v>
      </c>
      <c r="AK30" s="130">
        <v>0.69599999999999995</v>
      </c>
    </row>
    <row r="31" spans="1:37" x14ac:dyDescent="0.25">
      <c r="A31" s="106">
        <v>540159</v>
      </c>
      <c r="B31" s="65" t="s">
        <v>33</v>
      </c>
      <c r="C31" s="65" t="s">
        <v>31</v>
      </c>
      <c r="D31" s="65" t="s">
        <v>6</v>
      </c>
      <c r="E31" s="107">
        <v>4</v>
      </c>
      <c r="F31" s="92">
        <v>330</v>
      </c>
      <c r="G31" s="69">
        <v>0.21072796934900001</v>
      </c>
      <c r="H31" s="16">
        <v>1.88</v>
      </c>
      <c r="I31" s="16">
        <v>0.06</v>
      </c>
      <c r="J31" s="93">
        <v>6.52</v>
      </c>
      <c r="K31" s="112">
        <v>381</v>
      </c>
      <c r="L31" s="52">
        <v>13</v>
      </c>
      <c r="M31" s="107">
        <v>20</v>
      </c>
      <c r="N31" s="140">
        <v>8.3000000000000004E-2</v>
      </c>
      <c r="O31" s="67">
        <v>0.751</v>
      </c>
      <c r="P31" s="18">
        <v>0.443</v>
      </c>
      <c r="Q31" s="357">
        <f t="shared" si="3"/>
        <v>0.55699999999999994</v>
      </c>
      <c r="R31" s="372">
        <v>15308630</v>
      </c>
      <c r="S31" s="72">
        <v>9634900</v>
      </c>
      <c r="T31" s="64">
        <v>9585960</v>
      </c>
      <c r="U31" s="373">
        <f t="shared" si="0"/>
        <v>34529490</v>
      </c>
      <c r="V31" s="296">
        <v>90628.6</v>
      </c>
      <c r="W31" s="39">
        <v>30300</v>
      </c>
      <c r="X31" s="39">
        <v>35025.1</v>
      </c>
      <c r="Y31" s="141">
        <v>26730</v>
      </c>
      <c r="Z31" s="137">
        <v>5</v>
      </c>
      <c r="AA31" s="29">
        <v>13</v>
      </c>
      <c r="AB31" s="45">
        <v>5</v>
      </c>
      <c r="AC31" s="5">
        <v>1942.7</v>
      </c>
      <c r="AD31" s="136">
        <v>1940</v>
      </c>
      <c r="AE31" s="121">
        <v>0.874</v>
      </c>
      <c r="AF31" s="70">
        <v>0</v>
      </c>
      <c r="AG31" s="70">
        <v>0.11</v>
      </c>
      <c r="AH31" s="70">
        <v>1.6E-2</v>
      </c>
      <c r="AI31" s="70">
        <v>5.0000000000000001E-3</v>
      </c>
      <c r="AJ31" s="122">
        <v>3.0000000000000001E-3</v>
      </c>
      <c r="AK31" s="130">
        <v>0.56299999999999994</v>
      </c>
    </row>
    <row r="32" spans="1:37" x14ac:dyDescent="0.25">
      <c r="A32" s="114">
        <v>540283</v>
      </c>
      <c r="B32" s="9" t="s">
        <v>30</v>
      </c>
      <c r="C32" s="9" t="s">
        <v>31</v>
      </c>
      <c r="D32" s="9" t="s">
        <v>5</v>
      </c>
      <c r="E32" s="115">
        <v>4</v>
      </c>
      <c r="F32" s="339">
        <v>8050</v>
      </c>
      <c r="G32" s="12">
        <v>1.3412553483599999E-2</v>
      </c>
      <c r="H32" s="60">
        <v>287.64</v>
      </c>
      <c r="I32" s="60">
        <v>5.97</v>
      </c>
      <c r="J32" s="91">
        <v>374.24</v>
      </c>
      <c r="K32" s="114">
        <v>540</v>
      </c>
      <c r="L32" s="31">
        <v>61</v>
      </c>
      <c r="M32" s="105">
        <v>127</v>
      </c>
      <c r="N32" s="138">
        <v>0.184</v>
      </c>
      <c r="O32" s="61">
        <v>0.93</v>
      </c>
      <c r="P32" s="157">
        <v>0.84699999999999998</v>
      </c>
      <c r="Q32" s="358">
        <f t="shared" si="3"/>
        <v>0.15300000000000002</v>
      </c>
      <c r="R32" s="374">
        <v>23166151</v>
      </c>
      <c r="S32" s="21">
        <v>2460010</v>
      </c>
      <c r="T32" s="21">
        <v>1731498</v>
      </c>
      <c r="U32" s="375">
        <f t="shared" si="0"/>
        <v>27357659</v>
      </c>
      <c r="V32" s="295">
        <v>50662.3</v>
      </c>
      <c r="W32" s="40">
        <v>34950</v>
      </c>
      <c r="X32" s="40">
        <v>46003.9</v>
      </c>
      <c r="Y32" s="139">
        <v>32800</v>
      </c>
      <c r="Z32" s="114">
        <v>0</v>
      </c>
      <c r="AA32" s="31">
        <v>9</v>
      </c>
      <c r="AB32" s="31">
        <v>8</v>
      </c>
      <c r="AC32" s="31">
        <v>1967.5</v>
      </c>
      <c r="AD32" s="115">
        <v>1975</v>
      </c>
      <c r="AE32" s="119">
        <v>0.63300000000000001</v>
      </c>
      <c r="AF32" s="37">
        <v>0</v>
      </c>
      <c r="AG32" s="79">
        <v>0.315</v>
      </c>
      <c r="AH32" s="37">
        <v>5.1999999999999998E-2</v>
      </c>
      <c r="AI32" s="37">
        <v>2.8000000000000001E-2</v>
      </c>
      <c r="AJ32" s="120">
        <v>7.0000000000000001E-3</v>
      </c>
      <c r="AK32" s="129">
        <v>0.80700000000000005</v>
      </c>
    </row>
    <row r="33" spans="1:37" x14ac:dyDescent="0.25">
      <c r="A33" s="95"/>
      <c r="B33" s="10"/>
      <c r="C33" s="10" t="s">
        <v>31</v>
      </c>
      <c r="D33" s="10" t="s">
        <v>2</v>
      </c>
      <c r="E33" s="116">
        <v>4</v>
      </c>
      <c r="F33" s="95"/>
      <c r="G33" s="340"/>
      <c r="H33" s="55">
        <v>289.52</v>
      </c>
      <c r="I33" s="55">
        <v>6.0299999999999994</v>
      </c>
      <c r="J33" s="96">
        <v>382.28</v>
      </c>
      <c r="K33" s="95">
        <v>948</v>
      </c>
      <c r="L33" s="32">
        <v>75</v>
      </c>
      <c r="M33" s="110">
        <v>167</v>
      </c>
      <c r="N33" s="145">
        <v>0.153</v>
      </c>
      <c r="O33" s="57">
        <v>0.85499999999999998</v>
      </c>
      <c r="P33" s="158">
        <v>0.623</v>
      </c>
      <c r="Q33" s="360">
        <f t="shared" si="3"/>
        <v>0.377</v>
      </c>
      <c r="R33" s="381">
        <v>39120241</v>
      </c>
      <c r="S33" s="34">
        <v>12252210</v>
      </c>
      <c r="T33" s="22">
        <v>11406088</v>
      </c>
      <c r="U33" s="378">
        <f t="shared" si="0"/>
        <v>62778539</v>
      </c>
      <c r="V33" s="297">
        <v>66222.100000000006</v>
      </c>
      <c r="W33" s="41">
        <v>32200</v>
      </c>
      <c r="X33" s="41">
        <v>45188.2</v>
      </c>
      <c r="Y33" s="146">
        <v>34000</v>
      </c>
      <c r="Z33" s="109">
        <v>5</v>
      </c>
      <c r="AA33" s="28">
        <v>24</v>
      </c>
      <c r="AB33" s="28">
        <v>13</v>
      </c>
      <c r="AC33" s="6">
        <v>1956.6</v>
      </c>
      <c r="AD33" s="25">
        <v>1960</v>
      </c>
      <c r="AE33" s="125">
        <v>0.73099999999999998</v>
      </c>
      <c r="AF33" s="59">
        <v>0</v>
      </c>
      <c r="AG33" s="59">
        <v>0.23100000000000001</v>
      </c>
      <c r="AH33" s="59">
        <v>3.7999999999999999E-2</v>
      </c>
      <c r="AI33" s="59">
        <v>1.7999999999999999E-2</v>
      </c>
      <c r="AJ33" s="126">
        <v>7.0000000000000001E-3</v>
      </c>
      <c r="AK33" s="132">
        <v>0.71799999999999997</v>
      </c>
    </row>
    <row r="34" spans="1:37" x14ac:dyDescent="0.25">
      <c r="A34" s="106">
        <v>540204</v>
      </c>
      <c r="B34" s="65" t="s">
        <v>44</v>
      </c>
      <c r="C34" s="65" t="s">
        <v>35</v>
      </c>
      <c r="D34" s="65" t="s">
        <v>6</v>
      </c>
      <c r="E34" s="107">
        <v>4</v>
      </c>
      <c r="F34" s="89">
        <v>43</v>
      </c>
      <c r="G34" s="66">
        <v>0.141914191419</v>
      </c>
      <c r="H34" s="16">
        <v>0</v>
      </c>
      <c r="I34" s="16">
        <v>0</v>
      </c>
      <c r="J34" s="93">
        <v>1.8</v>
      </c>
      <c r="K34" s="112">
        <v>126</v>
      </c>
      <c r="L34" s="52">
        <v>23</v>
      </c>
      <c r="M34" s="107">
        <v>4</v>
      </c>
      <c r="N34" s="140">
        <v>0.104</v>
      </c>
      <c r="O34" s="67">
        <v>0.84899999999999998</v>
      </c>
      <c r="P34" s="18">
        <v>0.32700000000000001</v>
      </c>
      <c r="Q34" s="357">
        <f t="shared" si="3"/>
        <v>0.67300000000000004</v>
      </c>
      <c r="R34" s="372">
        <v>3854673</v>
      </c>
      <c r="S34" s="64">
        <v>3052822</v>
      </c>
      <c r="T34" s="64">
        <v>4891900</v>
      </c>
      <c r="U34" s="373">
        <f t="shared" si="0"/>
        <v>11799395</v>
      </c>
      <c r="V34" s="296">
        <v>93646</v>
      </c>
      <c r="W34" s="39">
        <v>35300</v>
      </c>
      <c r="X34" s="39">
        <v>36025</v>
      </c>
      <c r="Y34" s="141">
        <v>31300</v>
      </c>
      <c r="Z34" s="106">
        <v>3</v>
      </c>
      <c r="AA34" s="45">
        <v>3</v>
      </c>
      <c r="AB34" s="45">
        <v>0</v>
      </c>
      <c r="AC34" s="5">
        <v>1945</v>
      </c>
      <c r="AD34" s="24">
        <v>1942</v>
      </c>
      <c r="AE34" s="121">
        <v>0.89700000000000002</v>
      </c>
      <c r="AF34" s="70">
        <v>0</v>
      </c>
      <c r="AG34" s="70">
        <v>7.0999999999999994E-2</v>
      </c>
      <c r="AH34" s="70">
        <v>3.2000000000000001E-2</v>
      </c>
      <c r="AI34" s="70">
        <v>3.2000000000000001E-2</v>
      </c>
      <c r="AJ34" s="122">
        <v>0</v>
      </c>
      <c r="AK34" s="130">
        <v>0.70099999999999996</v>
      </c>
    </row>
    <row r="35" spans="1:37" x14ac:dyDescent="0.25">
      <c r="A35" s="106">
        <v>540205</v>
      </c>
      <c r="B35" s="65" t="s">
        <v>36</v>
      </c>
      <c r="C35" s="65" t="s">
        <v>35</v>
      </c>
      <c r="D35" s="65" t="s">
        <v>6</v>
      </c>
      <c r="E35" s="107">
        <v>4</v>
      </c>
      <c r="F35" s="92">
        <v>18</v>
      </c>
      <c r="G35" s="66">
        <v>8.4112149532700006E-2</v>
      </c>
      <c r="H35" s="16">
        <v>0.4</v>
      </c>
      <c r="I35" s="16">
        <v>0.03</v>
      </c>
      <c r="J35" s="93">
        <v>0.98000000000000009</v>
      </c>
      <c r="K35" s="106">
        <v>21</v>
      </c>
      <c r="L35" s="45">
        <v>0</v>
      </c>
      <c r="M35" s="107">
        <v>3</v>
      </c>
      <c r="N35" s="147">
        <v>0.308</v>
      </c>
      <c r="O35" s="67">
        <v>0.61899999999999999</v>
      </c>
      <c r="P35" s="18">
        <v>0.45900000000000002</v>
      </c>
      <c r="Q35" s="357">
        <f t="shared" si="3"/>
        <v>0.54099999999999993</v>
      </c>
      <c r="R35" s="372">
        <v>262980</v>
      </c>
      <c r="S35" s="64">
        <v>31600</v>
      </c>
      <c r="T35" s="64">
        <v>278500</v>
      </c>
      <c r="U35" s="373">
        <f t="shared" si="0"/>
        <v>573080</v>
      </c>
      <c r="V35" s="294">
        <v>27289.5</v>
      </c>
      <c r="W35" s="39">
        <v>16700</v>
      </c>
      <c r="X35" s="39">
        <v>20229.2</v>
      </c>
      <c r="Y35" s="141">
        <v>16800</v>
      </c>
      <c r="Z35" s="106">
        <v>1</v>
      </c>
      <c r="AA35" s="45">
        <v>1</v>
      </c>
      <c r="AB35" s="45">
        <v>0</v>
      </c>
      <c r="AC35" s="30">
        <v>1939.3</v>
      </c>
      <c r="AD35" s="136">
        <v>1930</v>
      </c>
      <c r="AE35" s="121">
        <v>0.90500000000000003</v>
      </c>
      <c r="AF35" s="70">
        <v>0</v>
      </c>
      <c r="AG35" s="70">
        <v>9.5000000000000001E-2</v>
      </c>
      <c r="AH35" s="70">
        <v>0</v>
      </c>
      <c r="AI35" s="70">
        <v>0</v>
      </c>
      <c r="AJ35" s="122">
        <v>0</v>
      </c>
      <c r="AK35" s="130">
        <v>0.76900000000000002</v>
      </c>
    </row>
    <row r="36" spans="1:37" x14ac:dyDescent="0.25">
      <c r="A36" s="106">
        <v>540206</v>
      </c>
      <c r="B36" s="65" t="s">
        <v>37</v>
      </c>
      <c r="C36" s="65" t="s">
        <v>35</v>
      </c>
      <c r="D36" s="65" t="s">
        <v>6</v>
      </c>
      <c r="E36" s="107">
        <v>4</v>
      </c>
      <c r="F36" s="92">
        <v>56</v>
      </c>
      <c r="G36" s="66">
        <v>0.138957816377</v>
      </c>
      <c r="H36" s="16">
        <v>1.28</v>
      </c>
      <c r="I36" s="16">
        <v>0</v>
      </c>
      <c r="J36" s="93">
        <v>1.28</v>
      </c>
      <c r="K36" s="106">
        <v>35</v>
      </c>
      <c r="L36" s="45">
        <v>0</v>
      </c>
      <c r="M36" s="107">
        <v>0</v>
      </c>
      <c r="N36" s="147">
        <v>0.53600000000000003</v>
      </c>
      <c r="O36" s="67">
        <v>0.8</v>
      </c>
      <c r="P36" s="18">
        <v>0.154</v>
      </c>
      <c r="Q36" s="359">
        <f t="shared" si="3"/>
        <v>0.84599999999999997</v>
      </c>
      <c r="R36" s="372">
        <v>814030</v>
      </c>
      <c r="S36" s="64">
        <v>92100</v>
      </c>
      <c r="T36" s="64">
        <v>4374619</v>
      </c>
      <c r="U36" s="373">
        <f t="shared" si="0"/>
        <v>5280749</v>
      </c>
      <c r="V36" s="296">
        <v>150878.5</v>
      </c>
      <c r="W36" s="39">
        <v>28300</v>
      </c>
      <c r="X36" s="39">
        <v>29072.5</v>
      </c>
      <c r="Y36" s="141">
        <v>28250</v>
      </c>
      <c r="Z36" s="106">
        <v>1</v>
      </c>
      <c r="AA36" s="45">
        <v>1</v>
      </c>
      <c r="AB36" s="45">
        <v>0</v>
      </c>
      <c r="AC36" s="5">
        <v>1973.3</v>
      </c>
      <c r="AD36" s="24">
        <v>1977</v>
      </c>
      <c r="AE36" s="121">
        <v>0.65700000000000003</v>
      </c>
      <c r="AF36" s="70">
        <v>0</v>
      </c>
      <c r="AG36" s="78">
        <v>0.34300000000000003</v>
      </c>
      <c r="AH36" s="70">
        <v>0</v>
      </c>
      <c r="AI36" s="70">
        <v>0</v>
      </c>
      <c r="AJ36" s="122">
        <v>0</v>
      </c>
      <c r="AK36" s="130">
        <v>0.67900000000000005</v>
      </c>
    </row>
    <row r="37" spans="1:37" x14ac:dyDescent="0.25">
      <c r="A37" s="114">
        <v>540203</v>
      </c>
      <c r="B37" s="9" t="s">
        <v>34</v>
      </c>
      <c r="C37" s="9" t="s">
        <v>35</v>
      </c>
      <c r="D37" s="9" t="s">
        <v>5</v>
      </c>
      <c r="E37" s="115">
        <v>4</v>
      </c>
      <c r="F37" s="90">
        <v>6759</v>
      </c>
      <c r="G37" s="341">
        <v>1.9050008032599999E-2</v>
      </c>
      <c r="H37" s="60">
        <v>181.5</v>
      </c>
      <c r="I37" s="60">
        <v>1.7</v>
      </c>
      <c r="J37" s="91">
        <v>312.02</v>
      </c>
      <c r="K37" s="114">
        <v>892</v>
      </c>
      <c r="L37" s="27">
        <v>119</v>
      </c>
      <c r="M37" s="115">
        <v>55</v>
      </c>
      <c r="N37" s="151">
        <v>0.28499999999999998</v>
      </c>
      <c r="O37" s="61">
        <v>0.94099999999999995</v>
      </c>
      <c r="P37" s="160">
        <v>0.51100000000000001</v>
      </c>
      <c r="Q37" s="358">
        <f t="shared" si="3"/>
        <v>0.48899999999999999</v>
      </c>
      <c r="R37" s="374">
        <v>25758570</v>
      </c>
      <c r="S37" s="21">
        <v>2684602</v>
      </c>
      <c r="T37" s="21">
        <v>21956786</v>
      </c>
      <c r="U37" s="375">
        <f t="shared" si="0"/>
        <v>50399958</v>
      </c>
      <c r="V37" s="295">
        <v>48675.8</v>
      </c>
      <c r="W37" s="40">
        <v>26000</v>
      </c>
      <c r="X37" s="40">
        <v>30701.5</v>
      </c>
      <c r="Y37" s="139">
        <v>25400</v>
      </c>
      <c r="Z37" s="114">
        <v>3</v>
      </c>
      <c r="AA37" s="27">
        <v>24</v>
      </c>
      <c r="AB37" s="31">
        <v>2</v>
      </c>
      <c r="AC37" s="31">
        <v>1964.8</v>
      </c>
      <c r="AD37" s="115">
        <v>1970</v>
      </c>
      <c r="AE37" s="119">
        <v>0.67500000000000004</v>
      </c>
      <c r="AF37" s="37">
        <v>0</v>
      </c>
      <c r="AG37" s="79">
        <v>0.251</v>
      </c>
      <c r="AH37" s="37">
        <v>7.3999999999999996E-2</v>
      </c>
      <c r="AI37" s="37">
        <v>4.4999999999999998E-2</v>
      </c>
      <c r="AJ37" s="120">
        <v>6.0000000000000001E-3</v>
      </c>
      <c r="AK37" s="129">
        <v>0.70299999999999996</v>
      </c>
    </row>
    <row r="38" spans="1:37" x14ac:dyDescent="0.25">
      <c r="A38" s="95"/>
      <c r="B38" s="10"/>
      <c r="C38" s="10" t="s">
        <v>35</v>
      </c>
      <c r="D38" s="10" t="s">
        <v>2</v>
      </c>
      <c r="E38" s="116">
        <v>4</v>
      </c>
      <c r="F38" s="342"/>
      <c r="G38" s="32"/>
      <c r="H38" s="343">
        <v>183.18</v>
      </c>
      <c r="I38" s="55">
        <v>1.73</v>
      </c>
      <c r="J38" s="96">
        <v>316.08</v>
      </c>
      <c r="K38" s="109">
        <v>1074</v>
      </c>
      <c r="L38" s="28">
        <v>142</v>
      </c>
      <c r="M38" s="116">
        <v>62</v>
      </c>
      <c r="N38" s="245">
        <v>0.27300000000000002</v>
      </c>
      <c r="O38" s="58">
        <v>0.91900000000000004</v>
      </c>
      <c r="P38" s="158">
        <v>0.45100000000000001</v>
      </c>
      <c r="Q38" s="360">
        <f t="shared" si="3"/>
        <v>0.54899999999999993</v>
      </c>
      <c r="R38" s="381">
        <v>30690253</v>
      </c>
      <c r="S38" s="22">
        <v>5861124</v>
      </c>
      <c r="T38" s="34">
        <v>31501805</v>
      </c>
      <c r="U38" s="378">
        <f t="shared" si="0"/>
        <v>68053182</v>
      </c>
      <c r="V38" s="297">
        <v>56864.1</v>
      </c>
      <c r="W38" s="41">
        <v>27000</v>
      </c>
      <c r="X38" s="41">
        <v>34744.699999999997</v>
      </c>
      <c r="Y38" s="146">
        <v>30100</v>
      </c>
      <c r="Z38" s="109">
        <v>8</v>
      </c>
      <c r="AA38" s="28">
        <v>29</v>
      </c>
      <c r="AB38" s="32">
        <v>2</v>
      </c>
      <c r="AC38" s="6">
        <v>1962</v>
      </c>
      <c r="AD38" s="25">
        <v>1963</v>
      </c>
      <c r="AE38" s="125">
        <v>0.70499999999999996</v>
      </c>
      <c r="AF38" s="59">
        <v>0</v>
      </c>
      <c r="AG38" s="59">
        <v>0.23</v>
      </c>
      <c r="AH38" s="59">
        <v>6.5000000000000002E-2</v>
      </c>
      <c r="AI38" s="59">
        <v>4.1000000000000002E-2</v>
      </c>
      <c r="AJ38" s="126">
        <v>5.0000000000000001E-3</v>
      </c>
      <c r="AK38" s="132">
        <v>0.70299999999999996</v>
      </c>
    </row>
    <row r="39" spans="1:37" x14ac:dyDescent="0.25">
      <c r="A39" s="118">
        <v>540041</v>
      </c>
      <c r="B39" s="7" t="s">
        <v>20</v>
      </c>
      <c r="C39" s="7" t="s">
        <v>38</v>
      </c>
      <c r="D39" s="7" t="s">
        <v>6</v>
      </c>
      <c r="E39" s="26" t="s">
        <v>39</v>
      </c>
      <c r="F39" s="102">
        <v>126</v>
      </c>
      <c r="G39" s="344">
        <v>0.20621931260199999</v>
      </c>
      <c r="H39" s="17">
        <v>0.26</v>
      </c>
      <c r="I39" s="17">
        <v>0.2</v>
      </c>
      <c r="J39" s="103">
        <v>2.08</v>
      </c>
      <c r="K39" s="117">
        <v>209</v>
      </c>
      <c r="L39" s="49">
        <v>24</v>
      </c>
      <c r="M39" s="26">
        <v>18</v>
      </c>
      <c r="N39" s="152">
        <v>8.8235294117647065E-2</v>
      </c>
      <c r="O39" s="19">
        <v>0.83732057416267947</v>
      </c>
      <c r="P39" s="19">
        <v>0.60401575200528457</v>
      </c>
      <c r="Q39" s="361">
        <f xml:space="preserve"> 1 - P39</f>
        <v>0.39598424799471543</v>
      </c>
      <c r="R39" s="382">
        <v>8868660</v>
      </c>
      <c r="S39" s="23">
        <v>1481682</v>
      </c>
      <c r="T39" s="23">
        <v>4332487</v>
      </c>
      <c r="U39" s="383">
        <f t="shared" si="0"/>
        <v>14682829</v>
      </c>
      <c r="V39" s="299">
        <v>70252.800000000003</v>
      </c>
      <c r="W39" s="42">
        <v>47200</v>
      </c>
      <c r="X39" s="77">
        <v>50947.1</v>
      </c>
      <c r="Y39" s="153">
        <v>47600</v>
      </c>
      <c r="Z39" s="118">
        <v>4</v>
      </c>
      <c r="AA39" s="8">
        <v>8</v>
      </c>
      <c r="AB39" s="11">
        <v>46</v>
      </c>
      <c r="AC39" s="8">
        <v>1944.6</v>
      </c>
      <c r="AD39" s="26">
        <v>1941</v>
      </c>
      <c r="AE39" s="127">
        <v>0.86599999999999999</v>
      </c>
      <c r="AF39" s="46">
        <v>9.6000000000000002E-2</v>
      </c>
      <c r="AG39" s="38">
        <v>3.7999999999999999E-2</v>
      </c>
      <c r="AH39" s="38">
        <v>1.9E-2</v>
      </c>
      <c r="AI39" s="38">
        <v>1.9E-2</v>
      </c>
      <c r="AJ39" s="128">
        <v>1.9E-2</v>
      </c>
      <c r="AK39" s="134">
        <v>0.622</v>
      </c>
    </row>
    <row r="40" spans="1:37" x14ac:dyDescent="0.25">
      <c r="A40" s="118">
        <v>540029</v>
      </c>
      <c r="B40" s="7" t="s">
        <v>11</v>
      </c>
      <c r="C40" s="7" t="s">
        <v>40</v>
      </c>
      <c r="D40" s="7" t="s">
        <v>6</v>
      </c>
      <c r="E40" s="26" t="s">
        <v>41</v>
      </c>
      <c r="F40" s="102">
        <v>23</v>
      </c>
      <c r="G40" s="14">
        <v>2.1821631878599999E-2</v>
      </c>
      <c r="H40" s="17">
        <v>0.64</v>
      </c>
      <c r="I40" s="17">
        <v>0.03</v>
      </c>
      <c r="J40" s="103">
        <v>1.06</v>
      </c>
      <c r="K40" s="118">
        <v>74</v>
      </c>
      <c r="L40" s="8">
        <v>2</v>
      </c>
      <c r="M40" s="26">
        <v>34</v>
      </c>
      <c r="N40" s="152">
        <v>8.6206896551724144E-2</v>
      </c>
      <c r="O40" s="19">
        <v>0.81081081081081086</v>
      </c>
      <c r="P40" s="19">
        <v>0.31144568964831459</v>
      </c>
      <c r="Q40" s="361">
        <f xml:space="preserve"> 1 - P40</f>
        <v>0.68855431035168535</v>
      </c>
      <c r="R40" s="382">
        <v>2623080</v>
      </c>
      <c r="S40" s="23">
        <v>3166451</v>
      </c>
      <c r="T40" s="23">
        <v>2632740</v>
      </c>
      <c r="U40" s="383">
        <f t="shared" si="0"/>
        <v>8422271</v>
      </c>
      <c r="V40" s="365">
        <v>113814.5</v>
      </c>
      <c r="W40" s="42">
        <v>36100</v>
      </c>
      <c r="X40" s="42">
        <v>42861.3</v>
      </c>
      <c r="Y40" s="154">
        <v>29900</v>
      </c>
      <c r="Z40" s="118">
        <v>4</v>
      </c>
      <c r="AA40" s="8">
        <v>2</v>
      </c>
      <c r="AB40" s="8">
        <v>0</v>
      </c>
      <c r="AC40" s="8">
        <v>1948.8</v>
      </c>
      <c r="AD40" s="26">
        <v>1943.5</v>
      </c>
      <c r="AE40" s="127">
        <v>0.74299999999999999</v>
      </c>
      <c r="AF40" s="46">
        <v>0.14899999999999999</v>
      </c>
      <c r="AG40" s="38">
        <v>0.108</v>
      </c>
      <c r="AH40" s="38">
        <v>1.4E-2</v>
      </c>
      <c r="AI40" s="38">
        <v>5.3999999999999999E-2</v>
      </c>
      <c r="AJ40" s="128">
        <v>5.3999999999999999E-2</v>
      </c>
      <c r="AK40" s="135">
        <v>0.5</v>
      </c>
    </row>
    <row r="41" spans="1:37" ht="15.75" thickBot="1" x14ac:dyDescent="0.3">
      <c r="A41" s="291">
        <v>540033</v>
      </c>
      <c r="B41" s="289" t="s">
        <v>15</v>
      </c>
      <c r="C41" s="289" t="s">
        <v>40</v>
      </c>
      <c r="D41" s="289" t="s">
        <v>6</v>
      </c>
      <c r="E41" s="301" t="s">
        <v>41</v>
      </c>
      <c r="F41" s="345">
        <v>28</v>
      </c>
      <c r="G41" s="310">
        <v>2.7559055118100001E-2</v>
      </c>
      <c r="H41" s="346">
        <v>7.0000000000000007E-2</v>
      </c>
      <c r="I41" s="346">
        <v>0.03</v>
      </c>
      <c r="J41" s="347">
        <v>2.169999999999999</v>
      </c>
      <c r="K41" s="291">
        <v>74</v>
      </c>
      <c r="L41" s="300">
        <v>14</v>
      </c>
      <c r="M41" s="301">
        <v>12</v>
      </c>
      <c r="N41" s="348">
        <v>0.1</v>
      </c>
      <c r="O41" s="349">
        <v>0.85135135135135132</v>
      </c>
      <c r="P41" s="349">
        <v>0.55827110879130681</v>
      </c>
      <c r="Q41" s="362">
        <f xml:space="preserve"> 1 - P41</f>
        <v>0.44172889120869319</v>
      </c>
      <c r="R41" s="384">
        <v>2064280</v>
      </c>
      <c r="S41" s="350">
        <v>837000</v>
      </c>
      <c r="T41" s="350">
        <v>796350</v>
      </c>
      <c r="U41" s="385">
        <f t="shared" si="0"/>
        <v>3697630</v>
      </c>
      <c r="V41" s="366">
        <v>49968</v>
      </c>
      <c r="W41" s="292">
        <v>24750</v>
      </c>
      <c r="X41" s="292">
        <v>33361.5</v>
      </c>
      <c r="Y41" s="308">
        <v>25550</v>
      </c>
      <c r="Z41" s="351">
        <v>5</v>
      </c>
      <c r="AA41" s="300">
        <v>3</v>
      </c>
      <c r="AB41" s="300">
        <v>0</v>
      </c>
      <c r="AC41" s="300">
        <v>1951.6</v>
      </c>
      <c r="AD41" s="301">
        <v>1947.5</v>
      </c>
      <c r="AE41" s="352">
        <v>0.73</v>
      </c>
      <c r="AF41" s="353">
        <v>0.20300000000000001</v>
      </c>
      <c r="AG41" s="354">
        <v>6.8000000000000005E-2</v>
      </c>
      <c r="AH41" s="354">
        <v>5.3999999999999999E-2</v>
      </c>
      <c r="AI41" s="354">
        <v>0</v>
      </c>
      <c r="AJ41" s="355">
        <v>0</v>
      </c>
      <c r="AK41" s="309">
        <v>0.68300000000000005</v>
      </c>
    </row>
    <row r="42" spans="1:37" x14ac:dyDescent="0.25">
      <c r="P42" s="159"/>
    </row>
    <row r="43" spans="1:37" x14ac:dyDescent="0.25">
      <c r="P43" s="159"/>
    </row>
    <row r="44" spans="1:37" x14ac:dyDescent="0.25">
      <c r="P44" s="159"/>
    </row>
    <row r="45" spans="1:37" x14ac:dyDescent="0.25">
      <c r="P45" s="159"/>
    </row>
    <row r="46" spans="1:37" x14ac:dyDescent="0.25">
      <c r="P46" s="159"/>
    </row>
    <row r="47" spans="1:37" x14ac:dyDescent="0.25">
      <c r="P47" s="159"/>
    </row>
    <row r="48" spans="1:37" x14ac:dyDescent="0.25">
      <c r="P48" s="159"/>
    </row>
    <row r="49" spans="16:16" x14ac:dyDescent="0.25">
      <c r="P49" s="159"/>
    </row>
    <row r="50" spans="16:16" x14ac:dyDescent="0.25">
      <c r="P50" s="159"/>
    </row>
    <row r="51" spans="16:16" x14ac:dyDescent="0.25">
      <c r="P51" s="159"/>
    </row>
    <row r="52" spans="16:16" x14ac:dyDescent="0.25">
      <c r="P52" s="159"/>
    </row>
    <row r="53" spans="16:16" x14ac:dyDescent="0.25">
      <c r="P53" s="159"/>
    </row>
    <row r="54" spans="16:16" x14ac:dyDescent="0.25">
      <c r="P54" s="159"/>
    </row>
    <row r="55" spans="16:16" x14ac:dyDescent="0.25">
      <c r="P55" s="159"/>
    </row>
    <row r="56" spans="16:16" x14ac:dyDescent="0.25">
      <c r="P56" s="159"/>
    </row>
    <row r="57" spans="16:16" x14ac:dyDescent="0.25">
      <c r="P57" s="159"/>
    </row>
    <row r="58" spans="16:16" x14ac:dyDescent="0.25">
      <c r="P58" s="159"/>
    </row>
    <row r="59" spans="16:16" x14ac:dyDescent="0.25">
      <c r="P59" s="159"/>
    </row>
    <row r="60" spans="16:16" x14ac:dyDescent="0.25">
      <c r="P60" s="159"/>
    </row>
    <row r="61" spans="16:16" x14ac:dyDescent="0.25">
      <c r="P61" s="159"/>
    </row>
    <row r="62" spans="16:16" x14ac:dyDescent="0.25">
      <c r="P62" s="159"/>
    </row>
    <row r="63" spans="16:16" x14ac:dyDescent="0.25">
      <c r="P63" s="159"/>
    </row>
    <row r="64" spans="16:16" x14ac:dyDescent="0.25">
      <c r="P64" s="159"/>
    </row>
    <row r="65" spans="16:16" x14ac:dyDescent="0.25">
      <c r="P65" s="159"/>
    </row>
    <row r="66" spans="16:16" x14ac:dyDescent="0.25">
      <c r="P66" s="159"/>
    </row>
    <row r="67" spans="16:16" x14ac:dyDescent="0.25">
      <c r="P67" s="159"/>
    </row>
    <row r="68" spans="16:16" x14ac:dyDescent="0.25">
      <c r="P68" s="159"/>
    </row>
    <row r="69" spans="16:16" x14ac:dyDescent="0.25">
      <c r="P69" s="159"/>
    </row>
    <row r="70" spans="16:16" x14ac:dyDescent="0.25">
      <c r="P70" s="159"/>
    </row>
    <row r="71" spans="16:16" x14ac:dyDescent="0.25">
      <c r="P71" s="159"/>
    </row>
    <row r="72" spans="16:16" x14ac:dyDescent="0.25">
      <c r="P72" s="159"/>
    </row>
    <row r="73" spans="16:16" x14ac:dyDescent="0.25">
      <c r="P73" s="159"/>
    </row>
    <row r="74" spans="16:16" x14ac:dyDescent="0.25">
      <c r="P74" s="159"/>
    </row>
    <row r="75" spans="16:16" x14ac:dyDescent="0.25">
      <c r="P75" s="159"/>
    </row>
    <row r="76" spans="16:16" x14ac:dyDescent="0.25">
      <c r="P76" s="159"/>
    </row>
    <row r="77" spans="16:16" x14ac:dyDescent="0.25">
      <c r="P77" s="159"/>
    </row>
    <row r="78" spans="16:16" x14ac:dyDescent="0.25">
      <c r="P78" s="159"/>
    </row>
    <row r="79" spans="16:16" x14ac:dyDescent="0.25">
      <c r="P79" s="159"/>
    </row>
    <row r="80" spans="16:16" x14ac:dyDescent="0.25">
      <c r="P80" s="159"/>
    </row>
    <row r="81" spans="16:16" x14ac:dyDescent="0.25">
      <c r="P81" s="159"/>
    </row>
    <row r="82" spans="16:16" x14ac:dyDescent="0.25">
      <c r="P82" s="159"/>
    </row>
    <row r="83" spans="16:16" x14ac:dyDescent="0.25">
      <c r="P83" s="159"/>
    </row>
    <row r="84" spans="16:16" x14ac:dyDescent="0.25">
      <c r="P84" s="159"/>
    </row>
    <row r="85" spans="16:16" x14ac:dyDescent="0.25">
      <c r="P85" s="159"/>
    </row>
    <row r="86" spans="16:16" x14ac:dyDescent="0.25">
      <c r="P86" s="159"/>
    </row>
    <row r="87" spans="16:16" x14ac:dyDescent="0.25">
      <c r="P87" s="159"/>
    </row>
    <row r="88" spans="16:16" x14ac:dyDescent="0.25">
      <c r="P88" s="159"/>
    </row>
    <row r="89" spans="16:16" x14ac:dyDescent="0.25">
      <c r="P89" s="159"/>
    </row>
    <row r="90" spans="16:16" x14ac:dyDescent="0.25">
      <c r="P90" s="159"/>
    </row>
    <row r="91" spans="16:16" x14ac:dyDescent="0.25">
      <c r="P91" s="159"/>
    </row>
    <row r="92" spans="16:16" x14ac:dyDescent="0.25">
      <c r="P92" s="159"/>
    </row>
    <row r="93" spans="16:16" x14ac:dyDescent="0.25">
      <c r="P93" s="159"/>
    </row>
    <row r="94" spans="16:16" x14ac:dyDescent="0.25">
      <c r="P94" s="159"/>
    </row>
    <row r="95" spans="16:16" x14ac:dyDescent="0.25">
      <c r="P95" s="159"/>
    </row>
    <row r="96" spans="16:16" x14ac:dyDescent="0.25">
      <c r="P96" s="159"/>
    </row>
    <row r="97" spans="16:16" x14ac:dyDescent="0.25">
      <c r="P97" s="159"/>
    </row>
    <row r="98" spans="16:16" x14ac:dyDescent="0.25">
      <c r="P98" s="159"/>
    </row>
    <row r="99" spans="16:16" x14ac:dyDescent="0.25">
      <c r="P99" s="159"/>
    </row>
    <row r="100" spans="16:16" x14ac:dyDescent="0.25">
      <c r="P100" s="159"/>
    </row>
    <row r="101" spans="16:16" x14ac:dyDescent="0.25">
      <c r="P101" s="159"/>
    </row>
    <row r="102" spans="16:16" x14ac:dyDescent="0.25">
      <c r="P102" s="159"/>
    </row>
    <row r="103" spans="16:16" x14ac:dyDescent="0.25">
      <c r="P103" s="159"/>
    </row>
    <row r="104" spans="16:16" x14ac:dyDescent="0.25">
      <c r="P104" s="159"/>
    </row>
    <row r="105" spans="16:16" x14ac:dyDescent="0.25">
      <c r="P105" s="159"/>
    </row>
    <row r="106" spans="16:16" x14ac:dyDescent="0.25">
      <c r="P106" s="159"/>
    </row>
    <row r="107" spans="16:16" x14ac:dyDescent="0.25">
      <c r="P107" s="159"/>
    </row>
    <row r="108" spans="16:16" x14ac:dyDescent="0.25">
      <c r="P108" s="159"/>
    </row>
    <row r="109" spans="16:16" x14ac:dyDescent="0.25">
      <c r="P109" s="159"/>
    </row>
    <row r="110" spans="16:16" x14ac:dyDescent="0.25">
      <c r="P110" s="159"/>
    </row>
    <row r="111" spans="16:16" x14ac:dyDescent="0.25">
      <c r="P111" s="159"/>
    </row>
    <row r="112" spans="16:16" x14ac:dyDescent="0.25">
      <c r="P112" s="159"/>
    </row>
    <row r="113" spans="16:16" x14ac:dyDescent="0.25">
      <c r="P113" s="159"/>
    </row>
    <row r="114" spans="16:16" x14ac:dyDescent="0.25">
      <c r="P114" s="159"/>
    </row>
    <row r="115" spans="16:16" x14ac:dyDescent="0.25">
      <c r="P115" s="159"/>
    </row>
    <row r="116" spans="16:16" x14ac:dyDescent="0.25">
      <c r="P116" s="159"/>
    </row>
    <row r="117" spans="16:16" x14ac:dyDescent="0.25">
      <c r="P117" s="159"/>
    </row>
    <row r="118" spans="16:16" x14ac:dyDescent="0.25">
      <c r="P118" s="159"/>
    </row>
    <row r="119" spans="16:16" x14ac:dyDescent="0.25">
      <c r="P119" s="159"/>
    </row>
    <row r="120" spans="16:16" x14ac:dyDescent="0.25">
      <c r="P120" s="159"/>
    </row>
    <row r="121" spans="16:16" x14ac:dyDescent="0.25">
      <c r="P121" s="159"/>
    </row>
    <row r="122" spans="16:16" x14ac:dyDescent="0.25">
      <c r="P122" s="159"/>
    </row>
    <row r="123" spans="16:16" x14ac:dyDescent="0.25">
      <c r="P123" s="159"/>
    </row>
    <row r="124" spans="16:16" x14ac:dyDescent="0.25">
      <c r="P124" s="159"/>
    </row>
    <row r="125" spans="16:16" x14ac:dyDescent="0.25">
      <c r="P125" s="159"/>
    </row>
    <row r="126" spans="16:16" x14ac:dyDescent="0.25">
      <c r="P126" s="159"/>
    </row>
    <row r="127" spans="16:16" x14ac:dyDescent="0.25">
      <c r="P127" s="159"/>
    </row>
    <row r="128" spans="16:16" x14ac:dyDescent="0.25">
      <c r="P128" s="159"/>
    </row>
    <row r="129" spans="16:16" x14ac:dyDescent="0.25">
      <c r="P129" s="159"/>
    </row>
    <row r="130" spans="16:16" x14ac:dyDescent="0.25">
      <c r="P130" s="159"/>
    </row>
    <row r="131" spans="16:16" x14ac:dyDescent="0.25">
      <c r="P131" s="159"/>
    </row>
    <row r="132" spans="16:16" x14ac:dyDescent="0.25">
      <c r="P132" s="159"/>
    </row>
    <row r="133" spans="16:16" x14ac:dyDescent="0.25">
      <c r="P133" s="159"/>
    </row>
    <row r="134" spans="16:16" x14ac:dyDescent="0.25">
      <c r="P134" s="159"/>
    </row>
    <row r="135" spans="16:16" x14ac:dyDescent="0.25">
      <c r="P135" s="159"/>
    </row>
    <row r="136" spans="16:16" x14ac:dyDescent="0.25">
      <c r="P136" s="159"/>
    </row>
    <row r="137" spans="16:16" x14ac:dyDescent="0.25">
      <c r="P137" s="159"/>
    </row>
    <row r="138" spans="16:16" x14ac:dyDescent="0.25">
      <c r="P138" s="159"/>
    </row>
    <row r="139" spans="16:16" x14ac:dyDescent="0.25">
      <c r="P139" s="159"/>
    </row>
    <row r="140" spans="16:16" x14ac:dyDescent="0.25">
      <c r="P140" s="159"/>
    </row>
    <row r="141" spans="16:16" x14ac:dyDescent="0.25">
      <c r="P141" s="159"/>
    </row>
    <row r="142" spans="16:16" x14ac:dyDescent="0.25">
      <c r="P142" s="159"/>
    </row>
    <row r="143" spans="16:16" x14ac:dyDescent="0.25">
      <c r="P143" s="159"/>
    </row>
    <row r="144" spans="16:16" x14ac:dyDescent="0.25">
      <c r="P144" s="159"/>
    </row>
    <row r="145" spans="16:16" x14ac:dyDescent="0.25">
      <c r="P145" s="159"/>
    </row>
    <row r="146" spans="16:16" x14ac:dyDescent="0.25">
      <c r="P146" s="159"/>
    </row>
    <row r="147" spans="16:16" x14ac:dyDescent="0.25">
      <c r="P147" s="159"/>
    </row>
    <row r="148" spans="16:16" x14ac:dyDescent="0.25">
      <c r="P148" s="159"/>
    </row>
    <row r="149" spans="16:16" x14ac:dyDescent="0.25">
      <c r="P149" s="159"/>
    </row>
    <row r="150" spans="16:16" x14ac:dyDescent="0.25">
      <c r="P150" s="159"/>
    </row>
    <row r="151" spans="16:16" x14ac:dyDescent="0.25">
      <c r="P151" s="159"/>
    </row>
    <row r="152" spans="16:16" x14ac:dyDescent="0.25">
      <c r="P152" s="159"/>
    </row>
    <row r="153" spans="16:16" x14ac:dyDescent="0.25">
      <c r="P153" s="159"/>
    </row>
    <row r="154" spans="16:16" x14ac:dyDescent="0.25">
      <c r="P154" s="159"/>
    </row>
    <row r="155" spans="16:16" x14ac:dyDescent="0.25">
      <c r="P155" s="159"/>
    </row>
    <row r="156" spans="16:16" x14ac:dyDescent="0.25">
      <c r="P156" s="159"/>
    </row>
    <row r="157" spans="16:16" x14ac:dyDescent="0.25">
      <c r="P157" s="159"/>
    </row>
    <row r="158" spans="16:16" x14ac:dyDescent="0.25">
      <c r="P158" s="159"/>
    </row>
    <row r="159" spans="16:16" x14ac:dyDescent="0.25">
      <c r="P159" s="159"/>
    </row>
    <row r="160" spans="16:16" x14ac:dyDescent="0.25">
      <c r="P160" s="159"/>
    </row>
    <row r="161" spans="16:16" x14ac:dyDescent="0.25">
      <c r="P161" s="159"/>
    </row>
    <row r="162" spans="16:16" x14ac:dyDescent="0.25">
      <c r="P162" s="159"/>
    </row>
    <row r="163" spans="16:16" x14ac:dyDescent="0.25">
      <c r="P163" s="159"/>
    </row>
    <row r="164" spans="16:16" x14ac:dyDescent="0.25">
      <c r="P164" s="159"/>
    </row>
    <row r="165" spans="16:16" x14ac:dyDescent="0.25">
      <c r="P165" s="159"/>
    </row>
    <row r="166" spans="16:16" x14ac:dyDescent="0.25">
      <c r="P166" s="159"/>
    </row>
    <row r="167" spans="16:16" x14ac:dyDescent="0.25">
      <c r="P167" s="159"/>
    </row>
    <row r="168" spans="16:16" x14ac:dyDescent="0.25">
      <c r="P168" s="159"/>
    </row>
    <row r="169" spans="16:16" x14ac:dyDescent="0.25">
      <c r="P169" s="159"/>
    </row>
    <row r="170" spans="16:16" x14ac:dyDescent="0.25">
      <c r="P170" s="159"/>
    </row>
    <row r="171" spans="16:16" x14ac:dyDescent="0.25">
      <c r="P171" s="159"/>
    </row>
    <row r="172" spans="16:16" x14ac:dyDescent="0.25">
      <c r="P172" s="159"/>
    </row>
    <row r="173" spans="16:16" x14ac:dyDescent="0.25">
      <c r="P173" s="159"/>
    </row>
    <row r="174" spans="16:16" x14ac:dyDescent="0.25">
      <c r="P174" s="159"/>
    </row>
    <row r="175" spans="16:16" x14ac:dyDescent="0.25">
      <c r="P175" s="159"/>
    </row>
    <row r="176" spans="16:16" x14ac:dyDescent="0.25">
      <c r="P176" s="159"/>
    </row>
    <row r="177" spans="16:16" x14ac:dyDescent="0.25">
      <c r="P177" s="159"/>
    </row>
    <row r="178" spans="16:16" x14ac:dyDescent="0.25">
      <c r="P178" s="159"/>
    </row>
    <row r="179" spans="16:16" x14ac:dyDescent="0.25">
      <c r="P179" s="159"/>
    </row>
    <row r="180" spans="16:16" x14ac:dyDescent="0.25">
      <c r="P180" s="159"/>
    </row>
    <row r="181" spans="16:16" x14ac:dyDescent="0.25">
      <c r="P181" s="159"/>
    </row>
    <row r="182" spans="16:16" x14ac:dyDescent="0.25">
      <c r="P182" s="159"/>
    </row>
    <row r="183" spans="16:16" x14ac:dyDescent="0.25">
      <c r="P183" s="159"/>
    </row>
    <row r="184" spans="16:16" x14ac:dyDescent="0.25">
      <c r="P184" s="159"/>
    </row>
    <row r="185" spans="16:16" x14ac:dyDescent="0.25">
      <c r="P185" s="159"/>
    </row>
    <row r="186" spans="16:16" x14ac:dyDescent="0.25">
      <c r="P186" s="159"/>
    </row>
    <row r="187" spans="16:16" x14ac:dyDescent="0.25">
      <c r="P187" s="159"/>
    </row>
    <row r="188" spans="16:16" x14ac:dyDescent="0.25">
      <c r="P188" s="159"/>
    </row>
    <row r="189" spans="16:16" x14ac:dyDescent="0.25">
      <c r="P189" s="159"/>
    </row>
    <row r="190" spans="16:16" x14ac:dyDescent="0.25">
      <c r="P190" s="159"/>
    </row>
    <row r="191" spans="16:16" x14ac:dyDescent="0.25">
      <c r="P191" s="159"/>
    </row>
    <row r="192" spans="16:16" x14ac:dyDescent="0.25">
      <c r="P192" s="159"/>
    </row>
    <row r="193" spans="16:16" x14ac:dyDescent="0.25">
      <c r="P193" s="159"/>
    </row>
    <row r="194" spans="16:16" x14ac:dyDescent="0.25">
      <c r="P194" s="159"/>
    </row>
    <row r="195" spans="16:16" x14ac:dyDescent="0.25">
      <c r="P195" s="159"/>
    </row>
    <row r="196" spans="16:16" x14ac:dyDescent="0.25">
      <c r="P196" s="159"/>
    </row>
    <row r="197" spans="16:16" x14ac:dyDescent="0.25">
      <c r="P197" s="159"/>
    </row>
    <row r="198" spans="16:16" x14ac:dyDescent="0.25">
      <c r="P198" s="159"/>
    </row>
    <row r="199" spans="16:16" x14ac:dyDescent="0.25">
      <c r="P199" s="159"/>
    </row>
    <row r="200" spans="16:16" x14ac:dyDescent="0.25">
      <c r="P200" s="159"/>
    </row>
    <row r="201" spans="16:16" x14ac:dyDescent="0.25">
      <c r="P201" s="159"/>
    </row>
    <row r="202" spans="16:16" x14ac:dyDescent="0.25">
      <c r="P202" s="159"/>
    </row>
    <row r="203" spans="16:16" x14ac:dyDescent="0.25">
      <c r="P203" s="159"/>
    </row>
    <row r="204" spans="16:16" x14ac:dyDescent="0.25">
      <c r="P204" s="159"/>
    </row>
    <row r="205" spans="16:16" x14ac:dyDescent="0.25">
      <c r="P205" s="159"/>
    </row>
    <row r="206" spans="16:16" x14ac:dyDescent="0.25">
      <c r="P206" s="159"/>
    </row>
    <row r="207" spans="16:16" x14ac:dyDescent="0.25">
      <c r="P207" s="159"/>
    </row>
    <row r="208" spans="16:16" x14ac:dyDescent="0.25">
      <c r="P208" s="159"/>
    </row>
    <row r="209" spans="16:16" x14ac:dyDescent="0.25">
      <c r="P209" s="159"/>
    </row>
    <row r="210" spans="16:16" x14ac:dyDescent="0.25">
      <c r="P210" s="159"/>
    </row>
    <row r="211" spans="16:16" x14ac:dyDescent="0.25">
      <c r="P211" s="159"/>
    </row>
    <row r="212" spans="16:16" x14ac:dyDescent="0.25">
      <c r="P212" s="159"/>
    </row>
    <row r="213" spans="16:16" x14ac:dyDescent="0.25">
      <c r="P213" s="159"/>
    </row>
    <row r="214" spans="16:16" x14ac:dyDescent="0.25">
      <c r="P214" s="159"/>
    </row>
    <row r="215" spans="16:16" x14ac:dyDescent="0.25">
      <c r="P215" s="159"/>
    </row>
    <row r="216" spans="16:16" x14ac:dyDescent="0.25">
      <c r="P216" s="159"/>
    </row>
    <row r="217" spans="16:16" x14ac:dyDescent="0.25">
      <c r="P217" s="159"/>
    </row>
    <row r="218" spans="16:16" x14ac:dyDescent="0.25">
      <c r="P218" s="159"/>
    </row>
    <row r="219" spans="16:16" x14ac:dyDescent="0.25">
      <c r="P219" s="159"/>
    </row>
    <row r="220" spans="16:16" x14ac:dyDescent="0.25">
      <c r="P220" s="159"/>
    </row>
    <row r="221" spans="16:16" x14ac:dyDescent="0.25">
      <c r="P221" s="159"/>
    </row>
    <row r="222" spans="16:16" x14ac:dyDescent="0.25">
      <c r="P222" s="159"/>
    </row>
    <row r="223" spans="16:16" x14ac:dyDescent="0.25">
      <c r="P223" s="159"/>
    </row>
    <row r="224" spans="16:16" x14ac:dyDescent="0.25">
      <c r="P224" s="159"/>
    </row>
    <row r="225" spans="16:16" x14ac:dyDescent="0.25">
      <c r="P225" s="159"/>
    </row>
    <row r="226" spans="16:16" x14ac:dyDescent="0.25">
      <c r="P226" s="159"/>
    </row>
    <row r="227" spans="16:16" x14ac:dyDescent="0.25">
      <c r="P227" s="159"/>
    </row>
    <row r="228" spans="16:16" x14ac:dyDescent="0.25">
      <c r="P228" s="159"/>
    </row>
    <row r="229" spans="16:16" x14ac:dyDescent="0.25">
      <c r="P229" s="159"/>
    </row>
    <row r="230" spans="16:16" x14ac:dyDescent="0.25">
      <c r="P230" s="159"/>
    </row>
    <row r="231" spans="16:16" x14ac:dyDescent="0.25">
      <c r="P231" s="159"/>
    </row>
    <row r="232" spans="16:16" x14ac:dyDescent="0.25">
      <c r="P232" s="159"/>
    </row>
    <row r="233" spans="16:16" x14ac:dyDescent="0.25">
      <c r="P233" s="159"/>
    </row>
    <row r="234" spans="16:16" x14ac:dyDescent="0.25">
      <c r="P234" s="159"/>
    </row>
    <row r="235" spans="16:16" x14ac:dyDescent="0.25">
      <c r="P235" s="159"/>
    </row>
    <row r="236" spans="16:16" x14ac:dyDescent="0.25">
      <c r="P236" s="159"/>
    </row>
    <row r="237" spans="16:16" x14ac:dyDescent="0.25">
      <c r="P237" s="159"/>
    </row>
    <row r="238" spans="16:16" x14ac:dyDescent="0.25">
      <c r="P238" s="159"/>
    </row>
    <row r="239" spans="16:16" x14ac:dyDescent="0.25">
      <c r="P239" s="159"/>
    </row>
    <row r="240" spans="16:16" x14ac:dyDescent="0.25">
      <c r="P240" s="159"/>
    </row>
    <row r="241" spans="16:16" x14ac:dyDescent="0.25">
      <c r="P241" s="159"/>
    </row>
    <row r="242" spans="16:16" x14ac:dyDescent="0.25">
      <c r="P242" s="159"/>
    </row>
    <row r="243" spans="16:16" x14ac:dyDescent="0.25">
      <c r="P243" s="159"/>
    </row>
    <row r="244" spans="16:16" x14ac:dyDescent="0.25">
      <c r="P244" s="159"/>
    </row>
    <row r="245" spans="16:16" x14ac:dyDescent="0.25">
      <c r="P245" s="159"/>
    </row>
    <row r="246" spans="16:16" x14ac:dyDescent="0.25">
      <c r="P246" s="159"/>
    </row>
    <row r="247" spans="16:16" x14ac:dyDescent="0.25">
      <c r="P247" s="159"/>
    </row>
    <row r="248" spans="16:16" x14ac:dyDescent="0.25">
      <c r="P248" s="159"/>
    </row>
    <row r="249" spans="16:16" x14ac:dyDescent="0.25">
      <c r="P249" s="159"/>
    </row>
    <row r="250" spans="16:16" x14ac:dyDescent="0.25">
      <c r="P250" s="159"/>
    </row>
    <row r="251" spans="16:16" x14ac:dyDescent="0.25">
      <c r="P251" s="159"/>
    </row>
    <row r="252" spans="16:16" x14ac:dyDescent="0.25">
      <c r="P252" s="159"/>
    </row>
    <row r="253" spans="16:16" x14ac:dyDescent="0.25">
      <c r="P253" s="159"/>
    </row>
    <row r="254" spans="16:16" x14ac:dyDescent="0.25">
      <c r="P254" s="159"/>
    </row>
    <row r="255" spans="16:16" x14ac:dyDescent="0.25">
      <c r="P255" s="159"/>
    </row>
    <row r="256" spans="16:16" x14ac:dyDescent="0.25">
      <c r="P256" s="159"/>
    </row>
    <row r="257" spans="16:16" x14ac:dyDescent="0.25">
      <c r="P257" s="159"/>
    </row>
    <row r="258" spans="16:16" x14ac:dyDescent="0.25">
      <c r="P258" s="159"/>
    </row>
    <row r="259" spans="16:16" x14ac:dyDescent="0.25">
      <c r="P259" s="159"/>
    </row>
    <row r="260" spans="16:16" x14ac:dyDescent="0.25">
      <c r="P260" s="159"/>
    </row>
    <row r="261" spans="16:16" x14ac:dyDescent="0.25">
      <c r="P261" s="159"/>
    </row>
    <row r="262" spans="16:16" x14ac:dyDescent="0.25">
      <c r="P262" s="159"/>
    </row>
    <row r="263" spans="16:16" x14ac:dyDescent="0.25">
      <c r="P263" s="159"/>
    </row>
    <row r="264" spans="16:16" x14ac:dyDescent="0.25">
      <c r="P264" s="159"/>
    </row>
    <row r="265" spans="16:16" x14ac:dyDescent="0.25">
      <c r="P265" s="159"/>
    </row>
    <row r="266" spans="16:16" x14ac:dyDescent="0.25">
      <c r="P266" s="159"/>
    </row>
    <row r="267" spans="16:16" x14ac:dyDescent="0.25">
      <c r="P267" s="159"/>
    </row>
    <row r="268" spans="16:16" x14ac:dyDescent="0.25">
      <c r="P268" s="159"/>
    </row>
    <row r="269" spans="16:16" x14ac:dyDescent="0.25">
      <c r="P269" s="159"/>
    </row>
    <row r="270" spans="16:16" x14ac:dyDescent="0.25">
      <c r="P270" s="159"/>
    </row>
    <row r="271" spans="16:16" x14ac:dyDescent="0.25">
      <c r="P271" s="159"/>
    </row>
    <row r="272" spans="16:16" x14ac:dyDescent="0.25">
      <c r="P272" s="159"/>
    </row>
    <row r="273" spans="16:16" x14ac:dyDescent="0.25">
      <c r="P273" s="159"/>
    </row>
    <row r="274" spans="16:16" x14ac:dyDescent="0.25">
      <c r="P274" s="159"/>
    </row>
    <row r="275" spans="16:16" x14ac:dyDescent="0.25">
      <c r="P275" s="159"/>
    </row>
    <row r="276" spans="16:16" x14ac:dyDescent="0.25">
      <c r="P276" s="159"/>
    </row>
    <row r="277" spans="16:16" x14ac:dyDescent="0.25">
      <c r="P277" s="159"/>
    </row>
    <row r="278" spans="16:16" x14ac:dyDescent="0.25">
      <c r="P278" s="159"/>
    </row>
    <row r="279" spans="16:16" x14ac:dyDescent="0.25">
      <c r="P279" s="159"/>
    </row>
    <row r="280" spans="16:16" x14ac:dyDescent="0.25">
      <c r="P280" s="159"/>
    </row>
    <row r="281" spans="16:16" x14ac:dyDescent="0.25">
      <c r="P281" s="159"/>
    </row>
    <row r="282" spans="16:16" x14ac:dyDescent="0.25">
      <c r="P282" s="159"/>
    </row>
    <row r="283" spans="16:16" x14ac:dyDescent="0.25">
      <c r="P283" s="159"/>
    </row>
    <row r="284" spans="16:16" x14ac:dyDescent="0.25">
      <c r="P284" s="159"/>
    </row>
    <row r="285" spans="16:16" x14ac:dyDescent="0.25">
      <c r="P285" s="159"/>
    </row>
    <row r="286" spans="16:16" x14ac:dyDescent="0.25">
      <c r="P286" s="159"/>
    </row>
    <row r="287" spans="16:16" x14ac:dyDescent="0.25">
      <c r="P287" s="159"/>
    </row>
    <row r="288" spans="16:16" x14ac:dyDescent="0.25">
      <c r="P288" s="159"/>
    </row>
    <row r="289" spans="16:16" x14ac:dyDescent="0.25">
      <c r="P289" s="159"/>
    </row>
    <row r="290" spans="16:16" x14ac:dyDescent="0.25">
      <c r="P290" s="159"/>
    </row>
    <row r="291" spans="16:16" x14ac:dyDescent="0.25">
      <c r="P291" s="159"/>
    </row>
    <row r="292" spans="16:16" x14ac:dyDescent="0.25">
      <c r="P292" s="159"/>
    </row>
    <row r="293" spans="16:16" x14ac:dyDescent="0.25">
      <c r="P293" s="159"/>
    </row>
    <row r="294" spans="16:16" x14ac:dyDescent="0.25">
      <c r="P294" s="159"/>
    </row>
    <row r="295" spans="16:16" x14ac:dyDescent="0.25">
      <c r="P295" s="159"/>
    </row>
    <row r="296" spans="16:16" x14ac:dyDescent="0.25">
      <c r="P296" s="159"/>
    </row>
    <row r="297" spans="16:16" x14ac:dyDescent="0.25">
      <c r="P297" s="159"/>
    </row>
    <row r="298" spans="16:16" x14ac:dyDescent="0.25">
      <c r="P298" s="159"/>
    </row>
    <row r="299" spans="16:16" x14ac:dyDescent="0.25">
      <c r="P299" s="159"/>
    </row>
    <row r="300" spans="16:16" x14ac:dyDescent="0.25">
      <c r="P300" s="159"/>
    </row>
    <row r="301" spans="16:16" x14ac:dyDescent="0.25">
      <c r="P301" s="159"/>
    </row>
    <row r="302" spans="16:16" x14ac:dyDescent="0.25">
      <c r="P302" s="159"/>
    </row>
    <row r="303" spans="16:16" x14ac:dyDescent="0.25">
      <c r="P303" s="159"/>
    </row>
    <row r="304" spans="16:16" x14ac:dyDescent="0.25">
      <c r="P304" s="159"/>
    </row>
    <row r="305" spans="16:16" x14ac:dyDescent="0.25">
      <c r="P305" s="159"/>
    </row>
    <row r="306" spans="16:16" x14ac:dyDescent="0.25">
      <c r="P306" s="159"/>
    </row>
    <row r="307" spans="16:16" x14ac:dyDescent="0.25">
      <c r="P307" s="159"/>
    </row>
    <row r="308" spans="16:16" x14ac:dyDescent="0.25">
      <c r="P308" s="159"/>
    </row>
    <row r="309" spans="16:16" x14ac:dyDescent="0.25">
      <c r="P309" s="159"/>
    </row>
    <row r="310" spans="16:16" x14ac:dyDescent="0.25">
      <c r="P310" s="159"/>
    </row>
    <row r="311" spans="16:16" x14ac:dyDescent="0.25">
      <c r="P311" s="159"/>
    </row>
    <row r="312" spans="16:16" x14ac:dyDescent="0.25">
      <c r="P312" s="159"/>
    </row>
    <row r="313" spans="16:16" x14ac:dyDescent="0.25">
      <c r="P313" s="159"/>
    </row>
    <row r="314" spans="16:16" x14ac:dyDescent="0.25">
      <c r="P314" s="159"/>
    </row>
    <row r="315" spans="16:16" x14ac:dyDescent="0.25">
      <c r="P315" s="159"/>
    </row>
    <row r="316" spans="16:16" x14ac:dyDescent="0.25">
      <c r="P316" s="159"/>
    </row>
    <row r="317" spans="16:16" x14ac:dyDescent="0.25">
      <c r="P317" s="159"/>
    </row>
    <row r="318" spans="16:16" x14ac:dyDescent="0.25">
      <c r="P318" s="159"/>
    </row>
    <row r="319" spans="16:16" x14ac:dyDescent="0.25">
      <c r="P319" s="159"/>
    </row>
    <row r="320" spans="16:16" x14ac:dyDescent="0.25">
      <c r="P320" s="159"/>
    </row>
    <row r="321" spans="16:16" x14ac:dyDescent="0.25">
      <c r="P321" s="159"/>
    </row>
    <row r="322" spans="16:16" x14ac:dyDescent="0.25">
      <c r="P322" s="159"/>
    </row>
    <row r="323" spans="16:16" x14ac:dyDescent="0.25">
      <c r="P323" s="159"/>
    </row>
    <row r="324" spans="16:16" x14ac:dyDescent="0.25">
      <c r="P324" s="159"/>
    </row>
    <row r="325" spans="16:16" x14ac:dyDescent="0.25">
      <c r="P325" s="159"/>
    </row>
    <row r="326" spans="16:16" x14ac:dyDescent="0.25">
      <c r="P326" s="159"/>
    </row>
    <row r="327" spans="16:16" x14ac:dyDescent="0.25">
      <c r="P327" s="159"/>
    </row>
    <row r="328" spans="16:16" x14ac:dyDescent="0.25">
      <c r="P328" s="159"/>
    </row>
    <row r="329" spans="16:16" x14ac:dyDescent="0.25">
      <c r="P329" s="159"/>
    </row>
    <row r="330" spans="16:16" x14ac:dyDescent="0.25">
      <c r="P330" s="159"/>
    </row>
    <row r="331" spans="16:16" x14ac:dyDescent="0.25">
      <c r="P331" s="159"/>
    </row>
    <row r="332" spans="16:16" x14ac:dyDescent="0.25">
      <c r="P332" s="159"/>
    </row>
    <row r="333" spans="16:16" x14ac:dyDescent="0.25">
      <c r="P333" s="159"/>
    </row>
    <row r="334" spans="16:16" x14ac:dyDescent="0.25">
      <c r="P334" s="159"/>
    </row>
    <row r="335" spans="16:16" x14ac:dyDescent="0.25">
      <c r="P335" s="159"/>
    </row>
    <row r="336" spans="16:16" x14ac:dyDescent="0.25">
      <c r="P336" s="159"/>
    </row>
    <row r="337" spans="16:16" x14ac:dyDescent="0.25">
      <c r="P337" s="159"/>
    </row>
    <row r="338" spans="16:16" x14ac:dyDescent="0.25">
      <c r="P338" s="159"/>
    </row>
    <row r="339" spans="16:16" x14ac:dyDescent="0.25">
      <c r="P339" s="159"/>
    </row>
    <row r="340" spans="16:16" x14ac:dyDescent="0.25">
      <c r="P340" s="159"/>
    </row>
    <row r="341" spans="16:16" x14ac:dyDescent="0.25">
      <c r="P341" s="159"/>
    </row>
    <row r="342" spans="16:16" x14ac:dyDescent="0.25">
      <c r="P342" s="159"/>
    </row>
    <row r="343" spans="16:16" x14ac:dyDescent="0.25">
      <c r="P343" s="159"/>
    </row>
    <row r="344" spans="16:16" x14ac:dyDescent="0.25">
      <c r="P344" s="159"/>
    </row>
    <row r="345" spans="16:16" x14ac:dyDescent="0.25">
      <c r="P345" s="159"/>
    </row>
    <row r="346" spans="16:16" x14ac:dyDescent="0.25">
      <c r="P346" s="159"/>
    </row>
    <row r="347" spans="16:16" x14ac:dyDescent="0.25">
      <c r="P347" s="159"/>
    </row>
    <row r="348" spans="16:16" x14ac:dyDescent="0.25">
      <c r="P348" s="159"/>
    </row>
    <row r="349" spans="16:16" x14ac:dyDescent="0.25">
      <c r="P349" s="159"/>
    </row>
    <row r="350" spans="16:16" x14ac:dyDescent="0.25">
      <c r="P350" s="159"/>
    </row>
    <row r="351" spans="16:16" x14ac:dyDescent="0.25">
      <c r="P351" s="159"/>
    </row>
    <row r="352" spans="16:16" x14ac:dyDescent="0.25">
      <c r="P352" s="159"/>
    </row>
    <row r="353" spans="16:16" x14ac:dyDescent="0.25">
      <c r="P353" s="159"/>
    </row>
    <row r="354" spans="16:16" x14ac:dyDescent="0.25">
      <c r="P354" s="159"/>
    </row>
    <row r="355" spans="16:16" x14ac:dyDescent="0.25">
      <c r="P355" s="159"/>
    </row>
    <row r="356" spans="16:16" x14ac:dyDescent="0.25">
      <c r="P356" s="159"/>
    </row>
    <row r="357" spans="16:16" x14ac:dyDescent="0.25">
      <c r="P357" s="159"/>
    </row>
    <row r="358" spans="16:16" x14ac:dyDescent="0.25">
      <c r="P358" s="159"/>
    </row>
    <row r="359" spans="16:16" x14ac:dyDescent="0.25">
      <c r="P359" s="159"/>
    </row>
    <row r="360" spans="16:16" x14ac:dyDescent="0.25">
      <c r="P360" s="159"/>
    </row>
    <row r="361" spans="16:16" x14ac:dyDescent="0.25">
      <c r="P361" s="159"/>
    </row>
    <row r="362" spans="16:16" x14ac:dyDescent="0.25">
      <c r="P362" s="159"/>
    </row>
    <row r="363" spans="16:16" x14ac:dyDescent="0.25">
      <c r="P363" s="159"/>
    </row>
    <row r="364" spans="16:16" x14ac:dyDescent="0.25">
      <c r="P364" s="159"/>
    </row>
    <row r="365" spans="16:16" x14ac:dyDescent="0.25">
      <c r="P365" s="159"/>
    </row>
    <row r="366" spans="16:16" x14ac:dyDescent="0.25">
      <c r="P366" s="159"/>
    </row>
    <row r="367" spans="16:16" x14ac:dyDescent="0.25">
      <c r="P367" s="159"/>
    </row>
    <row r="368" spans="16:16" x14ac:dyDescent="0.25">
      <c r="P368" s="159"/>
    </row>
    <row r="369" spans="16:16" x14ac:dyDescent="0.25">
      <c r="P369" s="159"/>
    </row>
    <row r="370" spans="16:16" x14ac:dyDescent="0.25">
      <c r="P370" s="159"/>
    </row>
    <row r="371" spans="16:16" x14ac:dyDescent="0.25">
      <c r="P371" s="159"/>
    </row>
    <row r="372" spans="16:16" x14ac:dyDescent="0.25">
      <c r="P372" s="159"/>
    </row>
    <row r="373" spans="16:16" x14ac:dyDescent="0.25">
      <c r="P373" s="159"/>
    </row>
    <row r="374" spans="16:16" x14ac:dyDescent="0.25">
      <c r="P374" s="159"/>
    </row>
    <row r="375" spans="16:16" x14ac:dyDescent="0.25">
      <c r="P375" s="159"/>
    </row>
    <row r="376" spans="16:16" x14ac:dyDescent="0.25">
      <c r="P376" s="159"/>
    </row>
    <row r="377" spans="16:16" x14ac:dyDescent="0.25">
      <c r="P377" s="159"/>
    </row>
    <row r="378" spans="16:16" x14ac:dyDescent="0.25">
      <c r="P378" s="159"/>
    </row>
    <row r="379" spans="16:16" x14ac:dyDescent="0.25">
      <c r="P379" s="159"/>
    </row>
    <row r="380" spans="16:16" x14ac:dyDescent="0.25">
      <c r="P380" s="159"/>
    </row>
    <row r="381" spans="16:16" x14ac:dyDescent="0.25">
      <c r="P381" s="159"/>
    </row>
    <row r="382" spans="16:16" x14ac:dyDescent="0.25">
      <c r="P382" s="159"/>
    </row>
    <row r="383" spans="16:16" x14ac:dyDescent="0.25">
      <c r="P383" s="159"/>
    </row>
    <row r="384" spans="16:16" x14ac:dyDescent="0.25">
      <c r="P384" s="159"/>
    </row>
    <row r="385" spans="16:16" x14ac:dyDescent="0.25">
      <c r="P385" s="159"/>
    </row>
    <row r="386" spans="16:16" x14ac:dyDescent="0.25">
      <c r="P386" s="159"/>
    </row>
    <row r="387" spans="16:16" x14ac:dyDescent="0.25">
      <c r="P387" s="159"/>
    </row>
    <row r="388" spans="16:16" x14ac:dyDescent="0.25">
      <c r="P388" s="159"/>
    </row>
    <row r="389" spans="16:16" x14ac:dyDescent="0.25">
      <c r="P389" s="159"/>
    </row>
    <row r="390" spans="16:16" x14ac:dyDescent="0.25">
      <c r="P390" s="159"/>
    </row>
    <row r="391" spans="16:16" x14ac:dyDescent="0.25">
      <c r="P391" s="159"/>
    </row>
    <row r="392" spans="16:16" x14ac:dyDescent="0.25">
      <c r="P392" s="159"/>
    </row>
    <row r="393" spans="16:16" x14ac:dyDescent="0.25">
      <c r="P393" s="159"/>
    </row>
    <row r="394" spans="16:16" x14ac:dyDescent="0.25">
      <c r="P394" s="159"/>
    </row>
    <row r="395" spans="16:16" x14ac:dyDescent="0.25">
      <c r="P395" s="159"/>
    </row>
    <row r="396" spans="16:16" x14ac:dyDescent="0.25">
      <c r="P396" s="159"/>
    </row>
    <row r="397" spans="16:16" x14ac:dyDescent="0.25">
      <c r="P397" s="159"/>
    </row>
    <row r="398" spans="16:16" x14ac:dyDescent="0.25">
      <c r="P398" s="159"/>
    </row>
    <row r="399" spans="16:16" x14ac:dyDescent="0.25">
      <c r="P399" s="159"/>
    </row>
    <row r="400" spans="16:16" x14ac:dyDescent="0.25">
      <c r="P400" s="159"/>
    </row>
    <row r="401" spans="16:16" x14ac:dyDescent="0.25">
      <c r="P401" s="159"/>
    </row>
    <row r="402" spans="16:16" x14ac:dyDescent="0.25">
      <c r="P402" s="159"/>
    </row>
    <row r="403" spans="16:16" x14ac:dyDescent="0.25">
      <c r="P403" s="159"/>
    </row>
    <row r="404" spans="16:16" x14ac:dyDescent="0.25">
      <c r="P404" s="159"/>
    </row>
    <row r="405" spans="16:16" x14ac:dyDescent="0.25">
      <c r="P405" s="159"/>
    </row>
    <row r="406" spans="16:16" x14ac:dyDescent="0.25">
      <c r="P406" s="159"/>
    </row>
    <row r="407" spans="16:16" x14ac:dyDescent="0.25">
      <c r="P407" s="159"/>
    </row>
    <row r="408" spans="16:16" x14ac:dyDescent="0.25">
      <c r="P408" s="159"/>
    </row>
    <row r="409" spans="16:16" x14ac:dyDescent="0.25">
      <c r="P409" s="159"/>
    </row>
    <row r="410" spans="16:16" x14ac:dyDescent="0.25">
      <c r="P410" s="159"/>
    </row>
    <row r="411" spans="16:16" x14ac:dyDescent="0.25">
      <c r="P411" s="159"/>
    </row>
    <row r="412" spans="16:16" x14ac:dyDescent="0.25">
      <c r="P412" s="159"/>
    </row>
    <row r="413" spans="16:16" x14ac:dyDescent="0.25">
      <c r="P413" s="159"/>
    </row>
    <row r="414" spans="16:16" x14ac:dyDescent="0.25">
      <c r="P414" s="159"/>
    </row>
    <row r="415" spans="16:16" x14ac:dyDescent="0.25">
      <c r="P415" s="159"/>
    </row>
    <row r="416" spans="16:16" x14ac:dyDescent="0.25">
      <c r="P416" s="159"/>
    </row>
    <row r="417" spans="16:16" x14ac:dyDescent="0.25">
      <c r="P417" s="159"/>
    </row>
    <row r="418" spans="16:16" x14ac:dyDescent="0.25">
      <c r="P418" s="159"/>
    </row>
    <row r="419" spans="16:16" x14ac:dyDescent="0.25">
      <c r="P419" s="159"/>
    </row>
    <row r="420" spans="16:16" x14ac:dyDescent="0.25">
      <c r="P420" s="159"/>
    </row>
    <row r="421" spans="16:16" x14ac:dyDescent="0.25">
      <c r="P421" s="159"/>
    </row>
    <row r="422" spans="16:16" x14ac:dyDescent="0.25">
      <c r="P422" s="159"/>
    </row>
    <row r="423" spans="16:16" x14ac:dyDescent="0.25">
      <c r="P423" s="159"/>
    </row>
    <row r="424" spans="16:16" x14ac:dyDescent="0.25">
      <c r="P424" s="159"/>
    </row>
    <row r="425" spans="16:16" x14ac:dyDescent="0.25">
      <c r="P425" s="159"/>
    </row>
    <row r="426" spans="16:16" x14ac:dyDescent="0.25">
      <c r="P426" s="159"/>
    </row>
    <row r="427" spans="16:16" x14ac:dyDescent="0.25">
      <c r="P427" s="159"/>
    </row>
    <row r="428" spans="16:16" x14ac:dyDescent="0.25">
      <c r="P428" s="159"/>
    </row>
    <row r="429" spans="16:16" x14ac:dyDescent="0.25">
      <c r="P429" s="159"/>
    </row>
    <row r="430" spans="16:16" x14ac:dyDescent="0.25">
      <c r="P430" s="159"/>
    </row>
    <row r="431" spans="16:16" x14ac:dyDescent="0.25">
      <c r="P431" s="159"/>
    </row>
    <row r="432" spans="16:16" x14ac:dyDescent="0.25">
      <c r="P432" s="159"/>
    </row>
    <row r="433" spans="16:16" x14ac:dyDescent="0.25">
      <c r="P433" s="159"/>
    </row>
    <row r="434" spans="16:16" x14ac:dyDescent="0.25">
      <c r="P434" s="159"/>
    </row>
    <row r="435" spans="16:16" x14ac:dyDescent="0.25">
      <c r="P435" s="159"/>
    </row>
    <row r="436" spans="16:16" x14ac:dyDescent="0.25">
      <c r="P436" s="159"/>
    </row>
    <row r="437" spans="16:16" x14ac:dyDescent="0.25">
      <c r="P437" s="159"/>
    </row>
    <row r="438" spans="16:16" x14ac:dyDescent="0.25">
      <c r="P438" s="159"/>
    </row>
    <row r="439" spans="16:16" x14ac:dyDescent="0.25">
      <c r="P439" s="159"/>
    </row>
    <row r="440" spans="16:16" x14ac:dyDescent="0.25">
      <c r="P440" s="159"/>
    </row>
    <row r="441" spans="16:16" x14ac:dyDescent="0.25">
      <c r="P441" s="159"/>
    </row>
    <row r="442" spans="16:16" x14ac:dyDescent="0.25">
      <c r="P442" s="159"/>
    </row>
    <row r="443" spans="16:16" x14ac:dyDescent="0.25">
      <c r="P443" s="159"/>
    </row>
    <row r="444" spans="16:16" x14ac:dyDescent="0.25">
      <c r="P444" s="159"/>
    </row>
    <row r="445" spans="16:16" x14ac:dyDescent="0.25">
      <c r="P445" s="159"/>
    </row>
    <row r="446" spans="16:16" x14ac:dyDescent="0.25">
      <c r="P446" s="159"/>
    </row>
    <row r="447" spans="16:16" x14ac:dyDescent="0.25">
      <c r="P447" s="159"/>
    </row>
    <row r="448" spans="16:16" x14ac:dyDescent="0.25">
      <c r="P448" s="159"/>
    </row>
    <row r="449" spans="16:16" x14ac:dyDescent="0.25">
      <c r="P449" s="159"/>
    </row>
    <row r="450" spans="16:16" x14ac:dyDescent="0.25">
      <c r="P450" s="159"/>
    </row>
    <row r="451" spans="16:16" x14ac:dyDescent="0.25">
      <c r="P451" s="159"/>
    </row>
    <row r="452" spans="16:16" x14ac:dyDescent="0.25">
      <c r="P452" s="159"/>
    </row>
    <row r="453" spans="16:16" x14ac:dyDescent="0.25">
      <c r="P453" s="159"/>
    </row>
    <row r="454" spans="16:16" x14ac:dyDescent="0.25">
      <c r="P454" s="159"/>
    </row>
    <row r="455" spans="16:16" x14ac:dyDescent="0.25">
      <c r="P455" s="159"/>
    </row>
    <row r="456" spans="16:16" x14ac:dyDescent="0.25">
      <c r="P456" s="159"/>
    </row>
    <row r="457" spans="16:16" x14ac:dyDescent="0.25">
      <c r="P457" s="159"/>
    </row>
    <row r="458" spans="16:16" x14ac:dyDescent="0.25">
      <c r="P458" s="159"/>
    </row>
    <row r="459" spans="16:16" x14ac:dyDescent="0.25">
      <c r="P459" s="159"/>
    </row>
    <row r="460" spans="16:16" x14ac:dyDescent="0.25">
      <c r="P460" s="159"/>
    </row>
    <row r="461" spans="16:16" x14ac:dyDescent="0.25">
      <c r="P461" s="159"/>
    </row>
    <row r="462" spans="16:16" x14ac:dyDescent="0.25">
      <c r="P462" s="159"/>
    </row>
    <row r="463" spans="16:16" x14ac:dyDescent="0.25">
      <c r="P463" s="159"/>
    </row>
    <row r="464" spans="16:16" x14ac:dyDescent="0.25">
      <c r="P464" s="159"/>
    </row>
    <row r="465" spans="16:16" x14ac:dyDescent="0.25">
      <c r="P465" s="159"/>
    </row>
    <row r="466" spans="16:16" x14ac:dyDescent="0.25">
      <c r="P466" s="159"/>
    </row>
    <row r="467" spans="16:16" x14ac:dyDescent="0.25">
      <c r="P467" s="159"/>
    </row>
    <row r="468" spans="16:16" x14ac:dyDescent="0.25">
      <c r="P468" s="159"/>
    </row>
    <row r="469" spans="16:16" x14ac:dyDescent="0.25">
      <c r="P469" s="159"/>
    </row>
    <row r="470" spans="16:16" x14ac:dyDescent="0.25">
      <c r="P470" s="159"/>
    </row>
    <row r="471" spans="16:16" x14ac:dyDescent="0.25">
      <c r="P471" s="159"/>
    </row>
    <row r="472" spans="16:16" x14ac:dyDescent="0.25">
      <c r="P472" s="159"/>
    </row>
    <row r="473" spans="16:16" x14ac:dyDescent="0.25">
      <c r="P473" s="159"/>
    </row>
    <row r="474" spans="16:16" x14ac:dyDescent="0.25">
      <c r="P474" s="159"/>
    </row>
    <row r="475" spans="16:16" x14ac:dyDescent="0.25">
      <c r="P475" s="159"/>
    </row>
    <row r="476" spans="16:16" x14ac:dyDescent="0.25">
      <c r="P476" s="159"/>
    </row>
    <row r="477" spans="16:16" x14ac:dyDescent="0.25">
      <c r="P477" s="159"/>
    </row>
    <row r="478" spans="16:16" x14ac:dyDescent="0.25">
      <c r="P478" s="159"/>
    </row>
    <row r="479" spans="16:16" x14ac:dyDescent="0.25">
      <c r="P479" s="159"/>
    </row>
    <row r="480" spans="16:16" x14ac:dyDescent="0.25">
      <c r="P480" s="159"/>
    </row>
    <row r="481" spans="16:16" x14ac:dyDescent="0.25">
      <c r="P481" s="159"/>
    </row>
    <row r="482" spans="16:16" x14ac:dyDescent="0.25">
      <c r="P482" s="159"/>
    </row>
    <row r="483" spans="16:16" x14ac:dyDescent="0.25">
      <c r="P483" s="159"/>
    </row>
    <row r="484" spans="16:16" x14ac:dyDescent="0.25">
      <c r="P484" s="159"/>
    </row>
    <row r="485" spans="16:16" x14ac:dyDescent="0.25">
      <c r="P485" s="159"/>
    </row>
    <row r="486" spans="16:16" x14ac:dyDescent="0.25">
      <c r="P486" s="159"/>
    </row>
    <row r="487" spans="16:16" x14ac:dyDescent="0.25">
      <c r="P487" s="159"/>
    </row>
    <row r="488" spans="16:16" x14ac:dyDescent="0.25">
      <c r="P488" s="159"/>
    </row>
    <row r="489" spans="16:16" x14ac:dyDescent="0.25">
      <c r="P489" s="159"/>
    </row>
    <row r="490" spans="16:16" x14ac:dyDescent="0.25">
      <c r="P490" s="159"/>
    </row>
    <row r="491" spans="16:16" x14ac:dyDescent="0.25">
      <c r="P491" s="159"/>
    </row>
    <row r="492" spans="16:16" x14ac:dyDescent="0.25">
      <c r="P492" s="159"/>
    </row>
    <row r="493" spans="16:16" x14ac:dyDescent="0.25">
      <c r="P493" s="159"/>
    </row>
    <row r="494" spans="16:16" x14ac:dyDescent="0.25">
      <c r="P494" s="159"/>
    </row>
    <row r="495" spans="16:16" x14ac:dyDescent="0.25">
      <c r="P495" s="159"/>
    </row>
    <row r="496" spans="16:16" x14ac:dyDescent="0.25">
      <c r="P496" s="159"/>
    </row>
    <row r="497" spans="16:16" x14ac:dyDescent="0.25">
      <c r="P497" s="159"/>
    </row>
    <row r="498" spans="16:16" x14ac:dyDescent="0.25">
      <c r="P498" s="159"/>
    </row>
    <row r="499" spans="16:16" x14ac:dyDescent="0.25">
      <c r="P499" s="159"/>
    </row>
    <row r="500" spans="16:16" x14ac:dyDescent="0.25">
      <c r="P500" s="159"/>
    </row>
    <row r="501" spans="16:16" x14ac:dyDescent="0.25">
      <c r="P501" s="159"/>
    </row>
    <row r="502" spans="16:16" x14ac:dyDescent="0.25">
      <c r="P502" s="159"/>
    </row>
    <row r="503" spans="16:16" x14ac:dyDescent="0.25">
      <c r="P503" s="159"/>
    </row>
    <row r="504" spans="16:16" x14ac:dyDescent="0.25">
      <c r="P504" s="159"/>
    </row>
    <row r="505" spans="16:16" x14ac:dyDescent="0.25">
      <c r="P505" s="159"/>
    </row>
    <row r="506" spans="16:16" x14ac:dyDescent="0.25">
      <c r="P506" s="159"/>
    </row>
    <row r="507" spans="16:16" x14ac:dyDescent="0.25">
      <c r="P507" s="159"/>
    </row>
    <row r="508" spans="16:16" x14ac:dyDescent="0.25">
      <c r="P508" s="159"/>
    </row>
    <row r="509" spans="16:16" x14ac:dyDescent="0.25">
      <c r="P509" s="159"/>
    </row>
    <row r="510" spans="16:16" x14ac:dyDescent="0.25">
      <c r="P510" s="159"/>
    </row>
    <row r="511" spans="16:16" x14ac:dyDescent="0.25">
      <c r="P511" s="159"/>
    </row>
    <row r="512" spans="16:16" x14ac:dyDescent="0.25">
      <c r="P512" s="159"/>
    </row>
    <row r="513" spans="16:16" x14ac:dyDescent="0.25">
      <c r="P513" s="159"/>
    </row>
    <row r="514" spans="16:16" x14ac:dyDescent="0.25">
      <c r="P514" s="159"/>
    </row>
    <row r="515" spans="16:16" x14ac:dyDescent="0.25">
      <c r="P515" s="159"/>
    </row>
    <row r="516" spans="16:16" x14ac:dyDescent="0.25">
      <c r="P516" s="159"/>
    </row>
    <row r="517" spans="16:16" x14ac:dyDescent="0.25">
      <c r="P517" s="159"/>
    </row>
    <row r="518" spans="16:16" x14ac:dyDescent="0.25">
      <c r="P518" s="159"/>
    </row>
    <row r="519" spans="16:16" x14ac:dyDescent="0.25">
      <c r="P519" s="159"/>
    </row>
    <row r="520" spans="16:16" x14ac:dyDescent="0.25">
      <c r="P520" s="159"/>
    </row>
    <row r="521" spans="16:16" x14ac:dyDescent="0.25">
      <c r="P521" s="159"/>
    </row>
    <row r="522" spans="16:16" x14ac:dyDescent="0.25">
      <c r="P522" s="159"/>
    </row>
    <row r="523" spans="16:16" x14ac:dyDescent="0.25">
      <c r="P523" s="159"/>
    </row>
    <row r="524" spans="16:16" x14ac:dyDescent="0.25">
      <c r="P524" s="159"/>
    </row>
    <row r="525" spans="16:16" x14ac:dyDescent="0.25">
      <c r="P525" s="159"/>
    </row>
    <row r="526" spans="16:16" x14ac:dyDescent="0.25">
      <c r="P526" s="159"/>
    </row>
    <row r="527" spans="16:16" x14ac:dyDescent="0.25">
      <c r="P527" s="159"/>
    </row>
    <row r="528" spans="16:16" x14ac:dyDescent="0.25">
      <c r="P528" s="159"/>
    </row>
    <row r="529" spans="16:16" x14ac:dyDescent="0.25">
      <c r="P529" s="159"/>
    </row>
    <row r="530" spans="16:16" x14ac:dyDescent="0.25">
      <c r="P530" s="159"/>
    </row>
    <row r="531" spans="16:16" x14ac:dyDescent="0.25">
      <c r="P531" s="159"/>
    </row>
    <row r="532" spans="16:16" x14ac:dyDescent="0.25">
      <c r="P532" s="159"/>
    </row>
    <row r="533" spans="16:16" x14ac:dyDescent="0.25">
      <c r="P533" s="159"/>
    </row>
    <row r="534" spans="16:16" x14ac:dyDescent="0.25">
      <c r="P534" s="159"/>
    </row>
    <row r="535" spans="16:16" x14ac:dyDescent="0.25">
      <c r="P535" s="159"/>
    </row>
    <row r="536" spans="16:16" x14ac:dyDescent="0.25">
      <c r="P536" s="159"/>
    </row>
    <row r="537" spans="16:16" x14ac:dyDescent="0.25">
      <c r="P537" s="159"/>
    </row>
    <row r="538" spans="16:16" x14ac:dyDescent="0.25">
      <c r="P538" s="159"/>
    </row>
    <row r="539" spans="16:16" x14ac:dyDescent="0.25">
      <c r="P539" s="159"/>
    </row>
    <row r="540" spans="16:16" x14ac:dyDescent="0.25">
      <c r="P540" s="159"/>
    </row>
    <row r="541" spans="16:16" x14ac:dyDescent="0.25">
      <c r="P541" s="159"/>
    </row>
    <row r="542" spans="16:16" x14ac:dyDescent="0.25">
      <c r="P542" s="159"/>
    </row>
    <row r="543" spans="16:16" x14ac:dyDescent="0.25">
      <c r="P543" s="159"/>
    </row>
    <row r="544" spans="16:16" x14ac:dyDescent="0.25">
      <c r="P544" s="159"/>
    </row>
    <row r="545" spans="16:16" x14ac:dyDescent="0.25">
      <c r="P545" s="159"/>
    </row>
    <row r="546" spans="16:16" x14ac:dyDescent="0.25">
      <c r="P546" s="159"/>
    </row>
    <row r="547" spans="16:16" x14ac:dyDescent="0.25">
      <c r="P547" s="159"/>
    </row>
    <row r="548" spans="16:16" x14ac:dyDescent="0.25">
      <c r="P548" s="159"/>
    </row>
    <row r="549" spans="16:16" x14ac:dyDescent="0.25">
      <c r="P549" s="159"/>
    </row>
    <row r="550" spans="16:16" x14ac:dyDescent="0.25">
      <c r="P550" s="159"/>
    </row>
    <row r="551" spans="16:16" x14ac:dyDescent="0.25">
      <c r="P551" s="159"/>
    </row>
    <row r="552" spans="16:16" x14ac:dyDescent="0.25">
      <c r="P552" s="159"/>
    </row>
    <row r="553" spans="16:16" x14ac:dyDescent="0.25">
      <c r="P553" s="159"/>
    </row>
    <row r="554" spans="16:16" x14ac:dyDescent="0.25">
      <c r="P554" s="159"/>
    </row>
    <row r="555" spans="16:16" x14ac:dyDescent="0.25">
      <c r="P555" s="159"/>
    </row>
    <row r="556" spans="16:16" x14ac:dyDescent="0.25">
      <c r="P556" s="159"/>
    </row>
    <row r="557" spans="16:16" x14ac:dyDescent="0.25">
      <c r="P557" s="159"/>
    </row>
    <row r="558" spans="16:16" x14ac:dyDescent="0.25">
      <c r="P558" s="159"/>
    </row>
    <row r="559" spans="16:16" x14ac:dyDescent="0.25">
      <c r="P559" s="159"/>
    </row>
    <row r="560" spans="16:16" x14ac:dyDescent="0.25">
      <c r="P560" s="159"/>
    </row>
    <row r="561" spans="16:16" x14ac:dyDescent="0.25">
      <c r="P561" s="159"/>
    </row>
    <row r="562" spans="16:16" x14ac:dyDescent="0.25">
      <c r="P562" s="159"/>
    </row>
    <row r="563" spans="16:16" x14ac:dyDescent="0.25">
      <c r="P563" s="159"/>
    </row>
    <row r="564" spans="16:16" x14ac:dyDescent="0.25">
      <c r="P564" s="159"/>
    </row>
    <row r="565" spans="16:16" x14ac:dyDescent="0.25">
      <c r="P565" s="159"/>
    </row>
    <row r="566" spans="16:16" x14ac:dyDescent="0.25">
      <c r="P566" s="159"/>
    </row>
    <row r="567" spans="16:16" x14ac:dyDescent="0.25">
      <c r="P567" s="159"/>
    </row>
    <row r="568" spans="16:16" x14ac:dyDescent="0.25">
      <c r="P568" s="159"/>
    </row>
    <row r="569" spans="16:16" x14ac:dyDescent="0.25">
      <c r="P569" s="159"/>
    </row>
    <row r="570" spans="16:16" x14ac:dyDescent="0.25">
      <c r="P570" s="159"/>
    </row>
    <row r="571" spans="16:16" x14ac:dyDescent="0.25">
      <c r="P571" s="159"/>
    </row>
    <row r="572" spans="16:16" x14ac:dyDescent="0.25">
      <c r="P572" s="159"/>
    </row>
    <row r="573" spans="16:16" x14ac:dyDescent="0.25">
      <c r="P573" s="159"/>
    </row>
    <row r="574" spans="16:16" x14ac:dyDescent="0.25">
      <c r="P574" s="159"/>
    </row>
    <row r="575" spans="16:16" x14ac:dyDescent="0.25">
      <c r="P575" s="159"/>
    </row>
    <row r="576" spans="16:16" x14ac:dyDescent="0.25">
      <c r="P576" s="159"/>
    </row>
    <row r="577" spans="16:16" x14ac:dyDescent="0.25">
      <c r="P577" s="159"/>
    </row>
    <row r="578" spans="16:16" x14ac:dyDescent="0.25">
      <c r="P578" s="159"/>
    </row>
    <row r="579" spans="16:16" x14ac:dyDescent="0.25">
      <c r="P579" s="159"/>
    </row>
    <row r="580" spans="16:16" x14ac:dyDescent="0.25">
      <c r="P580" s="159"/>
    </row>
    <row r="581" spans="16:16" x14ac:dyDescent="0.25">
      <c r="P581" s="159"/>
    </row>
    <row r="582" spans="16:16" x14ac:dyDescent="0.25">
      <c r="P582" s="159"/>
    </row>
    <row r="583" spans="16:16" x14ac:dyDescent="0.25">
      <c r="P583" s="159"/>
    </row>
    <row r="584" spans="16:16" x14ac:dyDescent="0.25">
      <c r="P584" s="159"/>
    </row>
    <row r="585" spans="16:16" x14ac:dyDescent="0.25">
      <c r="P585" s="159"/>
    </row>
    <row r="586" spans="16:16" x14ac:dyDescent="0.25">
      <c r="P586" s="159"/>
    </row>
    <row r="587" spans="16:16" x14ac:dyDescent="0.25">
      <c r="P587" s="159"/>
    </row>
    <row r="588" spans="16:16" x14ac:dyDescent="0.25">
      <c r="P588" s="159"/>
    </row>
    <row r="589" spans="16:16" x14ac:dyDescent="0.25">
      <c r="P589" s="159"/>
    </row>
    <row r="590" spans="16:16" x14ac:dyDescent="0.25">
      <c r="P590" s="159"/>
    </row>
    <row r="591" spans="16:16" x14ac:dyDescent="0.25">
      <c r="P591" s="159"/>
    </row>
    <row r="592" spans="16:16" x14ac:dyDescent="0.25">
      <c r="P592" s="159"/>
    </row>
    <row r="593" spans="16:16" x14ac:dyDescent="0.25">
      <c r="P593" s="159"/>
    </row>
    <row r="594" spans="16:16" x14ac:dyDescent="0.25">
      <c r="P594" s="159"/>
    </row>
    <row r="595" spans="16:16" x14ac:dyDescent="0.25">
      <c r="P595" s="159"/>
    </row>
    <row r="596" spans="16:16" x14ac:dyDescent="0.25">
      <c r="P596" s="159"/>
    </row>
    <row r="597" spans="16:16" x14ac:dyDescent="0.25">
      <c r="P597" s="159"/>
    </row>
    <row r="598" spans="16:16" x14ac:dyDescent="0.25">
      <c r="P598" s="159"/>
    </row>
    <row r="599" spans="16:16" x14ac:dyDescent="0.25">
      <c r="P599" s="159"/>
    </row>
    <row r="600" spans="16:16" x14ac:dyDescent="0.25">
      <c r="P600" s="159"/>
    </row>
    <row r="601" spans="16:16" x14ac:dyDescent="0.25">
      <c r="P601" s="159"/>
    </row>
    <row r="602" spans="16:16" x14ac:dyDescent="0.25">
      <c r="P602" s="159"/>
    </row>
    <row r="603" spans="16:16" x14ac:dyDescent="0.25">
      <c r="P603" s="159"/>
    </row>
    <row r="604" spans="16:16" x14ac:dyDescent="0.25">
      <c r="P604" s="159"/>
    </row>
    <row r="605" spans="16:16" x14ac:dyDescent="0.25">
      <c r="P605" s="159"/>
    </row>
    <row r="606" spans="16:16" x14ac:dyDescent="0.25">
      <c r="P606" s="159"/>
    </row>
    <row r="607" spans="16:16" x14ac:dyDescent="0.25">
      <c r="P607" s="159"/>
    </row>
    <row r="608" spans="16:16" x14ac:dyDescent="0.25">
      <c r="P608" s="159"/>
    </row>
    <row r="609" spans="16:16" x14ac:dyDescent="0.25">
      <c r="P609" s="159"/>
    </row>
    <row r="610" spans="16:16" x14ac:dyDescent="0.25">
      <c r="P610" s="159"/>
    </row>
    <row r="611" spans="16:16" x14ac:dyDescent="0.25">
      <c r="P611" s="159"/>
    </row>
    <row r="612" spans="16:16" x14ac:dyDescent="0.25">
      <c r="P612" s="159"/>
    </row>
    <row r="613" spans="16:16" x14ac:dyDescent="0.25">
      <c r="P613" s="159"/>
    </row>
    <row r="614" spans="16:16" x14ac:dyDescent="0.25">
      <c r="P614" s="159"/>
    </row>
    <row r="615" spans="16:16" x14ac:dyDescent="0.25">
      <c r="P615" s="159"/>
    </row>
    <row r="616" spans="16:16" x14ac:dyDescent="0.25">
      <c r="P616" s="159"/>
    </row>
    <row r="617" spans="16:16" x14ac:dyDescent="0.25">
      <c r="P617" s="159"/>
    </row>
    <row r="618" spans="16:16" x14ac:dyDescent="0.25">
      <c r="P618" s="159"/>
    </row>
    <row r="619" spans="16:16" x14ac:dyDescent="0.25">
      <c r="P619" s="159"/>
    </row>
    <row r="620" spans="16:16" x14ac:dyDescent="0.25">
      <c r="P620" s="159"/>
    </row>
    <row r="621" spans="16:16" x14ac:dyDescent="0.25">
      <c r="P621" s="159"/>
    </row>
    <row r="622" spans="16:16" x14ac:dyDescent="0.25">
      <c r="P622" s="159"/>
    </row>
    <row r="623" spans="16:16" x14ac:dyDescent="0.25">
      <c r="P623" s="159"/>
    </row>
    <row r="624" spans="16:16" x14ac:dyDescent="0.25">
      <c r="P624" s="159"/>
    </row>
    <row r="625" spans="16:16" x14ac:dyDescent="0.25">
      <c r="P625" s="159"/>
    </row>
    <row r="626" spans="16:16" x14ac:dyDescent="0.25">
      <c r="P626" s="159"/>
    </row>
    <row r="627" spans="16:16" x14ac:dyDescent="0.25">
      <c r="P627" s="159"/>
    </row>
    <row r="628" spans="16:16" x14ac:dyDescent="0.25">
      <c r="P628" s="159"/>
    </row>
    <row r="629" spans="16:16" x14ac:dyDescent="0.25">
      <c r="P629" s="159"/>
    </row>
    <row r="630" spans="16:16" x14ac:dyDescent="0.25">
      <c r="P630" s="159"/>
    </row>
    <row r="631" spans="16:16" x14ac:dyDescent="0.25">
      <c r="P631" s="159"/>
    </row>
    <row r="632" spans="16:16" x14ac:dyDescent="0.25">
      <c r="P632" s="159"/>
    </row>
    <row r="633" spans="16:16" x14ac:dyDescent="0.25">
      <c r="P633" s="159"/>
    </row>
    <row r="634" spans="16:16" x14ac:dyDescent="0.25">
      <c r="P634" s="159"/>
    </row>
    <row r="635" spans="16:16" x14ac:dyDescent="0.25">
      <c r="P635" s="159"/>
    </row>
    <row r="636" spans="16:16" x14ac:dyDescent="0.25">
      <c r="P636" s="159"/>
    </row>
    <row r="637" spans="16:16" x14ac:dyDescent="0.25">
      <c r="P637" s="159"/>
    </row>
    <row r="638" spans="16:16" x14ac:dyDescent="0.25">
      <c r="P638" s="159"/>
    </row>
    <row r="639" spans="16:16" x14ac:dyDescent="0.25">
      <c r="P639" s="159"/>
    </row>
    <row r="640" spans="16:16" x14ac:dyDescent="0.25">
      <c r="P640" s="159"/>
    </row>
    <row r="641" spans="16:16" x14ac:dyDescent="0.25">
      <c r="P641" s="159"/>
    </row>
    <row r="642" spans="16:16" x14ac:dyDescent="0.25">
      <c r="P642" s="159"/>
    </row>
    <row r="643" spans="16:16" x14ac:dyDescent="0.25">
      <c r="P643" s="159"/>
    </row>
    <row r="644" spans="16:16" x14ac:dyDescent="0.25">
      <c r="P644" s="159"/>
    </row>
    <row r="645" spans="16:16" x14ac:dyDescent="0.25">
      <c r="P645" s="159"/>
    </row>
    <row r="646" spans="16:16" x14ac:dyDescent="0.25">
      <c r="P646" s="159"/>
    </row>
    <row r="647" spans="16:16" x14ac:dyDescent="0.25">
      <c r="P647" s="159"/>
    </row>
    <row r="648" spans="16:16" x14ac:dyDescent="0.25">
      <c r="P648" s="159"/>
    </row>
    <row r="649" spans="16:16" x14ac:dyDescent="0.25">
      <c r="P649" s="159"/>
    </row>
    <row r="650" spans="16:16" x14ac:dyDescent="0.25">
      <c r="P650" s="159"/>
    </row>
    <row r="651" spans="16:16" x14ac:dyDescent="0.25">
      <c r="P651" s="159"/>
    </row>
    <row r="652" spans="16:16" x14ac:dyDescent="0.25">
      <c r="P652" s="159"/>
    </row>
    <row r="653" spans="16:16" x14ac:dyDescent="0.25">
      <c r="P653" s="159"/>
    </row>
    <row r="654" spans="16:16" x14ac:dyDescent="0.25">
      <c r="P654" s="159"/>
    </row>
    <row r="655" spans="16:16" x14ac:dyDescent="0.25">
      <c r="P655" s="159"/>
    </row>
    <row r="656" spans="16:16" x14ac:dyDescent="0.25">
      <c r="P656" s="159"/>
    </row>
    <row r="657" spans="16:16" x14ac:dyDescent="0.25">
      <c r="P657" s="159"/>
    </row>
    <row r="658" spans="16:16" x14ac:dyDescent="0.25">
      <c r="P658" s="159"/>
    </row>
    <row r="659" spans="16:16" x14ac:dyDescent="0.25">
      <c r="P659" s="159"/>
    </row>
    <row r="660" spans="16:16" x14ac:dyDescent="0.25">
      <c r="P660" s="159"/>
    </row>
    <row r="661" spans="16:16" x14ac:dyDescent="0.25">
      <c r="P661" s="159"/>
    </row>
    <row r="662" spans="16:16" x14ac:dyDescent="0.25">
      <c r="P662" s="159"/>
    </row>
    <row r="663" spans="16:16" x14ac:dyDescent="0.25">
      <c r="P663" s="159"/>
    </row>
    <row r="664" spans="16:16" x14ac:dyDescent="0.25">
      <c r="P664" s="159"/>
    </row>
    <row r="665" spans="16:16" x14ac:dyDescent="0.25">
      <c r="P665" s="159"/>
    </row>
    <row r="666" spans="16:16" x14ac:dyDescent="0.25">
      <c r="P666" s="159"/>
    </row>
    <row r="667" spans="16:16" x14ac:dyDescent="0.25">
      <c r="P667" s="159"/>
    </row>
    <row r="668" spans="16:16" x14ac:dyDescent="0.25">
      <c r="P668" s="159"/>
    </row>
    <row r="669" spans="16:16" x14ac:dyDescent="0.25">
      <c r="P669" s="159"/>
    </row>
    <row r="670" spans="16:16" x14ac:dyDescent="0.25">
      <c r="P670" s="159"/>
    </row>
    <row r="671" spans="16:16" x14ac:dyDescent="0.25">
      <c r="P671" s="159"/>
    </row>
    <row r="672" spans="16:16" x14ac:dyDescent="0.25">
      <c r="P672" s="159"/>
    </row>
    <row r="673" spans="16:16" x14ac:dyDescent="0.25">
      <c r="P673" s="159"/>
    </row>
    <row r="674" spans="16:16" x14ac:dyDescent="0.25">
      <c r="P674" s="159"/>
    </row>
    <row r="675" spans="16:16" x14ac:dyDescent="0.25">
      <c r="P675" s="159"/>
    </row>
    <row r="676" spans="16:16" x14ac:dyDescent="0.25">
      <c r="P676" s="159"/>
    </row>
    <row r="677" spans="16:16" x14ac:dyDescent="0.25">
      <c r="P677" s="159"/>
    </row>
    <row r="678" spans="16:16" x14ac:dyDescent="0.25">
      <c r="P678" s="159"/>
    </row>
    <row r="679" spans="16:16" x14ac:dyDescent="0.25">
      <c r="P679" s="159"/>
    </row>
    <row r="680" spans="16:16" x14ac:dyDescent="0.25">
      <c r="P680" s="159"/>
    </row>
    <row r="681" spans="16:16" x14ac:dyDescent="0.25">
      <c r="P681" s="159"/>
    </row>
    <row r="682" spans="16:16" x14ac:dyDescent="0.25">
      <c r="P682" s="159"/>
    </row>
    <row r="683" spans="16:16" x14ac:dyDescent="0.25">
      <c r="P683" s="159"/>
    </row>
    <row r="684" spans="16:16" x14ac:dyDescent="0.25">
      <c r="P684" s="159"/>
    </row>
    <row r="685" spans="16:16" x14ac:dyDescent="0.25">
      <c r="P685" s="159"/>
    </row>
    <row r="686" spans="16:16" x14ac:dyDescent="0.25">
      <c r="P686" s="159"/>
    </row>
    <row r="687" spans="16:16" x14ac:dyDescent="0.25">
      <c r="P687" s="159"/>
    </row>
    <row r="688" spans="16:16" x14ac:dyDescent="0.25">
      <c r="P688" s="159"/>
    </row>
    <row r="689" spans="16:16" x14ac:dyDescent="0.25">
      <c r="P689" s="159"/>
    </row>
    <row r="690" spans="16:16" x14ac:dyDescent="0.25">
      <c r="P690" s="159"/>
    </row>
    <row r="691" spans="16:16" x14ac:dyDescent="0.25">
      <c r="P691" s="159"/>
    </row>
    <row r="692" spans="16:16" x14ac:dyDescent="0.25">
      <c r="P692" s="159"/>
    </row>
    <row r="693" spans="16:16" x14ac:dyDescent="0.25">
      <c r="P693" s="159"/>
    </row>
    <row r="694" spans="16:16" x14ac:dyDescent="0.25">
      <c r="P694" s="159"/>
    </row>
    <row r="695" spans="16:16" x14ac:dyDescent="0.25">
      <c r="P695" s="159"/>
    </row>
    <row r="696" spans="16:16" x14ac:dyDescent="0.25">
      <c r="P696" s="159"/>
    </row>
    <row r="697" spans="16:16" x14ac:dyDescent="0.25">
      <c r="P697" s="159"/>
    </row>
    <row r="698" spans="16:16" x14ac:dyDescent="0.25">
      <c r="P698" s="159"/>
    </row>
    <row r="699" spans="16:16" x14ac:dyDescent="0.25">
      <c r="P699" s="159"/>
    </row>
    <row r="700" spans="16:16" x14ac:dyDescent="0.25">
      <c r="P700" s="159"/>
    </row>
    <row r="701" spans="16:16" x14ac:dyDescent="0.25">
      <c r="P701" s="159"/>
    </row>
    <row r="702" spans="16:16" x14ac:dyDescent="0.25">
      <c r="P702" s="159"/>
    </row>
    <row r="703" spans="16:16" x14ac:dyDescent="0.25">
      <c r="P703" s="159"/>
    </row>
    <row r="704" spans="16:16" x14ac:dyDescent="0.25">
      <c r="P704" s="159"/>
    </row>
    <row r="705" spans="16:16" x14ac:dyDescent="0.25">
      <c r="P705" s="159"/>
    </row>
    <row r="706" spans="16:16" x14ac:dyDescent="0.25">
      <c r="P706" s="159"/>
    </row>
    <row r="707" spans="16:16" x14ac:dyDescent="0.25">
      <c r="P707" s="159"/>
    </row>
    <row r="708" spans="16:16" x14ac:dyDescent="0.25">
      <c r="P708" s="159"/>
    </row>
    <row r="709" spans="16:16" x14ac:dyDescent="0.25">
      <c r="P709" s="159"/>
    </row>
    <row r="710" spans="16:16" x14ac:dyDescent="0.25">
      <c r="P710" s="159"/>
    </row>
    <row r="711" spans="16:16" x14ac:dyDescent="0.25">
      <c r="P711" s="159"/>
    </row>
    <row r="712" spans="16:16" x14ac:dyDescent="0.25">
      <c r="P712" s="159"/>
    </row>
    <row r="713" spans="16:16" x14ac:dyDescent="0.25">
      <c r="P713" s="159"/>
    </row>
    <row r="714" spans="16:16" x14ac:dyDescent="0.25">
      <c r="P714" s="159"/>
    </row>
    <row r="715" spans="16:16" x14ac:dyDescent="0.25">
      <c r="P715" s="159"/>
    </row>
    <row r="716" spans="16:16" x14ac:dyDescent="0.25">
      <c r="P716" s="159"/>
    </row>
    <row r="717" spans="16:16" x14ac:dyDescent="0.25">
      <c r="P717" s="159"/>
    </row>
    <row r="718" spans="16:16" x14ac:dyDescent="0.25">
      <c r="P718" s="159"/>
    </row>
    <row r="719" spans="16:16" x14ac:dyDescent="0.25">
      <c r="P719" s="159"/>
    </row>
    <row r="720" spans="16:16" x14ac:dyDescent="0.25">
      <c r="P720" s="159"/>
    </row>
    <row r="721" spans="16:16" x14ac:dyDescent="0.25">
      <c r="P721" s="159"/>
    </row>
    <row r="722" spans="16:16" x14ac:dyDescent="0.25">
      <c r="P722" s="159"/>
    </row>
    <row r="723" spans="16:16" x14ac:dyDescent="0.25">
      <c r="P723" s="159"/>
    </row>
    <row r="724" spans="16:16" x14ac:dyDescent="0.25">
      <c r="P724" s="159"/>
    </row>
    <row r="725" spans="16:16" x14ac:dyDescent="0.25">
      <c r="P725" s="159"/>
    </row>
    <row r="726" spans="16:16" x14ac:dyDescent="0.25">
      <c r="P726" s="159"/>
    </row>
    <row r="727" spans="16:16" x14ac:dyDescent="0.25">
      <c r="P727" s="159"/>
    </row>
    <row r="728" spans="16:16" x14ac:dyDescent="0.25">
      <c r="P728" s="159"/>
    </row>
    <row r="729" spans="16:16" x14ac:dyDescent="0.25">
      <c r="P729" s="159"/>
    </row>
    <row r="730" spans="16:16" x14ac:dyDescent="0.25">
      <c r="P730" s="159"/>
    </row>
    <row r="731" spans="16:16" x14ac:dyDescent="0.25">
      <c r="P731" s="159"/>
    </row>
    <row r="732" spans="16:16" x14ac:dyDescent="0.25">
      <c r="P732" s="159"/>
    </row>
    <row r="733" spans="16:16" x14ac:dyDescent="0.25">
      <c r="P733" s="159"/>
    </row>
    <row r="734" spans="16:16" x14ac:dyDescent="0.25">
      <c r="P734" s="159"/>
    </row>
    <row r="735" spans="16:16" x14ac:dyDescent="0.25">
      <c r="P735" s="159"/>
    </row>
    <row r="736" spans="16:16" x14ac:dyDescent="0.25">
      <c r="P736" s="159"/>
    </row>
    <row r="737" spans="16:16" x14ac:dyDescent="0.25">
      <c r="P737" s="159"/>
    </row>
    <row r="738" spans="16:16" x14ac:dyDescent="0.25">
      <c r="P738" s="159"/>
    </row>
    <row r="739" spans="16:16" x14ac:dyDescent="0.25">
      <c r="P739" s="159"/>
    </row>
    <row r="740" spans="16:16" x14ac:dyDescent="0.25">
      <c r="P740" s="159"/>
    </row>
    <row r="741" spans="16:16" x14ac:dyDescent="0.25">
      <c r="P741" s="159"/>
    </row>
    <row r="742" spans="16:16" x14ac:dyDescent="0.25">
      <c r="P742" s="159"/>
    </row>
    <row r="743" spans="16:16" x14ac:dyDescent="0.25">
      <c r="P743" s="159"/>
    </row>
    <row r="744" spans="16:16" x14ac:dyDescent="0.25">
      <c r="P744" s="159"/>
    </row>
    <row r="745" spans="16:16" x14ac:dyDescent="0.25">
      <c r="P745" s="159"/>
    </row>
    <row r="746" spans="16:16" x14ac:dyDescent="0.25">
      <c r="P746" s="159"/>
    </row>
    <row r="747" spans="16:16" x14ac:dyDescent="0.25">
      <c r="P747" s="159"/>
    </row>
    <row r="748" spans="16:16" x14ac:dyDescent="0.25">
      <c r="P748" s="159"/>
    </row>
    <row r="749" spans="16:16" x14ac:dyDescent="0.25">
      <c r="P749" s="159"/>
    </row>
    <row r="750" spans="16:16" x14ac:dyDescent="0.25">
      <c r="P750" s="159"/>
    </row>
    <row r="751" spans="16:16" x14ac:dyDescent="0.25">
      <c r="P751" s="159"/>
    </row>
    <row r="752" spans="16:16" x14ac:dyDescent="0.25">
      <c r="P752" s="159"/>
    </row>
    <row r="753" spans="16:16" x14ac:dyDescent="0.25">
      <c r="P753" s="159"/>
    </row>
    <row r="754" spans="16:16" x14ac:dyDescent="0.25">
      <c r="P754" s="159"/>
    </row>
    <row r="755" spans="16:16" x14ac:dyDescent="0.25">
      <c r="P755" s="159"/>
    </row>
    <row r="756" spans="16:16" x14ac:dyDescent="0.25">
      <c r="P756" s="159"/>
    </row>
    <row r="757" spans="16:16" x14ac:dyDescent="0.25">
      <c r="P757" s="159"/>
    </row>
    <row r="758" spans="16:16" x14ac:dyDescent="0.25">
      <c r="P758" s="159"/>
    </row>
    <row r="759" spans="16:16" x14ac:dyDescent="0.25">
      <c r="P759" s="159"/>
    </row>
    <row r="760" spans="16:16" x14ac:dyDescent="0.25">
      <c r="P760" s="159"/>
    </row>
    <row r="761" spans="16:16" x14ac:dyDescent="0.25">
      <c r="P761" s="159"/>
    </row>
    <row r="762" spans="16:16" x14ac:dyDescent="0.25">
      <c r="P762" s="159"/>
    </row>
    <row r="763" spans="16:16" x14ac:dyDescent="0.25">
      <c r="P763" s="159"/>
    </row>
    <row r="764" spans="16:16" x14ac:dyDescent="0.25">
      <c r="P764" s="159"/>
    </row>
    <row r="765" spans="16:16" x14ac:dyDescent="0.25">
      <c r="P765" s="159"/>
    </row>
    <row r="766" spans="16:16" x14ac:dyDescent="0.25">
      <c r="P766" s="159"/>
    </row>
    <row r="767" spans="16:16" x14ac:dyDescent="0.25">
      <c r="P767" s="159"/>
    </row>
    <row r="768" spans="16:16" x14ac:dyDescent="0.25">
      <c r="P768" s="159"/>
    </row>
    <row r="769" spans="16:16" x14ac:dyDescent="0.25">
      <c r="P769" s="159"/>
    </row>
    <row r="770" spans="16:16" x14ac:dyDescent="0.25">
      <c r="P770" s="159"/>
    </row>
    <row r="771" spans="16:16" x14ac:dyDescent="0.25">
      <c r="P771" s="159"/>
    </row>
    <row r="772" spans="16:16" x14ac:dyDescent="0.25">
      <c r="P772" s="159"/>
    </row>
    <row r="773" spans="16:16" x14ac:dyDescent="0.25">
      <c r="P773" s="159"/>
    </row>
    <row r="774" spans="16:16" x14ac:dyDescent="0.25">
      <c r="P774" s="159"/>
    </row>
    <row r="775" spans="16:16" x14ac:dyDescent="0.25">
      <c r="P775" s="159"/>
    </row>
    <row r="776" spans="16:16" x14ac:dyDescent="0.25">
      <c r="P776" s="159"/>
    </row>
    <row r="777" spans="16:16" x14ac:dyDescent="0.25">
      <c r="P777" s="159"/>
    </row>
    <row r="778" spans="16:16" x14ac:dyDescent="0.25">
      <c r="P778" s="159"/>
    </row>
    <row r="779" spans="16:16" x14ac:dyDescent="0.25">
      <c r="P779" s="159"/>
    </row>
    <row r="780" spans="16:16" x14ac:dyDescent="0.25">
      <c r="P780" s="159"/>
    </row>
    <row r="781" spans="16:16" x14ac:dyDescent="0.25">
      <c r="P781" s="159"/>
    </row>
    <row r="782" spans="16:16" x14ac:dyDescent="0.25">
      <c r="P782" s="159"/>
    </row>
    <row r="783" spans="16:16" x14ac:dyDescent="0.25">
      <c r="P783" s="159"/>
    </row>
    <row r="784" spans="16:16" x14ac:dyDescent="0.25">
      <c r="P784" s="159"/>
    </row>
    <row r="785" spans="16:16" x14ac:dyDescent="0.25">
      <c r="P785" s="159"/>
    </row>
    <row r="786" spans="16:16" x14ac:dyDescent="0.25">
      <c r="P786" s="159"/>
    </row>
    <row r="787" spans="16:16" x14ac:dyDescent="0.25">
      <c r="P787" s="159"/>
    </row>
    <row r="788" spans="16:16" x14ac:dyDescent="0.25">
      <c r="P788" s="159"/>
    </row>
    <row r="789" spans="16:16" x14ac:dyDescent="0.25">
      <c r="P789" s="159"/>
    </row>
    <row r="790" spans="16:16" x14ac:dyDescent="0.25">
      <c r="P790" s="159"/>
    </row>
    <row r="791" spans="16:16" x14ac:dyDescent="0.25">
      <c r="P791" s="159"/>
    </row>
    <row r="792" spans="16:16" x14ac:dyDescent="0.25">
      <c r="P792" s="159"/>
    </row>
    <row r="793" spans="16:16" x14ac:dyDescent="0.25">
      <c r="P793" s="159"/>
    </row>
    <row r="794" spans="16:16" x14ac:dyDescent="0.25">
      <c r="P794" s="159"/>
    </row>
    <row r="795" spans="16:16" x14ac:dyDescent="0.25">
      <c r="P795" s="159"/>
    </row>
    <row r="796" spans="16:16" x14ac:dyDescent="0.25">
      <c r="P796" s="159"/>
    </row>
    <row r="797" spans="16:16" x14ac:dyDescent="0.25">
      <c r="P797" s="159"/>
    </row>
    <row r="798" spans="16:16" x14ac:dyDescent="0.25">
      <c r="P798" s="159"/>
    </row>
    <row r="799" spans="16:16" x14ac:dyDescent="0.25">
      <c r="P799" s="159"/>
    </row>
    <row r="800" spans="16:16" x14ac:dyDescent="0.25">
      <c r="P800" s="159"/>
    </row>
    <row r="801" spans="16:16" x14ac:dyDescent="0.25">
      <c r="P801" s="159"/>
    </row>
    <row r="802" spans="16:16" x14ac:dyDescent="0.25">
      <c r="P802" s="159"/>
    </row>
    <row r="803" spans="16:16" x14ac:dyDescent="0.25">
      <c r="P803" s="159"/>
    </row>
    <row r="804" spans="16:16" x14ac:dyDescent="0.25">
      <c r="P804" s="159"/>
    </row>
    <row r="805" spans="16:16" x14ac:dyDescent="0.25">
      <c r="P805" s="159"/>
    </row>
    <row r="806" spans="16:16" x14ac:dyDescent="0.25">
      <c r="P806" s="159"/>
    </row>
    <row r="807" spans="16:16" x14ac:dyDescent="0.25">
      <c r="P807" s="159"/>
    </row>
    <row r="808" spans="16:16" x14ac:dyDescent="0.25">
      <c r="P808" s="159"/>
    </row>
    <row r="809" spans="16:16" x14ac:dyDescent="0.25">
      <c r="P809" s="159"/>
    </row>
    <row r="810" spans="16:16" x14ac:dyDescent="0.25">
      <c r="P810" s="159"/>
    </row>
    <row r="811" spans="16:16" x14ac:dyDescent="0.25">
      <c r="P811" s="159"/>
    </row>
    <row r="812" spans="16:16" x14ac:dyDescent="0.25">
      <c r="P812" s="159"/>
    </row>
    <row r="813" spans="16:16" x14ac:dyDescent="0.25">
      <c r="P813" s="159"/>
    </row>
    <row r="814" spans="16:16" x14ac:dyDescent="0.25">
      <c r="P814" s="159"/>
    </row>
    <row r="815" spans="16:16" x14ac:dyDescent="0.25">
      <c r="P815" s="159"/>
    </row>
    <row r="816" spans="16:16" x14ac:dyDescent="0.25">
      <c r="P816" s="159"/>
    </row>
    <row r="817" spans="16:16" x14ac:dyDescent="0.25">
      <c r="P817" s="159"/>
    </row>
    <row r="818" spans="16:16" x14ac:dyDescent="0.25">
      <c r="P818" s="159"/>
    </row>
    <row r="819" spans="16:16" x14ac:dyDescent="0.25">
      <c r="P819" s="159"/>
    </row>
    <row r="820" spans="16:16" x14ac:dyDescent="0.25">
      <c r="P820" s="159"/>
    </row>
    <row r="821" spans="16:16" x14ac:dyDescent="0.25">
      <c r="P821" s="159"/>
    </row>
    <row r="822" spans="16:16" x14ac:dyDescent="0.25">
      <c r="P822" s="159"/>
    </row>
    <row r="823" spans="16:16" x14ac:dyDescent="0.25">
      <c r="P823" s="159"/>
    </row>
    <row r="824" spans="16:16" x14ac:dyDescent="0.25">
      <c r="P824" s="159"/>
    </row>
    <row r="825" spans="16:16" x14ac:dyDescent="0.25">
      <c r="P825" s="159"/>
    </row>
    <row r="826" spans="16:16" x14ac:dyDescent="0.25">
      <c r="P826" s="159"/>
    </row>
    <row r="827" spans="16:16" x14ac:dyDescent="0.25">
      <c r="P827" s="159"/>
    </row>
    <row r="828" spans="16:16" x14ac:dyDescent="0.25">
      <c r="P828" s="159"/>
    </row>
    <row r="829" spans="16:16" x14ac:dyDescent="0.25">
      <c r="P829" s="159"/>
    </row>
    <row r="830" spans="16:16" x14ac:dyDescent="0.25">
      <c r="P830" s="159"/>
    </row>
    <row r="831" spans="16:16" x14ac:dyDescent="0.25">
      <c r="P831" s="159"/>
    </row>
    <row r="832" spans="16:16" x14ac:dyDescent="0.25">
      <c r="P832" s="159"/>
    </row>
    <row r="833" spans="16:16" x14ac:dyDescent="0.25">
      <c r="P833" s="159"/>
    </row>
    <row r="834" spans="16:16" x14ac:dyDescent="0.25">
      <c r="P834" s="159"/>
    </row>
    <row r="835" spans="16:16" x14ac:dyDescent="0.25">
      <c r="P835" s="159"/>
    </row>
    <row r="836" spans="16:16" x14ac:dyDescent="0.25">
      <c r="P836" s="159"/>
    </row>
    <row r="837" spans="16:16" x14ac:dyDescent="0.25">
      <c r="P837" s="159"/>
    </row>
    <row r="838" spans="16:16" x14ac:dyDescent="0.25">
      <c r="P838" s="159"/>
    </row>
    <row r="839" spans="16:16" x14ac:dyDescent="0.25">
      <c r="P839" s="159"/>
    </row>
    <row r="840" spans="16:16" x14ac:dyDescent="0.25">
      <c r="P840" s="159"/>
    </row>
    <row r="841" spans="16:16" x14ac:dyDescent="0.25">
      <c r="P841" s="159"/>
    </row>
    <row r="842" spans="16:16" x14ac:dyDescent="0.25">
      <c r="P842" s="159"/>
    </row>
    <row r="843" spans="16:16" x14ac:dyDescent="0.25">
      <c r="P843" s="159"/>
    </row>
    <row r="844" spans="16:16" x14ac:dyDescent="0.25">
      <c r="P844" s="159"/>
    </row>
    <row r="845" spans="16:16" x14ac:dyDescent="0.25">
      <c r="P845" s="159"/>
    </row>
    <row r="846" spans="16:16" x14ac:dyDescent="0.25">
      <c r="P846" s="159"/>
    </row>
    <row r="847" spans="16:16" x14ac:dyDescent="0.25">
      <c r="P847" s="159"/>
    </row>
    <row r="848" spans="16:16" x14ac:dyDescent="0.25">
      <c r="P848" s="159"/>
    </row>
    <row r="849" spans="16:16" x14ac:dyDescent="0.25">
      <c r="P849" s="159"/>
    </row>
    <row r="850" spans="16:16" x14ac:dyDescent="0.25">
      <c r="P850" s="159"/>
    </row>
    <row r="851" spans="16:16" x14ac:dyDescent="0.25">
      <c r="P851" s="159"/>
    </row>
    <row r="852" spans="16:16" x14ac:dyDescent="0.25">
      <c r="P852" s="159"/>
    </row>
    <row r="853" spans="16:16" x14ac:dyDescent="0.25">
      <c r="P853" s="159"/>
    </row>
    <row r="854" spans="16:16" x14ac:dyDescent="0.25">
      <c r="P854" s="159"/>
    </row>
    <row r="855" spans="16:16" x14ac:dyDescent="0.25">
      <c r="P855" s="159"/>
    </row>
    <row r="856" spans="16:16" x14ac:dyDescent="0.25">
      <c r="P856" s="159"/>
    </row>
    <row r="857" spans="16:16" x14ac:dyDescent="0.25">
      <c r="P857" s="159"/>
    </row>
    <row r="858" spans="16:16" x14ac:dyDescent="0.25">
      <c r="P858" s="159"/>
    </row>
    <row r="859" spans="16:16" x14ac:dyDescent="0.25">
      <c r="P859" s="159"/>
    </row>
    <row r="860" spans="16:16" x14ac:dyDescent="0.25">
      <c r="P860" s="159"/>
    </row>
    <row r="861" spans="16:16" x14ac:dyDescent="0.25">
      <c r="P861" s="159"/>
    </row>
    <row r="862" spans="16:16" x14ac:dyDescent="0.25">
      <c r="P862" s="159"/>
    </row>
    <row r="863" spans="16:16" x14ac:dyDescent="0.25">
      <c r="P863" s="159"/>
    </row>
    <row r="864" spans="16:16" x14ac:dyDescent="0.25">
      <c r="P864" s="159"/>
    </row>
    <row r="865" spans="16:16" x14ac:dyDescent="0.25">
      <c r="P865" s="159"/>
    </row>
    <row r="866" spans="16:16" x14ac:dyDescent="0.25">
      <c r="P866" s="159"/>
    </row>
    <row r="867" spans="16:16" x14ac:dyDescent="0.25">
      <c r="P867" s="159"/>
    </row>
    <row r="868" spans="16:16" x14ac:dyDescent="0.25">
      <c r="P868" s="159"/>
    </row>
    <row r="869" spans="16:16" x14ac:dyDescent="0.25">
      <c r="P869" s="159"/>
    </row>
    <row r="870" spans="16:16" x14ac:dyDescent="0.25">
      <c r="P870" s="159"/>
    </row>
    <row r="871" spans="16:16" x14ac:dyDescent="0.25">
      <c r="P871" s="159"/>
    </row>
    <row r="872" spans="16:16" x14ac:dyDescent="0.25">
      <c r="P872" s="159"/>
    </row>
    <row r="873" spans="16:16" x14ac:dyDescent="0.25">
      <c r="P873" s="159"/>
    </row>
    <row r="874" spans="16:16" x14ac:dyDescent="0.25">
      <c r="P874" s="159"/>
    </row>
    <row r="875" spans="16:16" x14ac:dyDescent="0.25">
      <c r="P875" s="159"/>
    </row>
    <row r="876" spans="16:16" x14ac:dyDescent="0.25">
      <c r="P876" s="159"/>
    </row>
    <row r="877" spans="16:16" x14ac:dyDescent="0.25">
      <c r="P877" s="159"/>
    </row>
    <row r="878" spans="16:16" x14ac:dyDescent="0.25">
      <c r="P878" s="159"/>
    </row>
    <row r="879" spans="16:16" x14ac:dyDescent="0.25">
      <c r="P879" s="159"/>
    </row>
    <row r="880" spans="16:16" x14ac:dyDescent="0.25">
      <c r="P880" s="159"/>
    </row>
    <row r="881" spans="16:16" x14ac:dyDescent="0.25">
      <c r="P881" s="159"/>
    </row>
    <row r="882" spans="16:16" x14ac:dyDescent="0.25">
      <c r="P882" s="159"/>
    </row>
    <row r="883" spans="16:16" x14ac:dyDescent="0.25">
      <c r="P883" s="159"/>
    </row>
    <row r="884" spans="16:16" x14ac:dyDescent="0.25">
      <c r="P884" s="159"/>
    </row>
    <row r="885" spans="16:16" x14ac:dyDescent="0.25">
      <c r="P885" s="159"/>
    </row>
    <row r="886" spans="16:16" x14ac:dyDescent="0.25">
      <c r="P886" s="159"/>
    </row>
    <row r="887" spans="16:16" x14ac:dyDescent="0.25">
      <c r="P887" s="159"/>
    </row>
    <row r="888" spans="16:16" x14ac:dyDescent="0.25">
      <c r="P888" s="159"/>
    </row>
    <row r="889" spans="16:16" x14ac:dyDescent="0.25">
      <c r="P889" s="159"/>
    </row>
    <row r="890" spans="16:16" x14ac:dyDescent="0.25">
      <c r="P890" s="159"/>
    </row>
    <row r="891" spans="16:16" x14ac:dyDescent="0.25">
      <c r="P891" s="159"/>
    </row>
    <row r="892" spans="16:16" x14ac:dyDescent="0.25">
      <c r="P892" s="159"/>
    </row>
    <row r="893" spans="16:16" x14ac:dyDescent="0.25">
      <c r="P893" s="159"/>
    </row>
    <row r="894" spans="16:16" x14ac:dyDescent="0.25">
      <c r="P894" s="159"/>
    </row>
    <row r="895" spans="16:16" x14ac:dyDescent="0.25">
      <c r="P895" s="159"/>
    </row>
    <row r="896" spans="16:16" x14ac:dyDescent="0.25">
      <c r="P896" s="159"/>
    </row>
    <row r="897" spans="16:16" x14ac:dyDescent="0.25">
      <c r="P897" s="159"/>
    </row>
    <row r="898" spans="16:16" x14ac:dyDescent="0.25">
      <c r="P898" s="159"/>
    </row>
    <row r="899" spans="16:16" x14ac:dyDescent="0.25">
      <c r="P899" s="159"/>
    </row>
    <row r="900" spans="16:16" x14ac:dyDescent="0.25">
      <c r="P900" s="159"/>
    </row>
    <row r="901" spans="16:16" x14ac:dyDescent="0.25">
      <c r="P901" s="159"/>
    </row>
    <row r="902" spans="16:16" x14ac:dyDescent="0.25">
      <c r="P902" s="159"/>
    </row>
    <row r="903" spans="16:16" x14ac:dyDescent="0.25">
      <c r="P903" s="159"/>
    </row>
    <row r="904" spans="16:16" x14ac:dyDescent="0.25">
      <c r="P904" s="159"/>
    </row>
    <row r="905" spans="16:16" x14ac:dyDescent="0.25">
      <c r="P905" s="159"/>
    </row>
    <row r="906" spans="16:16" x14ac:dyDescent="0.25">
      <c r="P906" s="159"/>
    </row>
    <row r="907" spans="16:16" x14ac:dyDescent="0.25">
      <c r="P907" s="159"/>
    </row>
    <row r="908" spans="16:16" x14ac:dyDescent="0.25">
      <c r="P908" s="159"/>
    </row>
    <row r="909" spans="16:16" x14ac:dyDescent="0.25">
      <c r="P909" s="159"/>
    </row>
    <row r="910" spans="16:16" x14ac:dyDescent="0.25">
      <c r="P910" s="159"/>
    </row>
    <row r="911" spans="16:16" x14ac:dyDescent="0.25">
      <c r="P911" s="159"/>
    </row>
    <row r="912" spans="16:16" x14ac:dyDescent="0.25">
      <c r="P912" s="159"/>
    </row>
    <row r="913" spans="16:16" x14ac:dyDescent="0.25">
      <c r="P913" s="159"/>
    </row>
    <row r="914" spans="16:16" x14ac:dyDescent="0.25">
      <c r="P914" s="159"/>
    </row>
    <row r="915" spans="16:16" x14ac:dyDescent="0.25">
      <c r="P915" s="159"/>
    </row>
    <row r="916" spans="16:16" x14ac:dyDescent="0.25">
      <c r="P916" s="159"/>
    </row>
    <row r="917" spans="16:16" x14ac:dyDescent="0.25">
      <c r="P917" s="159"/>
    </row>
    <row r="918" spans="16:16" x14ac:dyDescent="0.25">
      <c r="P918" s="159"/>
    </row>
    <row r="919" spans="16:16" x14ac:dyDescent="0.25">
      <c r="P919" s="159"/>
    </row>
    <row r="920" spans="16:16" x14ac:dyDescent="0.25">
      <c r="P920" s="159"/>
    </row>
    <row r="921" spans="16:16" x14ac:dyDescent="0.25">
      <c r="P921" s="159"/>
    </row>
    <row r="922" spans="16:16" x14ac:dyDescent="0.25">
      <c r="P922" s="159"/>
    </row>
    <row r="923" spans="16:16" x14ac:dyDescent="0.25">
      <c r="P923" s="159"/>
    </row>
    <row r="924" spans="16:16" x14ac:dyDescent="0.25">
      <c r="P924" s="159"/>
    </row>
    <row r="925" spans="16:16" x14ac:dyDescent="0.25">
      <c r="P925" s="159"/>
    </row>
    <row r="926" spans="16:16" x14ac:dyDescent="0.25">
      <c r="P926" s="159"/>
    </row>
    <row r="927" spans="16:16" x14ac:dyDescent="0.25">
      <c r="P927" s="159"/>
    </row>
    <row r="928" spans="16:16" x14ac:dyDescent="0.25">
      <c r="P928" s="159"/>
    </row>
    <row r="929" spans="16:16" x14ac:dyDescent="0.25">
      <c r="P929" s="159"/>
    </row>
    <row r="930" spans="16:16" x14ac:dyDescent="0.25">
      <c r="P930" s="159"/>
    </row>
    <row r="931" spans="16:16" x14ac:dyDescent="0.25">
      <c r="P931" s="159"/>
    </row>
    <row r="932" spans="16:16" x14ac:dyDescent="0.25">
      <c r="P932" s="159"/>
    </row>
    <row r="933" spans="16:16" x14ac:dyDescent="0.25">
      <c r="P933" s="159"/>
    </row>
    <row r="934" spans="16:16" x14ac:dyDescent="0.25">
      <c r="P934" s="159"/>
    </row>
    <row r="935" spans="16:16" x14ac:dyDescent="0.25">
      <c r="P935" s="159"/>
    </row>
    <row r="936" spans="16:16" x14ac:dyDescent="0.25">
      <c r="P936" s="159"/>
    </row>
    <row r="937" spans="16:16" x14ac:dyDescent="0.25">
      <c r="P937" s="159"/>
    </row>
    <row r="938" spans="16:16" x14ac:dyDescent="0.25">
      <c r="P938" s="159"/>
    </row>
    <row r="939" spans="16:16" x14ac:dyDescent="0.25">
      <c r="P939" s="159"/>
    </row>
    <row r="940" spans="16:16" x14ac:dyDescent="0.25">
      <c r="P940" s="159"/>
    </row>
    <row r="941" spans="16:16" x14ac:dyDescent="0.25">
      <c r="P941" s="159"/>
    </row>
    <row r="942" spans="16:16" x14ac:dyDescent="0.25">
      <c r="P942" s="159"/>
    </row>
    <row r="943" spans="16:16" x14ac:dyDescent="0.25">
      <c r="P943" s="159"/>
    </row>
    <row r="944" spans="16:16" x14ac:dyDescent="0.25">
      <c r="P944" s="159"/>
    </row>
    <row r="945" spans="16:16" x14ac:dyDescent="0.25">
      <c r="P945" s="159"/>
    </row>
    <row r="946" spans="16:16" x14ac:dyDescent="0.25">
      <c r="P946" s="159"/>
    </row>
    <row r="947" spans="16:16" x14ac:dyDescent="0.25">
      <c r="P947" s="159"/>
    </row>
    <row r="948" spans="16:16" x14ac:dyDescent="0.25">
      <c r="P948" s="159"/>
    </row>
    <row r="949" spans="16:16" x14ac:dyDescent="0.25">
      <c r="P949" s="159"/>
    </row>
    <row r="950" spans="16:16" x14ac:dyDescent="0.25">
      <c r="P950" s="159"/>
    </row>
    <row r="951" spans="16:16" x14ac:dyDescent="0.25">
      <c r="P951" s="159"/>
    </row>
    <row r="952" spans="16:16" x14ac:dyDescent="0.25">
      <c r="P952" s="159"/>
    </row>
    <row r="953" spans="16:16" x14ac:dyDescent="0.25">
      <c r="P953" s="159"/>
    </row>
    <row r="954" spans="16:16" x14ac:dyDescent="0.25">
      <c r="P954" s="159"/>
    </row>
    <row r="955" spans="16:16" x14ac:dyDescent="0.25">
      <c r="P955" s="159"/>
    </row>
    <row r="956" spans="16:16" x14ac:dyDescent="0.25">
      <c r="P956" s="159"/>
    </row>
    <row r="957" spans="16:16" x14ac:dyDescent="0.25">
      <c r="P957" s="159"/>
    </row>
    <row r="958" spans="16:16" x14ac:dyDescent="0.25">
      <c r="P958" s="159"/>
    </row>
    <row r="959" spans="16:16" x14ac:dyDescent="0.25">
      <c r="P959" s="159"/>
    </row>
    <row r="960" spans="16:16" x14ac:dyDescent="0.25">
      <c r="P960" s="159"/>
    </row>
    <row r="961" spans="16:16" x14ac:dyDescent="0.25">
      <c r="P961" s="159"/>
    </row>
    <row r="962" spans="16:16" x14ac:dyDescent="0.25">
      <c r="P962" s="159"/>
    </row>
    <row r="963" spans="16:16" x14ac:dyDescent="0.25">
      <c r="P963" s="159"/>
    </row>
    <row r="964" spans="16:16" x14ac:dyDescent="0.25">
      <c r="P964" s="159"/>
    </row>
    <row r="965" spans="16:16" x14ac:dyDescent="0.25">
      <c r="P965" s="159"/>
    </row>
    <row r="966" spans="16:16" x14ac:dyDescent="0.25">
      <c r="P966" s="159"/>
    </row>
    <row r="967" spans="16:16" x14ac:dyDescent="0.25">
      <c r="P967" s="159"/>
    </row>
    <row r="968" spans="16:16" x14ac:dyDescent="0.25">
      <c r="P968" s="159"/>
    </row>
    <row r="969" spans="16:16" x14ac:dyDescent="0.25">
      <c r="P969" s="159"/>
    </row>
    <row r="970" spans="16:16" x14ac:dyDescent="0.25">
      <c r="P970" s="159"/>
    </row>
    <row r="971" spans="16:16" x14ac:dyDescent="0.25">
      <c r="P971" s="159"/>
    </row>
    <row r="972" spans="16:16" x14ac:dyDescent="0.25">
      <c r="P972" s="159"/>
    </row>
    <row r="973" spans="16:16" x14ac:dyDescent="0.25">
      <c r="P973" s="159"/>
    </row>
    <row r="974" spans="16:16" x14ac:dyDescent="0.25">
      <c r="P974" s="159"/>
    </row>
    <row r="975" spans="16:16" x14ac:dyDescent="0.25">
      <c r="P975" s="159"/>
    </row>
    <row r="976" spans="16:16" x14ac:dyDescent="0.25">
      <c r="P976" s="159"/>
    </row>
    <row r="977" spans="16:16" x14ac:dyDescent="0.25">
      <c r="P977" s="159"/>
    </row>
    <row r="978" spans="16:16" x14ac:dyDescent="0.25">
      <c r="P978" s="159"/>
    </row>
    <row r="979" spans="16:16" x14ac:dyDescent="0.25">
      <c r="P979" s="159"/>
    </row>
    <row r="980" spans="16:16" x14ac:dyDescent="0.25">
      <c r="P980" s="159"/>
    </row>
    <row r="981" spans="16:16" x14ac:dyDescent="0.25">
      <c r="P981" s="159"/>
    </row>
    <row r="982" spans="16:16" x14ac:dyDescent="0.25">
      <c r="P982" s="159"/>
    </row>
    <row r="983" spans="16:16" x14ac:dyDescent="0.25">
      <c r="P983" s="159"/>
    </row>
    <row r="984" spans="16:16" x14ac:dyDescent="0.25">
      <c r="P984" s="159"/>
    </row>
    <row r="985" spans="16:16" x14ac:dyDescent="0.25">
      <c r="P985" s="159"/>
    </row>
    <row r="986" spans="16:16" x14ac:dyDescent="0.25">
      <c r="P986" s="159"/>
    </row>
    <row r="987" spans="16:16" x14ac:dyDescent="0.25">
      <c r="P987" s="159"/>
    </row>
    <row r="988" spans="16:16" x14ac:dyDescent="0.25">
      <c r="P988" s="159"/>
    </row>
    <row r="989" spans="16:16" x14ac:dyDescent="0.25">
      <c r="P989" s="159"/>
    </row>
    <row r="990" spans="16:16" x14ac:dyDescent="0.25">
      <c r="P990" s="159"/>
    </row>
    <row r="991" spans="16:16" x14ac:dyDescent="0.25">
      <c r="P991" s="159"/>
    </row>
    <row r="992" spans="16:16" x14ac:dyDescent="0.25">
      <c r="P992" s="159"/>
    </row>
  </sheetData>
  <autoFilter ref="A7:AK41"/>
  <mergeCells count="16">
    <mergeCell ref="A6:E6"/>
    <mergeCell ref="F6:G6"/>
    <mergeCell ref="H6:J6"/>
    <mergeCell ref="K6:M6"/>
    <mergeCell ref="N6:R6"/>
    <mergeCell ref="AH6:AJ6"/>
    <mergeCell ref="F5:J5"/>
    <mergeCell ref="K5:M5"/>
    <mergeCell ref="N5:Y5"/>
    <mergeCell ref="Z5:AD5"/>
    <mergeCell ref="AE5:AJ5"/>
    <mergeCell ref="S6:T6"/>
    <mergeCell ref="V6:Y6"/>
    <mergeCell ref="Z6:AA6"/>
    <mergeCell ref="AB6:AD6"/>
    <mergeCell ref="AE6:AG6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BM41"/>
  <sheetViews>
    <sheetView zoomScale="91" zoomScaleNormal="91" workbookViewId="0">
      <pane xSplit="4" ySplit="7" topLeftCell="E23" activePane="bottomRight" state="frozen"/>
      <selection pane="topRight" activeCell="E1" sqref="E1"/>
      <selection pane="bottomLeft" activeCell="A8" sqref="A8"/>
      <selection pane="bottomRight" activeCell="A2" sqref="A2"/>
    </sheetView>
  </sheetViews>
  <sheetFormatPr defaultRowHeight="15" x14ac:dyDescent="0.25"/>
  <cols>
    <col min="1" max="1" width="10.5703125" customWidth="1"/>
    <col min="2" max="2" width="17.42578125" customWidth="1"/>
    <col min="3" max="3" width="12.7109375" customWidth="1"/>
    <col min="4" max="4" width="10.42578125" customWidth="1"/>
    <col min="13" max="13" width="10.28515625" bestFit="1" customWidth="1"/>
    <col min="22" max="22" width="10.28515625" customWidth="1"/>
    <col min="26" max="26" width="7.140625" customWidth="1"/>
    <col min="29" max="29" width="9.140625" customWidth="1"/>
    <col min="37" max="37" width="6" customWidth="1"/>
    <col min="38" max="38" width="10.7109375" customWidth="1"/>
    <col min="40" max="40" width="7.28515625" customWidth="1"/>
  </cols>
  <sheetData>
    <row r="1" spans="1:65" x14ac:dyDescent="0.25">
      <c r="A1" s="88" t="s">
        <v>194</v>
      </c>
      <c r="B1" s="1"/>
      <c r="Z1" s="171"/>
      <c r="BB1" s="54"/>
      <c r="BC1" s="54"/>
      <c r="BD1" s="54"/>
      <c r="BE1" s="171"/>
      <c r="BF1" s="54"/>
      <c r="BG1" s="171"/>
      <c r="BH1" s="54"/>
      <c r="BI1" s="54"/>
      <c r="BJ1" s="171"/>
      <c r="BK1" s="54"/>
      <c r="BL1" s="54"/>
      <c r="BM1" s="171"/>
    </row>
    <row r="2" spans="1:65" x14ac:dyDescent="0.25">
      <c r="A2" s="155">
        <v>43869</v>
      </c>
      <c r="B2" s="54"/>
      <c r="C2" s="82" t="s">
        <v>99</v>
      </c>
      <c r="D2" s="54"/>
      <c r="E2" s="54"/>
      <c r="F2" s="83" t="s">
        <v>86</v>
      </c>
      <c r="G2" s="193" t="s">
        <v>86</v>
      </c>
      <c r="H2" s="193" t="s">
        <v>86</v>
      </c>
      <c r="I2" s="193" t="s">
        <v>86</v>
      </c>
      <c r="J2" s="193" t="s">
        <v>86</v>
      </c>
      <c r="K2" s="193" t="s">
        <v>86</v>
      </c>
      <c r="L2" s="190"/>
      <c r="M2" s="190"/>
      <c r="N2" s="83" t="s">
        <v>203</v>
      </c>
      <c r="O2" s="83" t="s">
        <v>202</v>
      </c>
      <c r="P2" s="190"/>
      <c r="Q2" s="190"/>
      <c r="R2" s="190"/>
      <c r="S2" s="190"/>
      <c r="T2" s="194" t="s">
        <v>139</v>
      </c>
      <c r="U2" s="194" t="s">
        <v>139</v>
      </c>
      <c r="V2" s="194" t="s">
        <v>131</v>
      </c>
      <c r="W2" s="193" t="s">
        <v>131</v>
      </c>
      <c r="X2" s="193" t="s">
        <v>149</v>
      </c>
      <c r="Y2" s="193" t="s">
        <v>150</v>
      </c>
      <c r="Z2" s="5"/>
      <c r="AA2" s="4"/>
      <c r="AB2" s="4"/>
      <c r="AC2" s="4"/>
      <c r="AD2" s="83" t="s">
        <v>129</v>
      </c>
      <c r="AE2" s="83" t="s">
        <v>130</v>
      </c>
      <c r="AF2" s="195" t="s">
        <v>204</v>
      </c>
      <c r="AG2" s="195" t="s">
        <v>205</v>
      </c>
      <c r="AH2" s="195" t="s">
        <v>77</v>
      </c>
      <c r="AI2" s="195" t="s">
        <v>81</v>
      </c>
      <c r="AJ2" s="83" t="s">
        <v>131</v>
      </c>
      <c r="AK2" s="197"/>
      <c r="AL2" s="83" t="s">
        <v>155</v>
      </c>
      <c r="AM2" s="197"/>
      <c r="AO2" s="197"/>
      <c r="AP2" s="197"/>
      <c r="AQ2" s="197"/>
      <c r="AR2" s="83" t="s">
        <v>160</v>
      </c>
      <c r="AS2" s="197"/>
      <c r="AT2" s="197"/>
      <c r="AU2" s="197"/>
      <c r="AV2" s="197"/>
      <c r="AW2" s="197"/>
      <c r="AX2" s="197"/>
      <c r="AY2" s="83" t="s">
        <v>156</v>
      </c>
      <c r="AZ2" s="197"/>
      <c r="BB2" s="197"/>
      <c r="BC2" s="197"/>
      <c r="BD2" s="83" t="s">
        <v>86</v>
      </c>
      <c r="BE2" s="83" t="s">
        <v>77</v>
      </c>
      <c r="BF2" s="83" t="s">
        <v>86</v>
      </c>
      <c r="BG2" s="83" t="s">
        <v>173</v>
      </c>
      <c r="BH2" s="83" t="s">
        <v>86</v>
      </c>
      <c r="BI2" s="83" t="s">
        <v>86</v>
      </c>
      <c r="BJ2" s="83" t="s">
        <v>148</v>
      </c>
      <c r="BK2" s="4"/>
      <c r="BL2" s="4"/>
      <c r="BM2" s="83" t="s">
        <v>78</v>
      </c>
    </row>
    <row r="3" spans="1:65" x14ac:dyDescent="0.25">
      <c r="A3" s="3"/>
      <c r="C3" s="85" t="s">
        <v>100</v>
      </c>
      <c r="U3" s="196" t="s">
        <v>100</v>
      </c>
      <c r="V3" s="196"/>
      <c r="X3" s="44">
        <v>17404.400000000001</v>
      </c>
      <c r="Y3" s="44">
        <v>5977.1</v>
      </c>
      <c r="Z3" s="171"/>
      <c r="AF3" s="186">
        <v>0.24199999999999999</v>
      </c>
      <c r="AG3" s="186">
        <v>0.16800000000000001</v>
      </c>
      <c r="BB3" s="54"/>
      <c r="BC3" s="54"/>
      <c r="BK3" s="54"/>
      <c r="BL3" s="54"/>
      <c r="BM3" s="171"/>
    </row>
    <row r="4" spans="1:65" ht="15.75" thickBot="1" x14ac:dyDescent="0.3">
      <c r="A4" s="2"/>
      <c r="M4" s="241"/>
      <c r="P4" s="171"/>
      <c r="S4" s="180"/>
      <c r="Z4" s="171"/>
      <c r="AA4" s="171"/>
      <c r="AB4" s="171"/>
      <c r="AC4" s="171"/>
      <c r="AO4" s="171"/>
      <c r="AP4" s="171"/>
      <c r="AQ4" s="171"/>
      <c r="AS4" s="181"/>
      <c r="AT4" s="181"/>
      <c r="AU4" s="171"/>
      <c r="AV4" s="171"/>
      <c r="AW4" s="171"/>
      <c r="AX4" s="171"/>
      <c r="BB4" s="54"/>
      <c r="BC4" s="187"/>
      <c r="BD4" s="188"/>
      <c r="BE4" s="172"/>
      <c r="BF4" s="54"/>
      <c r="BG4" s="172"/>
      <c r="BH4" s="189"/>
      <c r="BI4" s="189"/>
      <c r="BJ4" s="172"/>
      <c r="BK4" s="189"/>
      <c r="BL4" s="189"/>
      <c r="BM4" s="172"/>
    </row>
    <row r="5" spans="1:65" ht="15.75" thickBot="1" x14ac:dyDescent="0.3">
      <c r="A5" s="2"/>
      <c r="F5" s="449" t="s">
        <v>125</v>
      </c>
      <c r="G5" s="450"/>
      <c r="H5" s="450"/>
      <c r="I5" s="450"/>
      <c r="J5" s="450"/>
      <c r="K5" s="451"/>
      <c r="L5" s="420" t="s">
        <v>201</v>
      </c>
      <c r="M5" s="420"/>
      <c r="N5" s="420"/>
      <c r="O5" s="420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1"/>
      <c r="AD5" s="421"/>
      <c r="AE5" s="421"/>
      <c r="AF5" s="421"/>
      <c r="AG5" s="421"/>
      <c r="AH5" s="421"/>
      <c r="AI5" s="421"/>
      <c r="AJ5" s="421"/>
      <c r="AK5" s="421"/>
      <c r="AL5" s="421"/>
      <c r="AM5" s="422"/>
      <c r="AO5" s="417" t="s">
        <v>200</v>
      </c>
      <c r="AP5" s="418"/>
      <c r="AQ5" s="418"/>
      <c r="AR5" s="418"/>
      <c r="AS5" s="418"/>
      <c r="AT5" s="418"/>
      <c r="AU5" s="418"/>
      <c r="AV5" s="418"/>
      <c r="AW5" s="418"/>
      <c r="AX5" s="418"/>
      <c r="AY5" s="418"/>
      <c r="AZ5" s="419"/>
      <c r="BB5" s="414" t="s">
        <v>199</v>
      </c>
      <c r="BC5" s="415"/>
      <c r="BD5" s="415"/>
      <c r="BE5" s="415"/>
      <c r="BF5" s="415"/>
      <c r="BG5" s="415"/>
      <c r="BH5" s="415"/>
      <c r="BI5" s="415"/>
      <c r="BJ5" s="415"/>
      <c r="BK5" s="415"/>
      <c r="BL5" s="415"/>
      <c r="BM5" s="416"/>
    </row>
    <row r="6" spans="1:65" ht="24.75" thickBot="1" x14ac:dyDescent="0.3">
      <c r="A6" s="452" t="s">
        <v>66</v>
      </c>
      <c r="B6" s="453"/>
      <c r="C6" s="453"/>
      <c r="D6" s="453"/>
      <c r="E6" s="453"/>
      <c r="F6" s="454" t="s">
        <v>126</v>
      </c>
      <c r="G6" s="455"/>
      <c r="H6" s="456" t="s">
        <v>127</v>
      </c>
      <c r="I6" s="455"/>
      <c r="J6" s="456" t="s">
        <v>128</v>
      </c>
      <c r="K6" s="457"/>
      <c r="L6" s="446" t="s">
        <v>196</v>
      </c>
      <c r="M6" s="447"/>
      <c r="N6" s="447"/>
      <c r="O6" s="448"/>
      <c r="P6" s="438" t="s">
        <v>189</v>
      </c>
      <c r="Q6" s="439"/>
      <c r="R6" s="439"/>
      <c r="S6" s="440"/>
      <c r="T6" s="433" t="s">
        <v>198</v>
      </c>
      <c r="U6" s="433"/>
      <c r="V6" s="433"/>
      <c r="W6" s="433"/>
      <c r="X6" s="433"/>
      <c r="Y6" s="434"/>
      <c r="Z6" s="198"/>
      <c r="AA6" s="435" t="s">
        <v>197</v>
      </c>
      <c r="AB6" s="436"/>
      <c r="AC6" s="436"/>
      <c r="AD6" s="436"/>
      <c r="AE6" s="436"/>
      <c r="AF6" s="436"/>
      <c r="AG6" s="436"/>
      <c r="AH6" s="436"/>
      <c r="AI6" s="436"/>
      <c r="AJ6" s="437"/>
      <c r="AK6" s="198"/>
      <c r="AL6" s="441" t="s">
        <v>191</v>
      </c>
      <c r="AM6" s="442"/>
      <c r="AO6" s="443" t="s">
        <v>161</v>
      </c>
      <c r="AP6" s="444"/>
      <c r="AQ6" s="444"/>
      <c r="AR6" s="444"/>
      <c r="AS6" s="444"/>
      <c r="AT6" s="444"/>
      <c r="AU6" s="445"/>
      <c r="AV6" s="443" t="s">
        <v>162</v>
      </c>
      <c r="AW6" s="444"/>
      <c r="AX6" s="444"/>
      <c r="AY6" s="444"/>
      <c r="AZ6" s="445"/>
      <c r="BB6" s="423" t="s">
        <v>174</v>
      </c>
      <c r="BC6" s="424"/>
      <c r="BD6" s="425" t="s">
        <v>175</v>
      </c>
      <c r="BE6" s="426"/>
      <c r="BF6" s="427" t="s">
        <v>176</v>
      </c>
      <c r="BG6" s="428"/>
      <c r="BH6" s="429"/>
      <c r="BI6" s="430" t="s">
        <v>177</v>
      </c>
      <c r="BJ6" s="431"/>
      <c r="BK6" s="431"/>
      <c r="BL6" s="432"/>
      <c r="BM6" s="223" t="s">
        <v>76</v>
      </c>
    </row>
    <row r="7" spans="1:65" ht="96" x14ac:dyDescent="0.25">
      <c r="A7" s="247" t="s">
        <v>0</v>
      </c>
      <c r="B7" s="248" t="s">
        <v>1</v>
      </c>
      <c r="C7" s="248" t="s">
        <v>2</v>
      </c>
      <c r="D7" s="248" t="s">
        <v>3</v>
      </c>
      <c r="E7" s="249" t="s">
        <v>4</v>
      </c>
      <c r="F7" s="250" t="s">
        <v>119</v>
      </c>
      <c r="G7" s="251" t="s">
        <v>120</v>
      </c>
      <c r="H7" s="252" t="s">
        <v>121</v>
      </c>
      <c r="I7" s="253" t="s">
        <v>122</v>
      </c>
      <c r="J7" s="252" t="s">
        <v>123</v>
      </c>
      <c r="K7" s="286" t="s">
        <v>124</v>
      </c>
      <c r="L7" s="254" t="s">
        <v>114</v>
      </c>
      <c r="M7" s="255" t="s">
        <v>115</v>
      </c>
      <c r="N7" s="255" t="s">
        <v>116</v>
      </c>
      <c r="O7" s="256" t="s">
        <v>117</v>
      </c>
      <c r="P7" s="257" t="s">
        <v>140</v>
      </c>
      <c r="Q7" s="258" t="s">
        <v>141</v>
      </c>
      <c r="R7" s="258" t="s">
        <v>142</v>
      </c>
      <c r="S7" s="259" t="s">
        <v>143</v>
      </c>
      <c r="T7" s="302" t="s">
        <v>144</v>
      </c>
      <c r="U7" s="303" t="s">
        <v>145</v>
      </c>
      <c r="V7" s="303" t="s">
        <v>146</v>
      </c>
      <c r="W7" s="304" t="s">
        <v>147</v>
      </c>
      <c r="X7" s="305" t="s">
        <v>153</v>
      </c>
      <c r="Y7" s="306" t="s">
        <v>154</v>
      </c>
      <c r="Z7" s="261" t="s">
        <v>190</v>
      </c>
      <c r="AA7" s="262" t="s">
        <v>132</v>
      </c>
      <c r="AB7" s="260" t="s">
        <v>133</v>
      </c>
      <c r="AC7" s="260" t="s">
        <v>134</v>
      </c>
      <c r="AD7" s="260" t="s">
        <v>135</v>
      </c>
      <c r="AE7" s="263" t="s">
        <v>192</v>
      </c>
      <c r="AF7" s="264" t="s">
        <v>151</v>
      </c>
      <c r="AG7" s="264" t="s">
        <v>152</v>
      </c>
      <c r="AH7" s="264" t="s">
        <v>136</v>
      </c>
      <c r="AI7" s="264" t="s">
        <v>137</v>
      </c>
      <c r="AJ7" s="265" t="s">
        <v>138</v>
      </c>
      <c r="AK7" s="231"/>
      <c r="AL7" s="266" t="s">
        <v>157</v>
      </c>
      <c r="AM7" s="267" t="s">
        <v>118</v>
      </c>
      <c r="AO7" s="268" t="s">
        <v>163</v>
      </c>
      <c r="AP7" s="269" t="s">
        <v>164</v>
      </c>
      <c r="AQ7" s="269" t="s">
        <v>165</v>
      </c>
      <c r="AR7" s="269" t="s">
        <v>166</v>
      </c>
      <c r="AS7" s="270" t="s">
        <v>167</v>
      </c>
      <c r="AT7" s="270" t="s">
        <v>168</v>
      </c>
      <c r="AU7" s="271" t="s">
        <v>169</v>
      </c>
      <c r="AV7" s="268" t="s">
        <v>170</v>
      </c>
      <c r="AW7" s="269" t="s">
        <v>171</v>
      </c>
      <c r="AX7" s="269" t="s">
        <v>172</v>
      </c>
      <c r="AY7" s="269" t="s">
        <v>158</v>
      </c>
      <c r="AZ7" s="271" t="s">
        <v>159</v>
      </c>
      <c r="BB7" s="272" t="s">
        <v>178</v>
      </c>
      <c r="BC7" s="273" t="s">
        <v>179</v>
      </c>
      <c r="BD7" s="274" t="s">
        <v>180</v>
      </c>
      <c r="BE7" s="275" t="s">
        <v>181</v>
      </c>
      <c r="BF7" s="272" t="s">
        <v>176</v>
      </c>
      <c r="BG7" s="276" t="s">
        <v>182</v>
      </c>
      <c r="BH7" s="277" t="s">
        <v>183</v>
      </c>
      <c r="BI7" s="274" t="s">
        <v>184</v>
      </c>
      <c r="BJ7" s="276" t="s">
        <v>185</v>
      </c>
      <c r="BK7" s="278" t="s">
        <v>186</v>
      </c>
      <c r="BL7" s="277" t="s">
        <v>187</v>
      </c>
      <c r="BM7" s="279" t="s">
        <v>188</v>
      </c>
    </row>
    <row r="8" spans="1:65" x14ac:dyDescent="0.25">
      <c r="A8" s="106">
        <v>540027</v>
      </c>
      <c r="B8" s="65" t="s">
        <v>8</v>
      </c>
      <c r="C8" s="65" t="s">
        <v>9</v>
      </c>
      <c r="D8" s="65" t="s">
        <v>6</v>
      </c>
      <c r="E8" s="107">
        <v>4</v>
      </c>
      <c r="F8" s="201">
        <v>1</v>
      </c>
      <c r="G8" s="163">
        <v>65700</v>
      </c>
      <c r="H8" s="4">
        <v>0</v>
      </c>
      <c r="I8" s="163">
        <v>0</v>
      </c>
      <c r="J8" s="4">
        <v>0</v>
      </c>
      <c r="K8" s="202">
        <v>0</v>
      </c>
      <c r="L8" s="108">
        <v>1</v>
      </c>
      <c r="M8" s="39">
        <v>65700</v>
      </c>
      <c r="N8" s="39">
        <v>0</v>
      </c>
      <c r="O8" s="211">
        <v>0</v>
      </c>
      <c r="P8" s="108">
        <v>1</v>
      </c>
      <c r="Q8" s="5">
        <v>0</v>
      </c>
      <c r="R8" s="5">
        <v>0</v>
      </c>
      <c r="S8" s="24">
        <v>0</v>
      </c>
      <c r="T8" s="238">
        <v>0</v>
      </c>
      <c r="U8" s="39">
        <v>0</v>
      </c>
      <c r="V8" s="39">
        <v>0</v>
      </c>
      <c r="W8" s="5">
        <v>0</v>
      </c>
      <c r="X8" s="39">
        <v>0</v>
      </c>
      <c r="Y8" s="141">
        <v>0</v>
      </c>
      <c r="Z8" s="285">
        <v>1</v>
      </c>
      <c r="AA8" s="5">
        <v>1</v>
      </c>
      <c r="AB8" s="5">
        <v>0</v>
      </c>
      <c r="AC8" s="5">
        <v>0</v>
      </c>
      <c r="AD8" s="5">
        <v>0</v>
      </c>
      <c r="AE8" s="228">
        <v>0</v>
      </c>
      <c r="AF8" s="36">
        <v>0</v>
      </c>
      <c r="AG8" s="36">
        <v>0</v>
      </c>
      <c r="AH8" s="36">
        <v>0</v>
      </c>
      <c r="AI8" s="36">
        <v>0</v>
      </c>
      <c r="AJ8" s="5">
        <v>0</v>
      </c>
      <c r="AK8" s="280"/>
      <c r="AL8" s="5">
        <v>0</v>
      </c>
      <c r="AM8" s="281">
        <v>0</v>
      </c>
      <c r="AO8" s="108">
        <v>1</v>
      </c>
      <c r="AP8" s="5">
        <v>0</v>
      </c>
      <c r="AQ8" s="5">
        <v>0</v>
      </c>
      <c r="AR8" s="5">
        <v>0</v>
      </c>
      <c r="AS8" s="182">
        <v>0</v>
      </c>
      <c r="AT8" s="182">
        <v>0</v>
      </c>
      <c r="AU8" s="24">
        <v>0</v>
      </c>
      <c r="AV8" s="108">
        <v>0</v>
      </c>
      <c r="AW8" s="5">
        <v>0</v>
      </c>
      <c r="AX8" s="5">
        <v>0</v>
      </c>
      <c r="AY8" s="5">
        <v>0</v>
      </c>
      <c r="AZ8" s="24">
        <v>0</v>
      </c>
      <c r="BB8" s="201">
        <v>1472</v>
      </c>
      <c r="BC8" s="217">
        <v>2.5</v>
      </c>
      <c r="BD8" s="201">
        <v>2.5</v>
      </c>
      <c r="BE8" s="211">
        <v>2E-3</v>
      </c>
      <c r="BF8" s="201">
        <v>0</v>
      </c>
      <c r="BG8" s="13">
        <v>0</v>
      </c>
      <c r="BH8" s="217">
        <v>0</v>
      </c>
      <c r="BI8" s="201">
        <v>0</v>
      </c>
      <c r="BJ8" s="13">
        <v>0</v>
      </c>
      <c r="BK8" s="4">
        <v>0</v>
      </c>
      <c r="BL8" s="217">
        <v>0</v>
      </c>
      <c r="BM8" s="131">
        <v>1</v>
      </c>
    </row>
    <row r="9" spans="1:65" x14ac:dyDescent="0.25">
      <c r="A9" s="114">
        <v>540026</v>
      </c>
      <c r="B9" s="9" t="s">
        <v>17</v>
      </c>
      <c r="C9" s="9" t="s">
        <v>9</v>
      </c>
      <c r="D9" s="9" t="s">
        <v>5</v>
      </c>
      <c r="E9" s="115">
        <v>4</v>
      </c>
      <c r="F9" s="199">
        <v>1425</v>
      </c>
      <c r="G9" s="165">
        <v>50385472</v>
      </c>
      <c r="H9" s="9">
        <v>57</v>
      </c>
      <c r="I9" s="165">
        <v>6523186</v>
      </c>
      <c r="J9" s="164">
        <v>47</v>
      </c>
      <c r="K9" s="200">
        <v>9666034</v>
      </c>
      <c r="L9" s="114">
        <v>1529</v>
      </c>
      <c r="M9" s="40">
        <v>66574692</v>
      </c>
      <c r="N9" s="74">
        <v>4338205</v>
      </c>
      <c r="O9" s="212">
        <v>6.5000000000000002E-2</v>
      </c>
      <c r="P9" s="114">
        <v>1038</v>
      </c>
      <c r="Q9" s="31">
        <v>486</v>
      </c>
      <c r="R9" s="31">
        <v>5</v>
      </c>
      <c r="S9" s="115">
        <v>0</v>
      </c>
      <c r="T9" s="237">
        <v>8706</v>
      </c>
      <c r="U9" s="40">
        <v>5132.6000000000004</v>
      </c>
      <c r="V9" s="40">
        <v>4274622.9620483443</v>
      </c>
      <c r="W9" s="31">
        <v>491</v>
      </c>
      <c r="X9" s="40">
        <v>6674.2</v>
      </c>
      <c r="Y9" s="139">
        <v>3294.8</v>
      </c>
      <c r="Z9" s="285">
        <v>1529</v>
      </c>
      <c r="AA9" s="31">
        <v>943</v>
      </c>
      <c r="AB9" s="31">
        <v>233</v>
      </c>
      <c r="AC9" s="31">
        <v>277</v>
      </c>
      <c r="AD9" s="174">
        <v>76</v>
      </c>
      <c r="AE9" s="225">
        <v>4.9705689993459777E-2</v>
      </c>
      <c r="AF9" s="224">
        <v>0.19800000000000001</v>
      </c>
      <c r="AG9" s="37">
        <v>0.114</v>
      </c>
      <c r="AH9" s="37">
        <v>0.219</v>
      </c>
      <c r="AI9" s="37">
        <v>0.13400000000000001</v>
      </c>
      <c r="AJ9" s="31">
        <v>586</v>
      </c>
      <c r="AK9" s="280"/>
      <c r="AL9" s="27">
        <v>153</v>
      </c>
      <c r="AM9" s="282">
        <v>3895</v>
      </c>
      <c r="AO9" s="114">
        <v>1292</v>
      </c>
      <c r="AP9" s="31">
        <v>174</v>
      </c>
      <c r="AQ9" s="31">
        <v>44</v>
      </c>
      <c r="AR9" s="27">
        <v>19</v>
      </c>
      <c r="AS9" s="183">
        <v>44656.7</v>
      </c>
      <c r="AT9" s="183">
        <v>23200</v>
      </c>
      <c r="AU9" s="115">
        <v>237</v>
      </c>
      <c r="AV9" s="114">
        <v>168</v>
      </c>
      <c r="AW9" s="31">
        <v>43</v>
      </c>
      <c r="AX9" s="31">
        <v>26</v>
      </c>
      <c r="AY9" s="27">
        <v>22</v>
      </c>
      <c r="AZ9" s="115">
        <v>29</v>
      </c>
      <c r="BB9" s="205">
        <v>27205</v>
      </c>
      <c r="BC9" s="216">
        <v>2.5</v>
      </c>
      <c r="BD9" s="199">
        <v>3512.5</v>
      </c>
      <c r="BE9" s="212">
        <v>0.129</v>
      </c>
      <c r="BF9" s="205">
        <v>0</v>
      </c>
      <c r="BG9" s="12">
        <v>0</v>
      </c>
      <c r="BH9" s="216">
        <v>0</v>
      </c>
      <c r="BI9" s="205">
        <v>0</v>
      </c>
      <c r="BJ9" s="12">
        <v>0</v>
      </c>
      <c r="BK9" s="9">
        <v>0</v>
      </c>
      <c r="BL9" s="216">
        <v>0</v>
      </c>
      <c r="BM9" s="129">
        <v>0.79800000000000004</v>
      </c>
    </row>
    <row r="10" spans="1:65" x14ac:dyDescent="0.25">
      <c r="A10" s="106">
        <v>540294</v>
      </c>
      <c r="B10" s="65" t="s">
        <v>14</v>
      </c>
      <c r="C10" s="65" t="s">
        <v>9</v>
      </c>
      <c r="D10" s="65" t="s">
        <v>6</v>
      </c>
      <c r="E10" s="107">
        <v>4</v>
      </c>
      <c r="F10" s="201">
        <v>21</v>
      </c>
      <c r="G10" s="163">
        <v>869180</v>
      </c>
      <c r="H10" s="4">
        <v>24</v>
      </c>
      <c r="I10" s="163">
        <v>2301900</v>
      </c>
      <c r="J10" s="4">
        <v>0</v>
      </c>
      <c r="K10" s="202">
        <v>0</v>
      </c>
      <c r="L10" s="108">
        <v>45</v>
      </c>
      <c r="M10" s="39">
        <v>3171080</v>
      </c>
      <c r="N10" s="39">
        <v>198470</v>
      </c>
      <c r="O10" s="211">
        <v>6.3E-2</v>
      </c>
      <c r="P10" s="108">
        <v>18</v>
      </c>
      <c r="Q10" s="5">
        <v>27</v>
      </c>
      <c r="R10" s="5">
        <v>0</v>
      </c>
      <c r="S10" s="24">
        <v>0</v>
      </c>
      <c r="T10" s="238">
        <v>7227.6</v>
      </c>
      <c r="U10" s="39">
        <v>4629.8999999999996</v>
      </c>
      <c r="V10" s="39">
        <v>195146.3303222656</v>
      </c>
      <c r="W10" s="5">
        <v>27</v>
      </c>
      <c r="X10" s="39">
        <v>5513.1</v>
      </c>
      <c r="Y10" s="141">
        <v>3334.8</v>
      </c>
      <c r="Z10" s="285">
        <v>45</v>
      </c>
      <c r="AA10" s="5">
        <v>16</v>
      </c>
      <c r="AB10" s="5">
        <v>13</v>
      </c>
      <c r="AC10" s="5">
        <v>16</v>
      </c>
      <c r="AD10" s="5">
        <v>0</v>
      </c>
      <c r="AE10" s="228">
        <v>0</v>
      </c>
      <c r="AF10" s="36">
        <v>0.10100000000000001</v>
      </c>
      <c r="AG10" s="36">
        <v>7.5999999999999998E-2</v>
      </c>
      <c r="AH10" s="36">
        <v>0.124</v>
      </c>
      <c r="AI10" s="36">
        <v>0.13</v>
      </c>
      <c r="AJ10" s="5">
        <v>29</v>
      </c>
      <c r="AK10" s="280"/>
      <c r="AL10" s="5">
        <v>5</v>
      </c>
      <c r="AM10" s="281">
        <v>222</v>
      </c>
      <c r="AO10" s="108">
        <v>34</v>
      </c>
      <c r="AP10" s="5">
        <v>10</v>
      </c>
      <c r="AQ10" s="5">
        <v>1</v>
      </c>
      <c r="AR10" s="5">
        <v>0</v>
      </c>
      <c r="AS10" s="182">
        <v>96509.1</v>
      </c>
      <c r="AT10" s="182">
        <v>43900</v>
      </c>
      <c r="AU10" s="24">
        <v>11</v>
      </c>
      <c r="AV10" s="108">
        <v>11</v>
      </c>
      <c r="AW10" s="5">
        <v>0</v>
      </c>
      <c r="AX10" s="5">
        <v>0</v>
      </c>
      <c r="AY10" s="5">
        <v>0</v>
      </c>
      <c r="AZ10" s="24">
        <v>0</v>
      </c>
      <c r="BB10" s="201">
        <v>726</v>
      </c>
      <c r="BC10" s="217">
        <v>2.4</v>
      </c>
      <c r="BD10" s="201">
        <v>72</v>
      </c>
      <c r="BE10" s="211">
        <v>9.9000000000000005E-2</v>
      </c>
      <c r="BF10" s="201">
        <v>12</v>
      </c>
      <c r="BG10" s="13">
        <v>0.16700000000000001</v>
      </c>
      <c r="BH10" s="217">
        <v>5</v>
      </c>
      <c r="BI10" s="201">
        <v>3</v>
      </c>
      <c r="BJ10" s="13">
        <v>4.2000000000000003E-2</v>
      </c>
      <c r="BK10" s="4">
        <v>1</v>
      </c>
      <c r="BL10" s="217">
        <v>1</v>
      </c>
      <c r="BM10" s="131">
        <v>0.66700000000000004</v>
      </c>
    </row>
    <row r="11" spans="1:65" x14ac:dyDescent="0.25">
      <c r="A11" s="106">
        <v>540028</v>
      </c>
      <c r="B11" s="65" t="s">
        <v>10</v>
      </c>
      <c r="C11" s="65" t="s">
        <v>9</v>
      </c>
      <c r="D11" s="65" t="s">
        <v>6</v>
      </c>
      <c r="E11" s="107">
        <v>4</v>
      </c>
      <c r="F11" s="201">
        <v>21</v>
      </c>
      <c r="G11" s="163">
        <v>694940</v>
      </c>
      <c r="H11" s="4">
        <v>2</v>
      </c>
      <c r="I11" s="163">
        <v>22700</v>
      </c>
      <c r="J11" s="4">
        <v>0</v>
      </c>
      <c r="K11" s="202">
        <v>0</v>
      </c>
      <c r="L11" s="108">
        <v>23</v>
      </c>
      <c r="M11" s="39">
        <v>717640</v>
      </c>
      <c r="N11" s="39">
        <v>26592</v>
      </c>
      <c r="O11" s="211">
        <v>3.6999999999999998E-2</v>
      </c>
      <c r="P11" s="108">
        <v>16</v>
      </c>
      <c r="Q11" s="5">
        <v>7</v>
      </c>
      <c r="R11" s="5">
        <v>0</v>
      </c>
      <c r="S11" s="24">
        <v>0</v>
      </c>
      <c r="T11" s="238">
        <v>3677.9</v>
      </c>
      <c r="U11" s="39">
        <v>2998.3</v>
      </c>
      <c r="V11" s="39">
        <v>25745.582763671879</v>
      </c>
      <c r="W11" s="5">
        <v>7</v>
      </c>
      <c r="X11" s="39">
        <v>2954.7</v>
      </c>
      <c r="Y11" s="141">
        <v>2276</v>
      </c>
      <c r="Z11" s="285">
        <v>23</v>
      </c>
      <c r="AA11" s="5">
        <v>15</v>
      </c>
      <c r="AB11" s="5">
        <v>4</v>
      </c>
      <c r="AC11" s="5">
        <v>4</v>
      </c>
      <c r="AD11" s="5">
        <v>0</v>
      </c>
      <c r="AE11" s="228">
        <v>0</v>
      </c>
      <c r="AF11" s="36">
        <v>0.11600000000000001</v>
      </c>
      <c r="AG11" s="36">
        <v>8.1000000000000003E-2</v>
      </c>
      <c r="AH11" s="36">
        <v>0.13</v>
      </c>
      <c r="AI11" s="36">
        <v>0.10199999999999999</v>
      </c>
      <c r="AJ11" s="5">
        <v>8</v>
      </c>
      <c r="AK11" s="280"/>
      <c r="AL11" s="5">
        <v>0</v>
      </c>
      <c r="AM11" s="281">
        <v>7</v>
      </c>
      <c r="AO11" s="108">
        <v>20</v>
      </c>
      <c r="AP11" s="5">
        <v>3</v>
      </c>
      <c r="AQ11" s="5">
        <v>0</v>
      </c>
      <c r="AR11" s="5">
        <v>0</v>
      </c>
      <c r="AS11" s="182">
        <v>19000</v>
      </c>
      <c r="AT11" s="182">
        <v>23400</v>
      </c>
      <c r="AU11" s="24">
        <v>3</v>
      </c>
      <c r="AV11" s="108">
        <v>3</v>
      </c>
      <c r="AW11" s="5">
        <v>0</v>
      </c>
      <c r="AX11" s="5">
        <v>0</v>
      </c>
      <c r="AY11" s="5">
        <v>0</v>
      </c>
      <c r="AZ11" s="24">
        <v>0</v>
      </c>
      <c r="BB11" s="201">
        <v>318</v>
      </c>
      <c r="BC11" s="217">
        <v>2.4</v>
      </c>
      <c r="BD11" s="201">
        <v>57.599999999999987</v>
      </c>
      <c r="BE11" s="211">
        <v>0.18099999999999999</v>
      </c>
      <c r="BF11" s="201">
        <v>0</v>
      </c>
      <c r="BG11" s="13">
        <v>0</v>
      </c>
      <c r="BH11" s="217">
        <v>0</v>
      </c>
      <c r="BI11" s="201">
        <v>0</v>
      </c>
      <c r="BJ11" s="13">
        <v>0</v>
      </c>
      <c r="BK11" s="4">
        <v>0</v>
      </c>
      <c r="BL11" s="217">
        <v>0</v>
      </c>
      <c r="BM11" s="131">
        <v>0.95199999999999996</v>
      </c>
    </row>
    <row r="12" spans="1:65" x14ac:dyDescent="0.25">
      <c r="A12" s="108">
        <v>540029</v>
      </c>
      <c r="B12" s="4" t="s">
        <v>11</v>
      </c>
      <c r="C12" s="4" t="s">
        <v>9</v>
      </c>
      <c r="D12" s="4" t="s">
        <v>7</v>
      </c>
      <c r="E12" s="24">
        <v>4</v>
      </c>
      <c r="F12" s="201">
        <v>13</v>
      </c>
      <c r="G12" s="163">
        <v>1082950</v>
      </c>
      <c r="H12" s="4">
        <v>1</v>
      </c>
      <c r="I12" s="163">
        <v>1000000</v>
      </c>
      <c r="J12" s="4">
        <v>1</v>
      </c>
      <c r="K12" s="202">
        <v>2214940</v>
      </c>
      <c r="L12" s="108">
        <v>15</v>
      </c>
      <c r="M12" s="39">
        <v>4297890</v>
      </c>
      <c r="N12" s="39">
        <v>36525</v>
      </c>
      <c r="O12" s="211">
        <v>8.0000000000000002E-3</v>
      </c>
      <c r="P12" s="108">
        <v>13</v>
      </c>
      <c r="Q12" s="5">
        <v>2</v>
      </c>
      <c r="R12" s="5">
        <v>0</v>
      </c>
      <c r="S12" s="24">
        <v>0</v>
      </c>
      <c r="T12" s="240">
        <v>18182.8</v>
      </c>
      <c r="U12" s="50">
        <v>18182.8</v>
      </c>
      <c r="V12" s="39">
        <v>36365.500913620002</v>
      </c>
      <c r="W12" s="5">
        <v>2</v>
      </c>
      <c r="X12" s="50">
        <v>12175.2</v>
      </c>
      <c r="Y12" s="144">
        <v>11564</v>
      </c>
      <c r="Z12" s="285">
        <v>15</v>
      </c>
      <c r="AA12" s="5">
        <v>12</v>
      </c>
      <c r="AB12" s="5">
        <v>1</v>
      </c>
      <c r="AC12" s="5">
        <v>2</v>
      </c>
      <c r="AD12" s="5">
        <v>0</v>
      </c>
      <c r="AE12" s="228">
        <v>0</v>
      </c>
      <c r="AF12" s="36">
        <v>0.13</v>
      </c>
      <c r="AG12" s="80">
        <v>0.17699999999999999</v>
      </c>
      <c r="AH12" s="36">
        <v>0.13</v>
      </c>
      <c r="AI12" s="36">
        <v>0.17699999999999999</v>
      </c>
      <c r="AJ12" s="5">
        <v>3</v>
      </c>
      <c r="AK12" s="280"/>
      <c r="AL12" s="5">
        <v>2</v>
      </c>
      <c r="AM12" s="281">
        <v>26</v>
      </c>
      <c r="AO12" s="108">
        <v>13</v>
      </c>
      <c r="AP12" s="5">
        <v>2</v>
      </c>
      <c r="AQ12" s="5">
        <v>0</v>
      </c>
      <c r="AR12" s="5">
        <v>0</v>
      </c>
      <c r="AS12" s="182">
        <v>99450</v>
      </c>
      <c r="AT12" s="182">
        <v>99450</v>
      </c>
      <c r="AU12" s="24">
        <v>2</v>
      </c>
      <c r="AV12" s="108">
        <v>1</v>
      </c>
      <c r="AW12" s="5">
        <v>1</v>
      </c>
      <c r="AX12" s="5">
        <v>0</v>
      </c>
      <c r="AY12" s="5">
        <v>0</v>
      </c>
      <c r="AZ12" s="24">
        <v>0</v>
      </c>
      <c r="BB12" s="201">
        <v>1273</v>
      </c>
      <c r="BC12" s="217">
        <v>2</v>
      </c>
      <c r="BD12" s="201">
        <v>28</v>
      </c>
      <c r="BE12" s="211">
        <v>2.1999999999999999E-2</v>
      </c>
      <c r="BF12" s="201">
        <v>2</v>
      </c>
      <c r="BG12" s="13">
        <v>7.0999999999999994E-2</v>
      </c>
      <c r="BH12" s="217">
        <v>1</v>
      </c>
      <c r="BI12" s="201">
        <v>1</v>
      </c>
      <c r="BJ12" s="13">
        <v>3.5999999999999997E-2</v>
      </c>
      <c r="BK12" s="4">
        <v>1</v>
      </c>
      <c r="BL12" s="217">
        <v>1</v>
      </c>
      <c r="BM12" s="131">
        <v>0.76900000000000002</v>
      </c>
    </row>
    <row r="13" spans="1:65" x14ac:dyDescent="0.25">
      <c r="A13" s="106">
        <v>540280</v>
      </c>
      <c r="B13" s="65" t="s">
        <v>16</v>
      </c>
      <c r="C13" s="65" t="s">
        <v>9</v>
      </c>
      <c r="D13" s="65" t="s">
        <v>6</v>
      </c>
      <c r="E13" s="107">
        <v>4</v>
      </c>
      <c r="F13" s="201">
        <v>32</v>
      </c>
      <c r="G13" s="163">
        <v>786970</v>
      </c>
      <c r="H13" s="4">
        <v>4</v>
      </c>
      <c r="I13" s="163">
        <v>101200</v>
      </c>
      <c r="J13" s="4">
        <v>2</v>
      </c>
      <c r="K13" s="202">
        <v>321580</v>
      </c>
      <c r="L13" s="108">
        <v>38</v>
      </c>
      <c r="M13" s="39">
        <v>1209750</v>
      </c>
      <c r="N13" s="39">
        <v>90099</v>
      </c>
      <c r="O13" s="211">
        <v>7.3999999999999996E-2</v>
      </c>
      <c r="P13" s="108">
        <v>22</v>
      </c>
      <c r="Q13" s="5">
        <v>16</v>
      </c>
      <c r="R13" s="5">
        <v>0</v>
      </c>
      <c r="S13" s="24">
        <v>0</v>
      </c>
      <c r="T13" s="238">
        <v>5577.5</v>
      </c>
      <c r="U13" s="39">
        <v>4855</v>
      </c>
      <c r="V13" s="39">
        <v>89240.197275352475</v>
      </c>
      <c r="W13" s="5">
        <v>16</v>
      </c>
      <c r="X13" s="39">
        <v>5005.5</v>
      </c>
      <c r="Y13" s="141">
        <v>3823.9</v>
      </c>
      <c r="Z13" s="285">
        <v>38</v>
      </c>
      <c r="AA13" s="5">
        <v>21</v>
      </c>
      <c r="AB13" s="5">
        <v>6</v>
      </c>
      <c r="AC13" s="5">
        <v>11</v>
      </c>
      <c r="AD13" s="5">
        <v>0</v>
      </c>
      <c r="AE13" s="228">
        <v>0</v>
      </c>
      <c r="AF13" s="36">
        <v>0.155</v>
      </c>
      <c r="AG13" s="36">
        <v>0.13100000000000001</v>
      </c>
      <c r="AH13" s="36">
        <v>0.16300000000000001</v>
      </c>
      <c r="AI13" s="36">
        <v>0.13600000000000001</v>
      </c>
      <c r="AJ13" s="5">
        <v>17</v>
      </c>
      <c r="AK13" s="280"/>
      <c r="AL13" s="5">
        <v>2</v>
      </c>
      <c r="AM13" s="281">
        <v>44</v>
      </c>
      <c r="AO13" s="108">
        <v>31</v>
      </c>
      <c r="AP13" s="5">
        <v>7</v>
      </c>
      <c r="AQ13" s="5">
        <v>0</v>
      </c>
      <c r="AR13" s="5">
        <v>0</v>
      </c>
      <c r="AS13" s="182">
        <v>48160</v>
      </c>
      <c r="AT13" s="182">
        <v>26300</v>
      </c>
      <c r="AU13" s="24">
        <v>7</v>
      </c>
      <c r="AV13" s="108">
        <v>7</v>
      </c>
      <c r="AW13" s="5">
        <v>0</v>
      </c>
      <c r="AX13" s="5">
        <v>0</v>
      </c>
      <c r="AY13" s="5">
        <v>0</v>
      </c>
      <c r="AZ13" s="24">
        <v>0</v>
      </c>
      <c r="BB13" s="201">
        <v>1101</v>
      </c>
      <c r="BC13" s="217">
        <v>2.1</v>
      </c>
      <c r="BD13" s="201">
        <v>67.2</v>
      </c>
      <c r="BE13" s="211">
        <v>6.0999999999999999E-2</v>
      </c>
      <c r="BF13" s="201">
        <v>0</v>
      </c>
      <c r="BG13" s="13">
        <v>0</v>
      </c>
      <c r="BH13" s="217">
        <v>0</v>
      </c>
      <c r="BI13" s="201">
        <v>0</v>
      </c>
      <c r="BJ13" s="13">
        <v>0</v>
      </c>
      <c r="BK13" s="4">
        <v>0</v>
      </c>
      <c r="BL13" s="217">
        <v>0</v>
      </c>
      <c r="BM13" s="131">
        <v>0.875</v>
      </c>
    </row>
    <row r="14" spans="1:65" x14ac:dyDescent="0.25">
      <c r="A14" s="106">
        <v>540031</v>
      </c>
      <c r="B14" s="65" t="s">
        <v>12</v>
      </c>
      <c r="C14" s="65" t="s">
        <v>9</v>
      </c>
      <c r="D14" s="65" t="s">
        <v>6</v>
      </c>
      <c r="E14" s="107">
        <v>4</v>
      </c>
      <c r="F14" s="201">
        <v>50</v>
      </c>
      <c r="G14" s="163">
        <v>2262200</v>
      </c>
      <c r="H14" s="4">
        <v>5</v>
      </c>
      <c r="I14" s="163">
        <v>110500</v>
      </c>
      <c r="J14" s="4">
        <v>0</v>
      </c>
      <c r="K14" s="202">
        <v>0</v>
      </c>
      <c r="L14" s="108">
        <v>55</v>
      </c>
      <c r="M14" s="39">
        <v>2372700</v>
      </c>
      <c r="N14" s="39">
        <v>21549</v>
      </c>
      <c r="O14" s="211">
        <v>8.9999999999999993E-3</v>
      </c>
      <c r="P14" s="108">
        <v>51</v>
      </c>
      <c r="Q14" s="5">
        <v>4</v>
      </c>
      <c r="R14" s="5">
        <v>0</v>
      </c>
      <c r="S14" s="24">
        <v>0</v>
      </c>
      <c r="T14" s="238">
        <v>5233.1000000000004</v>
      </c>
      <c r="U14" s="39">
        <v>5159.8</v>
      </c>
      <c r="V14" s="39">
        <v>20932.322552204128</v>
      </c>
      <c r="W14" s="5">
        <v>4</v>
      </c>
      <c r="X14" s="39">
        <v>3078.5</v>
      </c>
      <c r="Y14" s="141">
        <v>1706.2</v>
      </c>
      <c r="Z14" s="285">
        <v>55</v>
      </c>
      <c r="AA14" s="5">
        <v>50</v>
      </c>
      <c r="AB14" s="5">
        <v>2</v>
      </c>
      <c r="AC14" s="5">
        <v>3</v>
      </c>
      <c r="AD14" s="5">
        <v>0</v>
      </c>
      <c r="AE14" s="228">
        <v>0</v>
      </c>
      <c r="AF14" s="36">
        <v>0.10299999999999999</v>
      </c>
      <c r="AG14" s="36">
        <v>9.4E-2</v>
      </c>
      <c r="AH14" s="36">
        <v>0.14199999999999999</v>
      </c>
      <c r="AI14" s="36">
        <v>0.10299999999999999</v>
      </c>
      <c r="AJ14" s="5">
        <v>5</v>
      </c>
      <c r="AK14" s="280"/>
      <c r="AL14" s="5">
        <v>0</v>
      </c>
      <c r="AM14" s="281">
        <v>6</v>
      </c>
      <c r="AO14" s="108">
        <v>54</v>
      </c>
      <c r="AP14" s="5">
        <v>1</v>
      </c>
      <c r="AQ14" s="5">
        <v>0</v>
      </c>
      <c r="AR14" s="5">
        <v>0</v>
      </c>
      <c r="AS14" s="182">
        <v>23000</v>
      </c>
      <c r="AT14" s="182">
        <v>23000</v>
      </c>
      <c r="AU14" s="24">
        <v>1</v>
      </c>
      <c r="AV14" s="108">
        <v>1</v>
      </c>
      <c r="AW14" s="5">
        <v>0</v>
      </c>
      <c r="AX14" s="5">
        <v>0</v>
      </c>
      <c r="AY14" s="5">
        <v>0</v>
      </c>
      <c r="AZ14" s="24">
        <v>0</v>
      </c>
      <c r="BB14" s="201">
        <v>8565</v>
      </c>
      <c r="BC14" s="217">
        <v>2.4</v>
      </c>
      <c r="BD14" s="201">
        <v>127.2</v>
      </c>
      <c r="BE14" s="211">
        <v>1.4999999999999999E-2</v>
      </c>
      <c r="BF14" s="201">
        <v>0</v>
      </c>
      <c r="BG14" s="13">
        <v>0</v>
      </c>
      <c r="BH14" s="217">
        <v>0</v>
      </c>
      <c r="BI14" s="201">
        <v>0</v>
      </c>
      <c r="BJ14" s="13">
        <v>0</v>
      </c>
      <c r="BK14" s="4">
        <v>0</v>
      </c>
      <c r="BL14" s="217">
        <v>0</v>
      </c>
      <c r="BM14" s="131">
        <v>0.78</v>
      </c>
    </row>
    <row r="15" spans="1:65" x14ac:dyDescent="0.25">
      <c r="A15" s="106">
        <v>540032</v>
      </c>
      <c r="B15" s="65" t="s">
        <v>13</v>
      </c>
      <c r="C15" s="65" t="s">
        <v>9</v>
      </c>
      <c r="D15" s="65" t="s">
        <v>6</v>
      </c>
      <c r="E15" s="107">
        <v>4</v>
      </c>
      <c r="F15" s="201">
        <v>32</v>
      </c>
      <c r="G15" s="163">
        <v>924510</v>
      </c>
      <c r="H15" s="4">
        <v>3</v>
      </c>
      <c r="I15" s="163">
        <v>97800</v>
      </c>
      <c r="J15" s="4">
        <v>4</v>
      </c>
      <c r="K15" s="202">
        <v>339590</v>
      </c>
      <c r="L15" s="108">
        <v>39</v>
      </c>
      <c r="M15" s="39">
        <v>1361900</v>
      </c>
      <c r="N15" s="39">
        <v>141106</v>
      </c>
      <c r="O15" s="232">
        <v>0.104</v>
      </c>
      <c r="P15" s="108">
        <v>12</v>
      </c>
      <c r="Q15" s="5">
        <v>27</v>
      </c>
      <c r="R15" s="5">
        <v>0</v>
      </c>
      <c r="S15" s="24">
        <v>0</v>
      </c>
      <c r="T15" s="238">
        <v>5187.5</v>
      </c>
      <c r="U15" s="39">
        <v>4317.3</v>
      </c>
      <c r="V15" s="39">
        <v>140062.92589111329</v>
      </c>
      <c r="W15" s="5">
        <v>27</v>
      </c>
      <c r="X15" s="39">
        <v>4703.6000000000004</v>
      </c>
      <c r="Y15" s="141">
        <v>3859.8</v>
      </c>
      <c r="Z15" s="285">
        <v>39</v>
      </c>
      <c r="AA15" s="5">
        <v>9</v>
      </c>
      <c r="AB15" s="5">
        <v>8</v>
      </c>
      <c r="AC15" s="5">
        <v>22</v>
      </c>
      <c r="AD15" s="5">
        <v>0</v>
      </c>
      <c r="AE15" s="228">
        <v>0</v>
      </c>
      <c r="AF15" s="36">
        <v>0.17799999999999999</v>
      </c>
      <c r="AG15" s="47">
        <v>0.159</v>
      </c>
      <c r="AH15" s="36">
        <v>0.17799999999999999</v>
      </c>
      <c r="AI15" s="36">
        <v>0.159</v>
      </c>
      <c r="AJ15" s="5">
        <v>30</v>
      </c>
      <c r="AK15" s="280"/>
      <c r="AL15" s="5">
        <v>2</v>
      </c>
      <c r="AM15" s="281">
        <v>105</v>
      </c>
      <c r="AO15" s="108">
        <v>26</v>
      </c>
      <c r="AP15" s="5">
        <v>13</v>
      </c>
      <c r="AQ15" s="5">
        <v>0</v>
      </c>
      <c r="AR15" s="5">
        <v>0</v>
      </c>
      <c r="AS15" s="182">
        <v>43430</v>
      </c>
      <c r="AT15" s="182">
        <v>23100</v>
      </c>
      <c r="AU15" s="24">
        <v>13</v>
      </c>
      <c r="AV15" s="108">
        <v>8</v>
      </c>
      <c r="AW15" s="5">
        <v>2</v>
      </c>
      <c r="AX15" s="5">
        <v>3</v>
      </c>
      <c r="AY15" s="5">
        <v>0</v>
      </c>
      <c r="AZ15" s="24">
        <v>2</v>
      </c>
      <c r="BB15" s="201">
        <v>176</v>
      </c>
      <c r="BC15" s="217">
        <v>2.4</v>
      </c>
      <c r="BD15" s="201">
        <v>74.399999999999991</v>
      </c>
      <c r="BE15" s="232">
        <v>0.42299999999999999</v>
      </c>
      <c r="BF15" s="201">
        <v>0</v>
      </c>
      <c r="BG15" s="13">
        <v>0</v>
      </c>
      <c r="BH15" s="217">
        <v>0</v>
      </c>
      <c r="BI15" s="201">
        <v>0</v>
      </c>
      <c r="BJ15" s="13">
        <v>0</v>
      </c>
      <c r="BK15" s="4">
        <v>0</v>
      </c>
      <c r="BL15" s="217">
        <v>0</v>
      </c>
      <c r="BM15" s="131">
        <v>0.71899999999999997</v>
      </c>
    </row>
    <row r="16" spans="1:65" x14ac:dyDescent="0.25">
      <c r="A16" s="108">
        <v>540033</v>
      </c>
      <c r="B16" s="4" t="s">
        <v>15</v>
      </c>
      <c r="C16" s="4" t="s">
        <v>9</v>
      </c>
      <c r="D16" s="4" t="s">
        <v>7</v>
      </c>
      <c r="E16" s="24">
        <v>4</v>
      </c>
      <c r="F16" s="201">
        <v>63</v>
      </c>
      <c r="G16" s="163">
        <v>2064280</v>
      </c>
      <c r="H16" s="4">
        <v>8</v>
      </c>
      <c r="I16" s="163">
        <v>837000</v>
      </c>
      <c r="J16" s="4">
        <v>3</v>
      </c>
      <c r="K16" s="202">
        <v>796350</v>
      </c>
      <c r="L16" s="108">
        <v>74</v>
      </c>
      <c r="M16" s="39">
        <v>3697630</v>
      </c>
      <c r="N16" s="39">
        <v>260055</v>
      </c>
      <c r="O16" s="211">
        <v>7.0000000000000007E-2</v>
      </c>
      <c r="P16" s="108">
        <v>43</v>
      </c>
      <c r="Q16" s="5">
        <v>31</v>
      </c>
      <c r="R16" s="5">
        <v>0</v>
      </c>
      <c r="S16" s="24">
        <v>0</v>
      </c>
      <c r="T16" s="238">
        <v>8217.4</v>
      </c>
      <c r="U16" s="39">
        <v>5532.5</v>
      </c>
      <c r="V16" s="39">
        <v>254738.14536743169</v>
      </c>
      <c r="W16" s="5">
        <v>31</v>
      </c>
      <c r="X16" s="39">
        <v>6191.8</v>
      </c>
      <c r="Y16" s="141">
        <v>2741</v>
      </c>
      <c r="Z16" s="285">
        <v>74</v>
      </c>
      <c r="AA16" s="5">
        <v>34</v>
      </c>
      <c r="AB16" s="5">
        <v>13</v>
      </c>
      <c r="AC16" s="5">
        <v>24</v>
      </c>
      <c r="AD16" s="5">
        <v>3</v>
      </c>
      <c r="AE16" s="228">
        <v>4.0540540540540543E-2</v>
      </c>
      <c r="AF16" s="36">
        <v>0.17599999999999999</v>
      </c>
      <c r="AG16" s="36">
        <v>0.122</v>
      </c>
      <c r="AH16" s="36">
        <v>0.184</v>
      </c>
      <c r="AI16" s="36">
        <v>0.129</v>
      </c>
      <c r="AJ16" s="5">
        <v>40</v>
      </c>
      <c r="AK16" s="280"/>
      <c r="AL16" s="5">
        <v>11</v>
      </c>
      <c r="AM16" s="281">
        <v>235</v>
      </c>
      <c r="AO16" s="108">
        <v>56</v>
      </c>
      <c r="AP16" s="5">
        <v>18</v>
      </c>
      <c r="AQ16" s="5">
        <v>0</v>
      </c>
      <c r="AR16" s="5">
        <v>0</v>
      </c>
      <c r="AS16" s="182">
        <v>50100.6</v>
      </c>
      <c r="AT16" s="182">
        <v>14480</v>
      </c>
      <c r="AU16" s="24">
        <v>18</v>
      </c>
      <c r="AV16" s="108">
        <v>12</v>
      </c>
      <c r="AW16" s="5">
        <v>4</v>
      </c>
      <c r="AX16" s="5">
        <v>2</v>
      </c>
      <c r="AY16" s="5">
        <v>2</v>
      </c>
      <c r="AZ16" s="24">
        <v>1</v>
      </c>
      <c r="BB16" s="201">
        <v>915</v>
      </c>
      <c r="BC16" s="217">
        <v>2.6</v>
      </c>
      <c r="BD16" s="201">
        <v>184.6</v>
      </c>
      <c r="BE16" s="211">
        <v>0.20200000000000001</v>
      </c>
      <c r="BF16" s="201">
        <v>56</v>
      </c>
      <c r="BG16" s="13">
        <v>0.30299999999999999</v>
      </c>
      <c r="BH16" s="217">
        <v>23</v>
      </c>
      <c r="BI16" s="201">
        <v>12</v>
      </c>
      <c r="BJ16" s="13">
        <v>6.5000000000000002E-2</v>
      </c>
      <c r="BK16" s="4">
        <v>2</v>
      </c>
      <c r="BL16" s="217">
        <v>2</v>
      </c>
      <c r="BM16" s="131">
        <v>0.68300000000000005</v>
      </c>
    </row>
    <row r="17" spans="1:65" x14ac:dyDescent="0.25">
      <c r="A17" s="95"/>
      <c r="B17" s="10"/>
      <c r="C17" s="10" t="s">
        <v>9</v>
      </c>
      <c r="D17" s="10" t="s">
        <v>2</v>
      </c>
      <c r="E17" s="116">
        <v>4</v>
      </c>
      <c r="F17" s="203">
        <v>1658</v>
      </c>
      <c r="G17" s="167">
        <v>59136202</v>
      </c>
      <c r="H17" s="166">
        <v>104</v>
      </c>
      <c r="I17" s="167">
        <v>10994286</v>
      </c>
      <c r="J17" s="166">
        <v>57</v>
      </c>
      <c r="K17" s="204">
        <v>13338494</v>
      </c>
      <c r="L17" s="213">
        <v>1819</v>
      </c>
      <c r="M17" s="41">
        <v>83468982</v>
      </c>
      <c r="N17" s="75">
        <v>5112601</v>
      </c>
      <c r="O17" s="214">
        <v>6.0999999999999999E-2</v>
      </c>
      <c r="P17" s="213">
        <v>1214</v>
      </c>
      <c r="Q17" s="6">
        <v>600</v>
      </c>
      <c r="R17" s="6">
        <v>5</v>
      </c>
      <c r="S17" s="25">
        <v>0</v>
      </c>
      <c r="T17" s="236">
        <v>8325.4</v>
      </c>
      <c r="U17" s="41">
        <v>4945.8999999999996</v>
      </c>
      <c r="V17" s="41">
        <v>5036853.9671340045</v>
      </c>
      <c r="W17" s="6">
        <v>605</v>
      </c>
      <c r="X17" s="41">
        <v>6430.9</v>
      </c>
      <c r="Y17" s="146">
        <v>3303</v>
      </c>
      <c r="Z17" s="285">
        <v>1819</v>
      </c>
      <c r="AA17" s="6">
        <v>1101</v>
      </c>
      <c r="AB17" s="6">
        <v>280</v>
      </c>
      <c r="AC17" s="6">
        <v>359</v>
      </c>
      <c r="AD17" s="176">
        <v>79</v>
      </c>
      <c r="AE17" s="173">
        <v>4.3430456294667401E-2</v>
      </c>
      <c r="AF17" s="177">
        <v>0.189</v>
      </c>
      <c r="AG17" s="177">
        <v>0.11600000000000001</v>
      </c>
      <c r="AH17" s="177">
        <v>0.20799999999999999</v>
      </c>
      <c r="AI17" s="177">
        <v>0.13400000000000001</v>
      </c>
      <c r="AJ17" s="176">
        <v>718</v>
      </c>
      <c r="AK17" s="280"/>
      <c r="AL17" s="176">
        <v>175</v>
      </c>
      <c r="AM17" s="283">
        <v>4540</v>
      </c>
      <c r="AO17" s="213">
        <v>1527</v>
      </c>
      <c r="AP17" s="6">
        <v>228</v>
      </c>
      <c r="AQ17" s="6">
        <v>45</v>
      </c>
      <c r="AR17" s="176">
        <v>19</v>
      </c>
      <c r="AS17" s="184">
        <v>47012.5</v>
      </c>
      <c r="AT17" s="184">
        <v>23250</v>
      </c>
      <c r="AU17" s="25">
        <v>292</v>
      </c>
      <c r="AV17" s="213">
        <v>211</v>
      </c>
      <c r="AW17" s="6">
        <v>50</v>
      </c>
      <c r="AX17" s="6">
        <v>31</v>
      </c>
      <c r="AY17" s="176">
        <v>24</v>
      </c>
      <c r="AZ17" s="25">
        <v>32</v>
      </c>
      <c r="BB17" s="314">
        <v>41751</v>
      </c>
      <c r="BC17" s="315">
        <v>2.5259999999999998</v>
      </c>
      <c r="BD17" s="203">
        <v>4126</v>
      </c>
      <c r="BE17" s="214">
        <v>9.9000000000000005E-2</v>
      </c>
      <c r="BF17" s="207">
        <v>70</v>
      </c>
      <c r="BG17" s="161">
        <v>1.7000000000000001E-2</v>
      </c>
      <c r="BH17" s="218">
        <v>29</v>
      </c>
      <c r="BI17" s="207">
        <v>16</v>
      </c>
      <c r="BJ17" s="161">
        <v>4.0000000000000001E-3</v>
      </c>
      <c r="BK17" s="162">
        <v>4</v>
      </c>
      <c r="BL17" s="218">
        <v>4</v>
      </c>
      <c r="BM17" s="222">
        <v>0.79300000000000004</v>
      </c>
    </row>
    <row r="18" spans="1:65" x14ac:dyDescent="0.25">
      <c r="A18" s="108">
        <v>540041</v>
      </c>
      <c r="B18" s="4" t="s">
        <v>20</v>
      </c>
      <c r="C18" s="4" t="s">
        <v>19</v>
      </c>
      <c r="D18" s="4" t="s">
        <v>7</v>
      </c>
      <c r="E18" s="24">
        <v>4</v>
      </c>
      <c r="F18" s="201">
        <v>121</v>
      </c>
      <c r="G18" s="163">
        <v>6484800</v>
      </c>
      <c r="H18" s="4">
        <v>17</v>
      </c>
      <c r="I18" s="163">
        <v>1027860</v>
      </c>
      <c r="J18" s="4">
        <v>5</v>
      </c>
      <c r="K18" s="202">
        <v>3930527</v>
      </c>
      <c r="L18" s="108">
        <v>143</v>
      </c>
      <c r="M18" s="39">
        <v>11443187</v>
      </c>
      <c r="N18" s="39">
        <v>1094006</v>
      </c>
      <c r="O18" s="232">
        <v>9.6000000000000002E-2</v>
      </c>
      <c r="P18" s="108">
        <v>56</v>
      </c>
      <c r="Q18" s="5">
        <v>86</v>
      </c>
      <c r="R18" s="5">
        <v>0</v>
      </c>
      <c r="S18" s="24">
        <v>1</v>
      </c>
      <c r="T18" s="240">
        <v>12499.7</v>
      </c>
      <c r="U18" s="50">
        <v>7924.2</v>
      </c>
      <c r="V18" s="39">
        <v>1087473.960268555</v>
      </c>
      <c r="W18" s="5">
        <v>87</v>
      </c>
      <c r="X18" s="50">
        <v>11050.6</v>
      </c>
      <c r="Y18" s="144">
        <v>7040.2</v>
      </c>
      <c r="Z18" s="285">
        <v>143</v>
      </c>
      <c r="AA18" s="5">
        <v>48</v>
      </c>
      <c r="AB18" s="5">
        <v>23</v>
      </c>
      <c r="AC18" s="5">
        <v>71</v>
      </c>
      <c r="AD18" s="5">
        <v>1</v>
      </c>
      <c r="AE18" s="228">
        <v>6.993006993006993E-3</v>
      </c>
      <c r="AF18" s="36">
        <v>0.16500000000000001</v>
      </c>
      <c r="AG18" s="47">
        <v>0.151</v>
      </c>
      <c r="AH18" s="36">
        <v>0.17100000000000001</v>
      </c>
      <c r="AI18" s="36">
        <v>0.154</v>
      </c>
      <c r="AJ18" s="5">
        <v>95</v>
      </c>
      <c r="AK18" s="280"/>
      <c r="AL18" s="5">
        <v>27</v>
      </c>
      <c r="AM18" s="281">
        <v>306</v>
      </c>
      <c r="AO18" s="108">
        <v>105</v>
      </c>
      <c r="AP18" s="5">
        <v>35</v>
      </c>
      <c r="AQ18" s="5">
        <v>3</v>
      </c>
      <c r="AR18" s="5">
        <v>0</v>
      </c>
      <c r="AS18" s="182">
        <v>145739.1</v>
      </c>
      <c r="AT18" s="182">
        <v>43150</v>
      </c>
      <c r="AU18" s="24">
        <v>38</v>
      </c>
      <c r="AV18" s="108">
        <v>35</v>
      </c>
      <c r="AW18" s="5">
        <v>3</v>
      </c>
      <c r="AX18" s="5">
        <v>0</v>
      </c>
      <c r="AY18" s="5">
        <v>2</v>
      </c>
      <c r="AZ18" s="24">
        <v>1</v>
      </c>
      <c r="BB18" s="201">
        <v>864</v>
      </c>
      <c r="BC18" s="217">
        <v>2.1</v>
      </c>
      <c r="BD18" s="201">
        <v>270.89999999999998</v>
      </c>
      <c r="BE18" s="232">
        <v>0.314</v>
      </c>
      <c r="BF18" s="201">
        <v>198</v>
      </c>
      <c r="BG18" s="15">
        <v>0.73099999999999998</v>
      </c>
      <c r="BH18" s="217">
        <v>94</v>
      </c>
      <c r="BI18" s="201">
        <v>32</v>
      </c>
      <c r="BJ18" s="13">
        <v>0.11799999999999999</v>
      </c>
      <c r="BK18" s="4">
        <v>6</v>
      </c>
      <c r="BL18" s="217">
        <v>4</v>
      </c>
      <c r="BM18" s="131">
        <v>0.54500000000000004</v>
      </c>
    </row>
    <row r="19" spans="1:65" x14ac:dyDescent="0.25">
      <c r="A19" s="106">
        <v>540243</v>
      </c>
      <c r="B19" s="65" t="s">
        <v>25</v>
      </c>
      <c r="C19" s="65" t="s">
        <v>19</v>
      </c>
      <c r="D19" s="65" t="s">
        <v>6</v>
      </c>
      <c r="E19" s="107">
        <v>4</v>
      </c>
      <c r="F19" s="201">
        <v>3</v>
      </c>
      <c r="G19" s="163">
        <v>156610</v>
      </c>
      <c r="H19" s="4">
        <v>0</v>
      </c>
      <c r="I19" s="163">
        <v>0</v>
      </c>
      <c r="J19" s="4">
        <v>0</v>
      </c>
      <c r="K19" s="202">
        <v>0</v>
      </c>
      <c r="L19" s="108">
        <v>3</v>
      </c>
      <c r="M19" s="39">
        <v>156610</v>
      </c>
      <c r="N19" s="39">
        <v>93370</v>
      </c>
      <c r="O19" s="232">
        <v>0.59599999999999997</v>
      </c>
      <c r="P19" s="108">
        <v>0</v>
      </c>
      <c r="Q19" s="5">
        <v>2</v>
      </c>
      <c r="R19" s="5">
        <v>1</v>
      </c>
      <c r="S19" s="24">
        <v>0</v>
      </c>
      <c r="T19" s="240">
        <v>31123.599999999999</v>
      </c>
      <c r="U19" s="50">
        <v>24540.3</v>
      </c>
      <c r="V19" s="39">
        <v>93370.872021484378</v>
      </c>
      <c r="W19" s="5">
        <v>3</v>
      </c>
      <c r="X19" s="50">
        <v>31123.599999999999</v>
      </c>
      <c r="Y19" s="144">
        <v>24540.3</v>
      </c>
      <c r="Z19" s="285">
        <v>3</v>
      </c>
      <c r="AA19" s="5">
        <v>0</v>
      </c>
      <c r="AB19" s="5">
        <v>0</v>
      </c>
      <c r="AC19" s="5">
        <v>0</v>
      </c>
      <c r="AD19" s="5">
        <v>3</v>
      </c>
      <c r="AE19" s="227">
        <v>1</v>
      </c>
      <c r="AF19" s="80">
        <v>0.63800000000000001</v>
      </c>
      <c r="AG19" s="80">
        <v>0.57199999999999995</v>
      </c>
      <c r="AH19" s="80">
        <v>0.63800000000000001</v>
      </c>
      <c r="AI19" s="80">
        <v>0.57199999999999995</v>
      </c>
      <c r="AJ19" s="5">
        <v>3</v>
      </c>
      <c r="AK19" s="280"/>
      <c r="AL19" s="5">
        <v>3</v>
      </c>
      <c r="AM19" s="281">
        <v>64</v>
      </c>
      <c r="AO19" s="108">
        <v>0</v>
      </c>
      <c r="AP19" s="5">
        <v>1</v>
      </c>
      <c r="AQ19" s="5">
        <v>2</v>
      </c>
      <c r="AR19" s="5">
        <v>0</v>
      </c>
      <c r="AS19" s="182">
        <v>52203.3</v>
      </c>
      <c r="AT19" s="182">
        <v>43500</v>
      </c>
      <c r="AU19" s="24">
        <v>3</v>
      </c>
      <c r="AV19" s="108">
        <v>0</v>
      </c>
      <c r="AW19" s="5">
        <v>3</v>
      </c>
      <c r="AX19" s="5">
        <v>0</v>
      </c>
      <c r="AY19" s="5">
        <v>3</v>
      </c>
      <c r="AZ19" s="24">
        <v>0</v>
      </c>
      <c r="BB19" s="201">
        <v>173</v>
      </c>
      <c r="BC19" s="217">
        <v>2.5</v>
      </c>
      <c r="BD19" s="201">
        <v>7.5</v>
      </c>
      <c r="BE19" s="211">
        <v>4.2999999999999997E-2</v>
      </c>
      <c r="BF19" s="201">
        <v>8</v>
      </c>
      <c r="BG19" s="15">
        <v>1</v>
      </c>
      <c r="BH19" s="217">
        <v>3</v>
      </c>
      <c r="BI19" s="201">
        <v>2</v>
      </c>
      <c r="BJ19" s="15">
        <v>0.26700000000000002</v>
      </c>
      <c r="BK19" s="4">
        <v>1</v>
      </c>
      <c r="BL19" s="217">
        <v>1</v>
      </c>
      <c r="BM19" s="131">
        <v>0.66700000000000004</v>
      </c>
    </row>
    <row r="20" spans="1:65" x14ac:dyDescent="0.25">
      <c r="A20" s="114">
        <v>540040</v>
      </c>
      <c r="B20" s="9" t="s">
        <v>18</v>
      </c>
      <c r="C20" s="9" t="s">
        <v>19</v>
      </c>
      <c r="D20" s="9" t="s">
        <v>5</v>
      </c>
      <c r="E20" s="115">
        <v>4</v>
      </c>
      <c r="F20" s="205">
        <v>1101</v>
      </c>
      <c r="G20" s="169">
        <v>103297024</v>
      </c>
      <c r="H20" s="9">
        <v>68</v>
      </c>
      <c r="I20" s="165">
        <v>6511057</v>
      </c>
      <c r="J20" s="9">
        <v>13</v>
      </c>
      <c r="K20" s="200">
        <v>6523458</v>
      </c>
      <c r="L20" s="114">
        <v>1182</v>
      </c>
      <c r="M20" s="40">
        <v>116331534</v>
      </c>
      <c r="N20" s="74">
        <v>7469520</v>
      </c>
      <c r="O20" s="212">
        <v>6.4000000000000001E-2</v>
      </c>
      <c r="P20" s="114">
        <v>675</v>
      </c>
      <c r="Q20" s="31">
        <v>480</v>
      </c>
      <c r="R20" s="31">
        <v>22</v>
      </c>
      <c r="S20" s="115">
        <v>5</v>
      </c>
      <c r="T20" s="235">
        <v>14620.1</v>
      </c>
      <c r="U20" s="74">
        <v>8791.1</v>
      </c>
      <c r="V20" s="74">
        <v>7412383.0408204012</v>
      </c>
      <c r="W20" s="27">
        <v>507</v>
      </c>
      <c r="X20" s="74">
        <v>11781.6</v>
      </c>
      <c r="Y20" s="149">
        <v>6349.4</v>
      </c>
      <c r="Z20" s="285">
        <v>1182</v>
      </c>
      <c r="AA20" s="31">
        <v>580</v>
      </c>
      <c r="AB20" s="31">
        <v>191</v>
      </c>
      <c r="AC20" s="31">
        <v>310</v>
      </c>
      <c r="AD20" s="27">
        <v>101</v>
      </c>
      <c r="AE20" s="225">
        <v>8.5448392554991537E-2</v>
      </c>
      <c r="AF20" s="79">
        <v>0.24399999999999999</v>
      </c>
      <c r="AG20" s="79">
        <v>0.17799999999999999</v>
      </c>
      <c r="AH20" s="79">
        <v>0.25700000000000001</v>
      </c>
      <c r="AI20" s="79">
        <v>0.19</v>
      </c>
      <c r="AJ20" s="31">
        <v>602</v>
      </c>
      <c r="AK20" s="280"/>
      <c r="AL20" s="27">
        <v>249</v>
      </c>
      <c r="AM20" s="282">
        <v>3855</v>
      </c>
      <c r="AO20" s="114">
        <v>845</v>
      </c>
      <c r="AP20" s="31">
        <v>237</v>
      </c>
      <c r="AQ20" s="31">
        <v>98</v>
      </c>
      <c r="AR20" s="31">
        <v>2</v>
      </c>
      <c r="AS20" s="183">
        <v>50756.7</v>
      </c>
      <c r="AT20" s="183">
        <v>31800</v>
      </c>
      <c r="AU20" s="115">
        <v>337</v>
      </c>
      <c r="AV20" s="114">
        <v>210</v>
      </c>
      <c r="AW20" s="31">
        <v>120</v>
      </c>
      <c r="AX20" s="31">
        <v>7</v>
      </c>
      <c r="AY20" s="27">
        <v>91</v>
      </c>
      <c r="AZ20" s="115">
        <v>25</v>
      </c>
      <c r="BB20" s="205">
        <v>23726</v>
      </c>
      <c r="BC20" s="216">
        <v>2.4</v>
      </c>
      <c r="BD20" s="205">
        <v>2592</v>
      </c>
      <c r="BE20" s="212">
        <v>0.109</v>
      </c>
      <c r="BF20" s="199">
        <v>1546</v>
      </c>
      <c r="BG20" s="191">
        <v>0.59599999999999997</v>
      </c>
      <c r="BH20" s="219">
        <v>644</v>
      </c>
      <c r="BI20" s="199">
        <v>310</v>
      </c>
      <c r="BJ20" s="12">
        <v>0.12</v>
      </c>
      <c r="BK20" s="9">
        <v>50</v>
      </c>
      <c r="BL20" s="216">
        <v>33</v>
      </c>
      <c r="BM20" s="129">
        <v>0.72899999999999998</v>
      </c>
    </row>
    <row r="21" spans="1:65" x14ac:dyDescent="0.25">
      <c r="A21" s="106">
        <v>540228</v>
      </c>
      <c r="B21" s="65" t="s">
        <v>24</v>
      </c>
      <c r="C21" s="65" t="s">
        <v>19</v>
      </c>
      <c r="D21" s="65" t="s">
        <v>6</v>
      </c>
      <c r="E21" s="107">
        <v>4</v>
      </c>
      <c r="F21" s="201">
        <v>253</v>
      </c>
      <c r="G21" s="163">
        <v>8391825</v>
      </c>
      <c r="H21" s="4">
        <v>78</v>
      </c>
      <c r="I21" s="163">
        <v>5751499</v>
      </c>
      <c r="J21" s="4">
        <v>9</v>
      </c>
      <c r="K21" s="202">
        <v>1005749</v>
      </c>
      <c r="L21" s="108">
        <v>340</v>
      </c>
      <c r="M21" s="39">
        <v>15149073</v>
      </c>
      <c r="N21" s="39">
        <v>1045009</v>
      </c>
      <c r="O21" s="211">
        <v>6.9000000000000006E-2</v>
      </c>
      <c r="P21" s="108">
        <v>176</v>
      </c>
      <c r="Q21" s="5">
        <v>164</v>
      </c>
      <c r="R21" s="5">
        <v>0</v>
      </c>
      <c r="S21" s="24">
        <v>0</v>
      </c>
      <c r="T21" s="238">
        <v>6100.3</v>
      </c>
      <c r="U21" s="39">
        <v>4001</v>
      </c>
      <c r="V21" s="39">
        <v>1000442.921565082</v>
      </c>
      <c r="W21" s="5">
        <v>164</v>
      </c>
      <c r="X21" s="39">
        <v>3943.4</v>
      </c>
      <c r="Y21" s="141">
        <v>1730.4</v>
      </c>
      <c r="Z21" s="285">
        <v>340</v>
      </c>
      <c r="AA21" s="5">
        <v>107</v>
      </c>
      <c r="AB21" s="5">
        <v>106</v>
      </c>
      <c r="AC21" s="5">
        <v>124</v>
      </c>
      <c r="AD21" s="5">
        <v>3</v>
      </c>
      <c r="AE21" s="228">
        <v>8.8235294117647058E-3</v>
      </c>
      <c r="AF21" s="36">
        <v>0.128</v>
      </c>
      <c r="AG21" s="36">
        <v>8.2000000000000003E-2</v>
      </c>
      <c r="AH21" s="36">
        <v>0.14499999999999999</v>
      </c>
      <c r="AI21" s="36">
        <v>0.11</v>
      </c>
      <c r="AJ21" s="5">
        <v>233</v>
      </c>
      <c r="AK21" s="280"/>
      <c r="AL21" s="5">
        <v>30</v>
      </c>
      <c r="AM21" s="281">
        <v>911</v>
      </c>
      <c r="AO21" s="108">
        <v>232</v>
      </c>
      <c r="AP21" s="5">
        <v>107</v>
      </c>
      <c r="AQ21" s="5">
        <v>1</v>
      </c>
      <c r="AR21" s="5">
        <v>0</v>
      </c>
      <c r="AS21" s="182">
        <v>34442.5</v>
      </c>
      <c r="AT21" s="182">
        <v>26050</v>
      </c>
      <c r="AU21" s="24">
        <v>108</v>
      </c>
      <c r="AV21" s="108">
        <v>87</v>
      </c>
      <c r="AW21" s="5">
        <v>19</v>
      </c>
      <c r="AX21" s="5">
        <v>2</v>
      </c>
      <c r="AY21" s="5">
        <v>10</v>
      </c>
      <c r="AZ21" s="24">
        <v>4</v>
      </c>
      <c r="BB21" s="201">
        <v>1339</v>
      </c>
      <c r="BC21" s="217">
        <v>2.1</v>
      </c>
      <c r="BD21" s="201">
        <v>581.70000000000005</v>
      </c>
      <c r="BE21" s="232">
        <v>0.434</v>
      </c>
      <c r="BF21" s="201">
        <v>492</v>
      </c>
      <c r="BG21" s="15">
        <v>0.84599999999999997</v>
      </c>
      <c r="BH21" s="217">
        <v>234</v>
      </c>
      <c r="BI21" s="201">
        <v>123</v>
      </c>
      <c r="BJ21" s="15">
        <v>0.21099999999999999</v>
      </c>
      <c r="BK21" s="4">
        <v>23</v>
      </c>
      <c r="BL21" s="217">
        <v>15</v>
      </c>
      <c r="BM21" s="131">
        <v>0.60899999999999999</v>
      </c>
    </row>
    <row r="22" spans="1:65" x14ac:dyDescent="0.25">
      <c r="A22" s="106">
        <v>540043</v>
      </c>
      <c r="B22" s="65" t="s">
        <v>21</v>
      </c>
      <c r="C22" s="65" t="s">
        <v>19</v>
      </c>
      <c r="D22" s="65" t="s">
        <v>6</v>
      </c>
      <c r="E22" s="107">
        <v>4</v>
      </c>
      <c r="F22" s="201">
        <v>34</v>
      </c>
      <c r="G22" s="163">
        <v>1354200</v>
      </c>
      <c r="H22" s="4">
        <v>32</v>
      </c>
      <c r="I22" s="163">
        <v>4436242</v>
      </c>
      <c r="J22" s="4">
        <v>1</v>
      </c>
      <c r="K22" s="202">
        <v>825340</v>
      </c>
      <c r="L22" s="108">
        <v>67</v>
      </c>
      <c r="M22" s="39">
        <v>6615782</v>
      </c>
      <c r="N22" s="39">
        <v>577824</v>
      </c>
      <c r="O22" s="232">
        <v>8.6999999999999994E-2</v>
      </c>
      <c r="P22" s="108">
        <v>39</v>
      </c>
      <c r="Q22" s="5">
        <v>26</v>
      </c>
      <c r="R22" s="5">
        <v>0</v>
      </c>
      <c r="S22" s="24">
        <v>2</v>
      </c>
      <c r="T22" s="240">
        <v>20544.8</v>
      </c>
      <c r="U22" s="39">
        <v>4134</v>
      </c>
      <c r="V22" s="39">
        <v>575254.19406444195</v>
      </c>
      <c r="W22" s="5">
        <v>28</v>
      </c>
      <c r="X22" s="50">
        <v>16509.3</v>
      </c>
      <c r="Y22" s="141">
        <v>2776</v>
      </c>
      <c r="Z22" s="285">
        <v>67</v>
      </c>
      <c r="AA22" s="5">
        <v>36</v>
      </c>
      <c r="AB22" s="5">
        <v>17</v>
      </c>
      <c r="AC22" s="5">
        <v>14</v>
      </c>
      <c r="AD22" s="5">
        <v>0</v>
      </c>
      <c r="AE22" s="228">
        <v>0</v>
      </c>
      <c r="AF22" s="36">
        <v>9.2999999999999999E-2</v>
      </c>
      <c r="AG22" s="36">
        <v>9.1999999999999998E-2</v>
      </c>
      <c r="AH22" s="36">
        <v>0.105</v>
      </c>
      <c r="AI22" s="36">
        <v>9.1999999999999998E-2</v>
      </c>
      <c r="AJ22" s="5">
        <v>31</v>
      </c>
      <c r="AK22" s="280"/>
      <c r="AL22" s="5">
        <v>6</v>
      </c>
      <c r="AM22" s="281">
        <v>244</v>
      </c>
      <c r="AO22" s="108">
        <v>53</v>
      </c>
      <c r="AP22" s="5">
        <v>12</v>
      </c>
      <c r="AQ22" s="5">
        <v>2</v>
      </c>
      <c r="AR22" s="5">
        <v>0</v>
      </c>
      <c r="AS22" s="182">
        <v>317270.90000000002</v>
      </c>
      <c r="AT22" s="182">
        <v>71750</v>
      </c>
      <c r="AU22" s="24">
        <v>14</v>
      </c>
      <c r="AV22" s="108">
        <v>10</v>
      </c>
      <c r="AW22" s="5">
        <v>4</v>
      </c>
      <c r="AX22" s="5">
        <v>0</v>
      </c>
      <c r="AY22" s="5">
        <v>2</v>
      </c>
      <c r="AZ22" s="24">
        <v>3</v>
      </c>
      <c r="BB22" s="201">
        <v>1808</v>
      </c>
      <c r="BC22" s="217">
        <v>2.2999999999999998</v>
      </c>
      <c r="BD22" s="201">
        <v>98.899999999999991</v>
      </c>
      <c r="BE22" s="211">
        <v>5.5E-2</v>
      </c>
      <c r="BF22" s="201">
        <v>58</v>
      </c>
      <c r="BG22" s="15">
        <v>0.58599999999999997</v>
      </c>
      <c r="BH22" s="217">
        <v>25</v>
      </c>
      <c r="BI22" s="201">
        <v>12</v>
      </c>
      <c r="BJ22" s="13">
        <v>0.121</v>
      </c>
      <c r="BK22" s="4">
        <v>2</v>
      </c>
      <c r="BL22" s="217">
        <v>2</v>
      </c>
      <c r="BM22" s="230">
        <v>0.441</v>
      </c>
    </row>
    <row r="23" spans="1:65" x14ac:dyDescent="0.25">
      <c r="A23" s="106">
        <v>540044</v>
      </c>
      <c r="B23" s="65" t="s">
        <v>22</v>
      </c>
      <c r="C23" s="65" t="s">
        <v>19</v>
      </c>
      <c r="D23" s="65" t="s">
        <v>6</v>
      </c>
      <c r="E23" s="107">
        <v>4</v>
      </c>
      <c r="F23" s="201">
        <v>58</v>
      </c>
      <c r="G23" s="163">
        <v>2320960</v>
      </c>
      <c r="H23" s="4">
        <v>2</v>
      </c>
      <c r="I23" s="163">
        <v>290800</v>
      </c>
      <c r="J23" s="4">
        <v>2</v>
      </c>
      <c r="K23" s="202">
        <v>561034</v>
      </c>
      <c r="L23" s="108">
        <v>62</v>
      </c>
      <c r="M23" s="39">
        <v>3172794</v>
      </c>
      <c r="N23" s="39">
        <v>114879</v>
      </c>
      <c r="O23" s="211">
        <v>3.5999999999999997E-2</v>
      </c>
      <c r="P23" s="108">
        <v>42</v>
      </c>
      <c r="Q23" s="5">
        <v>20</v>
      </c>
      <c r="R23" s="5">
        <v>0</v>
      </c>
      <c r="S23" s="24">
        <v>0</v>
      </c>
      <c r="T23" s="238">
        <v>5501.2</v>
      </c>
      <c r="U23" s="39">
        <v>4420.2</v>
      </c>
      <c r="V23" s="39">
        <v>110023.5383300781</v>
      </c>
      <c r="W23" s="5">
        <v>20</v>
      </c>
      <c r="X23" s="39">
        <v>3481.2</v>
      </c>
      <c r="Y23" s="141">
        <v>1182.9000000000001</v>
      </c>
      <c r="Z23" s="285">
        <v>62</v>
      </c>
      <c r="AA23" s="5">
        <v>38</v>
      </c>
      <c r="AB23" s="5">
        <v>10</v>
      </c>
      <c r="AC23" s="5">
        <v>13</v>
      </c>
      <c r="AD23" s="5">
        <v>1</v>
      </c>
      <c r="AE23" s="228">
        <v>1.6129032258064516E-2</v>
      </c>
      <c r="AF23" s="36">
        <v>0.115</v>
      </c>
      <c r="AG23" s="36">
        <v>0.03</v>
      </c>
      <c r="AH23" s="36">
        <v>0.156</v>
      </c>
      <c r="AI23" s="36">
        <v>0.13200000000000001</v>
      </c>
      <c r="AJ23" s="5">
        <v>24</v>
      </c>
      <c r="AK23" s="280"/>
      <c r="AL23" s="5">
        <v>3</v>
      </c>
      <c r="AM23" s="281">
        <v>91</v>
      </c>
      <c r="AO23" s="108">
        <v>52</v>
      </c>
      <c r="AP23" s="5">
        <v>9</v>
      </c>
      <c r="AQ23" s="5">
        <v>1</v>
      </c>
      <c r="AR23" s="5">
        <v>0</v>
      </c>
      <c r="AS23" s="182">
        <v>24826</v>
      </c>
      <c r="AT23" s="182">
        <v>25250</v>
      </c>
      <c r="AU23" s="24">
        <v>10</v>
      </c>
      <c r="AV23" s="108">
        <v>7</v>
      </c>
      <c r="AW23" s="5">
        <v>3</v>
      </c>
      <c r="AX23" s="5">
        <v>0</v>
      </c>
      <c r="AY23" s="5">
        <v>2</v>
      </c>
      <c r="AZ23" s="24">
        <v>0</v>
      </c>
      <c r="BB23" s="201">
        <v>866</v>
      </c>
      <c r="BC23" s="217">
        <v>2.4</v>
      </c>
      <c r="BD23" s="201">
        <v>151.19999999999999</v>
      </c>
      <c r="BE23" s="211">
        <v>0.17499999999999999</v>
      </c>
      <c r="BF23" s="201">
        <v>87</v>
      </c>
      <c r="BG23" s="15">
        <v>0.57499999999999996</v>
      </c>
      <c r="BH23" s="217">
        <v>36</v>
      </c>
      <c r="BI23" s="201">
        <v>20</v>
      </c>
      <c r="BJ23" s="13">
        <v>0.13200000000000001</v>
      </c>
      <c r="BK23" s="4">
        <v>4</v>
      </c>
      <c r="BL23" s="217">
        <v>3</v>
      </c>
      <c r="BM23" s="131">
        <v>0.621</v>
      </c>
    </row>
    <row r="24" spans="1:65" x14ac:dyDescent="0.25">
      <c r="A24" s="106">
        <v>540045</v>
      </c>
      <c r="B24" s="65" t="s">
        <v>23</v>
      </c>
      <c r="C24" s="65" t="s">
        <v>19</v>
      </c>
      <c r="D24" s="65" t="s">
        <v>6</v>
      </c>
      <c r="E24" s="107">
        <v>4</v>
      </c>
      <c r="F24" s="201">
        <v>375</v>
      </c>
      <c r="G24" s="163">
        <v>18910396</v>
      </c>
      <c r="H24" s="4">
        <v>42</v>
      </c>
      <c r="I24" s="163">
        <v>5143700</v>
      </c>
      <c r="J24" s="4">
        <v>11</v>
      </c>
      <c r="K24" s="202">
        <v>10940349</v>
      </c>
      <c r="L24" s="108">
        <v>428</v>
      </c>
      <c r="M24" s="39">
        <v>34994445</v>
      </c>
      <c r="N24" s="39">
        <v>899141</v>
      </c>
      <c r="O24" s="211">
        <v>2.5999999999999999E-2</v>
      </c>
      <c r="P24" s="108">
        <v>306</v>
      </c>
      <c r="Q24" s="5">
        <v>121</v>
      </c>
      <c r="R24" s="5">
        <v>1</v>
      </c>
      <c r="S24" s="24">
        <v>0</v>
      </c>
      <c r="T24" s="238">
        <v>7161.8</v>
      </c>
      <c r="U24" s="39">
        <v>4723.3</v>
      </c>
      <c r="V24" s="39">
        <v>873735.53464394214</v>
      </c>
      <c r="W24" s="5">
        <v>122</v>
      </c>
      <c r="X24" s="39">
        <v>4683</v>
      </c>
      <c r="Y24" s="141">
        <v>1891.7</v>
      </c>
      <c r="Z24" s="285">
        <v>428</v>
      </c>
      <c r="AA24" s="5">
        <v>264</v>
      </c>
      <c r="AB24" s="5">
        <v>91</v>
      </c>
      <c r="AC24" s="5">
        <v>73</v>
      </c>
      <c r="AD24" s="5">
        <v>0</v>
      </c>
      <c r="AE24" s="228">
        <v>0</v>
      </c>
      <c r="AF24" s="36">
        <v>8.8999999999999996E-2</v>
      </c>
      <c r="AG24" s="36">
        <v>0.06</v>
      </c>
      <c r="AH24" s="36">
        <v>0.104</v>
      </c>
      <c r="AI24" s="36">
        <v>0.09</v>
      </c>
      <c r="AJ24" s="5">
        <v>164</v>
      </c>
      <c r="AK24" s="280"/>
      <c r="AL24" s="5">
        <v>30</v>
      </c>
      <c r="AM24" s="281">
        <v>450</v>
      </c>
      <c r="AO24" s="108">
        <v>382</v>
      </c>
      <c r="AP24" s="5">
        <v>46</v>
      </c>
      <c r="AQ24" s="5">
        <v>0</v>
      </c>
      <c r="AR24" s="5">
        <v>0</v>
      </c>
      <c r="AS24" s="182">
        <v>65555.3</v>
      </c>
      <c r="AT24" s="182">
        <v>41000</v>
      </c>
      <c r="AU24" s="24">
        <v>46</v>
      </c>
      <c r="AV24" s="108">
        <v>40</v>
      </c>
      <c r="AW24" s="5">
        <v>6</v>
      </c>
      <c r="AX24" s="5">
        <v>0</v>
      </c>
      <c r="AY24" s="5">
        <v>1</v>
      </c>
      <c r="AZ24" s="24">
        <v>0</v>
      </c>
      <c r="BB24" s="201">
        <v>2667</v>
      </c>
      <c r="BC24" s="217">
        <v>2.2999999999999998</v>
      </c>
      <c r="BD24" s="201">
        <v>1025.8</v>
      </c>
      <c r="BE24" s="232">
        <v>0.38500000000000001</v>
      </c>
      <c r="BF24" s="201">
        <v>481</v>
      </c>
      <c r="BG24" s="13">
        <v>0.46899999999999997</v>
      </c>
      <c r="BH24" s="217">
        <v>209</v>
      </c>
      <c r="BI24" s="201">
        <v>104</v>
      </c>
      <c r="BJ24" s="13">
        <v>0.10100000000000001</v>
      </c>
      <c r="BK24" s="4">
        <v>18</v>
      </c>
      <c r="BL24" s="217">
        <v>12</v>
      </c>
      <c r="BM24" s="131">
        <v>0.55200000000000005</v>
      </c>
    </row>
    <row r="25" spans="1:65" x14ac:dyDescent="0.25">
      <c r="A25" s="95"/>
      <c r="B25" s="10"/>
      <c r="C25" s="10" t="s">
        <v>19</v>
      </c>
      <c r="D25" s="10" t="s">
        <v>2</v>
      </c>
      <c r="E25" s="116">
        <v>4</v>
      </c>
      <c r="F25" s="203">
        <v>1945</v>
      </c>
      <c r="G25" s="167">
        <v>140915815</v>
      </c>
      <c r="H25" s="166">
        <v>239</v>
      </c>
      <c r="I25" s="167">
        <v>23161158</v>
      </c>
      <c r="J25" s="162">
        <v>41</v>
      </c>
      <c r="K25" s="206">
        <v>23786457</v>
      </c>
      <c r="L25" s="213">
        <v>2225</v>
      </c>
      <c r="M25" s="41">
        <v>187863425</v>
      </c>
      <c r="N25" s="75">
        <v>11293749</v>
      </c>
      <c r="O25" s="214">
        <v>0.06</v>
      </c>
      <c r="P25" s="213">
        <v>1294</v>
      </c>
      <c r="Q25" s="6">
        <v>899</v>
      </c>
      <c r="R25" s="6">
        <v>24</v>
      </c>
      <c r="S25" s="25">
        <v>8</v>
      </c>
      <c r="T25" s="236">
        <v>11979.3</v>
      </c>
      <c r="U25" s="41">
        <v>6759.3</v>
      </c>
      <c r="V25" s="75">
        <v>11152684.06171399</v>
      </c>
      <c r="W25" s="176">
        <v>931</v>
      </c>
      <c r="X25" s="41">
        <v>8956.2000000000007</v>
      </c>
      <c r="Y25" s="146">
        <v>3698.4</v>
      </c>
      <c r="Z25" s="285">
        <v>2225</v>
      </c>
      <c r="AA25" s="6">
        <v>1073</v>
      </c>
      <c r="AB25" s="6">
        <v>438</v>
      </c>
      <c r="AC25" s="6">
        <v>605</v>
      </c>
      <c r="AD25" s="176">
        <v>109</v>
      </c>
      <c r="AE25" s="175">
        <v>4.8988764044943824E-2</v>
      </c>
      <c r="AF25" s="177">
        <v>0.183</v>
      </c>
      <c r="AG25" s="177">
        <v>0.12</v>
      </c>
      <c r="AH25" s="177">
        <v>0.2</v>
      </c>
      <c r="AI25" s="177">
        <v>0.14000000000000001</v>
      </c>
      <c r="AJ25" s="176">
        <v>1152</v>
      </c>
      <c r="AK25" s="280"/>
      <c r="AL25" s="176">
        <v>348</v>
      </c>
      <c r="AM25" s="283">
        <v>5921</v>
      </c>
      <c r="AO25" s="213">
        <v>1669</v>
      </c>
      <c r="AP25" s="6">
        <v>447</v>
      </c>
      <c r="AQ25" s="6">
        <v>107</v>
      </c>
      <c r="AR25" s="6">
        <v>2</v>
      </c>
      <c r="AS25" s="184">
        <v>61555.9</v>
      </c>
      <c r="AT25" s="184">
        <v>32350</v>
      </c>
      <c r="AU25" s="25">
        <v>556</v>
      </c>
      <c r="AV25" s="213">
        <v>389</v>
      </c>
      <c r="AW25" s="6">
        <v>158</v>
      </c>
      <c r="AX25" s="6">
        <v>9</v>
      </c>
      <c r="AY25" s="176">
        <v>111</v>
      </c>
      <c r="AZ25" s="25">
        <v>33</v>
      </c>
      <c r="BB25" s="314">
        <v>31443</v>
      </c>
      <c r="BC25" s="315">
        <v>2.3849999999999998</v>
      </c>
      <c r="BD25" s="203">
        <v>4728</v>
      </c>
      <c r="BE25" s="214">
        <v>0.15</v>
      </c>
      <c r="BF25" s="203">
        <v>2870</v>
      </c>
      <c r="BG25" s="192">
        <v>0.60699999999999998</v>
      </c>
      <c r="BH25" s="220">
        <v>1245</v>
      </c>
      <c r="BI25" s="203">
        <v>603</v>
      </c>
      <c r="BJ25" s="161">
        <v>0.128</v>
      </c>
      <c r="BK25" s="162">
        <v>104</v>
      </c>
      <c r="BL25" s="218">
        <v>70</v>
      </c>
      <c r="BM25" s="222">
        <v>0.66</v>
      </c>
    </row>
    <row r="26" spans="1:65" x14ac:dyDescent="0.25">
      <c r="A26" s="114">
        <v>540146</v>
      </c>
      <c r="B26" s="9" t="s">
        <v>26</v>
      </c>
      <c r="C26" s="9" t="s">
        <v>27</v>
      </c>
      <c r="D26" s="9" t="s">
        <v>5</v>
      </c>
      <c r="E26" s="115">
        <v>4</v>
      </c>
      <c r="F26" s="205">
        <v>624</v>
      </c>
      <c r="G26" s="165">
        <v>21060320</v>
      </c>
      <c r="H26" s="9">
        <v>42</v>
      </c>
      <c r="I26" s="165">
        <v>6645864</v>
      </c>
      <c r="J26" s="9">
        <v>26</v>
      </c>
      <c r="K26" s="200">
        <v>3230081</v>
      </c>
      <c r="L26" s="114">
        <v>692</v>
      </c>
      <c r="M26" s="40">
        <v>30936265</v>
      </c>
      <c r="N26" s="40">
        <v>1681958</v>
      </c>
      <c r="O26" s="212">
        <v>5.3999999999999999E-2</v>
      </c>
      <c r="P26" s="114">
        <v>555</v>
      </c>
      <c r="Q26" s="31">
        <v>132</v>
      </c>
      <c r="R26" s="31">
        <v>2</v>
      </c>
      <c r="S26" s="115">
        <v>3</v>
      </c>
      <c r="T26" s="235">
        <v>12184.5</v>
      </c>
      <c r="U26" s="74">
        <v>7005.6</v>
      </c>
      <c r="V26" s="40">
        <v>1669282.198064599</v>
      </c>
      <c r="W26" s="31">
        <v>137</v>
      </c>
      <c r="X26" s="74">
        <v>10645.3</v>
      </c>
      <c r="Y26" s="149">
        <v>5725.4</v>
      </c>
      <c r="Z26" s="285">
        <v>692</v>
      </c>
      <c r="AA26" s="31">
        <v>537</v>
      </c>
      <c r="AB26" s="31">
        <v>26</v>
      </c>
      <c r="AC26" s="31">
        <v>99</v>
      </c>
      <c r="AD26" s="31">
        <v>30</v>
      </c>
      <c r="AE26" s="224">
        <v>4.3352601156069363E-2</v>
      </c>
      <c r="AF26" s="79">
        <v>0.28199999999999997</v>
      </c>
      <c r="AG26" s="79">
        <v>0.23</v>
      </c>
      <c r="AH26" s="79">
        <v>0.28699999999999998</v>
      </c>
      <c r="AI26" s="79">
        <v>0.23</v>
      </c>
      <c r="AJ26" s="31">
        <v>155</v>
      </c>
      <c r="AK26" s="280"/>
      <c r="AL26" s="31">
        <v>61</v>
      </c>
      <c r="AM26" s="282">
        <v>1597</v>
      </c>
      <c r="AO26" s="114">
        <v>601</v>
      </c>
      <c r="AP26" s="31">
        <v>68</v>
      </c>
      <c r="AQ26" s="31">
        <v>22</v>
      </c>
      <c r="AR26" s="31">
        <v>1</v>
      </c>
      <c r="AS26" s="183">
        <v>62663.6</v>
      </c>
      <c r="AT26" s="183">
        <v>25070</v>
      </c>
      <c r="AU26" s="115">
        <v>91</v>
      </c>
      <c r="AV26" s="114">
        <v>65</v>
      </c>
      <c r="AW26" s="31">
        <v>12</v>
      </c>
      <c r="AX26" s="31">
        <v>14</v>
      </c>
      <c r="AY26" s="31">
        <v>5</v>
      </c>
      <c r="AZ26" s="115">
        <v>10</v>
      </c>
      <c r="BB26" s="205">
        <v>20064</v>
      </c>
      <c r="BC26" s="216">
        <v>2.5</v>
      </c>
      <c r="BD26" s="205">
        <v>1517.5</v>
      </c>
      <c r="BE26" s="212">
        <v>7.5999999999999998E-2</v>
      </c>
      <c r="BF26" s="205">
        <v>408</v>
      </c>
      <c r="BG26" s="12">
        <v>0.26900000000000002</v>
      </c>
      <c r="BH26" s="216">
        <v>163</v>
      </c>
      <c r="BI26" s="205">
        <v>81</v>
      </c>
      <c r="BJ26" s="12">
        <v>5.2999999999999999E-2</v>
      </c>
      <c r="BK26" s="9">
        <v>13</v>
      </c>
      <c r="BL26" s="216">
        <v>9</v>
      </c>
      <c r="BM26" s="129">
        <v>0.85299999999999998</v>
      </c>
    </row>
    <row r="27" spans="1:65" x14ac:dyDescent="0.25">
      <c r="A27" s="106">
        <v>540147</v>
      </c>
      <c r="B27" s="65" t="s">
        <v>28</v>
      </c>
      <c r="C27" s="65" t="s">
        <v>27</v>
      </c>
      <c r="D27" s="65" t="s">
        <v>6</v>
      </c>
      <c r="E27" s="107">
        <v>4</v>
      </c>
      <c r="F27" s="201">
        <v>265</v>
      </c>
      <c r="G27" s="163">
        <v>7517650</v>
      </c>
      <c r="H27" s="4">
        <v>47</v>
      </c>
      <c r="I27" s="163">
        <v>1399470</v>
      </c>
      <c r="J27" s="4">
        <v>17</v>
      </c>
      <c r="K27" s="202">
        <v>3804010</v>
      </c>
      <c r="L27" s="108">
        <v>329</v>
      </c>
      <c r="M27" s="39">
        <v>12721130</v>
      </c>
      <c r="N27" s="39">
        <v>563009</v>
      </c>
      <c r="O27" s="211">
        <v>4.3999999999999997E-2</v>
      </c>
      <c r="P27" s="108">
        <v>212</v>
      </c>
      <c r="Q27" s="5">
        <v>117</v>
      </c>
      <c r="R27" s="5">
        <v>0</v>
      </c>
      <c r="S27" s="24">
        <v>0</v>
      </c>
      <c r="T27" s="238">
        <v>4582.6000000000004</v>
      </c>
      <c r="U27" s="39">
        <v>3290</v>
      </c>
      <c r="V27" s="39">
        <v>536164.83617227082</v>
      </c>
      <c r="W27" s="5">
        <v>117</v>
      </c>
      <c r="X27" s="39">
        <v>3059.8</v>
      </c>
      <c r="Y27" s="141">
        <v>1904</v>
      </c>
      <c r="Z27" s="285">
        <v>329</v>
      </c>
      <c r="AA27" s="5">
        <v>157</v>
      </c>
      <c r="AB27" s="5">
        <v>77</v>
      </c>
      <c r="AC27" s="5">
        <v>93</v>
      </c>
      <c r="AD27" s="5">
        <v>2</v>
      </c>
      <c r="AE27" s="228">
        <v>6.0790273556231003E-3</v>
      </c>
      <c r="AF27" s="36">
        <v>0.125</v>
      </c>
      <c r="AG27" s="36">
        <v>0.105</v>
      </c>
      <c r="AH27" s="36">
        <v>0.13300000000000001</v>
      </c>
      <c r="AI27" s="36">
        <v>0.11</v>
      </c>
      <c r="AJ27" s="5">
        <v>172</v>
      </c>
      <c r="AK27" s="280"/>
      <c r="AL27" s="5">
        <v>12</v>
      </c>
      <c r="AM27" s="281">
        <v>949</v>
      </c>
      <c r="AO27" s="108">
        <v>272</v>
      </c>
      <c r="AP27" s="5">
        <v>57</v>
      </c>
      <c r="AQ27" s="5">
        <v>0</v>
      </c>
      <c r="AR27" s="5">
        <v>0</v>
      </c>
      <c r="AS27" s="182">
        <v>32810.9</v>
      </c>
      <c r="AT27" s="182">
        <v>17400</v>
      </c>
      <c r="AU27" s="24">
        <v>57</v>
      </c>
      <c r="AV27" s="108">
        <v>50</v>
      </c>
      <c r="AW27" s="5">
        <v>2</v>
      </c>
      <c r="AX27" s="5">
        <v>5</v>
      </c>
      <c r="AY27" s="5">
        <v>2</v>
      </c>
      <c r="AZ27" s="24" t="s">
        <v>193</v>
      </c>
      <c r="BB27" s="201">
        <v>1999</v>
      </c>
      <c r="BC27" s="217">
        <v>2.2000000000000002</v>
      </c>
      <c r="BD27" s="201">
        <v>578.6</v>
      </c>
      <c r="BE27" s="232">
        <v>0.28899999999999998</v>
      </c>
      <c r="BF27" s="201">
        <v>344</v>
      </c>
      <c r="BG27" s="15">
        <v>0.59499999999999997</v>
      </c>
      <c r="BH27" s="217">
        <v>156</v>
      </c>
      <c r="BI27" s="201">
        <v>86</v>
      </c>
      <c r="BJ27" s="15">
        <v>0.14899999999999999</v>
      </c>
      <c r="BK27" s="4">
        <v>15</v>
      </c>
      <c r="BL27" s="217">
        <v>10</v>
      </c>
      <c r="BM27" s="131">
        <v>0.751</v>
      </c>
    </row>
    <row r="28" spans="1:65" x14ac:dyDescent="0.25">
      <c r="A28" s="106">
        <v>540148</v>
      </c>
      <c r="B28" s="65" t="s">
        <v>29</v>
      </c>
      <c r="C28" s="65" t="s">
        <v>27</v>
      </c>
      <c r="D28" s="65" t="s">
        <v>6</v>
      </c>
      <c r="E28" s="107">
        <v>4</v>
      </c>
      <c r="F28" s="201">
        <v>23</v>
      </c>
      <c r="G28" s="163">
        <v>1496740</v>
      </c>
      <c r="H28" s="4">
        <v>11</v>
      </c>
      <c r="I28" s="163">
        <v>1657200</v>
      </c>
      <c r="J28" s="4">
        <v>1</v>
      </c>
      <c r="K28" s="202">
        <v>108700</v>
      </c>
      <c r="L28" s="108">
        <v>35</v>
      </c>
      <c r="M28" s="39">
        <v>3262640</v>
      </c>
      <c r="N28" s="39">
        <v>168707</v>
      </c>
      <c r="O28" s="211">
        <v>5.1999999999999998E-2</v>
      </c>
      <c r="P28" s="108">
        <v>32</v>
      </c>
      <c r="Q28" s="5">
        <v>2</v>
      </c>
      <c r="R28" s="5">
        <v>0</v>
      </c>
      <c r="S28" s="24">
        <v>1</v>
      </c>
      <c r="T28" s="240">
        <v>56235.7</v>
      </c>
      <c r="U28" s="50">
        <v>30419</v>
      </c>
      <c r="V28" s="39">
        <v>168707</v>
      </c>
      <c r="W28" s="5">
        <v>3</v>
      </c>
      <c r="X28" s="50">
        <v>56235.7</v>
      </c>
      <c r="Y28" s="144">
        <v>30419</v>
      </c>
      <c r="Z28" s="285">
        <v>35</v>
      </c>
      <c r="AA28" s="5">
        <v>32</v>
      </c>
      <c r="AB28" s="5">
        <v>0</v>
      </c>
      <c r="AC28" s="5">
        <v>3</v>
      </c>
      <c r="AD28" s="5">
        <v>0</v>
      </c>
      <c r="AE28" s="228">
        <v>0</v>
      </c>
      <c r="AF28" s="80">
        <v>0.24299999999999999</v>
      </c>
      <c r="AG28" s="80">
        <v>0.22</v>
      </c>
      <c r="AH28" s="80">
        <v>0.24299999999999999</v>
      </c>
      <c r="AI28" s="80">
        <v>0.22</v>
      </c>
      <c r="AJ28" s="5">
        <v>3</v>
      </c>
      <c r="AK28" s="280"/>
      <c r="AL28" s="5">
        <v>3</v>
      </c>
      <c r="AM28" s="281">
        <v>10</v>
      </c>
      <c r="AO28" s="108">
        <v>32</v>
      </c>
      <c r="AP28" s="5">
        <v>1</v>
      </c>
      <c r="AQ28" s="5">
        <v>2</v>
      </c>
      <c r="AR28" s="5">
        <v>0</v>
      </c>
      <c r="AS28" s="182">
        <v>248500</v>
      </c>
      <c r="AT28" s="182">
        <v>160100</v>
      </c>
      <c r="AU28" s="24">
        <v>3</v>
      </c>
      <c r="AV28" s="108">
        <v>0</v>
      </c>
      <c r="AW28" s="5">
        <v>3</v>
      </c>
      <c r="AX28" s="5">
        <v>0</v>
      </c>
      <c r="AY28" s="5">
        <v>2</v>
      </c>
      <c r="AZ28" s="24">
        <v>0</v>
      </c>
      <c r="BB28" s="201">
        <v>3433</v>
      </c>
      <c r="BC28" s="217">
        <v>1.9</v>
      </c>
      <c r="BD28" s="201">
        <v>45.599999999999987</v>
      </c>
      <c r="BE28" s="211">
        <v>1.2999999999999999E-2</v>
      </c>
      <c r="BF28" s="201">
        <v>2</v>
      </c>
      <c r="BG28" s="13">
        <v>4.3999999999999997E-2</v>
      </c>
      <c r="BH28" s="217">
        <v>1</v>
      </c>
      <c r="BI28" s="201">
        <v>1</v>
      </c>
      <c r="BJ28" s="13">
        <v>2.1999999999999999E-2</v>
      </c>
      <c r="BK28" s="4">
        <v>1</v>
      </c>
      <c r="BL28" s="217">
        <v>1</v>
      </c>
      <c r="BM28" s="131">
        <v>0.73899999999999999</v>
      </c>
    </row>
    <row r="29" spans="1:65" x14ac:dyDescent="0.25">
      <c r="A29" s="95"/>
      <c r="B29" s="10"/>
      <c r="C29" s="10" t="s">
        <v>27</v>
      </c>
      <c r="D29" s="10" t="s">
        <v>2</v>
      </c>
      <c r="E29" s="116">
        <v>4</v>
      </c>
      <c r="F29" s="207">
        <v>912</v>
      </c>
      <c r="G29" s="168">
        <v>30074710</v>
      </c>
      <c r="H29" s="162">
        <v>100</v>
      </c>
      <c r="I29" s="168">
        <v>9702534</v>
      </c>
      <c r="J29" s="166">
        <v>44</v>
      </c>
      <c r="K29" s="204">
        <v>7142791</v>
      </c>
      <c r="L29" s="213">
        <v>1056</v>
      </c>
      <c r="M29" s="41">
        <v>46920035</v>
      </c>
      <c r="N29" s="41">
        <v>2413674</v>
      </c>
      <c r="O29" s="214">
        <v>5.0999999999999997E-2</v>
      </c>
      <c r="P29" s="213">
        <v>799</v>
      </c>
      <c r="Q29" s="6">
        <v>251</v>
      </c>
      <c r="R29" s="6">
        <v>2</v>
      </c>
      <c r="S29" s="25">
        <v>4</v>
      </c>
      <c r="T29" s="236">
        <v>9238</v>
      </c>
      <c r="U29" s="41">
        <v>4440</v>
      </c>
      <c r="V29" s="41">
        <v>2374154.0342368698</v>
      </c>
      <c r="W29" s="6">
        <v>257</v>
      </c>
      <c r="X29" s="41">
        <v>6996.2</v>
      </c>
      <c r="Y29" s="146">
        <v>3078.8</v>
      </c>
      <c r="Z29" s="285">
        <v>1056</v>
      </c>
      <c r="AA29" s="6">
        <v>726</v>
      </c>
      <c r="AB29" s="6">
        <v>103</v>
      </c>
      <c r="AC29" s="6">
        <v>195</v>
      </c>
      <c r="AD29" s="243">
        <v>32</v>
      </c>
      <c r="AE29" s="178">
        <v>3.0303030303030304E-2</v>
      </c>
      <c r="AF29" s="244">
        <v>0.19800000000000001</v>
      </c>
      <c r="AG29" s="177">
        <v>0.13</v>
      </c>
      <c r="AH29" s="177">
        <v>0.20599999999999999</v>
      </c>
      <c r="AI29" s="177">
        <v>0.13100000000000001</v>
      </c>
      <c r="AJ29" s="6">
        <v>330</v>
      </c>
      <c r="AK29" s="280"/>
      <c r="AL29" s="6">
        <v>76</v>
      </c>
      <c r="AM29" s="283">
        <v>2556</v>
      </c>
      <c r="AO29" s="213">
        <v>905</v>
      </c>
      <c r="AP29" s="6">
        <v>126</v>
      </c>
      <c r="AQ29" s="6">
        <v>24</v>
      </c>
      <c r="AR29" s="6">
        <v>1</v>
      </c>
      <c r="AS29" s="184">
        <v>55086.8</v>
      </c>
      <c r="AT29" s="184">
        <v>21900</v>
      </c>
      <c r="AU29" s="25">
        <v>151</v>
      </c>
      <c r="AV29" s="213">
        <v>115</v>
      </c>
      <c r="AW29" s="6">
        <v>17</v>
      </c>
      <c r="AX29" s="6">
        <v>19</v>
      </c>
      <c r="AY29" s="6">
        <v>9</v>
      </c>
      <c r="AZ29" s="25">
        <v>12</v>
      </c>
      <c r="BB29" s="314">
        <v>25496</v>
      </c>
      <c r="BC29" s="315">
        <v>2.3889999999999998</v>
      </c>
      <c r="BD29" s="207">
        <v>2141.6999999999998</v>
      </c>
      <c r="BE29" s="214">
        <v>8.4000000000000005E-2</v>
      </c>
      <c r="BF29" s="207">
        <v>754</v>
      </c>
      <c r="BG29" s="161">
        <v>0.35199999999999998</v>
      </c>
      <c r="BH29" s="218">
        <v>320</v>
      </c>
      <c r="BI29" s="207">
        <v>168</v>
      </c>
      <c r="BJ29" s="161">
        <v>7.8E-2</v>
      </c>
      <c r="BK29" s="162">
        <v>29</v>
      </c>
      <c r="BL29" s="218">
        <v>20</v>
      </c>
      <c r="BM29" s="222">
        <v>0.82</v>
      </c>
    </row>
    <row r="30" spans="1:65" x14ac:dyDescent="0.25">
      <c r="A30" s="106">
        <v>540158</v>
      </c>
      <c r="B30" s="65" t="s">
        <v>32</v>
      </c>
      <c r="C30" s="65" t="s">
        <v>31</v>
      </c>
      <c r="D30" s="65" t="s">
        <v>6</v>
      </c>
      <c r="E30" s="107">
        <v>4</v>
      </c>
      <c r="F30" s="201">
        <v>23</v>
      </c>
      <c r="G30" s="163">
        <v>645460</v>
      </c>
      <c r="H30" s="4">
        <v>2</v>
      </c>
      <c r="I30" s="163">
        <v>157300</v>
      </c>
      <c r="J30" s="4">
        <v>2</v>
      </c>
      <c r="K30" s="202">
        <v>88630</v>
      </c>
      <c r="L30" s="108">
        <v>27</v>
      </c>
      <c r="M30" s="39">
        <v>891390</v>
      </c>
      <c r="N30" s="39">
        <v>23143</v>
      </c>
      <c r="O30" s="211">
        <v>2.5999999999999999E-2</v>
      </c>
      <c r="P30" s="108">
        <v>19</v>
      </c>
      <c r="Q30" s="5">
        <v>8</v>
      </c>
      <c r="R30" s="5">
        <v>0</v>
      </c>
      <c r="S30" s="24">
        <v>0</v>
      </c>
      <c r="T30" s="238">
        <v>2851.4</v>
      </c>
      <c r="U30" s="39">
        <v>2232.4</v>
      </c>
      <c r="V30" s="39">
        <v>22811.0009765625</v>
      </c>
      <c r="W30" s="5">
        <v>8</v>
      </c>
      <c r="X30" s="39">
        <v>2314.4</v>
      </c>
      <c r="Y30" s="141">
        <v>1884.1</v>
      </c>
      <c r="Z30" s="285">
        <v>27</v>
      </c>
      <c r="AA30" s="5">
        <v>17</v>
      </c>
      <c r="AB30" s="5">
        <v>6</v>
      </c>
      <c r="AC30" s="5">
        <v>4</v>
      </c>
      <c r="AD30" s="5">
        <v>0</v>
      </c>
      <c r="AE30" s="228">
        <v>0</v>
      </c>
      <c r="AF30" s="36">
        <v>9.5000000000000001E-2</v>
      </c>
      <c r="AG30" s="36">
        <v>7.6999999999999999E-2</v>
      </c>
      <c r="AH30" s="36">
        <v>9.5000000000000001E-2</v>
      </c>
      <c r="AI30" s="36">
        <v>7.6999999999999999E-2</v>
      </c>
      <c r="AJ30" s="5">
        <v>10</v>
      </c>
      <c r="AK30" s="280"/>
      <c r="AL30" s="5">
        <v>0</v>
      </c>
      <c r="AM30" s="281">
        <v>16</v>
      </c>
      <c r="AO30" s="108">
        <v>26</v>
      </c>
      <c r="AP30" s="5">
        <v>1</v>
      </c>
      <c r="AQ30" s="5">
        <v>0</v>
      </c>
      <c r="AR30" s="5">
        <v>0</v>
      </c>
      <c r="AS30" s="182">
        <v>26300</v>
      </c>
      <c r="AT30" s="182">
        <v>26300</v>
      </c>
      <c r="AU30" s="24">
        <v>1</v>
      </c>
      <c r="AV30" s="108">
        <v>0</v>
      </c>
      <c r="AW30" s="5">
        <v>1</v>
      </c>
      <c r="AX30" s="5">
        <v>0</v>
      </c>
      <c r="AY30" s="5">
        <v>0</v>
      </c>
      <c r="AZ30" s="24">
        <v>0</v>
      </c>
      <c r="BB30" s="201">
        <v>260</v>
      </c>
      <c r="BC30" s="217">
        <v>2.6</v>
      </c>
      <c r="BD30" s="201">
        <v>62.400000000000013</v>
      </c>
      <c r="BE30" s="211">
        <v>0.24</v>
      </c>
      <c r="BF30" s="201">
        <v>19</v>
      </c>
      <c r="BG30" s="13">
        <v>0.30399999999999999</v>
      </c>
      <c r="BH30" s="217">
        <v>7</v>
      </c>
      <c r="BI30" s="201">
        <v>4</v>
      </c>
      <c r="BJ30" s="13">
        <v>6.4000000000000001E-2</v>
      </c>
      <c r="BK30" s="4">
        <v>1</v>
      </c>
      <c r="BL30" s="217">
        <v>1</v>
      </c>
      <c r="BM30" s="131">
        <v>0.69599999999999995</v>
      </c>
    </row>
    <row r="31" spans="1:65" x14ac:dyDescent="0.25">
      <c r="A31" s="106">
        <v>540159</v>
      </c>
      <c r="B31" s="65" t="s">
        <v>33</v>
      </c>
      <c r="C31" s="65" t="s">
        <v>31</v>
      </c>
      <c r="D31" s="65" t="s">
        <v>6</v>
      </c>
      <c r="E31" s="107">
        <v>4</v>
      </c>
      <c r="F31" s="201">
        <v>286</v>
      </c>
      <c r="G31" s="163">
        <v>15308630</v>
      </c>
      <c r="H31" s="4">
        <v>82</v>
      </c>
      <c r="I31" s="163">
        <v>9634900</v>
      </c>
      <c r="J31" s="4">
        <v>13</v>
      </c>
      <c r="K31" s="202">
        <v>9585960</v>
      </c>
      <c r="L31" s="108">
        <v>381</v>
      </c>
      <c r="M31" s="39">
        <v>34529490</v>
      </c>
      <c r="N31" s="50">
        <v>3355701</v>
      </c>
      <c r="O31" s="232">
        <v>9.7000000000000003E-2</v>
      </c>
      <c r="P31" s="108">
        <v>86</v>
      </c>
      <c r="Q31" s="5">
        <v>285</v>
      </c>
      <c r="R31" s="5">
        <v>8</v>
      </c>
      <c r="S31" s="24">
        <v>2</v>
      </c>
      <c r="T31" s="238">
        <v>11331.8</v>
      </c>
      <c r="U31" s="39">
        <v>6002.7</v>
      </c>
      <c r="V31" s="39">
        <v>3342872.356665039</v>
      </c>
      <c r="W31" s="5">
        <v>295</v>
      </c>
      <c r="X31" s="50">
        <v>10519.4</v>
      </c>
      <c r="Y31" s="148">
        <v>5459.2</v>
      </c>
      <c r="Z31" s="285">
        <v>381</v>
      </c>
      <c r="AA31" s="5">
        <v>65</v>
      </c>
      <c r="AB31" s="5">
        <v>66</v>
      </c>
      <c r="AC31" s="5">
        <v>232</v>
      </c>
      <c r="AD31" s="30">
        <v>18</v>
      </c>
      <c r="AE31" s="227">
        <v>4.7244094488188976E-2</v>
      </c>
      <c r="AF31" s="47">
        <v>0.20499999999999999</v>
      </c>
      <c r="AG31" s="47">
        <v>0.152</v>
      </c>
      <c r="AH31" s="36">
        <v>0.20699999999999999</v>
      </c>
      <c r="AI31" s="36">
        <v>0.154</v>
      </c>
      <c r="AJ31" s="5">
        <v>316</v>
      </c>
      <c r="AK31" s="280"/>
      <c r="AL31" s="30">
        <v>91</v>
      </c>
      <c r="AM31" s="281">
        <v>3533</v>
      </c>
      <c r="AO31" s="108">
        <v>184</v>
      </c>
      <c r="AP31" s="5">
        <v>162</v>
      </c>
      <c r="AQ31" s="5">
        <v>25</v>
      </c>
      <c r="AR31" s="30">
        <v>10</v>
      </c>
      <c r="AS31" s="182">
        <v>71129.8</v>
      </c>
      <c r="AT31" s="182">
        <v>28700</v>
      </c>
      <c r="AU31" s="24">
        <v>197</v>
      </c>
      <c r="AV31" s="108">
        <v>163</v>
      </c>
      <c r="AW31" s="5">
        <v>32</v>
      </c>
      <c r="AX31" s="5">
        <v>2</v>
      </c>
      <c r="AY31" s="30">
        <v>20</v>
      </c>
      <c r="AZ31" s="24">
        <v>1</v>
      </c>
      <c r="BB31" s="201">
        <v>1148</v>
      </c>
      <c r="BC31" s="217">
        <v>2.2999999999999998</v>
      </c>
      <c r="BD31" s="201">
        <v>747.49999999999989</v>
      </c>
      <c r="BE31" s="232">
        <v>0.65100000000000002</v>
      </c>
      <c r="BF31" s="201">
        <v>635</v>
      </c>
      <c r="BG31" s="15">
        <v>0.84899999999999998</v>
      </c>
      <c r="BH31" s="217">
        <v>276</v>
      </c>
      <c r="BI31" s="201">
        <v>158</v>
      </c>
      <c r="BJ31" s="15">
        <v>0.21099999999999999</v>
      </c>
      <c r="BK31" s="4">
        <v>27</v>
      </c>
      <c r="BL31" s="217">
        <v>18</v>
      </c>
      <c r="BM31" s="131">
        <v>0.56299999999999994</v>
      </c>
    </row>
    <row r="32" spans="1:65" x14ac:dyDescent="0.25">
      <c r="A32" s="114">
        <v>540283</v>
      </c>
      <c r="B32" s="9" t="s">
        <v>30</v>
      </c>
      <c r="C32" s="9" t="s">
        <v>31</v>
      </c>
      <c r="D32" s="9" t="s">
        <v>5</v>
      </c>
      <c r="E32" s="115">
        <v>4</v>
      </c>
      <c r="F32" s="205">
        <v>502</v>
      </c>
      <c r="G32" s="165">
        <v>23166152</v>
      </c>
      <c r="H32" s="9">
        <v>23</v>
      </c>
      <c r="I32" s="165">
        <v>2460010</v>
      </c>
      <c r="J32" s="9">
        <v>15</v>
      </c>
      <c r="K32" s="200">
        <v>1731498</v>
      </c>
      <c r="L32" s="114">
        <v>540</v>
      </c>
      <c r="M32" s="40">
        <v>27357659</v>
      </c>
      <c r="N32" s="40">
        <v>2303094</v>
      </c>
      <c r="O32" s="212">
        <v>8.4000000000000005E-2</v>
      </c>
      <c r="P32" s="114">
        <v>358</v>
      </c>
      <c r="Q32" s="31">
        <v>176</v>
      </c>
      <c r="R32" s="31">
        <v>5</v>
      </c>
      <c r="S32" s="115">
        <v>1</v>
      </c>
      <c r="T32" s="235">
        <v>12549.3</v>
      </c>
      <c r="U32" s="74">
        <v>7700.7</v>
      </c>
      <c r="V32" s="40">
        <v>2283968.9615722662</v>
      </c>
      <c r="W32" s="31">
        <v>182</v>
      </c>
      <c r="X32" s="40">
        <v>10421.200000000001</v>
      </c>
      <c r="Y32" s="149">
        <v>5630.8</v>
      </c>
      <c r="Z32" s="285">
        <v>540</v>
      </c>
      <c r="AA32" s="31">
        <v>333</v>
      </c>
      <c r="AB32" s="31">
        <v>59</v>
      </c>
      <c r="AC32" s="31">
        <v>127</v>
      </c>
      <c r="AD32" s="31">
        <v>21</v>
      </c>
      <c r="AE32" s="224">
        <v>3.888888888888889E-2</v>
      </c>
      <c r="AF32" s="224">
        <v>0.23300000000000001</v>
      </c>
      <c r="AG32" s="79">
        <v>0.17299999999999999</v>
      </c>
      <c r="AH32" s="79">
        <v>0.249</v>
      </c>
      <c r="AI32" s="79">
        <v>0.19</v>
      </c>
      <c r="AJ32" s="31">
        <v>207</v>
      </c>
      <c r="AK32" s="280"/>
      <c r="AL32" s="31">
        <v>76</v>
      </c>
      <c r="AM32" s="282">
        <v>1519</v>
      </c>
      <c r="AO32" s="114">
        <v>428</v>
      </c>
      <c r="AP32" s="31">
        <v>92</v>
      </c>
      <c r="AQ32" s="31">
        <v>16</v>
      </c>
      <c r="AR32" s="31">
        <v>4</v>
      </c>
      <c r="AS32" s="183">
        <v>51180.7</v>
      </c>
      <c r="AT32" s="183">
        <v>38950</v>
      </c>
      <c r="AU32" s="115">
        <v>112</v>
      </c>
      <c r="AV32" s="114">
        <v>59</v>
      </c>
      <c r="AW32" s="31">
        <v>44</v>
      </c>
      <c r="AX32" s="31">
        <v>9</v>
      </c>
      <c r="AY32" s="27">
        <v>32</v>
      </c>
      <c r="AZ32" s="115">
        <v>5</v>
      </c>
      <c r="BB32" s="205">
        <v>6944</v>
      </c>
      <c r="BC32" s="216">
        <v>2.2999999999999998</v>
      </c>
      <c r="BD32" s="205">
        <v>1131.5999999999999</v>
      </c>
      <c r="BE32" s="212">
        <v>0.16300000000000001</v>
      </c>
      <c r="BF32" s="205">
        <v>546</v>
      </c>
      <c r="BG32" s="12">
        <v>0.48299999999999998</v>
      </c>
      <c r="BH32" s="216">
        <v>237</v>
      </c>
      <c r="BI32" s="205">
        <v>111</v>
      </c>
      <c r="BJ32" s="12">
        <v>9.8000000000000004E-2</v>
      </c>
      <c r="BK32" s="9">
        <v>19</v>
      </c>
      <c r="BL32" s="216">
        <v>13</v>
      </c>
      <c r="BM32" s="129">
        <v>0.80700000000000005</v>
      </c>
    </row>
    <row r="33" spans="1:65" x14ac:dyDescent="0.25">
      <c r="A33" s="95"/>
      <c r="B33" s="10"/>
      <c r="C33" s="10" t="s">
        <v>31</v>
      </c>
      <c r="D33" s="10" t="s">
        <v>2</v>
      </c>
      <c r="E33" s="116">
        <v>4</v>
      </c>
      <c r="F33" s="207">
        <v>811</v>
      </c>
      <c r="G33" s="168">
        <v>39120242</v>
      </c>
      <c r="H33" s="166">
        <v>107</v>
      </c>
      <c r="I33" s="167">
        <v>12252210</v>
      </c>
      <c r="J33" s="162">
        <v>30</v>
      </c>
      <c r="K33" s="204">
        <v>11406088</v>
      </c>
      <c r="L33" s="213">
        <v>948</v>
      </c>
      <c r="M33" s="41">
        <v>62778539</v>
      </c>
      <c r="N33" s="75">
        <v>5681938</v>
      </c>
      <c r="O33" s="234">
        <v>9.0999999999999998E-2</v>
      </c>
      <c r="P33" s="213">
        <v>463</v>
      </c>
      <c r="Q33" s="6">
        <v>469</v>
      </c>
      <c r="R33" s="6">
        <v>13</v>
      </c>
      <c r="S33" s="25">
        <v>3</v>
      </c>
      <c r="T33" s="236">
        <v>11648.8</v>
      </c>
      <c r="U33" s="41">
        <v>6271</v>
      </c>
      <c r="V33" s="41">
        <v>5649652.3192138672</v>
      </c>
      <c r="W33" s="6">
        <v>485</v>
      </c>
      <c r="X33" s="41">
        <v>10330.799999999999</v>
      </c>
      <c r="Y33" s="242">
        <v>5426.4</v>
      </c>
      <c r="Z33" s="285">
        <v>948</v>
      </c>
      <c r="AA33" s="6">
        <v>415</v>
      </c>
      <c r="AB33" s="6">
        <v>131</v>
      </c>
      <c r="AC33" s="6">
        <v>363</v>
      </c>
      <c r="AD33" s="243">
        <v>39</v>
      </c>
      <c r="AE33" s="173">
        <v>4.1139240506329111E-2</v>
      </c>
      <c r="AF33" s="244">
        <v>0.214</v>
      </c>
      <c r="AG33" s="244">
        <v>0.155</v>
      </c>
      <c r="AH33" s="177">
        <v>0.221</v>
      </c>
      <c r="AI33" s="177">
        <v>0.158</v>
      </c>
      <c r="AJ33" s="6">
        <v>533</v>
      </c>
      <c r="AK33" s="280"/>
      <c r="AL33" s="176">
        <v>167</v>
      </c>
      <c r="AM33" s="283">
        <v>5068</v>
      </c>
      <c r="AO33" s="213">
        <v>638</v>
      </c>
      <c r="AP33" s="6">
        <v>255</v>
      </c>
      <c r="AQ33" s="6">
        <v>41</v>
      </c>
      <c r="AR33" s="176">
        <v>14</v>
      </c>
      <c r="AS33" s="184">
        <v>63777.8</v>
      </c>
      <c r="AT33" s="184">
        <v>29950</v>
      </c>
      <c r="AU33" s="25">
        <v>310</v>
      </c>
      <c r="AV33" s="213">
        <v>222</v>
      </c>
      <c r="AW33" s="6">
        <v>77</v>
      </c>
      <c r="AX33" s="6">
        <v>11</v>
      </c>
      <c r="AY33" s="176">
        <v>52</v>
      </c>
      <c r="AZ33" s="25">
        <v>6</v>
      </c>
      <c r="BB33" s="314">
        <v>8352</v>
      </c>
      <c r="BC33" s="315">
        <v>2.3540000000000001</v>
      </c>
      <c r="BD33" s="207">
        <v>1941.5</v>
      </c>
      <c r="BE33" s="214">
        <v>0.23200000000000001</v>
      </c>
      <c r="BF33" s="203">
        <v>1200</v>
      </c>
      <c r="BG33" s="192">
        <v>0.61799999999999999</v>
      </c>
      <c r="BH33" s="220">
        <v>520</v>
      </c>
      <c r="BI33" s="203">
        <v>273</v>
      </c>
      <c r="BJ33" s="161">
        <v>0.14099999999999999</v>
      </c>
      <c r="BK33" s="162">
        <v>47</v>
      </c>
      <c r="BL33" s="218">
        <v>32</v>
      </c>
      <c r="BM33" s="222">
        <v>0.71799999999999997</v>
      </c>
    </row>
    <row r="34" spans="1:65" x14ac:dyDescent="0.25">
      <c r="A34" s="106">
        <v>540204</v>
      </c>
      <c r="B34" s="65" t="s">
        <v>44</v>
      </c>
      <c r="C34" s="65" t="s">
        <v>35</v>
      </c>
      <c r="D34" s="65" t="s">
        <v>6</v>
      </c>
      <c r="E34" s="107">
        <v>4</v>
      </c>
      <c r="F34" s="201">
        <v>107</v>
      </c>
      <c r="G34" s="163">
        <v>3854673</v>
      </c>
      <c r="H34" s="4">
        <v>15</v>
      </c>
      <c r="I34" s="163">
        <v>3052822</v>
      </c>
      <c r="J34" s="4">
        <v>4</v>
      </c>
      <c r="K34" s="202">
        <v>4891900</v>
      </c>
      <c r="L34" s="108">
        <v>126</v>
      </c>
      <c r="M34" s="39">
        <v>11799395</v>
      </c>
      <c r="N34" s="39">
        <v>44348</v>
      </c>
      <c r="O34" s="211">
        <v>4.0000000000000001E-3</v>
      </c>
      <c r="P34" s="108">
        <v>115</v>
      </c>
      <c r="Q34" s="5">
        <v>11</v>
      </c>
      <c r="R34" s="5">
        <v>0</v>
      </c>
      <c r="S34" s="24">
        <v>0</v>
      </c>
      <c r="T34" s="238">
        <v>3853.8</v>
      </c>
      <c r="U34" s="39">
        <v>3490</v>
      </c>
      <c r="V34" s="39">
        <v>42391.446855468748</v>
      </c>
      <c r="W34" s="5">
        <v>11</v>
      </c>
      <c r="X34" s="39">
        <v>2956.6</v>
      </c>
      <c r="Y34" s="141">
        <v>2737.1</v>
      </c>
      <c r="Z34" s="285">
        <v>126</v>
      </c>
      <c r="AA34" s="5">
        <v>113</v>
      </c>
      <c r="AB34" s="5">
        <v>7</v>
      </c>
      <c r="AC34" s="5">
        <v>6</v>
      </c>
      <c r="AD34" s="5">
        <v>0</v>
      </c>
      <c r="AE34" s="228">
        <v>0</v>
      </c>
      <c r="AF34" s="36">
        <v>0.10100000000000001</v>
      </c>
      <c r="AG34" s="36">
        <v>0.05</v>
      </c>
      <c r="AH34" s="36">
        <v>0.115</v>
      </c>
      <c r="AI34" s="36">
        <v>5.5E-2</v>
      </c>
      <c r="AJ34" s="5">
        <v>13</v>
      </c>
      <c r="AK34" s="280"/>
      <c r="AL34" s="5">
        <v>1</v>
      </c>
      <c r="AM34" s="281">
        <v>33</v>
      </c>
      <c r="AO34" s="108">
        <v>123</v>
      </c>
      <c r="AP34" s="5">
        <v>3</v>
      </c>
      <c r="AQ34" s="5">
        <v>0</v>
      </c>
      <c r="AR34" s="5">
        <v>0</v>
      </c>
      <c r="AS34" s="182">
        <v>81133.3</v>
      </c>
      <c r="AT34" s="182">
        <v>13100</v>
      </c>
      <c r="AU34" s="24">
        <v>3</v>
      </c>
      <c r="AV34" s="108">
        <v>3</v>
      </c>
      <c r="AW34" s="5">
        <v>0</v>
      </c>
      <c r="AX34" s="5">
        <v>0</v>
      </c>
      <c r="AY34" s="5">
        <v>0</v>
      </c>
      <c r="AZ34" s="24">
        <v>0</v>
      </c>
      <c r="BB34" s="201">
        <v>926</v>
      </c>
      <c r="BC34" s="217">
        <v>2</v>
      </c>
      <c r="BD34" s="201">
        <v>208</v>
      </c>
      <c r="BE34" s="211">
        <v>0.22500000000000001</v>
      </c>
      <c r="BF34" s="201">
        <v>34</v>
      </c>
      <c r="BG34" s="13">
        <v>0.16300000000000001</v>
      </c>
      <c r="BH34" s="217">
        <v>17</v>
      </c>
      <c r="BI34" s="201">
        <v>8</v>
      </c>
      <c r="BJ34" s="13">
        <v>3.7999999999999999E-2</v>
      </c>
      <c r="BK34" s="4">
        <v>2</v>
      </c>
      <c r="BL34" s="217">
        <v>1</v>
      </c>
      <c r="BM34" s="131">
        <v>0.70099999999999996</v>
      </c>
    </row>
    <row r="35" spans="1:65" x14ac:dyDescent="0.25">
      <c r="A35" s="106">
        <v>540205</v>
      </c>
      <c r="B35" s="65" t="s">
        <v>36</v>
      </c>
      <c r="C35" s="65" t="s">
        <v>35</v>
      </c>
      <c r="D35" s="65" t="s">
        <v>6</v>
      </c>
      <c r="E35" s="107">
        <v>4</v>
      </c>
      <c r="F35" s="201">
        <v>13</v>
      </c>
      <c r="G35" s="163">
        <v>262980</v>
      </c>
      <c r="H35" s="4">
        <v>4</v>
      </c>
      <c r="I35" s="163">
        <v>31600</v>
      </c>
      <c r="J35" s="4">
        <v>4</v>
      </c>
      <c r="K35" s="202">
        <v>278500</v>
      </c>
      <c r="L35" s="108">
        <v>21</v>
      </c>
      <c r="M35" s="39">
        <v>573080</v>
      </c>
      <c r="N35" s="39">
        <v>98944</v>
      </c>
      <c r="O35" s="232">
        <v>0.17299999999999999</v>
      </c>
      <c r="P35" s="108">
        <v>6</v>
      </c>
      <c r="Q35" s="5">
        <v>15</v>
      </c>
      <c r="R35" s="5">
        <v>0</v>
      </c>
      <c r="S35" s="24">
        <v>0</v>
      </c>
      <c r="T35" s="238">
        <v>6512.3</v>
      </c>
      <c r="U35" s="39">
        <v>4438.5</v>
      </c>
      <c r="V35" s="39">
        <v>97684.300465106964</v>
      </c>
      <c r="W35" s="5">
        <v>15</v>
      </c>
      <c r="X35" s="39">
        <v>5820.2</v>
      </c>
      <c r="Y35" s="141">
        <v>3370.8</v>
      </c>
      <c r="Z35" s="285">
        <v>21</v>
      </c>
      <c r="AA35" s="5">
        <v>4</v>
      </c>
      <c r="AB35" s="5">
        <v>1</v>
      </c>
      <c r="AC35" s="5">
        <v>12</v>
      </c>
      <c r="AD35" s="179">
        <v>4</v>
      </c>
      <c r="AE35" s="227">
        <v>0.19047619047619047</v>
      </c>
      <c r="AF35" s="80">
        <v>0.318</v>
      </c>
      <c r="AG35" s="80">
        <v>0.26800000000000002</v>
      </c>
      <c r="AH35" s="80">
        <v>0.318</v>
      </c>
      <c r="AI35" s="80">
        <v>0.26800000000000002</v>
      </c>
      <c r="AJ35" s="5">
        <v>17</v>
      </c>
      <c r="AK35" s="280"/>
      <c r="AL35" s="5">
        <v>6</v>
      </c>
      <c r="AM35" s="281">
        <v>183</v>
      </c>
      <c r="AO35" s="108">
        <v>6</v>
      </c>
      <c r="AP35" s="5">
        <v>4</v>
      </c>
      <c r="AQ35" s="5">
        <v>11</v>
      </c>
      <c r="AR35" s="5">
        <v>0</v>
      </c>
      <c r="AS35" s="182">
        <v>26626.7</v>
      </c>
      <c r="AT35" s="182">
        <v>14800</v>
      </c>
      <c r="AU35" s="24">
        <v>15</v>
      </c>
      <c r="AV35" s="108">
        <v>14</v>
      </c>
      <c r="AW35" s="5">
        <v>1</v>
      </c>
      <c r="AX35" s="5">
        <v>0</v>
      </c>
      <c r="AY35" s="5">
        <v>1</v>
      </c>
      <c r="AZ35" s="24">
        <v>0</v>
      </c>
      <c r="BB35" s="201">
        <v>196</v>
      </c>
      <c r="BC35" s="217">
        <v>2.2999999999999998</v>
      </c>
      <c r="BD35" s="201">
        <v>27.6</v>
      </c>
      <c r="BE35" s="211">
        <v>0.14099999999999999</v>
      </c>
      <c r="BF35" s="201">
        <v>19</v>
      </c>
      <c r="BG35" s="15">
        <v>0.68799999999999994</v>
      </c>
      <c r="BH35" s="217">
        <v>8</v>
      </c>
      <c r="BI35" s="201">
        <v>5</v>
      </c>
      <c r="BJ35" s="15">
        <v>0.18099999999999999</v>
      </c>
      <c r="BK35" s="4">
        <v>1</v>
      </c>
      <c r="BL35" s="217">
        <v>1</v>
      </c>
      <c r="BM35" s="131">
        <v>0.76900000000000002</v>
      </c>
    </row>
    <row r="36" spans="1:65" x14ac:dyDescent="0.25">
      <c r="A36" s="106">
        <v>540206</v>
      </c>
      <c r="B36" s="65" t="s">
        <v>37</v>
      </c>
      <c r="C36" s="65" t="s">
        <v>35</v>
      </c>
      <c r="D36" s="65" t="s">
        <v>6</v>
      </c>
      <c r="E36" s="107">
        <v>4</v>
      </c>
      <c r="F36" s="201">
        <v>28</v>
      </c>
      <c r="G36" s="163">
        <v>814030</v>
      </c>
      <c r="H36" s="4">
        <v>4</v>
      </c>
      <c r="I36" s="163">
        <v>92100</v>
      </c>
      <c r="J36" s="4">
        <v>3</v>
      </c>
      <c r="K36" s="202">
        <v>4374619</v>
      </c>
      <c r="L36" s="108">
        <v>35</v>
      </c>
      <c r="M36" s="39">
        <v>5280749</v>
      </c>
      <c r="N36" s="39">
        <v>0</v>
      </c>
      <c r="O36" s="211">
        <v>0</v>
      </c>
      <c r="P36" s="108">
        <v>35</v>
      </c>
      <c r="Q36" s="5">
        <v>0</v>
      </c>
      <c r="R36" s="5">
        <v>0</v>
      </c>
      <c r="S36" s="24">
        <v>0</v>
      </c>
      <c r="T36" s="238">
        <v>0</v>
      </c>
      <c r="U36" s="39">
        <v>0</v>
      </c>
      <c r="V36" s="39">
        <v>0</v>
      </c>
      <c r="W36" s="5">
        <v>0</v>
      </c>
      <c r="X36" s="39">
        <v>0</v>
      </c>
      <c r="Y36" s="141">
        <v>0</v>
      </c>
      <c r="Z36" s="285">
        <v>35</v>
      </c>
      <c r="AA36" s="5">
        <v>35</v>
      </c>
      <c r="AB36" s="5">
        <v>0</v>
      </c>
      <c r="AC36" s="5">
        <v>0</v>
      </c>
      <c r="AD36" s="5">
        <v>0</v>
      </c>
      <c r="AE36" s="228">
        <v>0</v>
      </c>
      <c r="AF36" s="36">
        <v>0</v>
      </c>
      <c r="AG36" s="36">
        <v>0</v>
      </c>
      <c r="AH36" s="36">
        <v>0</v>
      </c>
      <c r="AI36" s="36">
        <v>0</v>
      </c>
      <c r="AJ36" s="5">
        <v>0</v>
      </c>
      <c r="AK36" s="280"/>
      <c r="AL36" s="5">
        <v>0</v>
      </c>
      <c r="AM36" s="281">
        <v>0</v>
      </c>
      <c r="AO36" s="108">
        <v>35</v>
      </c>
      <c r="AP36" s="5">
        <v>0</v>
      </c>
      <c r="AQ36" s="5">
        <v>0</v>
      </c>
      <c r="AR36" s="5">
        <v>0</v>
      </c>
      <c r="AS36" s="182">
        <v>0</v>
      </c>
      <c r="AT36" s="182">
        <v>0</v>
      </c>
      <c r="AU36" s="24">
        <v>0</v>
      </c>
      <c r="AV36" s="108">
        <v>0</v>
      </c>
      <c r="AW36" s="5">
        <v>0</v>
      </c>
      <c r="AX36" s="5">
        <v>0</v>
      </c>
      <c r="AY36" s="5">
        <v>0</v>
      </c>
      <c r="AZ36" s="24">
        <v>0</v>
      </c>
      <c r="BB36" s="201">
        <v>611</v>
      </c>
      <c r="BC36" s="217">
        <v>2.2999999999999998</v>
      </c>
      <c r="BD36" s="201">
        <v>64.399999999999991</v>
      </c>
      <c r="BE36" s="211">
        <v>0.105</v>
      </c>
      <c r="BF36" s="201">
        <v>0</v>
      </c>
      <c r="BG36" s="13">
        <v>0</v>
      </c>
      <c r="BH36" s="217">
        <v>0</v>
      </c>
      <c r="BI36" s="201">
        <v>0</v>
      </c>
      <c r="BJ36" s="13">
        <v>0</v>
      </c>
      <c r="BK36" s="4">
        <v>0</v>
      </c>
      <c r="BL36" s="217">
        <v>0</v>
      </c>
      <c r="BM36" s="131">
        <v>0.67900000000000005</v>
      </c>
    </row>
    <row r="37" spans="1:65" x14ac:dyDescent="0.25">
      <c r="A37" s="114">
        <v>540203</v>
      </c>
      <c r="B37" s="9" t="s">
        <v>34</v>
      </c>
      <c r="C37" s="9" t="s">
        <v>35</v>
      </c>
      <c r="D37" s="9" t="s">
        <v>5</v>
      </c>
      <c r="E37" s="115">
        <v>4</v>
      </c>
      <c r="F37" s="205">
        <v>839</v>
      </c>
      <c r="G37" s="165">
        <v>25758570</v>
      </c>
      <c r="H37" s="9">
        <v>27</v>
      </c>
      <c r="I37" s="165">
        <v>2684602</v>
      </c>
      <c r="J37" s="9">
        <v>26</v>
      </c>
      <c r="K37" s="208">
        <v>14975644</v>
      </c>
      <c r="L37" s="114">
        <v>892</v>
      </c>
      <c r="M37" s="40">
        <v>43418816</v>
      </c>
      <c r="N37" s="40">
        <v>2329160</v>
      </c>
      <c r="O37" s="212">
        <v>5.3999999999999999E-2</v>
      </c>
      <c r="P37" s="114">
        <v>658</v>
      </c>
      <c r="Q37" s="31">
        <v>230</v>
      </c>
      <c r="R37" s="31">
        <v>1</v>
      </c>
      <c r="S37" s="115">
        <v>3</v>
      </c>
      <c r="T37" s="237">
        <v>9854.7999999999993</v>
      </c>
      <c r="U37" s="40">
        <v>4856.5</v>
      </c>
      <c r="V37" s="40">
        <v>2306012.6055125901</v>
      </c>
      <c r="W37" s="31">
        <v>234</v>
      </c>
      <c r="X37" s="40">
        <v>8201.2999999999993</v>
      </c>
      <c r="Y37" s="139">
        <v>3926.6</v>
      </c>
      <c r="Z37" s="285">
        <v>892</v>
      </c>
      <c r="AA37" s="31">
        <v>623</v>
      </c>
      <c r="AB37" s="31">
        <v>88</v>
      </c>
      <c r="AC37" s="31">
        <v>158</v>
      </c>
      <c r="AD37" s="31">
        <v>23</v>
      </c>
      <c r="AE37" s="224">
        <v>2.5784753363228701E-2</v>
      </c>
      <c r="AF37" s="224">
        <v>0.20200000000000001</v>
      </c>
      <c r="AG37" s="37">
        <v>0.14499999999999999</v>
      </c>
      <c r="AH37" s="37">
        <v>0.21299999999999999</v>
      </c>
      <c r="AI37" s="37">
        <v>0.157</v>
      </c>
      <c r="AJ37" s="31">
        <v>269</v>
      </c>
      <c r="AK37" s="280"/>
      <c r="AL37" s="31">
        <v>73</v>
      </c>
      <c r="AM37" s="282">
        <v>1445</v>
      </c>
      <c r="AO37" s="114">
        <v>760</v>
      </c>
      <c r="AP37" s="31">
        <v>109</v>
      </c>
      <c r="AQ37" s="31">
        <v>23</v>
      </c>
      <c r="AR37" s="31">
        <v>0</v>
      </c>
      <c r="AS37" s="183">
        <v>68378.7</v>
      </c>
      <c r="AT37" s="183">
        <v>26215</v>
      </c>
      <c r="AU37" s="115">
        <v>132</v>
      </c>
      <c r="AV37" s="114">
        <v>91</v>
      </c>
      <c r="AW37" s="31">
        <v>31</v>
      </c>
      <c r="AX37" s="31">
        <v>10</v>
      </c>
      <c r="AY37" s="31">
        <v>8</v>
      </c>
      <c r="AZ37" s="115">
        <v>8</v>
      </c>
      <c r="BB37" s="205">
        <v>6904</v>
      </c>
      <c r="BC37" s="216">
        <v>2.4</v>
      </c>
      <c r="BD37" s="205">
        <v>1910.4</v>
      </c>
      <c r="BE37" s="312">
        <v>0.27700000000000002</v>
      </c>
      <c r="BF37" s="205">
        <v>708</v>
      </c>
      <c r="BG37" s="12">
        <v>0.371</v>
      </c>
      <c r="BH37" s="216">
        <v>295</v>
      </c>
      <c r="BI37" s="205">
        <v>161</v>
      </c>
      <c r="BJ37" s="12">
        <v>8.4000000000000005E-2</v>
      </c>
      <c r="BK37" s="9">
        <v>26</v>
      </c>
      <c r="BL37" s="216">
        <v>17</v>
      </c>
      <c r="BM37" s="129">
        <v>0.70299999999999996</v>
      </c>
    </row>
    <row r="38" spans="1:65" x14ac:dyDescent="0.25">
      <c r="A38" s="95"/>
      <c r="B38" s="10"/>
      <c r="C38" s="10" t="s">
        <v>35</v>
      </c>
      <c r="D38" s="10" t="s">
        <v>2</v>
      </c>
      <c r="E38" s="116">
        <v>4</v>
      </c>
      <c r="F38" s="207">
        <v>987</v>
      </c>
      <c r="G38" s="168">
        <v>30690253</v>
      </c>
      <c r="H38" s="162">
        <v>50</v>
      </c>
      <c r="I38" s="168">
        <v>5861124</v>
      </c>
      <c r="J38" s="162">
        <v>37</v>
      </c>
      <c r="K38" s="206">
        <v>24520663</v>
      </c>
      <c r="L38" s="213">
        <v>1074</v>
      </c>
      <c r="M38" s="41">
        <v>61072040</v>
      </c>
      <c r="N38" s="41">
        <v>2472452</v>
      </c>
      <c r="O38" s="214">
        <v>0.04</v>
      </c>
      <c r="P38" s="213">
        <v>814</v>
      </c>
      <c r="Q38" s="6">
        <v>256</v>
      </c>
      <c r="R38" s="6">
        <v>1</v>
      </c>
      <c r="S38" s="25">
        <v>3</v>
      </c>
      <c r="T38" s="236">
        <v>9408</v>
      </c>
      <c r="U38" s="41">
        <v>4725</v>
      </c>
      <c r="V38" s="41">
        <v>2446088.3528331658</v>
      </c>
      <c r="W38" s="6">
        <v>260</v>
      </c>
      <c r="X38" s="41">
        <v>7824.2</v>
      </c>
      <c r="Y38" s="146">
        <v>3737.8</v>
      </c>
      <c r="Z38" s="285">
        <v>1074</v>
      </c>
      <c r="AA38" s="6">
        <v>775</v>
      </c>
      <c r="AB38" s="6">
        <v>96</v>
      </c>
      <c r="AC38" s="6">
        <v>176</v>
      </c>
      <c r="AD38" s="6">
        <v>27</v>
      </c>
      <c r="AE38" s="173">
        <v>2.5139664804469275E-2</v>
      </c>
      <c r="AF38" s="244">
        <v>0.20300000000000001</v>
      </c>
      <c r="AG38" s="177">
        <v>0.14499999999999999</v>
      </c>
      <c r="AH38" s="177">
        <v>0.215</v>
      </c>
      <c r="AI38" s="177">
        <v>0.157</v>
      </c>
      <c r="AJ38" s="6">
        <v>299</v>
      </c>
      <c r="AK38" s="280"/>
      <c r="AL38" s="6">
        <v>80</v>
      </c>
      <c r="AM38" s="283">
        <v>1661</v>
      </c>
      <c r="AO38" s="213">
        <v>924</v>
      </c>
      <c r="AP38" s="6">
        <v>116</v>
      </c>
      <c r="AQ38" s="6">
        <v>34</v>
      </c>
      <c r="AR38" s="6">
        <v>0</v>
      </c>
      <c r="AS38" s="184">
        <v>64458.6</v>
      </c>
      <c r="AT38" s="184">
        <v>24450</v>
      </c>
      <c r="AU38" s="25">
        <v>150</v>
      </c>
      <c r="AV38" s="213">
        <v>108</v>
      </c>
      <c r="AW38" s="6">
        <v>32</v>
      </c>
      <c r="AX38" s="6">
        <v>10</v>
      </c>
      <c r="AY38" s="6">
        <v>9</v>
      </c>
      <c r="AZ38" s="25">
        <v>8</v>
      </c>
      <c r="BB38" s="314">
        <v>8637</v>
      </c>
      <c r="BC38" s="315">
        <v>2.3410000000000002</v>
      </c>
      <c r="BD38" s="207">
        <v>2210.4</v>
      </c>
      <c r="BE38" s="234">
        <v>0.25600000000000001</v>
      </c>
      <c r="BF38" s="207">
        <v>761</v>
      </c>
      <c r="BG38" s="161">
        <v>0.34399999999999997</v>
      </c>
      <c r="BH38" s="218">
        <v>320</v>
      </c>
      <c r="BI38" s="207">
        <v>174</v>
      </c>
      <c r="BJ38" s="161">
        <v>7.9000000000000001E-2</v>
      </c>
      <c r="BK38" s="162">
        <v>29</v>
      </c>
      <c r="BL38" s="218">
        <v>19</v>
      </c>
      <c r="BM38" s="222">
        <v>0.70299999999999996</v>
      </c>
    </row>
    <row r="39" spans="1:65" x14ac:dyDescent="0.25">
      <c r="A39" s="118">
        <v>540041</v>
      </c>
      <c r="B39" s="7" t="s">
        <v>20</v>
      </c>
      <c r="C39" s="7" t="s">
        <v>38</v>
      </c>
      <c r="D39" s="7" t="s">
        <v>6</v>
      </c>
      <c r="E39" s="26" t="s">
        <v>39</v>
      </c>
      <c r="F39" s="209">
        <v>175</v>
      </c>
      <c r="G39" s="170">
        <v>8868660</v>
      </c>
      <c r="H39" s="7">
        <v>24</v>
      </c>
      <c r="I39" s="170">
        <v>1481682</v>
      </c>
      <c r="J39" s="7">
        <v>10</v>
      </c>
      <c r="K39" s="210">
        <v>4332487</v>
      </c>
      <c r="L39" s="118">
        <v>209</v>
      </c>
      <c r="M39" s="42">
        <v>14682829</v>
      </c>
      <c r="N39" s="42">
        <v>1482196</v>
      </c>
      <c r="O39" s="233">
        <v>0.10100000000000001</v>
      </c>
      <c r="P39" s="118">
        <v>74</v>
      </c>
      <c r="Q39" s="8">
        <v>134</v>
      </c>
      <c r="R39" s="8">
        <v>0</v>
      </c>
      <c r="S39" s="26">
        <v>1</v>
      </c>
      <c r="T39" s="239">
        <v>10892.6</v>
      </c>
      <c r="U39" s="73">
        <v>7384.9</v>
      </c>
      <c r="V39" s="42">
        <v>1470500.9708700001</v>
      </c>
      <c r="W39" s="8">
        <v>135</v>
      </c>
      <c r="X39" s="42">
        <v>9562.6</v>
      </c>
      <c r="Y39" s="153">
        <v>5497.4</v>
      </c>
      <c r="Z39" s="285">
        <v>209</v>
      </c>
      <c r="AA39" s="8">
        <v>59</v>
      </c>
      <c r="AB39" s="8">
        <v>48</v>
      </c>
      <c r="AC39" s="8">
        <v>100</v>
      </c>
      <c r="AD39" s="8">
        <v>2</v>
      </c>
      <c r="AE39" s="226">
        <v>9.5693779904306216E-3</v>
      </c>
      <c r="AF39" s="38">
        <v>0.16400000000000001</v>
      </c>
      <c r="AG39" s="38">
        <v>0.14000000000000001</v>
      </c>
      <c r="AH39" s="38">
        <v>0.17</v>
      </c>
      <c r="AI39" s="38">
        <v>0.14499999999999999</v>
      </c>
      <c r="AJ39" s="8">
        <v>150</v>
      </c>
      <c r="AK39" s="280"/>
      <c r="AL39" s="8">
        <v>41</v>
      </c>
      <c r="AM39" s="284">
        <v>540</v>
      </c>
      <c r="AO39" s="118">
        <v>148</v>
      </c>
      <c r="AP39" s="8">
        <v>54</v>
      </c>
      <c r="AQ39" s="8">
        <v>7</v>
      </c>
      <c r="AR39" s="8">
        <v>0</v>
      </c>
      <c r="AS39" s="185">
        <v>108145.4</v>
      </c>
      <c r="AT39" s="185">
        <v>41700</v>
      </c>
      <c r="AU39" s="26">
        <v>61</v>
      </c>
      <c r="AV39" s="118">
        <v>54</v>
      </c>
      <c r="AW39" s="8">
        <v>4</v>
      </c>
      <c r="AX39" s="8">
        <v>3</v>
      </c>
      <c r="AY39" s="8">
        <v>2</v>
      </c>
      <c r="AZ39" s="26">
        <v>4</v>
      </c>
      <c r="BB39" s="209">
        <v>1264</v>
      </c>
      <c r="BC39" s="221">
        <v>2.1</v>
      </c>
      <c r="BD39" s="209">
        <v>382.2</v>
      </c>
      <c r="BE39" s="233">
        <v>0.30199999999999999</v>
      </c>
      <c r="BF39" s="209">
        <v>289</v>
      </c>
      <c r="BG39" s="48">
        <v>0.75600000000000001</v>
      </c>
      <c r="BH39" s="221">
        <v>137</v>
      </c>
      <c r="BI39" s="209">
        <v>40</v>
      </c>
      <c r="BJ39" s="14">
        <v>0.105</v>
      </c>
      <c r="BK39" s="7">
        <v>8</v>
      </c>
      <c r="BL39" s="221">
        <v>5</v>
      </c>
      <c r="BM39" s="134">
        <v>0.622</v>
      </c>
    </row>
    <row r="40" spans="1:65" x14ac:dyDescent="0.25">
      <c r="A40" s="118">
        <v>540029</v>
      </c>
      <c r="B40" s="7" t="s">
        <v>11</v>
      </c>
      <c r="C40" s="7" t="s">
        <v>40</v>
      </c>
      <c r="D40" s="7" t="s">
        <v>6</v>
      </c>
      <c r="E40" s="26" t="s">
        <v>41</v>
      </c>
      <c r="F40" s="209">
        <v>60</v>
      </c>
      <c r="G40" s="170">
        <v>2623080</v>
      </c>
      <c r="H40" s="7">
        <v>12</v>
      </c>
      <c r="I40" s="170">
        <v>3166451</v>
      </c>
      <c r="J40" s="7">
        <v>2</v>
      </c>
      <c r="K40" s="210">
        <v>2632740</v>
      </c>
      <c r="L40" s="118">
        <v>74</v>
      </c>
      <c r="M40" s="42">
        <v>8422271</v>
      </c>
      <c r="N40" s="42">
        <v>197606</v>
      </c>
      <c r="O40" s="215">
        <v>2.3E-2</v>
      </c>
      <c r="P40" s="118">
        <v>51</v>
      </c>
      <c r="Q40" s="8">
        <v>23</v>
      </c>
      <c r="R40" s="8">
        <v>0</v>
      </c>
      <c r="S40" s="26">
        <v>0</v>
      </c>
      <c r="T40" s="239">
        <v>8435.1</v>
      </c>
      <c r="U40" s="42">
        <v>5646.4</v>
      </c>
      <c r="V40" s="42">
        <v>194007.876942</v>
      </c>
      <c r="W40" s="8">
        <v>23</v>
      </c>
      <c r="X40" s="42">
        <v>5988.1</v>
      </c>
      <c r="Y40" s="154">
        <v>3442.6</v>
      </c>
      <c r="Z40" s="285">
        <v>74</v>
      </c>
      <c r="AA40" s="8">
        <v>43</v>
      </c>
      <c r="AB40" s="8">
        <v>14</v>
      </c>
      <c r="AC40" s="8">
        <v>17</v>
      </c>
      <c r="AD40" s="8">
        <v>0</v>
      </c>
      <c r="AE40" s="226">
        <v>0</v>
      </c>
      <c r="AF40" s="38">
        <v>0.125</v>
      </c>
      <c r="AG40" s="38">
        <v>0.115</v>
      </c>
      <c r="AH40" s="38">
        <v>0.13300000000000001</v>
      </c>
      <c r="AI40" s="38">
        <v>0.125</v>
      </c>
      <c r="AJ40" s="8">
        <v>31</v>
      </c>
      <c r="AK40" s="280"/>
      <c r="AL40" s="8">
        <v>6</v>
      </c>
      <c r="AM40" s="284">
        <v>107</v>
      </c>
      <c r="AO40" s="118">
        <v>63</v>
      </c>
      <c r="AP40" s="8">
        <v>10</v>
      </c>
      <c r="AQ40" s="8">
        <v>1</v>
      </c>
      <c r="AR40" s="8">
        <v>0</v>
      </c>
      <c r="AS40" s="185">
        <v>60081.8</v>
      </c>
      <c r="AT40" s="185">
        <v>51100</v>
      </c>
      <c r="AU40" s="26">
        <v>11</v>
      </c>
      <c r="AV40" s="118">
        <v>9</v>
      </c>
      <c r="AW40" s="8">
        <v>2</v>
      </c>
      <c r="AX40" s="8">
        <v>0</v>
      </c>
      <c r="AY40" s="8">
        <v>0</v>
      </c>
      <c r="AZ40" s="26">
        <v>0</v>
      </c>
      <c r="BB40" s="209">
        <v>1664</v>
      </c>
      <c r="BC40" s="221">
        <v>2</v>
      </c>
      <c r="BD40" s="209">
        <v>124</v>
      </c>
      <c r="BE40" s="215">
        <v>7.4999999999999997E-2</v>
      </c>
      <c r="BF40" s="209">
        <v>62</v>
      </c>
      <c r="BG40" s="14">
        <v>0.5</v>
      </c>
      <c r="BH40" s="221">
        <v>31</v>
      </c>
      <c r="BI40" s="209">
        <v>17</v>
      </c>
      <c r="BJ40" s="14">
        <v>0.13700000000000001</v>
      </c>
      <c r="BK40" s="7">
        <v>5</v>
      </c>
      <c r="BL40" s="221">
        <v>3</v>
      </c>
      <c r="BM40" s="229">
        <v>0.5</v>
      </c>
    </row>
    <row r="41" spans="1:65" ht="15.75" thickBot="1" x14ac:dyDescent="0.3">
      <c r="A41" s="291">
        <v>540033</v>
      </c>
      <c r="B41" s="289" t="s">
        <v>15</v>
      </c>
      <c r="C41" s="289" t="s">
        <v>40</v>
      </c>
      <c r="D41" s="289" t="s">
        <v>6</v>
      </c>
      <c r="E41" s="301" t="s">
        <v>41</v>
      </c>
      <c r="F41" s="287">
        <v>63</v>
      </c>
      <c r="G41" s="288">
        <v>2064280</v>
      </c>
      <c r="H41" s="289">
        <v>8</v>
      </c>
      <c r="I41" s="288">
        <v>837000</v>
      </c>
      <c r="J41" s="289">
        <v>3</v>
      </c>
      <c r="K41" s="290">
        <v>796350</v>
      </c>
      <c r="L41" s="291">
        <v>74</v>
      </c>
      <c r="M41" s="292">
        <v>3697630</v>
      </c>
      <c r="N41" s="292">
        <v>260055</v>
      </c>
      <c r="O41" s="293">
        <v>7.0000000000000007E-2</v>
      </c>
      <c r="P41" s="291">
        <v>43</v>
      </c>
      <c r="Q41" s="300">
        <v>31</v>
      </c>
      <c r="R41" s="300">
        <v>0</v>
      </c>
      <c r="S41" s="301">
        <v>0</v>
      </c>
      <c r="T41" s="307">
        <v>8217.4</v>
      </c>
      <c r="U41" s="292">
        <v>5532.5</v>
      </c>
      <c r="V41" s="292">
        <v>254738.14536699999</v>
      </c>
      <c r="W41" s="300">
        <v>31</v>
      </c>
      <c r="X41" s="292">
        <v>6191.8</v>
      </c>
      <c r="Y41" s="308">
        <v>2741</v>
      </c>
      <c r="Z41" s="285">
        <v>74</v>
      </c>
      <c r="AA41" s="8">
        <v>34</v>
      </c>
      <c r="AB41" s="8">
        <v>13</v>
      </c>
      <c r="AC41" s="8">
        <v>24</v>
      </c>
      <c r="AD41" s="8">
        <v>3</v>
      </c>
      <c r="AE41" s="226">
        <v>4.0540540540540543E-2</v>
      </c>
      <c r="AF41" s="38">
        <v>0.17599999999999999</v>
      </c>
      <c r="AG41" s="38">
        <v>0.122</v>
      </c>
      <c r="AH41" s="38">
        <v>0.184</v>
      </c>
      <c r="AI41" s="38">
        <v>0.129</v>
      </c>
      <c r="AJ41" s="8">
        <v>40</v>
      </c>
      <c r="AK41" s="280"/>
      <c r="AL41" s="8">
        <v>11</v>
      </c>
      <c r="AM41" s="284">
        <v>235</v>
      </c>
      <c r="AO41" s="291">
        <v>56</v>
      </c>
      <c r="AP41" s="300">
        <v>18</v>
      </c>
      <c r="AQ41" s="300">
        <v>0</v>
      </c>
      <c r="AR41" s="300">
        <v>0</v>
      </c>
      <c r="AS41" s="313">
        <v>50100.6</v>
      </c>
      <c r="AT41" s="313">
        <v>14480</v>
      </c>
      <c r="AU41" s="301">
        <v>18</v>
      </c>
      <c r="AV41" s="291">
        <v>12</v>
      </c>
      <c r="AW41" s="300">
        <v>4</v>
      </c>
      <c r="AX41" s="300">
        <v>2</v>
      </c>
      <c r="AY41" s="300">
        <v>2</v>
      </c>
      <c r="AZ41" s="301">
        <v>1</v>
      </c>
      <c r="BB41" s="287">
        <v>927</v>
      </c>
      <c r="BC41" s="311">
        <v>2.6</v>
      </c>
      <c r="BD41" s="287">
        <v>184.6</v>
      </c>
      <c r="BE41" s="293">
        <v>0.19900000000000001</v>
      </c>
      <c r="BF41" s="287">
        <v>56</v>
      </c>
      <c r="BG41" s="310">
        <v>0.30299999999999999</v>
      </c>
      <c r="BH41" s="311">
        <v>23</v>
      </c>
      <c r="BI41" s="287">
        <v>12</v>
      </c>
      <c r="BJ41" s="310">
        <v>6.5000000000000002E-2</v>
      </c>
      <c r="BK41" s="289">
        <v>2</v>
      </c>
      <c r="BL41" s="311">
        <v>2</v>
      </c>
      <c r="BM41" s="309">
        <v>0.68300000000000005</v>
      </c>
    </row>
  </sheetData>
  <sortState ref="A8:BM41">
    <sortCondition ref="C8:C41"/>
    <sortCondition ref="B8:B41"/>
  </sortState>
  <mergeCells count="19">
    <mergeCell ref="F5:K5"/>
    <mergeCell ref="A6:E6"/>
    <mergeCell ref="F6:G6"/>
    <mergeCell ref="H6:I6"/>
    <mergeCell ref="J6:K6"/>
    <mergeCell ref="BB5:BM5"/>
    <mergeCell ref="AO5:AZ5"/>
    <mergeCell ref="L5:AM5"/>
    <mergeCell ref="BB6:BC6"/>
    <mergeCell ref="BD6:BE6"/>
    <mergeCell ref="BF6:BH6"/>
    <mergeCell ref="BI6:BL6"/>
    <mergeCell ref="T6:Y6"/>
    <mergeCell ref="AA6:AJ6"/>
    <mergeCell ref="P6:S6"/>
    <mergeCell ref="AL6:AM6"/>
    <mergeCell ref="AO6:AU6"/>
    <mergeCell ref="AV6:AZ6"/>
    <mergeCell ref="L6:O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R4 Risk Matrix EXPOSURE</vt:lpstr>
      <vt:lpstr>R4 Matrix FLOOD LOSS MODELS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Behrang Bidadian</dc:creator>
  <cp:lastModifiedBy>Kurt Donaldson</cp:lastModifiedBy>
  <dcterms:created xsi:type="dcterms:W3CDTF">2021-08-25T20:46:16Z</dcterms:created>
  <dcterms:modified xsi:type="dcterms:W3CDTF">2022-02-18T14:57:51Z</dcterms:modified>
</cp:coreProperties>
</file>