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Z:\pub\RA\State\CL\Matrix\"/>
    </mc:Choice>
  </mc:AlternateContent>
  <xr:revisionPtr revIDLastSave="0" documentId="13_ncr:1_{E3BA7B1F-3CC3-40A0-A27E-AF4C62368EEB}" xr6:coauthVersionLast="44" xr6:coauthVersionMax="44" xr10:uidLastSave="{00000000-0000-0000-0000-000000000000}"/>
  <bookViews>
    <workbookView xWindow="-28920" yWindow="-120" windowWidth="29040" windowHeight="15840" xr2:uid="{00000000-000D-0000-FFFF-FFFF00000000}"/>
  </bookViews>
  <sheets>
    <sheet name="R4 Risk EXPOSURE" sheetId="10" r:id="rId1"/>
    <sheet name="R4 FLOOD LOSS MODEL" sheetId="9" r:id="rId2"/>
    <sheet name="R4 CEP Risk Matrix" sheetId="15" r:id="rId3"/>
    <sheet name="Risk Factors" sheetId="18" r:id="rId4"/>
    <sheet name="Description" sheetId="19" r:id="rId5"/>
    <sheet name="Risk &amp; Loss metadata " sheetId="14" r:id="rId6"/>
    <sheet name="CEP metadata" sheetId="13" r:id="rId7"/>
  </sheets>
  <definedNames>
    <definedName name="_xlnm._FilterDatabase" localSheetId="1" hidden="1">'R4 FLOOD LOSS MODEL'!$A$7:$BM$41</definedName>
    <definedName name="_xlnm._FilterDatabase" localSheetId="0" hidden="1">'R4 Risk EXPOSURE'!$A$7:$AX$41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7" i="10" l="1"/>
  <c r="U18" i="10"/>
  <c r="U19" i="10"/>
  <c r="U20" i="10"/>
  <c r="U21" i="10"/>
  <c r="U22" i="10"/>
  <c r="U23" i="10"/>
  <c r="U24" i="10"/>
  <c r="U25" i="10"/>
  <c r="U26" i="10"/>
  <c r="U27" i="10"/>
  <c r="U28" i="10"/>
  <c r="U29" i="10"/>
  <c r="U30" i="10"/>
  <c r="U31" i="10"/>
  <c r="U32" i="10"/>
  <c r="U33" i="10"/>
  <c r="U34" i="10"/>
  <c r="U35" i="10"/>
  <c r="U36" i="10"/>
  <c r="U37" i="10"/>
  <c r="U38" i="10"/>
  <c r="U39" i="10"/>
  <c r="U40" i="10"/>
  <c r="U41" i="10"/>
  <c r="U10" i="10"/>
  <c r="U11" i="10"/>
  <c r="U12" i="10"/>
  <c r="U13" i="10"/>
  <c r="U14" i="10"/>
  <c r="U15" i="10"/>
  <c r="U16" i="10"/>
  <c r="U9" i="10"/>
  <c r="U8" i="10"/>
  <c r="AE29" i="9" l="1"/>
  <c r="AE30" i="9"/>
  <c r="AE31" i="9"/>
  <c r="AE32" i="9"/>
  <c r="AE33" i="9"/>
  <c r="AE34" i="9"/>
  <c r="AE35" i="9"/>
  <c r="AE36" i="9"/>
  <c r="AE37" i="9"/>
  <c r="AE38" i="9"/>
  <c r="AE39" i="9"/>
  <c r="AE40" i="9"/>
  <c r="AE41" i="9"/>
  <c r="AE28" i="9"/>
  <c r="AE27" i="9"/>
  <c r="AE26" i="9"/>
  <c r="AE25" i="9"/>
  <c r="AE20" i="9"/>
  <c r="AE21" i="9"/>
  <c r="AE22" i="9"/>
  <c r="AE23" i="9"/>
  <c r="AE24" i="9"/>
  <c r="AE19" i="9"/>
  <c r="AE18" i="9"/>
  <c r="AE9" i="9"/>
  <c r="AE10" i="9"/>
  <c r="AE11" i="9"/>
  <c r="AE12" i="9"/>
  <c r="AE13" i="9"/>
  <c r="AE14" i="9"/>
  <c r="AE15" i="9"/>
  <c r="AE16" i="9"/>
  <c r="AE17" i="9"/>
  <c r="AE8" i="9"/>
  <c r="AG41" i="10" l="1"/>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AG12" i="10"/>
  <c r="AG11" i="10"/>
  <c r="AG10" i="10"/>
  <c r="AG9" i="10"/>
  <c r="AG8" i="10"/>
  <c r="AC41" i="10"/>
  <c r="AC40" i="10"/>
  <c r="AC39" i="10"/>
  <c r="AC38" i="10"/>
  <c r="AC37" i="10"/>
  <c r="AC36" i="10"/>
  <c r="AC35" i="10"/>
  <c r="AC34" i="10"/>
  <c r="AC33" i="10"/>
  <c r="AC32" i="10"/>
  <c r="AC31" i="10"/>
  <c r="AC30" i="10"/>
  <c r="AC29" i="10"/>
  <c r="AC28" i="10"/>
  <c r="AC27" i="10"/>
  <c r="AC26" i="10"/>
  <c r="AC25" i="10"/>
  <c r="AC24" i="10"/>
  <c r="AC23" i="10"/>
  <c r="AC22" i="10"/>
  <c r="AC21" i="10"/>
  <c r="AC20" i="10"/>
  <c r="AC19" i="10"/>
  <c r="AC18" i="10"/>
  <c r="AC17" i="10"/>
  <c r="AC16" i="10"/>
  <c r="AC15" i="10"/>
  <c r="AC14" i="10"/>
  <c r="AC13" i="10"/>
  <c r="AC12" i="10"/>
  <c r="AC11" i="10"/>
  <c r="AC10" i="10"/>
  <c r="AC9" i="10"/>
  <c r="AC8" i="10"/>
</calcChain>
</file>

<file path=xl/sharedStrings.xml><?xml version="1.0" encoding="utf-8"?>
<sst xmlns="http://schemas.openxmlformats.org/spreadsheetml/2006/main" count="1173" uniqueCount="573">
  <si>
    <t>CID</t>
  </si>
  <si>
    <t>Community Name</t>
  </si>
  <si>
    <t>County</t>
  </si>
  <si>
    <t>Incorporated/Unincorporated</t>
  </si>
  <si>
    <t>WV RPDC Region</t>
  </si>
  <si>
    <t>Unincorporated</t>
  </si>
  <si>
    <t>Incorporated</t>
  </si>
  <si>
    <t>Split</t>
  </si>
  <si>
    <t>Ansted</t>
  </si>
  <si>
    <t>FAYETTE</t>
  </si>
  <si>
    <t>Meadow Bridge</t>
  </si>
  <si>
    <t>Montgomery**</t>
  </si>
  <si>
    <t>Oak Hill</t>
  </si>
  <si>
    <t>Pax</t>
  </si>
  <si>
    <t>Gauley Bridge</t>
  </si>
  <si>
    <t>Smithers**</t>
  </si>
  <si>
    <t>Mount Hope</t>
  </si>
  <si>
    <t>Fayette County*</t>
  </si>
  <si>
    <t>Greenbrier County*</t>
  </si>
  <si>
    <t>GREENBRIER</t>
  </si>
  <si>
    <t>Alderson**</t>
  </si>
  <si>
    <t>Ronceverte</t>
  </si>
  <si>
    <t>Rupert</t>
  </si>
  <si>
    <t>White Sulphur Springs</t>
  </si>
  <si>
    <t>Rainelle</t>
  </si>
  <si>
    <t>Falling Springs</t>
  </si>
  <si>
    <t>Nicholas County*</t>
  </si>
  <si>
    <t>NICHOLAS</t>
  </si>
  <si>
    <t>Richwood</t>
  </si>
  <si>
    <t>Summersville</t>
  </si>
  <si>
    <t>Pocahontas County*</t>
  </si>
  <si>
    <t>POCAHONTAS</t>
  </si>
  <si>
    <t>Durbin</t>
  </si>
  <si>
    <t>Marlinton</t>
  </si>
  <si>
    <t>Webster County*</t>
  </si>
  <si>
    <t>WEBSTER</t>
  </si>
  <si>
    <t>Camden-On-Gauley</t>
  </si>
  <si>
    <t>Cowen</t>
  </si>
  <si>
    <t>GREENBRIER &amp; MONROE</t>
  </si>
  <si>
    <t>4 &amp; 1</t>
  </si>
  <si>
    <t>FAYETTE &amp; KANAWHA</t>
  </si>
  <si>
    <t>4 &amp; 3</t>
  </si>
  <si>
    <t>Floodway</t>
  </si>
  <si>
    <t>Total Buildings in High Risk Flood Zones</t>
  </si>
  <si>
    <t>Addison (Webster Springs)</t>
  </si>
  <si>
    <t>Essential Facilities</t>
  </si>
  <si>
    <t>Mapped in SFHA</t>
  </si>
  <si>
    <t>Floodplain Measurements</t>
  </si>
  <si>
    <t>Ratio of aSFHA to Community Area</t>
  </si>
  <si>
    <t xml:space="preserve">Non-Residential </t>
  </si>
  <si>
    <t xml:space="preserve">SFHA Area (aSFHA) (acres) </t>
  </si>
  <si>
    <t>Stream Length</t>
  </si>
  <si>
    <t>SFHA Area</t>
  </si>
  <si>
    <t>Total Length (mi) - High Risk Flood Zones</t>
  </si>
  <si>
    <t>Stream Length (mi) -Effective A</t>
  </si>
  <si>
    <t>Significant Structures</t>
  </si>
  <si>
    <t>Total
 Building Dollar Exposure</t>
  </si>
  <si>
    <r>
      <rPr>
        <b/>
        <sz val="9"/>
        <rFont val="Calibri"/>
        <family val="2"/>
        <scheme val="minor"/>
      </rPr>
      <t xml:space="preserve">Other
 </t>
    </r>
    <r>
      <rPr>
        <sz val="9"/>
        <rFont val="Calibri"/>
        <family val="2"/>
        <scheme val="minor"/>
      </rPr>
      <t>Non-Residential VALUE</t>
    </r>
  </si>
  <si>
    <t>Buildings at High Risk</t>
  </si>
  <si>
    <r>
      <rPr>
        <b/>
        <sz val="9"/>
        <rFont val="Calibri"/>
        <family val="2"/>
        <scheme val="minor"/>
      </rPr>
      <t>Residential</t>
    </r>
    <r>
      <rPr>
        <sz val="9"/>
        <rFont val="Calibri"/>
        <family val="2"/>
        <scheme val="minor"/>
      </rPr>
      <t xml:space="preserve"> COUNT %
 (All RESx Classes)</t>
    </r>
  </si>
  <si>
    <r>
      <rPr>
        <b/>
        <sz val="9"/>
        <rFont val="Calibri"/>
        <family val="2"/>
        <scheme val="minor"/>
      </rPr>
      <t>Residential</t>
    </r>
    <r>
      <rPr>
        <sz val="9"/>
        <rFont val="Calibri"/>
        <family val="2"/>
        <scheme val="minor"/>
      </rPr>
      <t xml:space="preserve"> VALUE %
 (All RESx) </t>
    </r>
  </si>
  <si>
    <r>
      <rPr>
        <b/>
        <sz val="9"/>
        <rFont val="Calibri"/>
        <family val="2"/>
        <scheme val="minor"/>
      </rPr>
      <t>Residential</t>
    </r>
    <r>
      <rPr>
        <sz val="9"/>
        <rFont val="Calibri"/>
        <family val="2"/>
        <scheme val="minor"/>
      </rPr>
      <t xml:space="preserve"> VALUE
 (All RESx) </t>
    </r>
  </si>
  <si>
    <t xml:space="preserve">Residential </t>
  </si>
  <si>
    <t>Community Information</t>
  </si>
  <si>
    <t>Stream Length (mi) - Advisory A</t>
  </si>
  <si>
    <t>% Pre-FIRM</t>
  </si>
  <si>
    <t>% Post-FIRM construction regulated to Pre-FIRM (Mapped into SFHA)</t>
  </si>
  <si>
    <t>% Post-FIRM</t>
  </si>
  <si>
    <t>% Unknown</t>
  </si>
  <si>
    <t>% Unknown RES2 Mobile Homes</t>
  </si>
  <si>
    <t>% Unknown Tax Exempt (Property Class X or Other Non-Residential)</t>
  </si>
  <si>
    <t>Average Building Value</t>
  </si>
  <si>
    <t>Median Building Value</t>
  </si>
  <si>
    <t>Owner Occupied</t>
  </si>
  <si>
    <t>&gt; 25%</t>
  </si>
  <si>
    <t>&lt; 50%</t>
  </si>
  <si>
    <t>&lt; 1940</t>
  </si>
  <si>
    <t>Top 1</t>
  </si>
  <si>
    <t>&gt; 19%</t>
  </si>
  <si>
    <t>&gt; 500 mi</t>
  </si>
  <si>
    <t>&gt; 180 mi</t>
  </si>
  <si>
    <t>&gt; 1K bldg</t>
  </si>
  <si>
    <t>&gt; 100 bldg</t>
  </si>
  <si>
    <t>Top 3</t>
  </si>
  <si>
    <t>Median Building Value RES 1</t>
  </si>
  <si>
    <t>Average Building Value RES 1</t>
  </si>
  <si>
    <t>&gt; $80K</t>
  </si>
  <si>
    <t>&gt; $50K</t>
  </si>
  <si>
    <t>&gt; 5 EF</t>
  </si>
  <si>
    <t>&gt; 10 CA</t>
  </si>
  <si>
    <t>&gt; 10 CAH</t>
  </si>
  <si>
    <r>
      <rPr>
        <b/>
        <sz val="9"/>
        <color theme="1"/>
        <rFont val="Calibri"/>
        <family val="2"/>
        <scheme val="minor"/>
      </rPr>
      <t>Community Assets Historical</t>
    </r>
    <r>
      <rPr>
        <sz val="9"/>
        <color theme="1"/>
        <rFont val="Calibri"/>
        <family val="2"/>
        <scheme val="minor"/>
      </rPr>
      <t xml:space="preserve"> </t>
    </r>
  </si>
  <si>
    <r>
      <t xml:space="preserve">Average </t>
    </r>
    <r>
      <rPr>
        <b/>
        <sz val="9"/>
        <color theme="1"/>
        <rFont val="Calibri"/>
        <family val="2"/>
        <scheme val="minor"/>
      </rPr>
      <t>Building Year</t>
    </r>
  </si>
  <si>
    <r>
      <t xml:space="preserve">Median </t>
    </r>
    <r>
      <rPr>
        <b/>
        <sz val="9"/>
        <color theme="1"/>
        <rFont val="Calibri"/>
        <family val="2"/>
        <scheme val="minor"/>
      </rPr>
      <t>Building Year</t>
    </r>
  </si>
  <si>
    <t>Community Assets
 Non-Historical</t>
  </si>
  <si>
    <t>&gt; 10%</t>
  </si>
  <si>
    <t>Higer Risk Threshold</t>
  </si>
  <si>
    <t>Statewide Statistics</t>
  </si>
  <si>
    <t>Total Value</t>
  </si>
  <si>
    <t>Historical</t>
  </si>
  <si>
    <t>Critical Facilities</t>
  </si>
  <si>
    <t>RENTAL</t>
  </si>
  <si>
    <t>FIRM STATUS (NEW DEVELOPMENT)</t>
  </si>
  <si>
    <t>Unknown FIRM Status</t>
  </si>
  <si>
    <t>Pre/Post-FIRM</t>
  </si>
  <si>
    <t>Ownership</t>
  </si>
  <si>
    <t>&gt; 90%</t>
  </si>
  <si>
    <t>&gt; 70%</t>
  </si>
  <si>
    <r>
      <rPr>
        <b/>
        <sz val="9"/>
        <color theme="0" tint="-0.499984740745262"/>
        <rFont val="Calibri"/>
        <family val="2"/>
        <scheme val="minor"/>
      </rPr>
      <t>Non-Residential</t>
    </r>
    <r>
      <rPr>
        <sz val="9"/>
        <color theme="0" tint="-0.499984740745262"/>
        <rFont val="Calibri"/>
        <family val="2"/>
        <scheme val="minor"/>
      </rPr>
      <t xml:space="preserve"> VALUE % </t>
    </r>
  </si>
  <si>
    <r>
      <rPr>
        <b/>
        <sz val="9"/>
        <rFont val="Calibri"/>
        <family val="2"/>
        <scheme val="minor"/>
      </rPr>
      <t>Residential</t>
    </r>
    <r>
      <rPr>
        <sz val="9"/>
        <rFont val="Calibri"/>
        <family val="2"/>
        <scheme val="minor"/>
      </rPr>
      <t xml:space="preserve"> </t>
    </r>
    <r>
      <rPr>
        <b/>
        <sz val="9"/>
        <rFont val="Calibri"/>
        <family val="2"/>
        <scheme val="minor"/>
      </rPr>
      <t>Manufactured Homes</t>
    </r>
    <r>
      <rPr>
        <sz val="9"/>
        <rFont val="Calibri"/>
        <family val="2"/>
        <scheme val="minor"/>
      </rPr>
      <t xml:space="preserve"> (RES2) % of Single Dwellings  (RES1 &amp; RES2) </t>
    </r>
  </si>
  <si>
    <t>Building Value Mean/Median</t>
  </si>
  <si>
    <t>Count Total</t>
  </si>
  <si>
    <t>Value Total</t>
  </si>
  <si>
    <t>TEIF Loss Total</t>
  </si>
  <si>
    <t>TEIF Loss Ratio Total</t>
  </si>
  <si>
    <t>Debris Damage Total (tons)</t>
  </si>
  <si>
    <t>Count Residential</t>
  </si>
  <si>
    <t>Value Residential</t>
  </si>
  <si>
    <t>Count Commercial</t>
  </si>
  <si>
    <t>Value Commercial</t>
  </si>
  <si>
    <t>Count Other</t>
  </si>
  <si>
    <t>Value Other</t>
  </si>
  <si>
    <t>Residential</t>
  </si>
  <si>
    <t>Commerical</t>
  </si>
  <si>
    <t>Other</t>
  </si>
  <si>
    <t>&gt; 75</t>
  </si>
  <si>
    <t>&gt; 5%</t>
  </si>
  <si>
    <t>Top 2</t>
  </si>
  <si>
    <t>&lt;1 % or No Depth Value</t>
  </si>
  <si>
    <t>1-10% (Slight Damage)</t>
  </si>
  <si>
    <t>10-50% (Moderate Damage)</t>
  </si>
  <si>
    <t>50-100% (Substantial Damage)</t>
  </si>
  <si>
    <t>Average Building Damage Percent (%) &gt;= 1% Damage</t>
  </si>
  <si>
    <t>Median Building Damage Percent (%) &gt;= 1% Damage</t>
  </si>
  <si>
    <t>Total # of Buildings &gt;= 1% Damage</t>
  </si>
  <si>
    <t>&lt; $1K or No Depth Value</t>
  </si>
  <si>
    <t>$1K-$50K</t>
  </si>
  <si>
    <t>$50K-$100K</t>
  </si>
  <si>
    <t>&gt; $100K</t>
  </si>
  <si>
    <t>Average Building Damage Value ($) &gt;= $1K Damage</t>
  </si>
  <si>
    <t>Median Building Damage Value ($) &gt;= $1K Damage</t>
  </si>
  <si>
    <t>Total Damage Value ($) &gt;= $1K Damage</t>
  </si>
  <si>
    <t>Total # of Buildings &gt;= $1K Damage</t>
  </si>
  <si>
    <t>&gt; 15%</t>
  </si>
  <si>
    <t>&gt; $10K</t>
  </si>
  <si>
    <t>&gt; $5K</t>
  </si>
  <si>
    <t>Average Percent Damage</t>
  </si>
  <si>
    <t>Median Percent Damage</t>
  </si>
  <si>
    <t>Average Dollar Damage</t>
  </si>
  <si>
    <t>Median Dollar Damage</t>
  </si>
  <si>
    <t>&gt; 90</t>
  </si>
  <si>
    <t>&gt; 20</t>
  </si>
  <si>
    <t>High Damage Count (BldgDmgPct &gt;= 50% OR BldgLossUSD &gt;  $10k)</t>
  </si>
  <si>
    <t>MINUS-RATED &gt; 2 &amp; POST-FIRM</t>
  </si>
  <si>
    <t>MINUS-RATED &gt; 2 &amp; BLDG YEAR UNKNOWN</t>
  </si>
  <si>
    <t>&gt; 10</t>
  </si>
  <si>
    <t>MINUS RATED</t>
  </si>
  <si>
    <t>MINUS RATED WITH FIRM STATUS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</si>
  <si>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</si>
  <si>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</si>
  <si>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</si>
  <si>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</si>
  <si>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</si>
  <si>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</si>
  <si>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</si>
  <si>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</si>
  <si>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</si>
  <si>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</si>
  <si>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&gt; 50%</t>
  </si>
  <si>
    <t>Census Population</t>
  </si>
  <si>
    <t>Floodplain Population and Households</t>
  </si>
  <si>
    <t>Displaced Population</t>
  </si>
  <si>
    <t>Short-Term Shelter Needs</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</si>
  <si>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</si>
  <si>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</si>
  <si>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</si>
  <si>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</si>
  <si>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</si>
  <si>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</si>
  <si>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</si>
  <si>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</si>
  <si>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</si>
  <si>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</si>
  <si>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</si>
  <si>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Building Counts by Damage Categories</t>
  </si>
  <si>
    <t>Building County High-Risk Advisory Zone</t>
  </si>
  <si>
    <t>Other Estimates</t>
  </si>
  <si>
    <t>&gt; 50% SD of Total Buildings</t>
  </si>
  <si>
    <r>
      <t xml:space="preserve">Region 4 Risk Matrix </t>
    </r>
    <r>
      <rPr>
        <b/>
        <i/>
        <sz val="11"/>
        <color theme="1"/>
        <rFont val="Calibri"/>
        <family val="2"/>
        <scheme val="minor"/>
      </rPr>
      <t>DAMAGE LOSS MODELS</t>
    </r>
  </si>
  <si>
    <r>
      <t xml:space="preserve">Region 4 Risk Matrix Building </t>
    </r>
    <r>
      <rPr>
        <b/>
        <i/>
        <sz val="11"/>
        <color theme="1"/>
        <rFont val="Calibri"/>
        <family val="2"/>
        <scheme val="minor"/>
      </rPr>
      <t>Exposure</t>
    </r>
  </si>
  <si>
    <t>Building Total Exposure in Floodplain (TEIF)</t>
  </si>
  <si>
    <t>Building Percent Damage Estimates</t>
  </si>
  <si>
    <t>Building Mean and Median Damage Estimates</t>
  </si>
  <si>
    <t>POPULATION DISPLACEMENT / SHORT-TERM SHELTER NEEDS</t>
  </si>
  <si>
    <t>MINUS RATED STRUCTURES</t>
  </si>
  <si>
    <t>BUILDING DAMAGE LOSS ESTIMATES (TEIF, Damage Dollar, Damage Percent)</t>
  </si>
  <si>
    <t>&gt; 9%</t>
  </si>
  <si>
    <t>&gt; $ 3M</t>
  </si>
  <si>
    <t>&gt; 24%</t>
  </si>
  <si>
    <t>&gt; 17%</t>
  </si>
  <si>
    <r>
      <rPr>
        <b/>
        <vertAlign val="superscript"/>
        <sz val="9"/>
        <color theme="1"/>
        <rFont val="Calibri"/>
        <family val="2"/>
        <scheme val="minor"/>
      </rPr>
      <t>1</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(CL_building_exposure_occupancy_20220202_Utilities_Edited.xlsx).</t>
    </r>
  </si>
  <si>
    <t>Link to the above table: https://data.wvgis.wvu.edu/pub/RA/State/CL/Building_Exposure/</t>
  </si>
  <si>
    <r>
      <t>High-Risk Floodplain Exposure (WV Flood Tool Classification)</t>
    </r>
    <r>
      <rPr>
        <b/>
        <vertAlign val="superscript"/>
        <sz val="11"/>
        <color theme="0"/>
        <rFont val="Calibri"/>
        <family val="2"/>
        <scheme val="minor"/>
      </rPr>
      <t>1</t>
    </r>
  </si>
  <si>
    <t>$0K</t>
  </si>
  <si>
    <t>$45K</t>
  </si>
  <si>
    <t>$23K</t>
  </si>
  <si>
    <t>$97K</t>
  </si>
  <si>
    <t>$44K</t>
  </si>
  <si>
    <t>$19K</t>
  </si>
  <si>
    <t>$99K</t>
  </si>
  <si>
    <t>$43K</t>
  </si>
  <si>
    <t>$25K</t>
  </si>
  <si>
    <t>$49K</t>
  </si>
  <si>
    <t>$15K</t>
  </si>
  <si>
    <t>$47K</t>
  </si>
  <si>
    <t>$148K</t>
  </si>
  <si>
    <t>$42K</t>
  </si>
  <si>
    <t>$52K</t>
  </si>
  <si>
    <t>$48K</t>
  </si>
  <si>
    <t>$31K</t>
  </si>
  <si>
    <t>$40K</t>
  </si>
  <si>
    <t>$28K</t>
  </si>
  <si>
    <t>$1,921K</t>
  </si>
  <si>
    <t>$57K</t>
  </si>
  <si>
    <t>$69K</t>
  </si>
  <si>
    <t>$100K</t>
  </si>
  <si>
    <t>$32K</t>
  </si>
  <si>
    <t>$60K</t>
  </si>
  <si>
    <t>$35K</t>
  </si>
  <si>
    <t>$18K</t>
  </si>
  <si>
    <t>$249K</t>
  </si>
  <si>
    <t>$160K</t>
  </si>
  <si>
    <t>$55K</t>
  </si>
  <si>
    <t>$22K</t>
  </si>
  <si>
    <t>$26K</t>
  </si>
  <si>
    <t>$72K</t>
  </si>
  <si>
    <t>$29K</t>
  </si>
  <si>
    <t>$50K</t>
  </si>
  <si>
    <t>$36K</t>
  </si>
  <si>
    <t>$64K</t>
  </si>
  <si>
    <t>$30K</t>
  </si>
  <si>
    <t>$77K</t>
  </si>
  <si>
    <t>$13K</t>
  </si>
  <si>
    <t>$27K</t>
  </si>
  <si>
    <t>$67K</t>
  </si>
  <si>
    <t>$63K</t>
  </si>
  <si>
    <t>$108K</t>
  </si>
  <si>
    <t>$59K</t>
  </si>
  <si>
    <t>$9K</t>
  </si>
  <si>
    <t>$5K</t>
  </si>
  <si>
    <t>$4,395K</t>
  </si>
  <si>
    <t>$7K</t>
  </si>
  <si>
    <t>$201K</t>
  </si>
  <si>
    <t>$4K</t>
  </si>
  <si>
    <t>$3K</t>
  </si>
  <si>
    <t>$91K</t>
  </si>
  <si>
    <t>$21K</t>
  </si>
  <si>
    <t>$140K</t>
  </si>
  <si>
    <t>$8K</t>
  </si>
  <si>
    <t>$6K</t>
  </si>
  <si>
    <t>$264K</t>
  </si>
  <si>
    <t>$5,174K</t>
  </si>
  <si>
    <t>$12K</t>
  </si>
  <si>
    <t>$1,086K</t>
  </si>
  <si>
    <t>$24K</t>
  </si>
  <si>
    <t>$93K</t>
  </si>
  <si>
    <t>$14K</t>
  </si>
  <si>
    <t>$7,141K</t>
  </si>
  <si>
    <t>$1,068K</t>
  </si>
  <si>
    <t>$5,419K</t>
  </si>
  <si>
    <t>$116K</t>
  </si>
  <si>
    <t>$988K</t>
  </si>
  <si>
    <t>$17K</t>
  </si>
  <si>
    <t>$15,912K</t>
  </si>
  <si>
    <t>$11K</t>
  </si>
  <si>
    <t>$1,582K</t>
  </si>
  <si>
    <t>$498K</t>
  </si>
  <si>
    <t>$56K</t>
  </si>
  <si>
    <t>$169K</t>
  </si>
  <si>
    <t>$2,249K</t>
  </si>
  <si>
    <t>$2K</t>
  </si>
  <si>
    <t>$3,397K</t>
  </si>
  <si>
    <t>$2,293K</t>
  </si>
  <si>
    <t>$5,714K</t>
  </si>
  <si>
    <t>$115K</t>
  </si>
  <si>
    <t>$10K</t>
  </si>
  <si>
    <t>$2,463K</t>
  </si>
  <si>
    <t>$2,620K</t>
  </si>
  <si>
    <t>$1,471K</t>
  </si>
  <si>
    <t>$206K</t>
  </si>
  <si>
    <t>High-Risk Floodplain Exposure (WV Flood Tool Classification)</t>
  </si>
  <si>
    <t>Residential (all Units); Single and Group Housing (Hazus Specific Occupancy Labels: ALL RESx Classes of RES1 to RES6)</t>
  </si>
  <si>
    <t>Other Non-Residential (Hazus Specific Occupancy Labels: AGR1, EDUx, GOVx, REL1)</t>
  </si>
  <si>
    <t>FEMA Community Identifier Number</t>
  </si>
  <si>
    <t>FEMA Community Name</t>
  </si>
  <si>
    <t>County Name</t>
  </si>
  <si>
    <t>Community Type</t>
  </si>
  <si>
    <t>Regional Planning and Development Council (RPDC) Region Number</t>
  </si>
  <si>
    <t>Commercial; Hazus Specific Occupancy Labels: ALL COMx and INDx Classes (COM1-6 &amp; IND1-6)</t>
  </si>
  <si>
    <t xml:space="preserve">Total Building count (residential &amp; non-residential) in floodplains (Effective &amp; Advisory) </t>
  </si>
  <si>
    <t xml:space="preserve">Total Building value (residential &amp; non-residential) in floodplains (Effective &amp; Advisory) </t>
  </si>
  <si>
    <t>FLOOD LOSS MODEL</t>
  </si>
  <si>
    <t>Mapped out SFHA</t>
  </si>
  <si>
    <t xml:space="preserve">BLRA Floodplain Ratio to community </t>
  </si>
  <si>
    <t>Commercial</t>
  </si>
  <si>
    <t>Total</t>
  </si>
  <si>
    <t>Community Wide</t>
  </si>
  <si>
    <t>E-911 community wide</t>
  </si>
  <si>
    <t>E-911 Floodplain Building Ratio to community</t>
  </si>
  <si>
    <t>Initial FIRM Effective Date</t>
  </si>
  <si>
    <t>10/30/1981</t>
  </si>
  <si>
    <t>3/4/1988</t>
  </si>
  <si>
    <t>9/18/1991</t>
  </si>
  <si>
    <t>1/2/1991</t>
  </si>
  <si>
    <t>6/1/1982</t>
  </si>
  <si>
    <t>8/10/1979</t>
  </si>
  <si>
    <t>1/18/1980</t>
  </si>
  <si>
    <t>4/15/1982</t>
  </si>
  <si>
    <t>9/27/1991</t>
  </si>
  <si>
    <t>9/24/1984</t>
  </si>
  <si>
    <t>1/15/1988</t>
  </si>
  <si>
    <t>11/19/1987</t>
  </si>
  <si>
    <t>5/17/1990</t>
  </si>
  <si>
    <t>8/24/1984</t>
  </si>
  <si>
    <t>8/1/1978</t>
  </si>
  <si>
    <t>11/6/1991</t>
  </si>
  <si>
    <t>10/17/1989</t>
  </si>
  <si>
    <t>2/16/1990</t>
  </si>
  <si>
    <t>&gt; $60K</t>
  </si>
  <si>
    <t>Indicators</t>
  </si>
  <si>
    <t>** POPULATION GROWTH / SOCIAL VULNERABILITY  **</t>
  </si>
  <si>
    <t>** DISASTERS / CLAIMS / PROPERTIES AT RISK **</t>
  </si>
  <si>
    <t>** FLOOD INSURANCE POLICIES **</t>
  </si>
  <si>
    <t>** FLOODPLAIN MANAGEMENT **</t>
  </si>
  <si>
    <t>Estimated Population Growth Rate (County Level)</t>
  </si>
  <si>
    <t>Estimated Population Growth in SFHA</t>
  </si>
  <si>
    <t>Average Residential Development Growth Over Previous Decade (County Level)</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</si>
  <si>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</si>
  <si>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</si>
  <si>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</si>
  <si>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</si>
  <si>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</si>
  <si>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</si>
  <si>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</si>
  <si>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</si>
  <si>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</si>
  <si>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</si>
  <si>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</si>
  <si>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</si>
  <si>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</si>
  <si>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t>
  </si>
  <si>
    <t>Higher Standards Adopted?</t>
  </si>
  <si>
    <t>Compliance at Last Visit</t>
  </si>
  <si>
    <t>Date of Last CAV/CAC</t>
  </si>
  <si>
    <t>Not In CRS</t>
  </si>
  <si>
    <t>**values for split communities are at the bottom of the table</t>
  </si>
  <si>
    <t>Indicator</t>
  </si>
  <si>
    <t>Data Description</t>
  </si>
  <si>
    <t>Source</t>
  </si>
  <si>
    <t>Estimated population growth rate of the community</t>
  </si>
  <si>
    <t>Community Information System (CIS)</t>
  </si>
  <si>
    <t>Estimate of a community's population growth in the SFHA</t>
  </si>
  <si>
    <t>Custom Geospatial Analysis</t>
  </si>
  <si>
    <t>Average growth of residential permits issued in the community (proxy indicator of development pressure) over previous ten years</t>
  </si>
  <si>
    <t>Census</t>
  </si>
  <si>
    <t>Measure of a county's social vulnerability to environmental hazards, including socioeconomic status, gender, race, age, employment loss, special needs, etc. based off 2010-2014 data</t>
  </si>
  <si>
    <t>Centers for Disease Control (CDC) Social Vulnerability Index</t>
  </si>
  <si>
    <t xml:space="preserve">Number of federally declared disasters with flooding since 1989 (1989 = beginning of the Stafford Act and start of consistent collection of this data on a national level). </t>
  </si>
  <si>
    <t>Open FEMA</t>
  </si>
  <si>
    <t>Date of the most recent declared disaster (flood) in the county</t>
  </si>
  <si>
    <t>Number of paid losses in the community’s history</t>
  </si>
  <si>
    <t>Dollar amount of paid losses in the community’s history</t>
  </si>
  <si>
    <t>Number of claims in zones B, C, and X throughout a community's history</t>
  </si>
  <si>
    <t xml:space="preserve">Number of structures (covered by NFIP Policies) that have experienced repetitive losses </t>
  </si>
  <si>
    <t>A count of the number of LOMC requests made by a community</t>
  </si>
  <si>
    <t xml:space="preserve">Number of policies in force in the community </t>
  </si>
  <si>
    <t xml:space="preserve">Count of pre-FIRM subsidized rate policies in a community
</t>
  </si>
  <si>
    <t>BureauNet/Pivot Analytics and Reporting Tool (PART)</t>
  </si>
  <si>
    <t>Percentage of structures in the SFHA that have not complied with mandatory flood insurance purchase requirements (insured structures/all structures in SFHA)</t>
  </si>
  <si>
    <t>Federal Insurance Directorate (FID)</t>
  </si>
  <si>
    <t>Current CRS class (1-9, indicates if community is not currently participating in CRS)</t>
  </si>
  <si>
    <t>Does the community have a current CRS enrollment application?</t>
  </si>
  <si>
    <t>Number of mitigated properties in the community</t>
  </si>
  <si>
    <t xml:space="preserve">Open FEMA </t>
  </si>
  <si>
    <t>Indicates whether community has adopted a more restrictive ordinance than what is minimally required</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</si>
  <si>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</si>
  <si>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</si>
  <si>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The date of the most recent community assistance visit or community assistance contact, if applicable</t>
  </si>
  <si>
    <t xml:space="preserve"> </t>
  </si>
  <si>
    <t>Region 4 CEP Matrix</t>
  </si>
  <si>
    <t>Building Information</t>
  </si>
  <si>
    <t>Building Type</t>
  </si>
  <si>
    <t>Residential (non mobile homes)</t>
  </si>
  <si>
    <t>Residential (mobile homes)</t>
  </si>
  <si>
    <t>Non-Residential</t>
  </si>
  <si>
    <t>Essential Facility</t>
  </si>
  <si>
    <t>BLRA Floodplain Ratio to Community</t>
  </si>
  <si>
    <t>Physical</t>
  </si>
  <si>
    <t>Social</t>
  </si>
  <si>
    <t>Institutional</t>
  </si>
  <si>
    <t>Total Stream Length (mi) in High Risk Flood Zone</t>
  </si>
  <si>
    <t>Average water depth in High Risk Flood Zone</t>
  </si>
  <si>
    <t>Scioeconomic</t>
  </si>
  <si>
    <t>Hazard</t>
  </si>
  <si>
    <t>Other Hazards</t>
  </si>
  <si>
    <t>Building Damage Estimates</t>
  </si>
  <si>
    <t>Current CRS Enrollment Application</t>
  </si>
  <si>
    <t>Higher Standards Adopted</t>
  </si>
  <si>
    <t xml:space="preserve">Flood Insurance Policies </t>
  </si>
  <si>
    <t>Floodplain Management</t>
  </si>
  <si>
    <t>Critical Infrastructure</t>
  </si>
  <si>
    <t>Transportation (roads, bridges, railroads)</t>
  </si>
  <si>
    <t>Utilities, Energy and Communication</t>
  </si>
  <si>
    <t>Community Assets (Religious, Government, Post- Secondary Education, Historical)</t>
  </si>
  <si>
    <t>Description</t>
  </si>
  <si>
    <t>References:</t>
  </si>
  <si>
    <t>Vulnerability</t>
  </si>
  <si>
    <t>Rationales</t>
  </si>
  <si>
    <t>Resilience</t>
  </si>
  <si>
    <t>Opportunities</t>
  </si>
  <si>
    <t>Exposure</t>
  </si>
  <si>
    <r>
      <t>An indicator, or set of indicators, can be defined as an inherent characteristic which quantitatively estimates the condition of a system; they usually focus on small, manageable, tangible and telling piece of a system that can give people a sense of the bigger picture</t>
    </r>
    <r>
      <rPr>
        <vertAlign val="superscript"/>
        <sz val="11"/>
        <color theme="1"/>
        <rFont val="Calibri"/>
        <family val="2"/>
        <scheme val="minor"/>
      </rPr>
      <t>3</t>
    </r>
  </si>
  <si>
    <r>
      <t>Values that are present at the location where floods can occur. These values can be goods, infrastructure, cultural heritage, agricultural fields or mostly people</t>
    </r>
    <r>
      <rPr>
        <vertAlign val="superscript"/>
        <sz val="11"/>
        <color theme="1"/>
        <rFont val="Calibri"/>
        <family val="2"/>
        <scheme val="minor"/>
      </rPr>
      <t>3</t>
    </r>
  </si>
  <si>
    <t>Factors</t>
  </si>
  <si>
    <t>Risk Elements</t>
  </si>
  <si>
    <r>
      <t>Chen, I. H. (2021). New conceptual framework for flood risk assessment in Sheffield, UK. </t>
    </r>
    <r>
      <rPr>
        <i/>
        <sz val="11"/>
        <color rgb="FF222222"/>
        <rFont val="Calibri"/>
        <family val="2"/>
        <scheme val="minor"/>
      </rPr>
      <t>Geographical Research</t>
    </r>
    <r>
      <rPr>
        <sz val="11"/>
        <color rgb="FF222222"/>
        <rFont val="Calibri"/>
        <family val="2"/>
        <scheme val="minor"/>
      </rPr>
      <t>, </t>
    </r>
    <r>
      <rPr>
        <i/>
        <sz val="11"/>
        <color rgb="FF222222"/>
        <rFont val="Calibri"/>
        <family val="2"/>
        <scheme val="minor"/>
      </rPr>
      <t>59</t>
    </r>
    <r>
      <rPr>
        <sz val="11"/>
        <color rgb="FF222222"/>
        <rFont val="Calibri"/>
        <family val="2"/>
        <scheme val="minor"/>
      </rPr>
      <t>(3), 465-482.</t>
    </r>
  </si>
  <si>
    <t>Resilience factor</t>
  </si>
  <si>
    <r>
      <rPr>
        <vertAlign val="superscript"/>
        <sz val="11"/>
        <rFont val="Calibri"/>
        <family val="2"/>
        <scheme val="minor"/>
      </rPr>
      <t>4</t>
    </r>
    <r>
      <rPr>
        <sz val="11"/>
        <rFont val="Calibri"/>
        <family val="2"/>
        <scheme val="minor"/>
      </rPr>
      <t>Tate, E., Rahman, M. A., Emrich, C. T., &amp; Sampson, C. C. (2021). Flood exposure and social vulnerability in the United States. </t>
    </r>
    <r>
      <rPr>
        <i/>
        <sz val="11"/>
        <rFont val="Calibri"/>
        <family val="2"/>
        <scheme val="minor"/>
      </rPr>
      <t>Natural Hazards</t>
    </r>
    <r>
      <rPr>
        <sz val="11"/>
        <rFont val="Calibri"/>
        <family val="2"/>
        <scheme val="minor"/>
      </rPr>
      <t>, </t>
    </r>
    <r>
      <rPr>
        <i/>
        <sz val="11"/>
        <rFont val="Calibri"/>
        <family val="2"/>
        <scheme val="minor"/>
      </rPr>
      <t>106</t>
    </r>
    <r>
      <rPr>
        <sz val="11"/>
        <rFont val="Calibri"/>
        <family val="2"/>
        <scheme val="minor"/>
      </rPr>
      <t>(1), 435-457.</t>
    </r>
  </si>
  <si>
    <r>
      <t>Social vulnerability results when social, political, and economic process combine to produce heightened susceptibility to hazards for some populations</t>
    </r>
    <r>
      <rPr>
        <vertAlign val="superscript"/>
        <sz val="11"/>
        <color theme="1"/>
        <rFont val="Calibri"/>
        <family val="2"/>
        <scheme val="minor"/>
      </rPr>
      <t>4</t>
    </r>
  </si>
  <si>
    <t>Ranking Directionality</t>
  </si>
  <si>
    <t>Alignment</t>
  </si>
  <si>
    <t>Communities with a greater estimated population growth in the SFHA are ranked higher than those communities with lower estimated population growth in the SFHA.</t>
  </si>
  <si>
    <t>Opportunity</t>
  </si>
  <si>
    <t>Communities with higher population growth rate estimates are ranked higher than those with lower estimates.</t>
  </si>
  <si>
    <t>Risk</t>
  </si>
  <si>
    <t xml:space="preserve">Communities with a larger number of declared disasters with flooding since 1989 are ranked higher than those with fewer. </t>
  </si>
  <si>
    <t>Communities with larger numbers of BCX claims are ranked higher than those with lower numbers.</t>
  </si>
  <si>
    <t>Communities with a greater number of polices are ranked higher than those with fewer policies</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</si>
  <si>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</si>
  <si>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</si>
  <si>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Communities with a higher percentage of structures in the SFHA that have not complied with mandatory flood insurance are ranked higher than those who have lower percentages.</t>
  </si>
  <si>
    <t>Communities with a lower CRS class are ranked higher than those with a higher CRS class, or without a CRS class.</t>
  </si>
  <si>
    <t>Interest</t>
  </si>
  <si>
    <t>Communities with a current CRS application are ranked higher than those without a current application.</t>
  </si>
  <si>
    <t>Communities who have adopted higher standards are ranked higher than those who have not.</t>
  </si>
  <si>
    <t>Communities with more serious findings (major or serious) and presence of Violations or Potential Violations are ranked higher than those with less severe findings or no presence of Violations or Potential Violations.</t>
  </si>
  <si>
    <t>Risk: Communities with a higher number of repetitive loss structures are ranked higher than those with fewer.
Opportunity: Communities with a higher number of repetitive loss structures are ranked higher than those with fewer.</t>
  </si>
  <si>
    <t>Buildings in Flood zones</t>
  </si>
  <si>
    <t>Human</t>
  </si>
  <si>
    <t>Short-term Shelter Needs</t>
  </si>
  <si>
    <t>Minority Status/Language</t>
  </si>
  <si>
    <t>Household Compostion/Disability</t>
  </si>
  <si>
    <t>Housing/Transportation</t>
  </si>
  <si>
    <t>Persons below
poverty</t>
  </si>
  <si>
    <t>Per capita income</t>
  </si>
  <si>
    <t>Civilian (age 16+) unemployed</t>
  </si>
  <si>
    <t>Persons (age 25+) with no high school diploma</t>
  </si>
  <si>
    <t>Tract rankings are based on percentiles. Percentile ranking values range from 0 to 1, with higher values indicating greater vulnerability.</t>
  </si>
  <si>
    <t>Based on total population 16+. Civilian persons unemployed divided by total civilian population. Unemployed persons actively seeking work.</t>
  </si>
  <si>
    <t>Individuals below poverty=”under .50” + “.50 to .74” + “.75 to .99.” Percent of persons below federally defined poverty line, a threshold that varies by the size and age composition of the household. Denominator is total population where poverty status is checked.</t>
  </si>
  <si>
    <t>The mean income computed for every person in the census tract.</t>
  </si>
  <si>
    <t>Percent of persons 25 years of age and older, with less than a 12th grade education (including individuals with 12 grades but no diploma).</t>
  </si>
  <si>
    <t>Persons aged 65 and
older</t>
  </si>
  <si>
    <t>older than age 5 with a disability</t>
  </si>
  <si>
    <t xml:space="preserve">Persons aged 17 and younger </t>
  </si>
  <si>
    <t>Single parent
household with
children under 18</t>
  </si>
  <si>
    <t>Percent of civilian population not in an institution who are 5 years of age and older with a disability.</t>
  </si>
  <si>
    <t>“Other family: male householder, no wife present, with own children under 18 years” + “Other family: female householder, no husband present, with own children under 18</t>
  </si>
  <si>
    <t xml:space="preserve"> Having special needs that require the assistance of others. Family members or neighbors who would ordinarily look in on an elder, or a caretaker responsible for the welfare of a disabled person, might be less able to do so during a crisis or may find the magnitude of the task beyond their capability.</t>
  </si>
  <si>
    <t xml:space="preserve">They cannot protect themselves during a disaster because they lack the necessary resources, knowledge, or life experiences to effectively cope with the situation. </t>
  </si>
  <si>
    <t xml:space="preserve">All daily caretaker responsibility
falls to the one parent. </t>
  </si>
  <si>
    <t>Not having employee benefits plans that provide income and health cost assistance in the event of personal injury or death</t>
  </si>
  <si>
    <t>For people with less education, the practical and bureaucratic hurdles to cope with and recover from disaster prove increasingly difficult to surmount</t>
  </si>
  <si>
    <t>Minority (all persons except white, nonHispanic)</t>
  </si>
  <si>
    <t>Persons (age 5+) who speak English "less than well"</t>
  </si>
  <si>
    <t>Total of the following: “black or African American alone” + “American Indian and Alaska Native alone” + “Asian alone” + “Native Hawaiian and other Pacific Islander alone” + “some other race alone” + “two or more races” + “Hispanic or Latino – white alone.”</t>
  </si>
  <si>
    <t>For all age groups and all languages— the total of persons who speak English “not well” or “not at all.”</t>
  </si>
  <si>
    <t>disaster communication is increasingly difficult in communities whose first language is neither English nor Spanish and for whom translators and accurate translations of advisories may be scarce.</t>
  </si>
  <si>
    <t xml:space="preserve">Percentage of housing in multi-unit structures </t>
  </si>
  <si>
    <t>Percentage of
occupied housing
units with more
people than rooms</t>
  </si>
  <si>
    <t>Percentage of
mobile homes</t>
  </si>
  <si>
    <t>Percentage of households with no vehicle available</t>
  </si>
  <si>
    <t>Percentage of persons in institutionalized group quarters estimate</t>
  </si>
  <si>
    <t>Percent housing units with 10 or more units in structure.</t>
  </si>
  <si>
    <t>At household level, more people than
rooms. Percent total occupied housing
units (i.e., households) with more than
one person per room</t>
  </si>
  <si>
    <t>Percent housing units that are mobile homes.</t>
  </si>
  <si>
    <t>Percent households with no vehicle available.</t>
  </si>
  <si>
    <t>Percent of persons who are in institutionalized group quarters (e.g., correctional institutions, nursing homes) and non-institutionalized group quarters (e.g., college dormitories, military quarters).</t>
  </si>
  <si>
    <t>People living in high-rise apartments are particularly vulnerable to overcrowding when funneled into a limited number of exit stairwells. Furthermore, large numbers of people exiting in
the street can make safe and orderly evacuation of everyone difficult and dangerous. Crowding within housing units exacerbates these difficulties.</t>
  </si>
  <si>
    <t>Mobile homes are not designed to withstand severe weather or flooding and typically do not have basements. They are frequently found outside of metropolitan areas and, therefore, may not be readily accessible by interstate highways or public transportation. Also, because mobile homes are often clustered in communities, their overall vulnerability is increased.</t>
  </si>
  <si>
    <t>Transportation out of an evacuation zone is problematic for people who do not have access to a vehicle.</t>
  </si>
  <si>
    <t>Many institutions can be unprepared to quickly remove their entire staff and residents under conditions that require specialized vehicles. Moreover, residents of nursing homes and long-term care facilities are especially vulnerable because of their special and timely needs and because of understaffing in these institutions in emergencies.</t>
  </si>
  <si>
    <t>Risk Components</t>
  </si>
  <si>
    <t>Exposure (elements at risk)</t>
  </si>
  <si>
    <t>Social Vulnerability Index (SVI)</t>
  </si>
  <si>
    <t>High growth rate indicates future development, which could lead to opportunities to influence the built environment</t>
  </si>
  <si>
    <t>A community with a high population growth rate in the SFHA area will likely have high amounts of development in that area. This may present an opportunity to intervene and ensure proper ordinances and mitigation activities</t>
  </si>
  <si>
    <t>Voluntarily willing to adopt higher standards indicates a community's interest in mitigation</t>
  </si>
  <si>
    <t>Communities expressing interest in CRS may be more interested in better managing their risk</t>
  </si>
  <si>
    <t>Number of mitigated properties</t>
  </si>
  <si>
    <t xml:space="preserve">Indicates community accepts risk/is actively mitigating </t>
  </si>
  <si>
    <t>Opportunity, Interest</t>
  </si>
  <si>
    <r>
      <t xml:space="preserve">Opportunity: Communities with a </t>
    </r>
    <r>
      <rPr>
        <b/>
        <sz val="10"/>
        <color rgb="FF000000"/>
        <rFont val="Calibri"/>
        <family val="2"/>
        <scheme val="minor"/>
      </rPr>
      <t>lower</t>
    </r>
    <r>
      <rPr>
        <sz val="10"/>
        <color rgb="FF000000"/>
        <rFont val="Calibri"/>
        <family val="2"/>
        <scheme val="minor"/>
      </rPr>
      <t xml:space="preserve"> number of mitigated properties are ranked higher than those with a greater number of mitigated properties.
Interest: Communities with a higher number of mitigated properties are ranked higher than those with a lower number of mitigated properties.</t>
    </r>
  </si>
  <si>
    <t>A community with a history of compliance issues and variances on their ordinances may indicate a lack of ability to properly comply with NFIP standards</t>
  </si>
  <si>
    <t>Adopting higher standards indicates a community's interest in complying with the minimum requirements of the NFIP</t>
  </si>
  <si>
    <t>Higher number of policies in force equates to a riskier area</t>
  </si>
  <si>
    <t>Indicates the percent of at-risk structures that are not protected by insurance and would therefore suffer higher losses in the event of a flood</t>
  </si>
  <si>
    <t>Police Station, Fire Station, E-911 Office, Hospital, Nursing Home, School</t>
  </si>
  <si>
    <t>Total Community Assets (non-historical) in the 1%-annual-chance (100-year) floodplain. Community Assets contain Facilities hosting religious services, Federal, state (religious organization), or local government buildings providing public services (governmental building),  Post-secondary educational facilities (education), Facilities providing emergency medical response (not including police, fire, or 911 services), and the Assets identified in community feedback not falling under other facility types; private libraries; non-profit social services.  Daycare centers, child advocacy centers.</t>
  </si>
  <si>
    <t>Facilities treating or supplying water, sewage, gas, electric, or phone service (utility).</t>
  </si>
  <si>
    <r>
      <rPr>
        <vertAlign val="superscript"/>
        <sz val="10"/>
        <rFont val="Calibri"/>
        <family val="2"/>
        <scheme val="minor"/>
      </rPr>
      <t>1</t>
    </r>
    <r>
      <rPr>
        <sz val="10"/>
        <rFont val="Calibri"/>
        <family val="2"/>
        <scheme val="minor"/>
      </rPr>
      <t>Understand the differences between FEMA flood zones: https://help.floodfactor.com/hc/en-us/articles/360048256493-Understand-the-differences-between-FEMA-flood-zones</t>
    </r>
  </si>
  <si>
    <r>
      <t>The SFHA is the area where the National Flood Insurance Program's (NFIP's) floodplain management regulations must be enforced and the area where the mandatory purchase of flood insurance applies.</t>
    </r>
    <r>
      <rPr>
        <vertAlign val="superscript"/>
        <sz val="10"/>
        <color theme="1"/>
        <rFont val="Calibri"/>
        <family val="2"/>
        <scheme val="minor"/>
      </rPr>
      <t>2</t>
    </r>
  </si>
  <si>
    <r>
      <t>The length of a stream is the distance measured along the stream channel from the source to a given point or to the outlet, a distance that may be measured on a map or from aerial photographs. On large-scale maps, it is measured along the geometrical axis, or the line of maximum depth</t>
    </r>
    <r>
      <rPr>
        <vertAlign val="superscript"/>
        <sz val="10"/>
        <color theme="1"/>
        <rFont val="Calibri"/>
        <family val="2"/>
        <scheme val="minor"/>
      </rPr>
      <t>3</t>
    </r>
  </si>
  <si>
    <t xml:space="preserve">Previous disasters indicate potential for future risk. </t>
  </si>
  <si>
    <r>
      <t>Flood level is normally the water surface level at which water begins going over the banks of a given watercourse.</t>
    </r>
    <r>
      <rPr>
        <vertAlign val="superscript"/>
        <sz val="10"/>
        <color theme="1"/>
        <rFont val="Calibri"/>
        <family val="2"/>
        <scheme val="minor"/>
      </rPr>
      <t>4</t>
    </r>
  </si>
  <si>
    <r>
      <rPr>
        <vertAlign val="superscript"/>
        <sz val="10"/>
        <color theme="1"/>
        <rFont val="Calibri"/>
        <family val="2"/>
        <scheme val="minor"/>
      </rPr>
      <t>4</t>
    </r>
    <r>
      <rPr>
        <sz val="10"/>
        <color theme="1"/>
        <rFont val="Calibri"/>
        <family val="2"/>
        <scheme val="minor"/>
      </rPr>
      <t xml:space="preserve"> THE
100 YEAR
FLOOD MYTH: https://training.fema.gov/hiedu/docs/hazrm/handout%203-5.pdf</t>
    </r>
  </si>
  <si>
    <r>
      <rPr>
        <vertAlign val="superscript"/>
        <sz val="10"/>
        <rFont val="Calibri"/>
        <family val="2"/>
        <scheme val="minor"/>
      </rPr>
      <t>5</t>
    </r>
    <r>
      <rPr>
        <sz val="10"/>
        <rFont val="Calibri"/>
        <family val="2"/>
        <scheme val="minor"/>
      </rPr>
      <t xml:space="preserve"> Glossary of Terms: https://www.fema.gov/pdf/plan/glo.pdf</t>
    </r>
  </si>
  <si>
    <r>
      <t>(Secondary Hazard) A threat whose potential would be realized as the result of a triggering event that of itself would constitute an emergency. For example, landslide might be a secondary hazard associated with flood.</t>
    </r>
    <r>
      <rPr>
        <vertAlign val="superscript"/>
        <sz val="10"/>
        <color theme="1"/>
        <rFont val="Calibri"/>
        <family val="2"/>
        <scheme val="minor"/>
      </rPr>
      <t>5</t>
    </r>
  </si>
  <si>
    <r>
      <t>This measurement is logically the most important to potential flood victims since it is the height of the water or depth of the water which will actually
determine how badly they are affected by the floodwaters.</t>
    </r>
    <r>
      <rPr>
        <vertAlign val="superscript"/>
        <sz val="10"/>
        <color theme="1"/>
        <rFont val="Calibri"/>
        <family val="2"/>
        <scheme val="minor"/>
      </rPr>
      <t>4</t>
    </r>
  </si>
  <si>
    <r>
      <t>A "Regulatory Floodway" means the channel of a river or other watercourse and the adjacent land areas that must be reserved in order to discharge the base flood without cumulatively increasing the water surface elevation more than a designated height.</t>
    </r>
    <r>
      <rPr>
        <vertAlign val="superscript"/>
        <sz val="10"/>
        <color theme="1"/>
        <rFont val="Calibri"/>
        <family val="2"/>
        <scheme val="minor"/>
      </rPr>
      <t>6</t>
    </r>
  </si>
  <si>
    <r>
      <rPr>
        <vertAlign val="superscript"/>
        <sz val="10"/>
        <rFont val="Calibri"/>
        <family val="2"/>
        <scheme val="minor"/>
      </rPr>
      <t>6</t>
    </r>
    <r>
      <rPr>
        <sz val="10"/>
        <rFont val="Calibri"/>
        <family val="2"/>
        <scheme val="minor"/>
      </rPr>
      <t xml:space="preserve"> Floodway: https://www.fema.gov/glossary/floodway </t>
    </r>
  </si>
  <si>
    <r>
      <rPr>
        <vertAlign val="superscript"/>
        <sz val="10"/>
        <rFont val="Calibri"/>
        <family val="2"/>
        <scheme val="minor"/>
      </rPr>
      <t xml:space="preserve">3 </t>
    </r>
    <r>
      <rPr>
        <sz val="10"/>
        <rFont val="Calibri"/>
        <family val="2"/>
        <scheme val="minor"/>
      </rPr>
      <t>Developments in Water Science, Volume 20, 1985, Pages 114-134: https://www.sciencedirect.com/science/article/abs/pii/S0167564808704192#:~:text=The%20length%20of%20a%20stream,the%20line%20of%20maximum%20depth.</t>
    </r>
  </si>
  <si>
    <r>
      <rPr>
        <vertAlign val="superscript"/>
        <sz val="10"/>
        <rFont val="Calibri"/>
        <family val="2"/>
        <scheme val="minor"/>
      </rPr>
      <t xml:space="preserve"> 2 </t>
    </r>
    <r>
      <rPr>
        <sz val="10"/>
        <rFont val="Calibri"/>
        <family val="2"/>
        <scheme val="minor"/>
      </rPr>
      <t>Special Flood Hazard Area (SFHA): https://www.fema.gov/glossary/special-flood-hazard-area-sfha</t>
    </r>
  </si>
  <si>
    <t>The poor are less likely to have the income or assets needed to prepare for a possible disaster or to recover after a disaster. Lost property is proportionately more expensive to replace, especially without homeowner’s or renter’s insurance.</t>
  </si>
  <si>
    <r>
      <rPr>
        <vertAlign val="superscript"/>
        <sz val="10"/>
        <rFont val="Calibri"/>
        <family val="2"/>
        <scheme val="minor"/>
      </rPr>
      <t>7</t>
    </r>
    <r>
      <rPr>
        <sz val="10"/>
        <rFont val="Calibri"/>
        <family val="2"/>
        <scheme val="minor"/>
      </rPr>
      <t xml:space="preserve"> HAZARD MITIGATION PLAN GUIDANCE: https://www.fema.gov/sites/default/files/documents/fema_checking-national-flood-insurance-program_region-three_06-2021.pdf</t>
    </r>
  </si>
  <si>
    <r>
      <rPr>
        <vertAlign val="superscript"/>
        <sz val="10"/>
        <rFont val="Calibri"/>
        <family val="2"/>
        <scheme val="minor"/>
      </rPr>
      <t>8</t>
    </r>
    <r>
      <rPr>
        <sz val="10"/>
        <rFont val="Calibri"/>
        <family val="2"/>
        <scheme val="minor"/>
      </rPr>
      <t xml:space="preserve"> Reducing Risk
in the Floodplain: https://www.fema.gov/sites/default/files/documents/fema_reducing-risk_floodplain-guide_region-three_06-2021.pdf</t>
    </r>
  </si>
  <si>
    <r>
      <t>For communities with pre-FIRM structures, Substantial Damage/Improvement (SD/SI) determination is their strongest tools.  It allows them to require owners of grandfathered structures to comply with NFIP minimums and other current standards.</t>
    </r>
    <r>
      <rPr>
        <vertAlign val="superscript"/>
        <sz val="10"/>
        <color rgb="FF000000"/>
        <rFont val="Calibri"/>
        <family val="2"/>
        <scheme val="minor"/>
      </rPr>
      <t>8</t>
    </r>
  </si>
  <si>
    <r>
      <t>Buildings mapped out of the SFHA may be eligible for a reduced rate flood insurance policy.</t>
    </r>
    <r>
      <rPr>
        <vertAlign val="superscript"/>
        <sz val="10"/>
        <color theme="1"/>
        <rFont val="Calibri"/>
        <family val="2"/>
        <scheme val="minor"/>
      </rPr>
      <t>7</t>
    </r>
  </si>
  <si>
    <t>Risk (total) = hazard × Exposure(elements at risk) × vulnerability</t>
  </si>
  <si>
    <r>
      <t>These facilities are especially important following hazard events. The potential consequences of losing these facilities are so great</t>
    </r>
    <r>
      <rPr>
        <vertAlign val="superscript"/>
        <sz val="10"/>
        <color theme="1"/>
        <rFont val="Calibri"/>
        <family val="2"/>
        <scheme val="minor"/>
      </rPr>
      <t>9</t>
    </r>
  </si>
  <si>
    <r>
      <rPr>
        <vertAlign val="superscript"/>
        <sz val="10"/>
        <rFont val="Calibri"/>
        <family val="2"/>
        <scheme val="minor"/>
      </rPr>
      <t>9</t>
    </r>
    <r>
      <rPr>
        <sz val="10"/>
        <rFont val="Calibri"/>
        <family val="2"/>
        <scheme val="minor"/>
      </rPr>
      <t xml:space="preserve"> step 3: inventory assets - FEMA: https://www.fema.gov/pdf/plan/prevent/hazus/fema433_step3.pdf</t>
    </r>
  </si>
  <si>
    <r>
      <t>Prioritizing locally identified, at-risk community assets is an essential part of developing a list of potential projects that will reduce hazard vulnerabilities in the community.</t>
    </r>
    <r>
      <rPr>
        <vertAlign val="superscript"/>
        <sz val="10"/>
        <color theme="1"/>
        <rFont val="Calibri"/>
        <family val="2"/>
        <scheme val="minor"/>
      </rPr>
      <t>10</t>
    </r>
  </si>
  <si>
    <r>
      <t>Assets, systems, and networks, whether physical or virtual, so vital to the United States that the incapacitation or destruction of such assets, systems, or networks would have a debilitating impact on security, national economic security, national public health or safety, or any combination of those matters.</t>
    </r>
    <r>
      <rPr>
        <vertAlign val="superscript"/>
        <sz val="10"/>
        <color theme="1"/>
        <rFont val="Calibri"/>
        <family val="2"/>
        <scheme val="minor"/>
      </rPr>
      <t xml:space="preserve">11 </t>
    </r>
    <r>
      <rPr>
        <sz val="10"/>
        <color theme="1"/>
        <rFont val="Calibri"/>
        <family val="2"/>
        <scheme val="minor"/>
      </rPr>
      <t>Critical infrastructure includes sectors such as emergency services, transportation, energy, water and wastewater, and healthcare.</t>
    </r>
    <r>
      <rPr>
        <vertAlign val="superscript"/>
        <sz val="10"/>
        <color theme="1"/>
        <rFont val="Calibri"/>
        <family val="2"/>
        <scheme val="minor"/>
      </rPr>
      <t>12</t>
    </r>
  </si>
  <si>
    <r>
      <t>A Short-Term Shelter is in an existing facility (or facilities), such as a school, community center, convention center, or church temporarily converted to provide safe, accessible, and secure short- term housing for disaster survivors.</t>
    </r>
    <r>
      <rPr>
        <vertAlign val="superscript"/>
        <sz val="10"/>
        <color theme="1"/>
        <rFont val="Calibri"/>
        <family val="2"/>
        <scheme val="minor"/>
      </rPr>
      <t>14</t>
    </r>
  </si>
  <si>
    <r>
      <t>From 2015 to 2019, more than 40% of food claims
came from outside the high-risk food areas.</t>
    </r>
    <r>
      <rPr>
        <vertAlign val="superscript"/>
        <sz val="10"/>
        <color rgb="FF000000"/>
        <rFont val="Calibri"/>
        <family val="2"/>
        <scheme val="minor"/>
      </rPr>
      <t>13</t>
    </r>
  </si>
  <si>
    <r>
      <rPr>
        <vertAlign val="superscript"/>
        <sz val="10"/>
        <rFont val="Calibri"/>
        <family val="2"/>
        <scheme val="minor"/>
      </rPr>
      <t xml:space="preserve">12 </t>
    </r>
    <r>
      <rPr>
        <sz val="10"/>
        <rFont val="Calibri"/>
        <family val="2"/>
        <scheme val="minor"/>
      </rPr>
      <t>Porter, J. R. (2021). Community Flood Risk and Infrastructure: Examining National Flood Impacts Using a High Precision Risk Assessment Tool. Available at SSRN 3934475.</t>
    </r>
  </si>
  <si>
    <r>
      <rPr>
        <vertAlign val="superscript"/>
        <sz val="10"/>
        <rFont val="Calibri"/>
        <family val="2"/>
        <scheme val="minor"/>
      </rPr>
      <t>11</t>
    </r>
    <r>
      <rPr>
        <sz val="10"/>
        <rFont val="Calibri"/>
        <family val="2"/>
        <scheme val="minor"/>
      </rPr>
      <t xml:space="preserve"> https://training.fema.gov/programs/emischool/el361toolkit/glossary.htm</t>
    </r>
  </si>
  <si>
    <r>
      <rPr>
        <vertAlign val="superscript"/>
        <sz val="10"/>
        <rFont val="Calibri"/>
        <family val="2"/>
        <scheme val="minor"/>
      </rPr>
      <t>13</t>
    </r>
    <r>
      <rPr>
        <sz val="10"/>
        <rFont val="Calibri"/>
        <family val="2"/>
        <scheme val="minor"/>
      </rPr>
      <t>Answers to
Questions
About the NFIP: https://www.fema.gov/sites/default/files/2020-05/f084_atq_11aug11.pdf</t>
    </r>
  </si>
  <si>
    <r>
      <rPr>
        <vertAlign val="superscript"/>
        <sz val="10"/>
        <rFont val="Calibri"/>
        <family val="2"/>
        <scheme val="minor"/>
      </rPr>
      <t>14</t>
    </r>
    <r>
      <rPr>
        <sz val="10"/>
        <rFont val="Calibri"/>
        <family val="2"/>
        <scheme val="minor"/>
      </rPr>
      <t>Resource Typing Definition for Mass Care Services: 
https://rtlt.preptoolkit.fema.gov/Public/Resource/ViewFile/9-508-1197?type=Pdf&amp;s=Category.Name&amp;a=False&amp;p=11#:~:text=DESCRIPTION,term%20housing%20for%20disaster%20survivors</t>
    </r>
  </si>
  <si>
    <r>
      <rPr>
        <vertAlign val="superscript"/>
        <sz val="10"/>
        <rFont val="Calibri"/>
        <family val="2"/>
        <scheme val="minor"/>
      </rPr>
      <t>10</t>
    </r>
    <r>
      <rPr>
        <sz val="10"/>
        <rFont val="Calibri"/>
        <family val="2"/>
        <scheme val="minor"/>
      </rPr>
      <t xml:space="preserve"> Identifying &amp; Prioritizing At-Risk Community Assets: https://www.fema.gov/event/identifying-prioritizing-risk-community-assets#:~:text=Prioritizing%20locally%20identified%2C%20at%2Drisk,hazard%20vulnerabilities%20in%20your%20community.</t>
    </r>
  </si>
  <si>
    <t>Social and economic marginalization of
certain racial and ethnic groups, including real estate discrimination, has rendered
these populations more vulnerable at all stages of disaster. African Americans; Native Americans; and populations of Asian, Pacific Islander, or Hispanic origin are correlated with higher vulnerability rates.</t>
  </si>
  <si>
    <r>
      <t>Potential threat to humans and their welfare</t>
    </r>
    <r>
      <rPr>
        <vertAlign val="superscript"/>
        <sz val="11"/>
        <color theme="1"/>
        <rFont val="Calibri"/>
        <family val="2"/>
        <scheme val="minor"/>
      </rPr>
      <t>1</t>
    </r>
  </si>
  <si>
    <r>
      <rPr>
        <vertAlign val="superscript"/>
        <sz val="11"/>
        <rFont val="Calibri"/>
        <family val="2"/>
        <scheme val="minor"/>
      </rPr>
      <t>1</t>
    </r>
    <r>
      <rPr>
        <sz val="11"/>
        <rFont val="Calibri"/>
        <family val="2"/>
        <scheme val="minor"/>
      </rPr>
      <t>Castillo, M. E., Baldwin, E. M., Casarin, R. S., Vanegas, G. P., &amp; Juaréz, M. A. (2012). Characterization of risks in coastal zones: A review. Clean–Soil, Air, Water, 40(9), 894-905.</t>
    </r>
  </si>
  <si>
    <r>
      <t>Conditions determined by physical, social, economic and environmental factors or processes which increase the susceptibility of a community to the impact of hazards</t>
    </r>
    <r>
      <rPr>
        <vertAlign val="superscript"/>
        <sz val="11"/>
        <color theme="1"/>
        <rFont val="Calibri"/>
        <family val="2"/>
        <scheme val="minor"/>
      </rPr>
      <t>2</t>
    </r>
  </si>
  <si>
    <r>
      <rPr>
        <b/>
        <vertAlign val="superscript"/>
        <sz val="11"/>
        <rFont val="Calibri"/>
        <family val="2"/>
        <scheme val="minor"/>
      </rPr>
      <t>2</t>
    </r>
    <r>
      <rPr>
        <sz val="11"/>
        <rFont val="Calibri"/>
        <family val="2"/>
        <scheme val="minor"/>
      </rPr>
      <t>Birkmann, J. (2007). Risk and vulnerability indicators at different scales: Applicability, usefulness and policy implications. </t>
    </r>
    <r>
      <rPr>
        <i/>
        <sz val="11"/>
        <rFont val="Calibri"/>
        <family val="2"/>
        <scheme val="minor"/>
      </rPr>
      <t>Environmental hazards</t>
    </r>
    <r>
      <rPr>
        <sz val="11"/>
        <rFont val="Calibri"/>
        <family val="2"/>
        <scheme val="minor"/>
      </rPr>
      <t>, </t>
    </r>
    <r>
      <rPr>
        <i/>
        <sz val="11"/>
        <rFont val="Calibri"/>
        <family val="2"/>
        <scheme val="minor"/>
      </rPr>
      <t>7</t>
    </r>
    <r>
      <rPr>
        <sz val="11"/>
        <rFont val="Calibri"/>
        <family val="2"/>
        <scheme val="minor"/>
      </rPr>
      <t>(1), 20-31.</t>
    </r>
  </si>
  <si>
    <r>
      <rPr>
        <b/>
        <vertAlign val="superscript"/>
        <sz val="11"/>
        <rFont val="Calibri"/>
        <family val="2"/>
        <scheme val="minor"/>
      </rPr>
      <t>3</t>
    </r>
    <r>
      <rPr>
        <sz val="11"/>
        <rFont val="Calibri"/>
        <family val="2"/>
        <scheme val="minor"/>
      </rPr>
      <t>http://unihefvi.free.fr/indicators.php</t>
    </r>
  </si>
  <si>
    <r>
      <rPr>
        <vertAlign val="superscript"/>
        <sz val="11"/>
        <rFont val="Calibri"/>
        <family val="2"/>
        <scheme val="minor"/>
      </rPr>
      <t>5</t>
    </r>
    <r>
      <rPr>
        <sz val="11"/>
        <rFont val="Calibri"/>
        <family val="2"/>
        <scheme val="minor"/>
      </rPr>
      <t>Cutter, S. L., Ash, K. D., &amp; Emrich, C. T. (2014). The geographies of community disaster resilience. </t>
    </r>
    <r>
      <rPr>
        <i/>
        <sz val="11"/>
        <rFont val="Calibri"/>
        <family val="2"/>
        <scheme val="minor"/>
      </rPr>
      <t>Global environmental change</t>
    </r>
    <r>
      <rPr>
        <sz val="11"/>
        <rFont val="Calibri"/>
        <family val="2"/>
        <scheme val="minor"/>
      </rPr>
      <t>, </t>
    </r>
    <r>
      <rPr>
        <i/>
        <sz val="11"/>
        <rFont val="Calibri"/>
        <family val="2"/>
        <scheme val="minor"/>
      </rPr>
      <t>29</t>
    </r>
    <r>
      <rPr>
        <sz val="11"/>
        <rFont val="Calibri"/>
        <family val="2"/>
        <scheme val="minor"/>
      </rPr>
      <t>, 65-77.</t>
    </r>
  </si>
  <si>
    <r>
      <t>The ability of a community to prepare and plan for, absorb, recover from, and more successfully adapt to actual or potential adverse events in a timely and efficient manner including the restoration and improvement of basic functions and structures</t>
    </r>
    <r>
      <rPr>
        <vertAlign val="superscript"/>
        <sz val="11"/>
        <color theme="1"/>
        <rFont val="Calibri"/>
        <family val="2"/>
        <scheme val="minor"/>
      </rPr>
      <t>5</t>
    </r>
  </si>
  <si>
    <r>
      <t>Aspects related to programs, policies, and governance of disaster resilience.When there are fewer jurisdictions within a county, it is easier to manage and assign resources during a disaster. Communities often benefit from being located in close proximity to seats of political and economic power. These situations present opportunities to benefit from access to decision-makers and resources typically found in large urban areas or state capital cities. Resilience stems not directly from dollar amounts, but from the institutional knowledge and experience of navigating such programs in order to obtain vital resources. A third aspect of institutional resilience is local disaster training, which is estimated via two variables.</t>
    </r>
    <r>
      <rPr>
        <vertAlign val="superscript"/>
        <sz val="11"/>
        <color theme="1"/>
        <rFont val="Calibri"/>
        <family val="2"/>
        <scheme val="minor"/>
      </rPr>
      <t>5</t>
    </r>
  </si>
  <si>
    <t>Metric</t>
  </si>
  <si>
    <t>Net migration of individuals</t>
  </si>
  <si>
    <t>Community Resilience Methodology</t>
  </si>
  <si>
    <t>CEPT-T</t>
  </si>
  <si>
    <t>RAPT</t>
  </si>
  <si>
    <t xml:space="preserve">                                                                                                                                                                                                                                                                                                                                                                                                                                                                                                                                                                                                                                                                                                                                                                                                                                                                                                                                                                                                                                                                                                                                                                                                                                                                                                                                                                                                                                                                                                                                                                                                                                                                                                                                                                                                                                                                                                                                                                                                                                                                                                                                                                                                                                                                                                                                                                                                                                                                                                                                                                                                                                                                                                                                                                                                                                                                                                                                                                                                                                                                                                                                                                               </t>
  </si>
  <si>
    <t xml:space="preserve">Percentage of mobile homes </t>
  </si>
  <si>
    <t>RAPT (SVI)</t>
  </si>
  <si>
    <r>
      <t xml:space="preserve">Higher numbers of mobile homes in a community are related to lower levels of resilience because of the lower-quality construction of these homes and lack of basements, which makes them particularly susceptible to damage from hazards.
Mobile homes are frequently found outside of metropolitan areas that may not be readily accessible by interstate highways or public transportation.
</t>
    </r>
    <r>
      <rPr>
        <i/>
        <sz val="10"/>
        <color theme="1"/>
        <rFont val="Calibri"/>
        <family val="2"/>
        <scheme val="minor"/>
      </rPr>
      <t xml:space="preserve">National Average:  6.2% of housing units are mobile homes </t>
    </r>
    <r>
      <rPr>
        <sz val="10"/>
        <color theme="1"/>
        <rFont val="Calibri"/>
        <family val="2"/>
        <scheme val="minor"/>
      </rPr>
      <t xml:space="preserve">
</t>
    </r>
  </si>
  <si>
    <t xml:space="preserve">Percentage of owner-occupied housing units </t>
  </si>
  <si>
    <r>
      <t xml:space="preserve">Home ownership is often included as a measure of a community’s economic strength and thus is a marker of community resilience. Home ownership is also used to reflect residents’ levels of place attachment to their communities.
Low levels of home ownership can indicate a community with a faltering economy and a population with less long-term commitment to the community, which could hamper both individual and community mitigation actions to prepare for disaster as well as recovery efforts.
</t>
    </r>
    <r>
      <rPr>
        <i/>
        <sz val="10"/>
        <color theme="1"/>
        <rFont val="Calibri"/>
        <family val="2"/>
        <scheme val="minor"/>
      </rPr>
      <t>National Average:  63.8% of housing units are owner-occupied</t>
    </r>
    <r>
      <rPr>
        <sz val="9"/>
        <color theme="1"/>
        <rFont val="Calibri"/>
        <family val="2"/>
        <scheme val="minor"/>
      </rPr>
      <t xml:space="preserve">
</t>
    </r>
  </si>
  <si>
    <r>
      <t>It is the basis for floodplain management regulations for communities across the country and it decides whether a home is required to have flood insurance or not.</t>
    </r>
    <r>
      <rPr>
        <vertAlign val="superscript"/>
        <sz val="10"/>
        <color theme="1"/>
        <rFont val="Calibri"/>
        <family val="2"/>
        <scheme val="minor"/>
      </rPr>
      <t xml:space="preserve">1 </t>
    </r>
    <r>
      <rPr>
        <sz val="10"/>
        <color theme="1"/>
        <rFont val="Calibri"/>
        <family val="2"/>
        <scheme val="minor"/>
      </rPr>
      <t>Unincorporated communities with a large amount of acreage in the Special Flood Hazard Area (SFHA), the effective 1%-annual-chance floodplain, indicates more human resources are required to effectively manage floodplain development.</t>
    </r>
  </si>
  <si>
    <t xml:space="preserve">Incorporated communities with a greater proportion of floodplain area to total community area have less flood-prone land for development and the built environment more likely to be exposed to flooding. </t>
  </si>
  <si>
    <t>Communities with a higher amount of flood zone stream miles most likely will require more human resources to effectively manage floodplain development. In addition,communities with a higher amount of mapped high-risk advisory floodplains indicates an increased exposure to flooding.</t>
  </si>
  <si>
    <t>A community with a greater proportion of non-residential buildings likely indicates higher building dollar exposure and potential damage loss to flooding.</t>
  </si>
  <si>
    <t>FLOOD ZONE</t>
  </si>
  <si>
    <r>
      <t>Communities must regulate development in these floodways to ensure that there are no increases in upstream flood elevations.</t>
    </r>
    <r>
      <rPr>
        <vertAlign val="superscript"/>
        <sz val="10"/>
        <color theme="1"/>
        <rFont val="Calibri"/>
        <family val="2"/>
        <scheme val="minor"/>
      </rPr>
      <t>6</t>
    </r>
    <r>
      <rPr>
        <sz val="10"/>
        <color theme="1"/>
        <rFont val="Calibri"/>
        <family val="2"/>
        <scheme val="minor"/>
      </rPr>
      <t xml:space="preserve"> Buildings in the main floodway channel of the river or stream, or close to the flood source, will be subject to the greatest flood depths, highest velocities, and greatest debris potential. </t>
    </r>
  </si>
  <si>
    <t>Flood may block the roads (or break the bridges) and prevent people from evacuating or having access to emergency facilities</t>
  </si>
  <si>
    <t>Some hazards are associated with flood such as disruption of services, landslides or being affected by incontaminated water</t>
  </si>
  <si>
    <r>
      <t>High Risk Floodplain</t>
    </r>
    <r>
      <rPr>
        <b/>
        <vertAlign val="superscript"/>
        <sz val="11"/>
        <rFont val="Calibri"/>
        <family val="2"/>
        <scheme val="minor"/>
      </rPr>
      <t>1</t>
    </r>
  </si>
  <si>
    <r>
      <rPr>
        <b/>
        <vertAlign val="superscript"/>
        <sz val="9"/>
        <color theme="1"/>
        <rFont val="Calibri"/>
        <family val="2"/>
        <scheme val="minor"/>
      </rPr>
      <t>1</t>
    </r>
    <r>
      <rPr>
        <b/>
        <sz val="9"/>
        <color theme="1"/>
        <rFont val="Calibri"/>
        <family val="2"/>
        <scheme val="minor"/>
      </rPr>
      <t xml:space="preserve"> In some cases, the numbers may not match the total numbers in column Q as those were modiffied manually.</t>
    </r>
  </si>
  <si>
    <r>
      <rPr>
        <b/>
        <vertAlign val="superscript"/>
        <sz val="9"/>
        <color theme="1"/>
        <rFont val="Calibri"/>
        <family val="2"/>
        <scheme val="minor"/>
      </rPr>
      <t>2</t>
    </r>
    <r>
      <rPr>
        <b/>
        <sz val="9"/>
        <color theme="1"/>
        <rFont val="Calibri"/>
        <family val="2"/>
        <scheme val="minor"/>
      </rPr>
      <t xml:space="preserve"> High-Risk Floodplain Exposure (WV Flood Tool Classification) was taken from the exposure table in which new utility changes were applied manually (CL_building_exposure_occupancy_20220310_Utilities_Edited.xlsx).</t>
    </r>
  </si>
  <si>
    <r>
      <t>Building Dollar ($) Exposure &amp; Building Occupancy Class Type</t>
    </r>
    <r>
      <rPr>
        <b/>
        <vertAlign val="superscript"/>
        <sz val="11"/>
        <color theme="1"/>
        <rFont val="Calibri"/>
        <family val="2"/>
        <scheme val="minor"/>
      </rPr>
      <t>2</t>
    </r>
  </si>
  <si>
    <r>
      <rPr>
        <b/>
        <sz val="9"/>
        <rFont val="Calibri"/>
        <family val="2"/>
        <scheme val="minor"/>
      </rPr>
      <t xml:space="preserve">Commercial </t>
    </r>
    <r>
      <rPr>
        <sz val="9"/>
        <rFont val="Calibri"/>
        <family val="2"/>
        <scheme val="minor"/>
      </rPr>
      <t>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</si>
</sst>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0.0%"/>
    <numFmt numFmtId="166" formatCode="&quot;$&quot;#,##0,\K\ "/>
    <numFmt numFmtId="167" formatCode="&quot;$&quot;#,##0,\K"/>
    <numFmt numFmtId="168" formatCode="&quot;$&quot;#,##0.0,\K"/>
  </numFmts>
  <fonts count="55"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9"/>
      <color rgb="FFC00000"/>
      <name val="Calibri"/>
      <family val="2"/>
      <scheme val="minor"/>
    </font>
    <font>
      <b/>
      <sz val="9"/>
      <color rgb="FFC00000"/>
      <name val="Calibri"/>
      <family val="2"/>
      <scheme val="minor"/>
    </font>
    <font>
      <sz val="9"/>
      <name val="Calibri"/>
      <family val="2"/>
      <scheme val="minor"/>
    </font>
    <font>
      <i/>
      <sz val="9"/>
      <color theme="1"/>
      <name val="Calibri"/>
      <family val="2"/>
      <scheme val="minor"/>
    </font>
    <font>
      <sz val="9"/>
      <color rgb="FF000000"/>
      <name val="Calibri"/>
      <family val="2"/>
    </font>
    <font>
      <b/>
      <sz val="9"/>
      <color rgb="FF000000"/>
      <name val="Calibri"/>
      <family val="2"/>
    </font>
    <font>
      <b/>
      <sz val="9"/>
      <color rgb="FFC00000"/>
      <name val="Calibri"/>
      <family val="2"/>
    </font>
    <font>
      <sz val="9"/>
      <color rgb="FFC00000"/>
      <name val="Calibri"/>
      <family val="2"/>
    </font>
    <font>
      <sz val="9"/>
      <color rgb="FF000000"/>
      <name val="Calibri"/>
      <family val="2"/>
      <scheme val="minor"/>
    </font>
    <font>
      <b/>
      <sz val="9"/>
      <color rgb="FF000000"/>
      <name val="Calibri"/>
      <family val="2"/>
      <scheme val="minor"/>
    </font>
    <font>
      <b/>
      <sz val="9"/>
      <name val="Calibri"/>
      <family val="2"/>
      <scheme val="minor"/>
    </font>
    <font>
      <sz val="9"/>
      <color rgb="FFFF0000"/>
      <name val="Calibri"/>
      <family val="2"/>
      <scheme val="minor"/>
    </font>
    <font>
      <b/>
      <sz val="9"/>
      <color rgb="FFFF0000"/>
      <name val="Calibri"/>
      <family val="2"/>
      <scheme val="minor"/>
    </font>
    <font>
      <sz val="9"/>
      <name val="Calibri"/>
      <family val="2"/>
    </font>
    <font>
      <i/>
      <sz val="9"/>
      <color rgb="FFC00000"/>
      <name val="Calibri"/>
      <family val="2"/>
      <scheme val="minor"/>
    </font>
    <font>
      <sz val="9"/>
      <color theme="0" tint="-0.499984740745262"/>
      <name val="Calibri"/>
      <family val="2"/>
      <scheme val="minor"/>
    </font>
    <font>
      <b/>
      <sz val="9"/>
      <color theme="0" tint="-0.499984740745262"/>
      <name val="Calibri"/>
      <family val="2"/>
      <scheme val="minor"/>
    </font>
    <font>
      <b/>
      <i/>
      <sz val="11"/>
      <color theme="1"/>
      <name val="Calibri"/>
      <family val="2"/>
      <scheme val="minor"/>
    </font>
    <font>
      <b/>
      <sz val="11"/>
      <color theme="0"/>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9"/>
      <color theme="1" tint="0.34998626667073579"/>
      <name val="Calibri"/>
      <family val="2"/>
      <scheme val="minor"/>
    </font>
    <font>
      <sz val="10"/>
      <name val="Calibri"/>
      <family val="2"/>
      <scheme val="minor"/>
    </font>
    <font>
      <u/>
      <sz val="11"/>
      <color theme="10"/>
      <name val="Calibri"/>
      <family val="2"/>
      <scheme val="minor"/>
    </font>
    <font>
      <b/>
      <vertAlign val="superscript"/>
      <sz val="9"/>
      <color theme="1"/>
      <name val="Calibri"/>
      <family val="2"/>
      <scheme val="minor"/>
    </font>
    <font>
      <u/>
      <sz val="9"/>
      <color theme="10"/>
      <name val="Calibri"/>
      <family val="2"/>
      <scheme val="minor"/>
    </font>
    <font>
      <b/>
      <vertAlign val="superscript"/>
      <sz val="11"/>
      <color theme="0"/>
      <name val="Calibri"/>
      <family val="2"/>
      <scheme val="minor"/>
    </font>
    <font>
      <sz val="10"/>
      <color rgb="FF000000"/>
      <name val="Calibri"/>
      <family val="2"/>
      <scheme val="minor"/>
    </font>
    <font>
      <b/>
      <sz val="10"/>
      <color rgb="FF000000"/>
      <name val="Calibri"/>
      <family val="2"/>
      <scheme val="minor"/>
    </font>
    <font>
      <sz val="11"/>
      <color rgb="FF000000"/>
      <name val="Calibri"/>
      <family val="2"/>
      <scheme val="minor"/>
    </font>
    <font>
      <b/>
      <sz val="11"/>
      <name val="Calibri"/>
      <family val="2"/>
      <scheme val="minor"/>
    </font>
    <font>
      <sz val="11"/>
      <color theme="1" tint="0.34998626667073579"/>
      <name val="Calibri"/>
      <family val="2"/>
      <scheme val="minor"/>
    </font>
    <font>
      <sz val="11"/>
      <name val="Calibri"/>
      <family val="2"/>
      <scheme val="minor"/>
    </font>
    <font>
      <b/>
      <sz val="12"/>
      <color theme="0"/>
      <name val="Calibri"/>
      <family val="2"/>
      <scheme val="minor"/>
    </font>
    <font>
      <b/>
      <sz val="12"/>
      <color theme="1"/>
      <name val="Calibri"/>
      <family val="2"/>
      <scheme val="minor"/>
    </font>
    <font>
      <vertAlign val="superscript"/>
      <sz val="11"/>
      <color theme="1"/>
      <name val="Calibri"/>
      <family val="2"/>
      <scheme val="minor"/>
    </font>
    <font>
      <vertAlign val="superscript"/>
      <sz val="11"/>
      <name val="Calibri"/>
      <family val="2"/>
      <scheme val="minor"/>
    </font>
    <font>
      <b/>
      <vertAlign val="superscript"/>
      <sz val="11"/>
      <name val="Calibri"/>
      <family val="2"/>
      <scheme val="minor"/>
    </font>
    <font>
      <i/>
      <sz val="11"/>
      <name val="Calibri"/>
      <family val="2"/>
      <scheme val="minor"/>
    </font>
    <font>
      <sz val="11"/>
      <color rgb="FF222222"/>
      <name val="Calibri"/>
      <family val="2"/>
      <scheme val="minor"/>
    </font>
    <font>
      <i/>
      <sz val="11"/>
      <color rgb="FF222222"/>
      <name val="Calibri"/>
      <family val="2"/>
      <scheme val="minor"/>
    </font>
    <font>
      <b/>
      <sz val="11"/>
      <color rgb="FF1C1D1E"/>
      <name val="Calibri"/>
      <family val="2"/>
      <scheme val="minor"/>
    </font>
    <font>
      <vertAlign val="superscript"/>
      <sz val="10"/>
      <color theme="1"/>
      <name val="Calibri"/>
      <family val="2"/>
      <scheme val="minor"/>
    </font>
    <font>
      <vertAlign val="superscript"/>
      <sz val="10"/>
      <name val="Calibri"/>
      <family val="2"/>
      <scheme val="minor"/>
    </font>
    <font>
      <vertAlign val="superscript"/>
      <sz val="10"/>
      <color rgb="FF000000"/>
      <name val="Calibri"/>
      <family val="2"/>
      <scheme val="minor"/>
    </font>
    <font>
      <i/>
      <sz val="10"/>
      <color theme="1"/>
      <name val="Calibri"/>
      <family val="2"/>
      <scheme val="minor"/>
    </font>
    <font>
      <b/>
      <vertAlign val="superscript"/>
      <sz val="11"/>
      <color theme="1"/>
      <name val="Calibri"/>
      <family val="2"/>
      <scheme val="minor"/>
    </font>
  </fonts>
  <fills count="74">
    <fill>
      <patternFill patternType="none"/>
    </fill>
    <fill>
      <patternFill patternType="gray125"/>
    </fill>
    <fill>
      <patternFill patternType="solid">
        <fgColor rgb="FFFCD5B4"/>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7030A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rgb="FF000000"/>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66FFFF"/>
        <bgColor indexed="64"/>
      </patternFill>
    </fill>
    <fill>
      <patternFill patternType="solid">
        <fgColor rgb="FF92D050"/>
        <bgColor indexed="64"/>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8" tint="0.59999389629810485"/>
        <bgColor indexed="64"/>
      </patternFill>
    </fill>
    <fill>
      <patternFill patternType="solid">
        <fgColor rgb="FFF2F2F2"/>
        <bgColor rgb="FF000000"/>
      </patternFill>
    </fill>
    <fill>
      <patternFill patternType="solid">
        <fgColor rgb="FFFCD5B4"/>
        <bgColor rgb="FF000000"/>
      </patternFill>
    </fill>
    <fill>
      <patternFill patternType="solid">
        <fgColor rgb="FF00B0F0"/>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rgb="FFF2F2F2"/>
        <bgColor indexed="64"/>
      </patternFill>
    </fill>
    <fill>
      <patternFill patternType="solid">
        <fgColor theme="4"/>
        <bgColor indexed="64"/>
      </patternFill>
    </fill>
    <fill>
      <patternFill patternType="solid">
        <fgColor rgb="FFFFFF00"/>
        <bgColor rgb="FF000000"/>
      </patternFill>
    </fill>
    <fill>
      <patternFill patternType="solid">
        <fgColor rgb="FFFF0000"/>
        <bgColor indexed="64"/>
      </patternFill>
    </fill>
    <fill>
      <patternFill patternType="solid">
        <fgColor rgb="FFC00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theme="2" tint="-0.249977111117893"/>
        <bgColor indexed="64"/>
      </patternFill>
    </fill>
    <fill>
      <patternFill patternType="solid">
        <fgColor rgb="FFDAEEF3"/>
        <bgColor indexed="64"/>
      </patternFill>
    </fill>
    <fill>
      <patternFill patternType="solid">
        <fgColor rgb="FFC5D9F1"/>
        <bgColor indexed="64"/>
      </patternFill>
    </fill>
    <fill>
      <patternFill patternType="solid">
        <fgColor theme="6"/>
        <bgColor indexed="64"/>
      </patternFill>
    </fill>
    <fill>
      <patternFill patternType="solid">
        <fgColor theme="6" tint="0.59999389629810485"/>
        <bgColor theme="0" tint="-0.34998626667073579"/>
      </patternFill>
    </fill>
    <fill>
      <patternFill patternType="solid">
        <fgColor rgb="FFFBF88D"/>
        <bgColor indexed="64"/>
      </patternFill>
    </fill>
    <fill>
      <patternFill patternType="solid">
        <fgColor rgb="FFFFCC66"/>
        <bgColor indexed="64"/>
      </patternFill>
    </fill>
    <fill>
      <patternFill patternType="solid">
        <fgColor theme="6" tint="0.59999389629810485"/>
        <bgColor theme="0" tint="-0.14999847407452621"/>
      </patternFill>
    </fill>
    <fill>
      <patternFill patternType="solid">
        <fgColor rgb="FFB89DFB"/>
        <bgColor indexed="64"/>
      </patternFill>
    </fill>
    <fill>
      <patternFill patternType="solid">
        <fgColor rgb="FFFEECFE"/>
        <bgColor indexed="64"/>
      </patternFill>
    </fill>
    <fill>
      <patternFill patternType="solid">
        <fgColor rgb="FF2F75B5"/>
        <bgColor indexed="64"/>
      </patternFill>
    </fill>
    <fill>
      <patternFill patternType="solid">
        <fgColor theme="8" tint="0.79998168889431442"/>
        <bgColor theme="0" tint="-0.34998626667073579"/>
      </patternFill>
    </fill>
    <fill>
      <patternFill patternType="solid">
        <fgColor theme="8" tint="0.79998168889431442"/>
        <bgColor theme="0" tint="-0.14999847407452621"/>
      </patternFill>
    </fill>
    <fill>
      <patternFill patternType="solid">
        <fgColor rgb="FFDAEEF3"/>
        <bgColor theme="0" tint="-0.34998626667073579"/>
      </patternFill>
    </fill>
    <fill>
      <patternFill patternType="solid">
        <fgColor theme="0" tint="-0.249977111117893"/>
        <bgColor indexed="64"/>
      </patternFill>
    </fill>
    <fill>
      <patternFill patternType="solid">
        <fgColor theme="0" tint="-0.14999847407452621"/>
        <bgColor indexed="64"/>
      </patternFill>
    </fill>
    <fill>
      <patternFill patternType="solid">
        <fgColor rgb="FFC5D9F1"/>
        <bgColor theme="0" tint="-0.14999847407452621"/>
      </patternFill>
    </fill>
    <fill>
      <patternFill patternType="solid">
        <fgColor rgb="FFFFCC66"/>
        <bgColor theme="0" tint="-0.34998626667073579"/>
      </patternFill>
    </fill>
    <fill>
      <patternFill patternType="solid">
        <fgColor rgb="FFFFCC66"/>
        <bgColor theme="0" tint="-0.14999847407452621"/>
      </patternFill>
    </fill>
    <fill>
      <patternFill patternType="solid">
        <fgColor theme="0" tint="-0.14999847407452621"/>
        <bgColor theme="0" tint="-0.34998626667073579"/>
      </patternFill>
    </fill>
    <fill>
      <patternFill patternType="solid">
        <fgColor theme="0" tint="-0.14999847407452621"/>
        <bgColor theme="0" tint="-0.14999847407452621"/>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s>
  <borders count="7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1" fillId="0" borderId="0" applyNumberFormat="0" applyFill="0" applyBorder="0" applyAlignment="0" applyProtection="0"/>
  </cellStyleXfs>
  <cellXfs count="1120">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5" xfId="0" applyFont="1" applyBorder="1"/>
    <xf numFmtId="0" fontId="3" fillId="0" borderId="5" xfId="0" applyFont="1" applyBorder="1" applyAlignment="1">
      <alignment horizontal="center"/>
    </xf>
    <xf numFmtId="0" fontId="4" fillId="2" borderId="5" xfId="0" applyFont="1" applyFill="1" applyBorder="1" applyAlignment="1">
      <alignment horizontal="center"/>
    </xf>
    <xf numFmtId="0" fontId="3" fillId="7" borderId="5" xfId="0" applyFont="1" applyFill="1" applyBorder="1"/>
    <xf numFmtId="0" fontId="3" fillId="7" borderId="5" xfId="0" applyFont="1" applyFill="1" applyBorder="1" applyAlignment="1">
      <alignment horizontal="center"/>
    </xf>
    <xf numFmtId="0" fontId="3" fillId="3" borderId="5" xfId="0" applyFont="1" applyFill="1" applyBorder="1"/>
    <xf numFmtId="0" fontId="4" fillId="9" borderId="5" xfId="0" applyFont="1" applyFill="1" applyBorder="1"/>
    <xf numFmtId="0" fontId="6" fillId="7" borderId="5" xfId="0" applyFont="1" applyFill="1" applyBorder="1" applyAlignment="1">
      <alignment horizontal="center"/>
    </xf>
    <xf numFmtId="9" fontId="3" fillId="3" borderId="5" xfId="0" applyNumberFormat="1" applyFont="1" applyFill="1" applyBorder="1" applyAlignment="1">
      <alignment horizontal="center"/>
    </xf>
    <xf numFmtId="9" fontId="3" fillId="0" borderId="5" xfId="0" applyNumberFormat="1" applyFont="1" applyBorder="1" applyAlignment="1">
      <alignment horizontal="center"/>
    </xf>
    <xf numFmtId="9" fontId="3" fillId="7" borderId="5" xfId="0" applyNumberFormat="1" applyFont="1" applyFill="1" applyBorder="1" applyAlignment="1">
      <alignment horizontal="center"/>
    </xf>
    <xf numFmtId="9" fontId="6" fillId="0" borderId="5" xfId="0" applyNumberFormat="1" applyFont="1" applyBorder="1" applyAlignment="1">
      <alignment horizontal="center"/>
    </xf>
    <xf numFmtId="164" fontId="10" fillId="0" borderId="5" xfId="0" applyNumberFormat="1" applyFont="1" applyFill="1" applyBorder="1" applyAlignment="1">
      <alignment horizontal="center"/>
    </xf>
    <xf numFmtId="164" fontId="10" fillId="13" borderId="5" xfId="0" applyNumberFormat="1" applyFont="1" applyFill="1" applyBorder="1" applyAlignment="1">
      <alignment horizontal="center"/>
    </xf>
    <xf numFmtId="166" fontId="3" fillId="0" borderId="5" xfId="0" applyNumberFormat="1" applyFont="1" applyBorder="1" applyAlignment="1">
      <alignment horizontal="center"/>
    </xf>
    <xf numFmtId="166" fontId="3" fillId="3" borderId="5" xfId="0" applyNumberFormat="1" applyFont="1" applyFill="1" applyBorder="1" applyAlignment="1">
      <alignment horizontal="center"/>
    </xf>
    <xf numFmtId="166" fontId="4" fillId="9" borderId="5" xfId="0" applyNumberFormat="1" applyFont="1" applyFill="1" applyBorder="1" applyAlignment="1">
      <alignment horizontal="center"/>
    </xf>
    <xf numFmtId="166" fontId="3" fillId="7" borderId="5" xfId="0" applyNumberFormat="1" applyFont="1" applyFill="1" applyBorder="1" applyAlignment="1">
      <alignment horizontal="center"/>
    </xf>
    <xf numFmtId="0" fontId="3" fillId="0" borderId="6" xfId="0" applyFont="1" applyBorder="1" applyAlignment="1">
      <alignment horizontal="center"/>
    </xf>
    <xf numFmtId="0" fontId="3" fillId="7" borderId="6" xfId="0" applyFont="1" applyFill="1" applyBorder="1" applyAlignment="1">
      <alignment horizontal="center"/>
    </xf>
    <xf numFmtId="0" fontId="6" fillId="3" borderId="5" xfId="0" applyFont="1" applyFill="1" applyBorder="1" applyAlignment="1">
      <alignment horizontal="center"/>
    </xf>
    <xf numFmtId="0" fontId="7" fillId="9" borderId="5" xfId="0" applyFont="1" applyFill="1" applyBorder="1" applyAlignment="1">
      <alignment horizontal="center"/>
    </xf>
    <xf numFmtId="0" fontId="6" fillId="0" borderId="5" xfId="0" applyFont="1" applyFill="1" applyBorder="1" applyAlignment="1">
      <alignment horizontal="center"/>
    </xf>
    <xf numFmtId="0" fontId="6" fillId="0" borderId="5" xfId="0" applyFont="1" applyBorder="1" applyAlignment="1">
      <alignment horizontal="center"/>
    </xf>
    <xf numFmtId="0" fontId="3" fillId="3" borderId="5" xfId="0" applyFont="1" applyFill="1" applyBorder="1" applyAlignment="1">
      <alignment horizontal="center"/>
    </xf>
    <xf numFmtId="0" fontId="4" fillId="9" borderId="5" xfId="0" applyFont="1" applyFill="1" applyBorder="1" applyAlignment="1">
      <alignment horizontal="center"/>
    </xf>
    <xf numFmtId="9" fontId="0" fillId="0" borderId="0" xfId="0" applyNumberFormat="1" applyAlignment="1">
      <alignment horizontal="center"/>
    </xf>
    <xf numFmtId="166" fontId="7" fillId="9" borderId="5" xfId="0" applyNumberFormat="1" applyFont="1" applyFill="1" applyBorder="1" applyAlignment="1">
      <alignment horizontal="center"/>
    </xf>
    <xf numFmtId="167" fontId="3" fillId="0" borderId="5" xfId="0" applyNumberFormat="1" applyFont="1" applyBorder="1" applyAlignment="1">
      <alignment horizontal="center"/>
    </xf>
    <xf numFmtId="167" fontId="3" fillId="3" borderId="5" xfId="0" applyNumberFormat="1" applyFont="1" applyFill="1" applyBorder="1" applyAlignment="1">
      <alignment horizontal="center"/>
    </xf>
    <xf numFmtId="167" fontId="4" fillId="2" borderId="5" xfId="0" applyNumberFormat="1" applyFont="1" applyFill="1" applyBorder="1" applyAlignment="1">
      <alignment horizontal="center"/>
    </xf>
    <xf numFmtId="167" fontId="3" fillId="7" borderId="5" xfId="0" applyNumberFormat="1" applyFont="1" applyFill="1" applyBorder="1" applyAlignment="1">
      <alignment horizontal="center"/>
    </xf>
    <xf numFmtId="0" fontId="4" fillId="10" borderId="0" xfId="0" applyFont="1" applyFill="1" applyAlignment="1">
      <alignment horizontal="center"/>
    </xf>
    <xf numFmtId="167" fontId="4" fillId="10" borderId="0" xfId="0" applyNumberFormat="1" applyFont="1" applyFill="1" applyAlignment="1">
      <alignment horizontal="center"/>
    </xf>
    <xf numFmtId="0" fontId="3" fillId="0" borderId="5" xfId="0" applyFont="1" applyFill="1" applyBorder="1" applyAlignment="1">
      <alignment horizontal="center"/>
    </xf>
    <xf numFmtId="0" fontId="8" fillId="7" borderId="5" xfId="0" applyFont="1" applyFill="1" applyBorder="1" applyAlignment="1">
      <alignment horizontal="center"/>
    </xf>
    <xf numFmtId="167" fontId="6" fillId="0" borderId="5" xfId="0" applyNumberFormat="1" applyFont="1" applyBorder="1" applyAlignment="1">
      <alignment horizontal="center"/>
    </xf>
    <xf numFmtId="166" fontId="6" fillId="3" borderId="5" xfId="0" applyNumberFormat="1" applyFont="1" applyFill="1" applyBorder="1" applyAlignment="1">
      <alignment horizontal="center"/>
    </xf>
    <xf numFmtId="0" fontId="8" fillId="0" borderId="5" xfId="0" applyFont="1" applyFill="1" applyBorder="1" applyAlignment="1">
      <alignment horizontal="center"/>
    </xf>
    <xf numFmtId="164" fontId="13" fillId="3" borderId="5" xfId="0" applyNumberFormat="1" applyFont="1" applyFill="1" applyBorder="1" applyAlignment="1">
      <alignment horizontal="center"/>
    </xf>
    <xf numFmtId="0" fontId="3" fillId="0" borderId="0" xfId="0" applyFont="1"/>
    <xf numFmtId="164" fontId="11" fillId="21" borderId="5" xfId="0" applyNumberFormat="1" applyFont="1" applyFill="1" applyBorder="1" applyAlignment="1">
      <alignment horizontal="center"/>
    </xf>
    <xf numFmtId="164" fontId="12" fillId="21" borderId="5" xfId="0" applyNumberFormat="1" applyFont="1" applyFill="1" applyBorder="1" applyAlignment="1">
      <alignment horizontal="center"/>
    </xf>
    <xf numFmtId="9" fontId="7" fillId="9" borderId="5" xfId="0" applyNumberFormat="1" applyFont="1" applyFill="1" applyBorder="1" applyAlignment="1">
      <alignment horizontal="center" vertical="center"/>
    </xf>
    <xf numFmtId="164" fontId="10" fillId="22" borderId="5" xfId="0" applyNumberFormat="1" applyFont="1" applyFill="1" applyBorder="1" applyAlignment="1">
      <alignment horizontal="center"/>
    </xf>
    <xf numFmtId="9" fontId="6" fillId="3" borderId="5" xfId="0" applyNumberFormat="1" applyFont="1" applyFill="1" applyBorder="1" applyAlignment="1">
      <alignment horizontal="center" vertical="center"/>
    </xf>
    <xf numFmtId="164" fontId="13" fillId="22" borderId="5" xfId="0" applyNumberFormat="1" applyFont="1" applyFill="1" applyBorder="1" applyAlignment="1">
      <alignment horizontal="center"/>
    </xf>
    <xf numFmtId="0" fontId="3" fillId="0" borderId="5" xfId="0" applyFont="1" applyFill="1" applyBorder="1"/>
    <xf numFmtId="9" fontId="3" fillId="0" borderId="5" xfId="0" applyNumberFormat="1" applyFont="1" applyFill="1" applyBorder="1" applyAlignment="1">
      <alignment horizontal="center"/>
    </xf>
    <xf numFmtId="9" fontId="6" fillId="0" borderId="5" xfId="0" applyNumberFormat="1" applyFont="1" applyFill="1" applyBorder="1" applyAlignment="1">
      <alignment horizontal="center"/>
    </xf>
    <xf numFmtId="167" fontId="6" fillId="3" borderId="5" xfId="0" applyNumberFormat="1" applyFont="1" applyFill="1" applyBorder="1" applyAlignment="1">
      <alignment horizontal="center"/>
    </xf>
    <xf numFmtId="167" fontId="7" fillId="2" borderId="5" xfId="0" applyNumberFormat="1" applyFont="1" applyFill="1" applyBorder="1" applyAlignment="1">
      <alignment horizontal="center"/>
    </xf>
    <xf numFmtId="9" fontId="6" fillId="0" borderId="5" xfId="2" applyFont="1" applyFill="1" applyBorder="1" applyAlignment="1">
      <alignment horizontal="center"/>
    </xf>
    <xf numFmtId="0" fontId="20" fillId="0" borderId="0" xfId="0" applyFont="1"/>
    <xf numFmtId="0" fontId="7" fillId="6" borderId="5" xfId="0" applyFont="1" applyFill="1" applyBorder="1" applyAlignment="1">
      <alignment horizontal="center"/>
    </xf>
    <xf numFmtId="9" fontId="7" fillId="6" borderId="5" xfId="0" applyNumberFormat="1" applyFont="1" applyFill="1" applyBorder="1" applyAlignment="1">
      <alignment horizontal="center"/>
    </xf>
    <xf numFmtId="0" fontId="9" fillId="0" borderId="0" xfId="0" applyFont="1" applyAlignment="1">
      <alignment horizontal="left"/>
    </xf>
    <xf numFmtId="0" fontId="1" fillId="0" borderId="0" xfId="0" applyFont="1" applyAlignment="1">
      <alignment horizontal="left"/>
    </xf>
    <xf numFmtId="3" fontId="3" fillId="0" borderId="10" xfId="0" applyNumberFormat="1" applyFont="1" applyFill="1" applyBorder="1" applyAlignment="1">
      <alignment horizontal="center"/>
    </xf>
    <xf numFmtId="3" fontId="3" fillId="3" borderId="7" xfId="0" applyNumberFormat="1" applyFont="1" applyFill="1" applyBorder="1" applyAlignment="1">
      <alignment horizontal="center"/>
    </xf>
    <xf numFmtId="3" fontId="3" fillId="0" borderId="7" xfId="0" applyNumberFormat="1" applyFont="1" applyFill="1" applyBorder="1" applyAlignment="1">
      <alignment horizontal="center"/>
    </xf>
    <xf numFmtId="3" fontId="3" fillId="0" borderId="7" xfId="0" applyNumberFormat="1" applyFont="1" applyBorder="1" applyAlignment="1">
      <alignment horizontal="center"/>
    </xf>
    <xf numFmtId="0" fontId="4" fillId="9" borderId="7" xfId="0" applyFont="1" applyFill="1" applyBorder="1" applyAlignment="1">
      <alignment horizontal="center"/>
    </xf>
    <xf numFmtId="3" fontId="6" fillId="3" borderId="7" xfId="0" applyNumberFormat="1" applyFont="1" applyFill="1" applyBorder="1" applyAlignment="1">
      <alignment horizontal="center"/>
    </xf>
    <xf numFmtId="3" fontId="3" fillId="7" borderId="7" xfId="0" applyNumberFormat="1" applyFont="1" applyFill="1" applyBorder="1" applyAlignment="1">
      <alignment horizontal="center"/>
    </xf>
    <xf numFmtId="0" fontId="6" fillId="3" borderId="7" xfId="0" applyFont="1" applyFill="1" applyBorder="1" applyAlignment="1">
      <alignment horizontal="center"/>
    </xf>
    <xf numFmtId="0" fontId="3" fillId="0" borderId="7" xfId="0" applyFont="1" applyFill="1" applyBorder="1" applyAlignment="1">
      <alignment horizontal="center"/>
    </xf>
    <xf numFmtId="0" fontId="3" fillId="0" borderId="6" xfId="0" applyFont="1" applyFill="1" applyBorder="1" applyAlignment="1">
      <alignment horizontal="center"/>
    </xf>
    <xf numFmtId="0" fontId="3" fillId="0" borderId="7" xfId="0" applyFont="1" applyBorder="1" applyAlignment="1">
      <alignment horizontal="center"/>
    </xf>
    <xf numFmtId="0" fontId="7" fillId="9" borderId="7" xfId="0" applyFont="1" applyFill="1" applyBorder="1" applyAlignment="1">
      <alignment horizontal="center"/>
    </xf>
    <xf numFmtId="0" fontId="3" fillId="3" borderId="7" xfId="0" applyFont="1" applyFill="1" applyBorder="1" applyAlignment="1">
      <alignment horizontal="center"/>
    </xf>
    <xf numFmtId="0" fontId="3" fillId="3" borderId="6" xfId="0" applyFont="1" applyFill="1" applyBorder="1" applyAlignment="1">
      <alignment horizontal="center"/>
    </xf>
    <xf numFmtId="0" fontId="4" fillId="9" borderId="6" xfId="0" applyFont="1" applyFill="1" applyBorder="1" applyAlignment="1">
      <alignment horizontal="center"/>
    </xf>
    <xf numFmtId="0" fontId="3" fillId="7" borderId="7" xfId="0" applyFont="1" applyFill="1" applyBorder="1" applyAlignment="1">
      <alignment horizontal="center"/>
    </xf>
    <xf numFmtId="9" fontId="3" fillId="3" borderId="7" xfId="2" applyFont="1" applyFill="1" applyBorder="1" applyAlignment="1">
      <alignment horizontal="center"/>
    </xf>
    <xf numFmtId="9" fontId="3" fillId="0" borderId="7" xfId="2" applyFont="1" applyBorder="1" applyAlignment="1">
      <alignment horizontal="center"/>
    </xf>
    <xf numFmtId="9" fontId="4" fillId="2" borderId="7" xfId="2" applyFont="1" applyFill="1" applyBorder="1" applyAlignment="1">
      <alignment horizontal="center"/>
    </xf>
    <xf numFmtId="9" fontId="3" fillId="3" borderId="22" xfId="0" applyNumberFormat="1" applyFont="1" applyFill="1" applyBorder="1" applyAlignment="1">
      <alignment horizontal="center"/>
    </xf>
    <xf numFmtId="9" fontId="3" fillId="0" borderId="22" xfId="0" applyNumberFormat="1" applyFont="1" applyBorder="1" applyAlignment="1">
      <alignment horizontal="center"/>
    </xf>
    <xf numFmtId="9" fontId="3" fillId="7" borderId="22" xfId="0" applyNumberFormat="1" applyFont="1" applyFill="1" applyBorder="1" applyAlignment="1">
      <alignment horizontal="center"/>
    </xf>
    <xf numFmtId="0" fontId="6" fillId="0" borderId="7" xfId="0" applyFont="1" applyFill="1" applyBorder="1" applyAlignment="1">
      <alignment horizontal="center"/>
    </xf>
    <xf numFmtId="14" fontId="3" fillId="0" borderId="0" xfId="0" applyNumberFormat="1" applyFont="1" applyAlignment="1">
      <alignment horizontal="left"/>
    </xf>
    <xf numFmtId="9" fontId="0" fillId="26" borderId="0" xfId="0" applyNumberFormat="1" applyFill="1" applyAlignment="1">
      <alignment horizontal="center"/>
    </xf>
    <xf numFmtId="9" fontId="0" fillId="0" borderId="0" xfId="0" applyNumberFormat="1" applyFill="1" applyAlignment="1">
      <alignment horizontal="center"/>
    </xf>
    <xf numFmtId="0" fontId="3" fillId="0" borderId="0" xfId="0" applyFont="1" applyAlignment="1">
      <alignment horizontal="center"/>
    </xf>
    <xf numFmtId="9" fontId="3" fillId="0" borderId="0" xfId="2" applyFont="1" applyAlignment="1">
      <alignment horizontal="center"/>
    </xf>
    <xf numFmtId="9" fontId="8" fillId="2" borderId="5" xfId="2" applyFont="1" applyFill="1" applyBorder="1" applyAlignment="1">
      <alignment horizontal="center"/>
    </xf>
    <xf numFmtId="0" fontId="17" fillId="3" borderId="5" xfId="0" applyFont="1" applyFill="1" applyBorder="1" applyAlignment="1">
      <alignment horizontal="center"/>
    </xf>
    <xf numFmtId="0" fontId="7" fillId="2" borderId="5" xfId="0" applyFont="1" applyFill="1" applyBorder="1" applyAlignment="1">
      <alignment horizontal="center"/>
    </xf>
    <xf numFmtId="0" fontId="8" fillId="0" borderId="5" xfId="0" applyFont="1" applyBorder="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9" fontId="4" fillId="10" borderId="0" xfId="2" applyFont="1" applyFill="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0" fontId="6" fillId="0" borderId="5" xfId="0" applyFont="1" applyBorder="1"/>
    <xf numFmtId="167" fontId="7" fillId="6" borderId="5" xfId="0" applyNumberFormat="1" applyFont="1" applyFill="1" applyBorder="1" applyAlignment="1">
      <alignment horizontal="center"/>
    </xf>
    <xf numFmtId="168" fontId="7" fillId="6" borderId="5" xfId="0" applyNumberFormat="1" applyFont="1" applyFill="1" applyBorder="1" applyAlignment="1">
      <alignment horizontal="center"/>
    </xf>
    <xf numFmtId="9" fontId="7" fillId="6" borderId="5" xfId="2" applyFont="1" applyFill="1" applyBorder="1" applyAlignment="1">
      <alignment horizontal="center"/>
    </xf>
    <xf numFmtId="0" fontId="9" fillId="0" borderId="0" xfId="0" applyFont="1"/>
    <xf numFmtId="0" fontId="7" fillId="0" borderId="5" xfId="0" applyFont="1" applyBorder="1" applyAlignment="1">
      <alignment horizontal="center"/>
    </xf>
    <xf numFmtId="0" fontId="27" fillId="0" borderId="0" xfId="0" applyFont="1" applyAlignment="1">
      <alignment horizontal="center" vertical="center"/>
    </xf>
    <xf numFmtId="0" fontId="6" fillId="3" borderId="7" xfId="0" applyFont="1" applyFill="1" applyBorder="1"/>
    <xf numFmtId="0" fontId="3" fillId="0" borderId="7" xfId="0" applyFont="1" applyBorder="1"/>
    <xf numFmtId="0" fontId="7" fillId="2" borderId="7" xfId="0" applyFont="1" applyFill="1" applyBorder="1"/>
    <xf numFmtId="0" fontId="3" fillId="3" borderId="7" xfId="0" applyFont="1" applyFill="1" applyBorder="1"/>
    <xf numFmtId="0" fontId="4" fillId="2" borderId="7" xfId="0" applyFont="1" applyFill="1" applyBorder="1"/>
    <xf numFmtId="0" fontId="3" fillId="7" borderId="7" xfId="0" applyFont="1" applyFill="1" applyBorder="1"/>
    <xf numFmtId="9" fontId="3" fillId="0" borderId="6" xfId="0" applyNumberFormat="1" applyFont="1" applyBorder="1" applyAlignment="1">
      <alignment horizontal="center"/>
    </xf>
    <xf numFmtId="9" fontId="3" fillId="3" borderId="6" xfId="0" applyNumberFormat="1" applyFont="1" applyFill="1" applyBorder="1" applyAlignment="1">
      <alignment horizontal="center"/>
    </xf>
    <xf numFmtId="9" fontId="4" fillId="2" borderId="6" xfId="0" applyNumberFormat="1" applyFont="1" applyFill="1" applyBorder="1" applyAlignment="1">
      <alignment horizontal="center"/>
    </xf>
    <xf numFmtId="9" fontId="3" fillId="7" borderId="6" xfId="0" applyNumberFormat="1" applyFont="1" applyFill="1" applyBorder="1" applyAlignment="1">
      <alignment horizontal="center"/>
    </xf>
    <xf numFmtId="0" fontId="3" fillId="3" borderId="6" xfId="0" applyFont="1" applyFill="1" applyBorder="1"/>
    <xf numFmtId="0" fontId="3" fillId="0" borderId="6" xfId="0" applyFont="1" applyBorder="1"/>
    <xf numFmtId="0" fontId="3" fillId="7" borderId="6" xfId="0" applyFont="1" applyFill="1" applyBorder="1"/>
    <xf numFmtId="9" fontId="4" fillId="2" borderId="22" xfId="0" applyNumberFormat="1" applyFont="1" applyFill="1" applyBorder="1" applyAlignment="1">
      <alignment horizontal="center"/>
    </xf>
    <xf numFmtId="9" fontId="8" fillId="3" borderId="5" xfId="2" applyFont="1" applyFill="1" applyBorder="1" applyAlignment="1">
      <alignment horizontal="center"/>
    </xf>
    <xf numFmtId="9" fontId="8" fillId="7" borderId="5" xfId="2" applyFont="1" applyFill="1" applyBorder="1" applyAlignment="1">
      <alignment horizontal="center"/>
    </xf>
    <xf numFmtId="9" fontId="8" fillId="0" borderId="5" xfId="2" applyFont="1" applyFill="1" applyBorder="1" applyAlignment="1">
      <alignment horizontal="center"/>
    </xf>
    <xf numFmtId="9" fontId="6" fillId="7" borderId="22" xfId="0" applyNumberFormat="1" applyFont="1" applyFill="1" applyBorder="1" applyAlignment="1">
      <alignment horizontal="center"/>
    </xf>
    <xf numFmtId="9" fontId="6" fillId="0" borderId="22" xfId="0" applyNumberFormat="1" applyFont="1" applyBorder="1" applyAlignment="1">
      <alignment horizontal="center"/>
    </xf>
    <xf numFmtId="0" fontId="0" fillId="0" borderId="0" xfId="0" applyFont="1" applyAlignment="1">
      <alignment horizontal="center" vertical="top" wrapText="1"/>
    </xf>
    <xf numFmtId="9" fontId="6" fillId="0" borderId="6" xfId="0" applyNumberFormat="1" applyFont="1" applyBorder="1" applyAlignment="1">
      <alignment horizontal="center"/>
    </xf>
    <xf numFmtId="9" fontId="6" fillId="7" borderId="6" xfId="0" applyNumberFormat="1" applyFont="1" applyFill="1" applyBorder="1" applyAlignment="1">
      <alignment horizontal="center"/>
    </xf>
    <xf numFmtId="9" fontId="7" fillId="2" borderId="6" xfId="0" applyNumberFormat="1" applyFont="1" applyFill="1" applyBorder="1" applyAlignment="1">
      <alignment horizontal="center"/>
    </xf>
    <xf numFmtId="167" fontId="0" fillId="0" borderId="0" xfId="0" applyNumberFormat="1"/>
    <xf numFmtId="0" fontId="16" fillId="2" borderId="5" xfId="0" applyFont="1" applyFill="1" applyBorder="1" applyAlignment="1">
      <alignment horizontal="center"/>
    </xf>
    <xf numFmtId="9" fontId="16" fillId="2" borderId="5" xfId="2" applyFont="1" applyFill="1" applyBorder="1" applyAlignment="1">
      <alignment horizontal="center"/>
    </xf>
    <xf numFmtId="9" fontId="8" fillId="3" borderId="5" xfId="0" applyNumberFormat="1" applyFont="1" applyFill="1" applyBorder="1" applyAlignment="1">
      <alignment horizontal="center" vertical="center"/>
    </xf>
    <xf numFmtId="0" fontId="3" fillId="11" borderId="30" xfId="0" applyFont="1" applyFill="1" applyBorder="1" applyAlignment="1">
      <alignment horizontal="center" vertical="top" wrapText="1"/>
    </xf>
    <xf numFmtId="0" fontId="3" fillId="11" borderId="31" xfId="0" applyFont="1" applyFill="1" applyBorder="1" applyAlignment="1">
      <alignment horizontal="center" vertical="top" wrapText="1"/>
    </xf>
    <xf numFmtId="0" fontId="3" fillId="11" borderId="32" xfId="0" applyFont="1" applyFill="1" applyBorder="1" applyAlignment="1">
      <alignment horizontal="center" vertical="top" wrapText="1"/>
    </xf>
    <xf numFmtId="0" fontId="3" fillId="7" borderId="1" xfId="0" applyFont="1" applyFill="1" applyBorder="1"/>
    <xf numFmtId="0" fontId="3" fillId="7" borderId="2" xfId="0" applyFont="1" applyFill="1" applyBorder="1"/>
    <xf numFmtId="0" fontId="3" fillId="7" borderId="1" xfId="0" applyFont="1" applyFill="1" applyBorder="1" applyAlignment="1">
      <alignment horizontal="center"/>
    </xf>
    <xf numFmtId="167" fontId="3" fillId="7" borderId="2" xfId="0" applyNumberFormat="1" applyFont="1" applyFill="1" applyBorder="1" applyAlignment="1">
      <alignment horizontal="center"/>
    </xf>
    <xf numFmtId="9" fontId="3" fillId="7" borderId="3" xfId="0" applyNumberFormat="1"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9" fontId="3" fillId="7" borderId="23" xfId="0" applyNumberFormat="1" applyFont="1" applyFill="1" applyBorder="1" applyAlignment="1">
      <alignment horizontal="center"/>
    </xf>
    <xf numFmtId="9" fontId="3" fillId="7" borderId="2" xfId="0" applyNumberFormat="1" applyFont="1" applyFill="1" applyBorder="1" applyAlignment="1">
      <alignment horizontal="center"/>
    </xf>
    <xf numFmtId="0" fontId="3" fillId="7" borderId="3" xfId="0" applyFont="1" applyFill="1" applyBorder="1"/>
    <xf numFmtId="9" fontId="6" fillId="3" borderId="6" xfId="0" applyNumberFormat="1" applyFont="1" applyFill="1" applyBorder="1" applyAlignment="1">
      <alignment horizontal="center"/>
    </xf>
    <xf numFmtId="0" fontId="3" fillId="2" borderId="7" xfId="0" applyFont="1" applyFill="1" applyBorder="1"/>
    <xf numFmtId="0" fontId="3" fillId="2" borderId="6" xfId="0" applyFont="1" applyFill="1" applyBorder="1"/>
    <xf numFmtId="9" fontId="16" fillId="9" borderId="5" xfId="0" applyNumberFormat="1" applyFont="1" applyFill="1" applyBorder="1" applyAlignment="1">
      <alignment horizontal="center" vertical="center"/>
    </xf>
    <xf numFmtId="3" fontId="3" fillId="3" borderId="33" xfId="0" applyNumberFormat="1" applyFont="1" applyFill="1" applyBorder="1" applyAlignment="1">
      <alignment horizontal="center"/>
    </xf>
    <xf numFmtId="0" fontId="4" fillId="9" borderId="38" xfId="0" applyFont="1" applyFill="1" applyBorder="1" applyAlignment="1">
      <alignment horizontal="center"/>
    </xf>
    <xf numFmtId="9" fontId="3" fillId="3" borderId="34" xfId="0" applyNumberFormat="1" applyFont="1" applyFill="1" applyBorder="1" applyAlignment="1">
      <alignment horizontal="center"/>
    </xf>
    <xf numFmtId="0" fontId="4" fillId="9" borderId="42" xfId="0" applyFont="1" applyFill="1" applyBorder="1" applyAlignment="1">
      <alignment horizontal="center"/>
    </xf>
    <xf numFmtId="164" fontId="11" fillId="21" borderId="38" xfId="0" applyNumberFormat="1" applyFont="1" applyFill="1" applyBorder="1" applyAlignment="1">
      <alignment horizontal="center"/>
    </xf>
    <xf numFmtId="9" fontId="6" fillId="7" borderId="4" xfId="0" applyNumberFormat="1" applyFont="1" applyFill="1" applyBorder="1" applyAlignment="1">
      <alignment horizontal="center"/>
    </xf>
    <xf numFmtId="3" fontId="3" fillId="7" borderId="1" xfId="0" applyNumberFormat="1" applyFont="1" applyFill="1" applyBorder="1" applyAlignment="1">
      <alignment horizontal="center"/>
    </xf>
    <xf numFmtId="164" fontId="10" fillId="13" borderId="2" xfId="0" applyNumberFormat="1" applyFont="1" applyFill="1" applyBorder="1" applyAlignment="1">
      <alignment horizontal="center"/>
    </xf>
    <xf numFmtId="166" fontId="3" fillId="7" borderId="2" xfId="0" applyNumberFormat="1" applyFont="1" applyFill="1" applyBorder="1" applyAlignment="1">
      <alignment horizontal="center"/>
    </xf>
    <xf numFmtId="0" fontId="6" fillId="7" borderId="1" xfId="0" applyFont="1" applyFill="1" applyBorder="1" applyAlignment="1">
      <alignment horizontal="center"/>
    </xf>
    <xf numFmtId="166" fontId="3" fillId="3" borderId="6" xfId="0" applyNumberFormat="1" applyFont="1" applyFill="1" applyBorder="1" applyAlignment="1">
      <alignment horizontal="center"/>
    </xf>
    <xf numFmtId="166" fontId="7" fillId="9" borderId="7" xfId="0" applyNumberFormat="1" applyFont="1" applyFill="1" applyBorder="1" applyAlignment="1">
      <alignment horizontal="center"/>
    </xf>
    <xf numFmtId="166" fontId="4" fillId="9" borderId="6" xfId="0" applyNumberFormat="1" applyFont="1" applyFill="1" applyBorder="1" applyAlignment="1">
      <alignment horizontal="center"/>
    </xf>
    <xf numFmtId="166" fontId="3" fillId="7" borderId="6" xfId="0" applyNumberFormat="1" applyFont="1" applyFill="1" applyBorder="1" applyAlignment="1">
      <alignment horizontal="center"/>
    </xf>
    <xf numFmtId="166" fontId="3" fillId="7" borderId="3" xfId="0" applyNumberFormat="1" applyFont="1" applyFill="1" applyBorder="1" applyAlignment="1">
      <alignment horizontal="center"/>
    </xf>
    <xf numFmtId="166" fontId="7" fillId="9" borderId="6" xfId="0" applyNumberFormat="1" applyFont="1" applyFill="1" applyBorder="1" applyAlignment="1">
      <alignment horizontal="center"/>
    </xf>
    <xf numFmtId="166" fontId="6" fillId="3" borderId="6" xfId="0" applyNumberFormat="1" applyFont="1" applyFill="1" applyBorder="1" applyAlignment="1">
      <alignment horizontal="center"/>
    </xf>
    <xf numFmtId="0" fontId="4" fillId="0" borderId="0" xfId="0" applyFont="1"/>
    <xf numFmtId="0" fontId="33" fillId="0" borderId="0" xfId="4" applyFont="1"/>
    <xf numFmtId="0" fontId="3" fillId="9" borderId="47" xfId="0" applyFont="1" applyFill="1" applyBorder="1" applyAlignment="1">
      <alignment horizontal="center" vertical="top" wrapText="1"/>
    </xf>
    <xf numFmtId="0" fontId="3" fillId="9" borderId="45" xfId="0" applyFont="1" applyFill="1" applyBorder="1" applyAlignment="1">
      <alignment horizontal="center" vertical="top" wrapText="1"/>
    </xf>
    <xf numFmtId="0" fontId="3" fillId="9" borderId="46" xfId="0" applyFont="1" applyFill="1" applyBorder="1" applyAlignment="1">
      <alignment horizontal="center" vertical="top" wrapText="1"/>
    </xf>
    <xf numFmtId="0" fontId="3" fillId="0" borderId="10" xfId="0" applyFont="1" applyBorder="1"/>
    <xf numFmtId="167" fontId="3" fillId="0" borderId="4" xfId="0" applyNumberFormat="1" applyFont="1" applyBorder="1" applyAlignment="1">
      <alignment horizontal="center"/>
    </xf>
    <xf numFmtId="9" fontId="3" fillId="0" borderId="11" xfId="0" applyNumberFormat="1" applyFont="1" applyBorder="1" applyAlignment="1">
      <alignment horizontal="center"/>
    </xf>
    <xf numFmtId="0" fontId="4" fillId="28" borderId="47" xfId="0" applyFont="1" applyFill="1" applyBorder="1" applyAlignment="1">
      <alignment horizontal="center" vertical="top" wrapText="1"/>
    </xf>
    <xf numFmtId="167" fontId="3" fillId="28" borderId="45" xfId="0" applyNumberFormat="1" applyFont="1" applyFill="1" applyBorder="1" applyAlignment="1">
      <alignment horizontal="center" vertical="top" wrapText="1"/>
    </xf>
    <xf numFmtId="0" fontId="3" fillId="28" borderId="46" xfId="0" applyFont="1" applyFill="1" applyBorder="1" applyAlignment="1">
      <alignment horizontal="center" vertical="top" wrapText="1"/>
    </xf>
    <xf numFmtId="9" fontId="8" fillId="33" borderId="5" xfId="2" applyFont="1" applyFill="1" applyBorder="1" applyAlignment="1">
      <alignment horizontal="center"/>
    </xf>
    <xf numFmtId="9" fontId="6" fillId="33" borderId="5" xfId="2" applyFont="1" applyFill="1" applyBorder="1" applyAlignment="1">
      <alignment horizontal="center"/>
    </xf>
    <xf numFmtId="0" fontId="3" fillId="0" borderId="0" xfId="0" applyFont="1" applyAlignment="1">
      <alignment horizontal="center" vertical="center"/>
    </xf>
    <xf numFmtId="0" fontId="7" fillId="6" borderId="5" xfId="0" applyFont="1" applyFill="1" applyBorder="1" applyAlignment="1">
      <alignment horizontal="center" vertical="center"/>
    </xf>
    <xf numFmtId="9" fontId="3" fillId="0" borderId="0" xfId="2" applyFont="1" applyAlignment="1">
      <alignment horizontal="center" vertical="center"/>
    </xf>
    <xf numFmtId="9" fontId="3" fillId="0" borderId="5" xfId="0" applyNumberFormat="1" applyFont="1" applyBorder="1" applyAlignment="1">
      <alignment horizontal="center" vertical="center"/>
    </xf>
    <xf numFmtId="9" fontId="3" fillId="3" borderId="5" xfId="0" applyNumberFormat="1" applyFont="1" applyFill="1" applyBorder="1" applyAlignment="1">
      <alignment horizontal="center" vertical="center"/>
    </xf>
    <xf numFmtId="9" fontId="4" fillId="2" borderId="5" xfId="0" applyNumberFormat="1" applyFont="1" applyFill="1" applyBorder="1" applyAlignment="1">
      <alignment horizontal="center" vertical="center"/>
    </xf>
    <xf numFmtId="9" fontId="6" fillId="0" borderId="5" xfId="0" applyNumberFormat="1" applyFont="1" applyBorder="1" applyAlignment="1">
      <alignment horizontal="center" vertical="center"/>
    </xf>
    <xf numFmtId="9" fontId="7" fillId="2" borderId="5" xfId="0" applyNumberFormat="1" applyFont="1" applyFill="1" applyBorder="1" applyAlignment="1">
      <alignment horizontal="center" vertical="center"/>
    </xf>
    <xf numFmtId="9" fontId="6" fillId="7" borderId="5" xfId="0" applyNumberFormat="1" applyFont="1" applyFill="1" applyBorder="1" applyAlignment="1">
      <alignment horizontal="center" vertical="center"/>
    </xf>
    <xf numFmtId="9" fontId="3" fillId="7" borderId="5" xfId="0" applyNumberFormat="1" applyFont="1" applyFill="1" applyBorder="1" applyAlignment="1">
      <alignment horizontal="center" vertical="center"/>
    </xf>
    <xf numFmtId="9" fontId="3" fillId="7" borderId="2" xfId="0" applyNumberFormat="1" applyFont="1" applyFill="1" applyBorder="1" applyAlignment="1">
      <alignment horizontal="center" vertical="center"/>
    </xf>
    <xf numFmtId="0" fontId="3" fillId="0" borderId="5" xfId="0" applyFont="1" applyBorder="1" applyAlignment="1">
      <alignment horizontal="center" vertical="center"/>
    </xf>
    <xf numFmtId="0" fontId="0" fillId="0" borderId="0" xfId="0" applyAlignment="1">
      <alignment horizontal="center" vertical="center"/>
    </xf>
    <xf numFmtId="1" fontId="3" fillId="0" borderId="0" xfId="0" applyNumberFormat="1"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2" xfId="0" applyFont="1" applyFill="1" applyBorder="1" applyAlignment="1">
      <alignment horizontal="center" vertical="center"/>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3" fontId="3" fillId="15" borderId="33" xfId="1" applyNumberFormat="1" applyFont="1" applyFill="1" applyBorder="1" applyAlignment="1">
      <alignment horizontal="center" vertical="center" wrapText="1"/>
    </xf>
    <xf numFmtId="9" fontId="3" fillId="15" borderId="34" xfId="2" applyNumberFormat="1" applyFont="1" applyFill="1" applyBorder="1" applyAlignment="1">
      <alignment horizontal="center" vertical="center" wrapText="1"/>
    </xf>
    <xf numFmtId="164" fontId="3" fillId="12" borderId="40" xfId="0" applyNumberFormat="1" applyFont="1" applyFill="1" applyBorder="1" applyAlignment="1">
      <alignment horizontal="center" vertical="center" wrapText="1"/>
    </xf>
    <xf numFmtId="0" fontId="0" fillId="0" borderId="0" xfId="0" applyAlignment="1">
      <alignment vertical="center" wrapText="1"/>
    </xf>
    <xf numFmtId="166" fontId="3" fillId="0" borderId="5" xfId="0" applyNumberFormat="1" applyFont="1" applyBorder="1" applyAlignment="1">
      <alignment horizontal="center" vertical="center"/>
    </xf>
    <xf numFmtId="166" fontId="4" fillId="2" borderId="5" xfId="0" applyNumberFormat="1" applyFont="1" applyFill="1" applyBorder="1" applyAlignment="1">
      <alignment horizontal="center" vertical="center"/>
    </xf>
    <xf numFmtId="166" fontId="3" fillId="7" borderId="5" xfId="0" applyNumberFormat="1" applyFont="1" applyFill="1" applyBorder="1" applyAlignment="1">
      <alignment horizontal="center" vertical="center"/>
    </xf>
    <xf numFmtId="166" fontId="3" fillId="33" borderId="5" xfId="0" applyNumberFormat="1" applyFont="1" applyFill="1" applyBorder="1" applyAlignment="1">
      <alignment horizontal="center" vertical="center"/>
    </xf>
    <xf numFmtId="166" fontId="3" fillId="0" borderId="25" xfId="0" applyNumberFormat="1" applyFont="1" applyBorder="1" applyAlignment="1">
      <alignment horizontal="center" vertical="center"/>
    </xf>
    <xf numFmtId="166" fontId="3" fillId="33" borderId="7" xfId="0" applyNumberFormat="1" applyFont="1" applyFill="1" applyBorder="1" applyAlignment="1">
      <alignment horizontal="center" vertical="center"/>
    </xf>
    <xf numFmtId="166" fontId="3" fillId="0" borderId="7" xfId="0" applyNumberFormat="1" applyFont="1" applyBorder="1" applyAlignment="1">
      <alignment horizontal="center" vertical="center"/>
    </xf>
    <xf numFmtId="166" fontId="4" fillId="2" borderId="7" xfId="0" applyNumberFormat="1" applyFont="1" applyFill="1" applyBorder="1" applyAlignment="1">
      <alignment horizontal="center" vertical="center"/>
    </xf>
    <xf numFmtId="166" fontId="3" fillId="7" borderId="7" xfId="0" applyNumberFormat="1" applyFont="1" applyFill="1" applyBorder="1" applyAlignment="1">
      <alignment horizontal="center" vertical="center"/>
    </xf>
    <xf numFmtId="166" fontId="3" fillId="7" borderId="1" xfId="0" applyNumberFormat="1" applyFont="1" applyFill="1" applyBorder="1" applyAlignment="1">
      <alignment horizontal="center" vertical="center"/>
    </xf>
    <xf numFmtId="166" fontId="3" fillId="7" borderId="2" xfId="0" applyNumberFormat="1" applyFont="1" applyFill="1" applyBorder="1" applyAlignment="1">
      <alignment horizontal="center" vertical="center"/>
    </xf>
    <xf numFmtId="167" fontId="3" fillId="20" borderId="47" xfId="0" applyNumberFormat="1" applyFont="1" applyFill="1" applyBorder="1" applyAlignment="1">
      <alignment horizontal="center" vertical="center" wrapText="1"/>
    </xf>
    <xf numFmtId="167" fontId="3" fillId="20" borderId="45" xfId="0" applyNumberFormat="1" applyFont="1" applyFill="1" applyBorder="1" applyAlignment="1">
      <alignment horizontal="center" vertical="center" wrapText="1"/>
    </xf>
    <xf numFmtId="167" fontId="3" fillId="20" borderId="46" xfId="0" applyNumberFormat="1" applyFont="1" applyFill="1" applyBorder="1" applyAlignment="1">
      <alignment horizontal="center" vertical="center" wrapText="1"/>
    </xf>
    <xf numFmtId="166" fontId="6" fillId="0" borderId="7" xfId="0" applyNumberFormat="1" applyFont="1" applyBorder="1" applyAlignment="1">
      <alignment horizontal="center" vertical="center"/>
    </xf>
    <xf numFmtId="166" fontId="6" fillId="33" borderId="7" xfId="0" applyNumberFormat="1" applyFont="1" applyFill="1" applyBorder="1" applyAlignment="1">
      <alignment horizontal="center" vertical="center"/>
    </xf>
    <xf numFmtId="166" fontId="7" fillId="2" borderId="7" xfId="0" applyNumberFormat="1" applyFont="1" applyFill="1" applyBorder="1" applyAlignment="1">
      <alignment horizontal="center" vertical="center"/>
    </xf>
    <xf numFmtId="166" fontId="6" fillId="7" borderId="7" xfId="0" applyNumberFormat="1" applyFont="1" applyFill="1" applyBorder="1" applyAlignment="1">
      <alignment horizontal="center" vertical="center"/>
    </xf>
    <xf numFmtId="166" fontId="6" fillId="0" borderId="26" xfId="0" applyNumberFormat="1" applyFont="1" applyBorder="1" applyAlignment="1">
      <alignment horizontal="center" vertical="center"/>
    </xf>
    <xf numFmtId="166" fontId="6" fillId="0" borderId="5" xfId="0" applyNumberFormat="1" applyFont="1" applyBorder="1" applyAlignment="1">
      <alignment horizontal="center" vertical="center"/>
    </xf>
    <xf numFmtId="0" fontId="0" fillId="0" borderId="0" xfId="0" applyFill="1"/>
    <xf numFmtId="0" fontId="3" fillId="0" borderId="25" xfId="0" applyFont="1" applyBorder="1" applyAlignment="1">
      <alignment horizontal="center" vertical="center"/>
    </xf>
    <xf numFmtId="3" fontId="3" fillId="0" borderId="27" xfId="0" applyNumberFormat="1" applyFont="1" applyBorder="1" applyAlignment="1">
      <alignment horizontal="center"/>
    </xf>
    <xf numFmtId="3" fontId="3" fillId="3" borderId="6" xfId="0" applyNumberFormat="1" applyFont="1" applyFill="1" applyBorder="1" applyAlignment="1">
      <alignment horizontal="center"/>
    </xf>
    <xf numFmtId="3" fontId="3" fillId="0" borderId="6" xfId="0" applyNumberFormat="1" applyFont="1" applyBorder="1" applyAlignment="1">
      <alignment horizontal="center"/>
    </xf>
    <xf numFmtId="3" fontId="4" fillId="2" borderId="6" xfId="0" applyNumberFormat="1" applyFont="1" applyFill="1" applyBorder="1" applyAlignment="1">
      <alignment horizontal="center"/>
    </xf>
    <xf numFmtId="3" fontId="3" fillId="7" borderId="6" xfId="0" applyNumberFormat="1" applyFont="1" applyFill="1" applyBorder="1" applyAlignment="1">
      <alignment horizontal="center"/>
    </xf>
    <xf numFmtId="3" fontId="3" fillId="7" borderId="3" xfId="0" applyNumberFormat="1" applyFont="1" applyFill="1" applyBorder="1" applyAlignment="1">
      <alignment horizontal="center"/>
    </xf>
    <xf numFmtId="0" fontId="37" fillId="0" borderId="17" xfId="0" applyFont="1" applyBorder="1" applyAlignment="1">
      <alignment horizontal="center" vertical="center"/>
    </xf>
    <xf numFmtId="0" fontId="37" fillId="0" borderId="16" xfId="0" applyFont="1" applyBorder="1" applyAlignment="1">
      <alignment horizontal="center" vertical="center"/>
    </xf>
    <xf numFmtId="0" fontId="0" fillId="29" borderId="7" xfId="0" applyFont="1" applyFill="1" applyBorder="1" applyAlignment="1">
      <alignment horizontal="left" vertical="center" wrapText="1"/>
    </xf>
    <xf numFmtId="0" fontId="0" fillId="29" borderId="1" xfId="0" applyFont="1" applyFill="1" applyBorder="1" applyAlignment="1">
      <alignment horizontal="left" vertical="center" wrapText="1"/>
    </xf>
    <xf numFmtId="0" fontId="37" fillId="0" borderId="27" xfId="0" applyFont="1" applyBorder="1" applyAlignment="1">
      <alignment horizontal="left" vertical="center"/>
    </xf>
    <xf numFmtId="0" fontId="37" fillId="0" borderId="6" xfId="0" applyFont="1" applyBorder="1" applyAlignment="1">
      <alignment horizontal="left" vertical="center"/>
    </xf>
    <xf numFmtId="0" fontId="37" fillId="0" borderId="3" xfId="0" applyFont="1" applyBorder="1" applyAlignment="1">
      <alignment horizontal="left" vertical="center"/>
    </xf>
    <xf numFmtId="0" fontId="1" fillId="28" borderId="7" xfId="0" applyFont="1" applyFill="1" applyBorder="1" applyAlignment="1">
      <alignment horizontal="left" vertical="center" wrapText="1"/>
    </xf>
    <xf numFmtId="0" fontId="0" fillId="0" borderId="18" xfId="0" applyFont="1" applyBorder="1" applyAlignment="1">
      <alignment vertical="center"/>
    </xf>
    <xf numFmtId="0" fontId="0" fillId="11" borderId="25" xfId="0" applyFont="1" applyFill="1" applyBorder="1" applyAlignment="1">
      <alignment horizontal="left" vertical="center" wrapText="1"/>
    </xf>
    <xf numFmtId="0" fontId="0" fillId="11" borderId="7" xfId="0" applyFont="1" applyFill="1" applyBorder="1" applyAlignment="1">
      <alignment horizontal="left" vertical="center" wrapText="1"/>
    </xf>
    <xf numFmtId="0" fontId="0" fillId="11" borderId="1" xfId="0" applyFont="1" applyFill="1" applyBorder="1" applyAlignment="1">
      <alignment horizontal="left" vertical="center" wrapText="1"/>
    </xf>
    <xf numFmtId="0" fontId="0" fillId="0" borderId="48" xfId="0" applyFont="1" applyBorder="1" applyAlignment="1">
      <alignment vertical="center"/>
    </xf>
    <xf numFmtId="0" fontId="0" fillId="0" borderId="49" xfId="0" applyFont="1" applyBorder="1" applyAlignment="1">
      <alignment vertical="center"/>
    </xf>
    <xf numFmtId="0" fontId="0" fillId="0" borderId="6" xfId="0" applyFont="1" applyBorder="1" applyAlignment="1">
      <alignment vertical="center"/>
    </xf>
    <xf numFmtId="0" fontId="0" fillId="0" borderId="3" xfId="0" applyFont="1" applyBorder="1" applyAlignment="1">
      <alignment vertical="center"/>
    </xf>
    <xf numFmtId="0" fontId="0" fillId="0" borderId="0" xfId="0" applyFont="1" applyAlignment="1">
      <alignment vertical="center"/>
    </xf>
    <xf numFmtId="0" fontId="0" fillId="0" borderId="6" xfId="0" applyFont="1" applyBorder="1" applyAlignment="1">
      <alignment horizontal="left" vertical="center"/>
    </xf>
    <xf numFmtId="167" fontId="0" fillId="28" borderId="7" xfId="0" applyNumberFormat="1" applyFont="1" applyFill="1" applyBorder="1" applyAlignment="1">
      <alignment horizontal="left" vertical="center" wrapText="1"/>
    </xf>
    <xf numFmtId="167" fontId="0" fillId="28" borderId="1" xfId="0" applyNumberFormat="1" applyFont="1" applyFill="1" applyBorder="1" applyAlignment="1">
      <alignment horizontal="left" vertical="center" wrapText="1"/>
    </xf>
    <xf numFmtId="0" fontId="0" fillId="0" borderId="3" xfId="0" applyFont="1" applyBorder="1" applyAlignment="1">
      <alignment horizontal="left" vertical="center"/>
    </xf>
    <xf numFmtId="0" fontId="0" fillId="9" borderId="7" xfId="0" applyFont="1" applyFill="1" applyBorder="1" applyAlignment="1">
      <alignment horizontal="left" vertical="center" wrapText="1"/>
    </xf>
    <xf numFmtId="0" fontId="0" fillId="9" borderId="1" xfId="0" applyFont="1" applyFill="1" applyBorder="1" applyAlignment="1">
      <alignment horizontal="left" vertical="center" wrapText="1"/>
    </xf>
    <xf numFmtId="0" fontId="39" fillId="18" borderId="7" xfId="0" applyFont="1" applyFill="1" applyBorder="1" applyAlignment="1">
      <alignment horizontal="left" vertical="center" wrapText="1"/>
    </xf>
    <xf numFmtId="168" fontId="0" fillId="18" borderId="7" xfId="0" applyNumberFormat="1" applyFont="1" applyFill="1" applyBorder="1" applyAlignment="1">
      <alignment horizontal="left" vertical="center" wrapText="1"/>
    </xf>
    <xf numFmtId="168" fontId="0" fillId="18" borderId="1" xfId="0" applyNumberFormat="1" applyFont="1" applyFill="1" applyBorder="1" applyAlignment="1">
      <alignment horizontal="left" vertical="center" wrapText="1"/>
    </xf>
    <xf numFmtId="0" fontId="0" fillId="0" borderId="51" xfId="0" applyFont="1" applyBorder="1" applyAlignment="1">
      <alignment vertical="center"/>
    </xf>
    <xf numFmtId="0" fontId="0" fillId="0" borderId="41" xfId="0" applyFont="1" applyBorder="1" applyAlignment="1">
      <alignment vertical="center"/>
    </xf>
    <xf numFmtId="0" fontId="38" fillId="9" borderId="25" xfId="0" applyFont="1" applyFill="1" applyBorder="1" applyAlignment="1">
      <alignment vertical="center" wrapText="1"/>
    </xf>
    <xf numFmtId="0" fontId="38" fillId="9" borderId="27" xfId="0" applyFont="1" applyFill="1" applyBorder="1" applyAlignment="1">
      <alignment vertical="center" wrapText="1"/>
    </xf>
    <xf numFmtId="0" fontId="3" fillId="3" borderId="37" xfId="0" applyFont="1" applyFill="1" applyBorder="1" applyAlignment="1">
      <alignment horizontal="center"/>
    </xf>
    <xf numFmtId="0" fontId="3" fillId="0" borderId="37" xfId="0" applyFont="1" applyBorder="1" applyAlignment="1">
      <alignment horizontal="center"/>
    </xf>
    <xf numFmtId="0" fontId="3" fillId="7" borderId="37" xfId="0" applyFont="1" applyFill="1" applyBorder="1" applyAlignment="1">
      <alignment horizontal="center"/>
    </xf>
    <xf numFmtId="0" fontId="3" fillId="7" borderId="9" xfId="0" applyFont="1" applyFill="1" applyBorder="1" applyAlignment="1">
      <alignment horizontal="center"/>
    </xf>
    <xf numFmtId="164" fontId="3" fillId="12" borderId="44" xfId="0" applyNumberFormat="1" applyFont="1" applyFill="1" applyBorder="1" applyAlignment="1">
      <alignment horizontal="center" vertical="center" wrapText="1"/>
    </xf>
    <xf numFmtId="164" fontId="10" fillId="0" borderId="37" xfId="0" applyNumberFormat="1" applyFont="1" applyFill="1" applyBorder="1" applyAlignment="1">
      <alignment horizontal="center"/>
    </xf>
    <xf numFmtId="164" fontId="10" fillId="22" borderId="37" xfId="0" applyNumberFormat="1" applyFont="1" applyFill="1" applyBorder="1" applyAlignment="1">
      <alignment horizontal="center"/>
    </xf>
    <xf numFmtId="164" fontId="11" fillId="21" borderId="37" xfId="0" applyNumberFormat="1" applyFont="1" applyFill="1" applyBorder="1" applyAlignment="1">
      <alignment horizontal="center"/>
    </xf>
    <xf numFmtId="164" fontId="13" fillId="22" borderId="37" xfId="0" applyNumberFormat="1" applyFont="1" applyFill="1" applyBorder="1" applyAlignment="1">
      <alignment horizontal="center"/>
    </xf>
    <xf numFmtId="164" fontId="12" fillId="21" borderId="37" xfId="0" applyNumberFormat="1" applyFont="1" applyFill="1" applyBorder="1" applyAlignment="1">
      <alignment horizontal="center"/>
    </xf>
    <xf numFmtId="164" fontId="19" fillId="22" borderId="37" xfId="0" applyNumberFormat="1" applyFont="1" applyFill="1" applyBorder="1" applyAlignment="1">
      <alignment horizontal="center"/>
    </xf>
    <xf numFmtId="164" fontId="19" fillId="21" borderId="37" xfId="0" applyNumberFormat="1" applyFont="1" applyFill="1" applyBorder="1" applyAlignment="1">
      <alignment horizontal="center"/>
    </xf>
    <xf numFmtId="164" fontId="10" fillId="13" borderId="37" xfId="0" applyNumberFormat="1" applyFont="1" applyFill="1" applyBorder="1" applyAlignment="1">
      <alignment horizontal="center"/>
    </xf>
    <xf numFmtId="164" fontId="10" fillId="13" borderId="9" xfId="0" applyNumberFormat="1" applyFont="1" applyFill="1" applyBorder="1" applyAlignment="1">
      <alignment horizontal="center"/>
    </xf>
    <xf numFmtId="0" fontId="3" fillId="15" borderId="47" xfId="0" applyFont="1" applyFill="1" applyBorder="1" applyAlignment="1">
      <alignment horizontal="center" vertical="center" wrapText="1"/>
    </xf>
    <xf numFmtId="167" fontId="3" fillId="15" borderId="57" xfId="0" applyNumberFormat="1" applyFont="1" applyFill="1" applyBorder="1" applyAlignment="1">
      <alignment horizontal="center" vertical="center" wrapText="1"/>
    </xf>
    <xf numFmtId="0" fontId="3" fillId="14" borderId="43" xfId="0" applyFont="1" applyFill="1" applyBorder="1" applyAlignment="1">
      <alignment horizontal="center" vertical="center" wrapText="1"/>
    </xf>
    <xf numFmtId="9" fontId="8" fillId="34" borderId="47" xfId="2" applyFont="1" applyFill="1" applyBorder="1" applyAlignment="1">
      <alignment horizontal="center" vertical="center" wrapText="1"/>
    </xf>
    <xf numFmtId="9" fontId="8" fillId="34" borderId="46" xfId="2" applyFont="1" applyFill="1" applyBorder="1" applyAlignment="1">
      <alignment horizontal="center" vertical="center" wrapText="1"/>
    </xf>
    <xf numFmtId="0" fontId="8" fillId="7" borderId="7" xfId="0" applyFont="1" applyFill="1" applyBorder="1" applyAlignment="1">
      <alignment horizontal="center" vertical="center"/>
    </xf>
    <xf numFmtId="0" fontId="8" fillId="7" borderId="1" xfId="0" applyFont="1" applyFill="1" applyBorder="1" applyAlignment="1">
      <alignment horizontal="center" vertical="center"/>
    </xf>
    <xf numFmtId="0" fontId="5" fillId="8" borderId="40"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0" borderId="26" xfId="0" applyFont="1" applyFill="1" applyBorder="1" applyAlignment="1">
      <alignment horizontal="center"/>
    </xf>
    <xf numFmtId="0" fontId="14" fillId="0" borderId="27" xfId="0" applyFont="1" applyBorder="1" applyAlignment="1">
      <alignment horizontal="center" vertical="center"/>
    </xf>
    <xf numFmtId="0" fontId="14" fillId="24" borderId="6" xfId="0" applyFont="1" applyFill="1" applyBorder="1" applyAlignment="1">
      <alignment horizontal="center" vertical="center"/>
    </xf>
    <xf numFmtId="0" fontId="14" fillId="0" borderId="6" xfId="0" applyFont="1" applyBorder="1" applyAlignment="1">
      <alignment horizontal="center" vertical="center"/>
    </xf>
    <xf numFmtId="0" fontId="15" fillId="25" borderId="6" xfId="0" applyFont="1" applyFill="1" applyBorder="1" applyAlignment="1">
      <alignment horizontal="center" vertical="center"/>
    </xf>
    <xf numFmtId="0" fontId="14" fillId="13" borderId="6" xfId="0" applyFont="1" applyFill="1" applyBorder="1" applyAlignment="1">
      <alignment horizontal="center" vertical="center"/>
    </xf>
    <xf numFmtId="0" fontId="14" fillId="13" borderId="3" xfId="0" applyFont="1" applyFill="1" applyBorder="1" applyAlignment="1">
      <alignment horizontal="center" vertical="center"/>
    </xf>
    <xf numFmtId="0" fontId="40" fillId="0" borderId="0" xfId="0" applyFont="1"/>
    <xf numFmtId="0" fontId="16" fillId="6" borderId="5" xfId="0" applyFont="1" applyFill="1" applyBorder="1" applyAlignment="1">
      <alignment horizontal="center"/>
    </xf>
    <xf numFmtId="0" fontId="8" fillId="29" borderId="54" xfId="0" applyFont="1" applyFill="1" applyBorder="1" applyAlignment="1">
      <alignment horizontal="center" vertical="center" wrapText="1"/>
    </xf>
    <xf numFmtId="0" fontId="8" fillId="29" borderId="55" xfId="0" applyFont="1" applyFill="1" applyBorder="1" applyAlignment="1">
      <alignment horizontal="center" vertical="center" wrapText="1"/>
    </xf>
    <xf numFmtId="0" fontId="8" fillId="29" borderId="56" xfId="0" applyFont="1" applyFill="1" applyBorder="1" applyAlignment="1">
      <alignment horizontal="center" vertical="center" wrapText="1"/>
    </xf>
    <xf numFmtId="167" fontId="8" fillId="29" borderId="56" xfId="0" applyNumberFormat="1" applyFont="1" applyFill="1" applyBorder="1" applyAlignment="1">
      <alignment horizontal="center" vertical="center" wrapText="1"/>
    </xf>
    <xf numFmtId="167" fontId="8" fillId="29" borderId="50" xfId="0" applyNumberFormat="1" applyFont="1" applyFill="1" applyBorder="1" applyAlignment="1">
      <alignment horizontal="center" vertical="center" wrapText="1"/>
    </xf>
    <xf numFmtId="9" fontId="0" fillId="0" borderId="0" xfId="0" applyNumberFormat="1"/>
    <xf numFmtId="9" fontId="8" fillId="14" borderId="43" xfId="0" applyNumberFormat="1" applyFont="1" applyFill="1" applyBorder="1" applyAlignment="1">
      <alignment horizontal="center" vertical="center" wrapText="1"/>
    </xf>
    <xf numFmtId="9" fontId="10" fillId="0" borderId="25" xfId="0" applyNumberFormat="1" applyFont="1" applyFill="1" applyBorder="1" applyAlignment="1">
      <alignment horizontal="center"/>
    </xf>
    <xf numFmtId="9" fontId="10" fillId="22" borderId="7" xfId="0" applyNumberFormat="1" applyFont="1" applyFill="1" applyBorder="1" applyAlignment="1">
      <alignment horizontal="center"/>
    </xf>
    <xf numFmtId="9" fontId="3" fillId="0" borderId="15" xfId="2" applyFont="1" applyBorder="1" applyAlignment="1">
      <alignment horizontal="center"/>
    </xf>
    <xf numFmtId="9" fontId="3" fillId="3" borderId="58" xfId="2" applyFont="1" applyFill="1" applyBorder="1" applyAlignment="1">
      <alignment horizontal="center"/>
    </xf>
    <xf numFmtId="9" fontId="3" fillId="0" borderId="58" xfId="2" applyFont="1" applyBorder="1" applyAlignment="1">
      <alignment horizontal="center"/>
    </xf>
    <xf numFmtId="9" fontId="4" fillId="2" borderId="58" xfId="2" applyFont="1" applyFill="1" applyBorder="1" applyAlignment="1">
      <alignment horizontal="center"/>
    </xf>
    <xf numFmtId="9" fontId="8" fillId="7" borderId="58" xfId="2" applyFont="1" applyFill="1" applyBorder="1" applyAlignment="1">
      <alignment horizontal="center"/>
    </xf>
    <xf numFmtId="9" fontId="8" fillId="7" borderId="19" xfId="2" applyFont="1" applyFill="1" applyBorder="1" applyAlignment="1">
      <alignment horizontal="center"/>
    </xf>
    <xf numFmtId="0" fontId="18" fillId="9" borderId="5" xfId="0" applyFont="1" applyFill="1" applyBorder="1" applyAlignment="1">
      <alignment horizontal="center"/>
    </xf>
    <xf numFmtId="0" fontId="17" fillId="0" borderId="5" xfId="0" applyFont="1" applyFill="1" applyBorder="1" applyAlignment="1">
      <alignment horizontal="center"/>
    </xf>
    <xf numFmtId="9" fontId="8" fillId="7" borderId="7" xfId="2" applyFont="1" applyFill="1" applyBorder="1" applyAlignment="1">
      <alignment horizontal="center"/>
    </xf>
    <xf numFmtId="9" fontId="8" fillId="7" borderId="1" xfId="2" applyFont="1" applyFill="1" applyBorder="1" applyAlignment="1">
      <alignment horizontal="center"/>
    </xf>
    <xf numFmtId="0" fontId="0" fillId="36" borderId="0" xfId="0" applyFill="1"/>
    <xf numFmtId="0" fontId="6" fillId="0" borderId="37" xfId="0" applyFont="1" applyBorder="1" applyAlignment="1">
      <alignment horizontal="center"/>
    </xf>
    <xf numFmtId="0" fontId="4" fillId="2" borderId="37" xfId="0" applyFont="1" applyFill="1" applyBorder="1" applyAlignment="1">
      <alignment horizontal="center"/>
    </xf>
    <xf numFmtId="9" fontId="3" fillId="0" borderId="52" xfId="0" applyNumberFormat="1" applyFont="1" applyFill="1" applyBorder="1" applyAlignment="1">
      <alignment horizontal="center"/>
    </xf>
    <xf numFmtId="9" fontId="3" fillId="3" borderId="52" xfId="0" applyNumberFormat="1" applyFont="1" applyFill="1" applyBorder="1" applyAlignment="1">
      <alignment horizontal="center"/>
    </xf>
    <xf numFmtId="9" fontId="3" fillId="0" borderId="52" xfId="0" applyNumberFormat="1" applyFont="1" applyBorder="1" applyAlignment="1">
      <alignment horizontal="center"/>
    </xf>
    <xf numFmtId="9" fontId="4" fillId="9" borderId="52" xfId="0" applyNumberFormat="1" applyFont="1" applyFill="1" applyBorder="1" applyAlignment="1">
      <alignment horizontal="center"/>
    </xf>
    <xf numFmtId="9" fontId="17" fillId="0" borderId="52" xfId="0" applyNumberFormat="1" applyFont="1" applyFill="1" applyBorder="1" applyAlignment="1">
      <alignment horizontal="center"/>
    </xf>
    <xf numFmtId="9" fontId="3" fillId="7" borderId="52" xfId="0" applyNumberFormat="1" applyFont="1" applyFill="1" applyBorder="1" applyAlignment="1">
      <alignment horizontal="center"/>
    </xf>
    <xf numFmtId="9" fontId="17" fillId="7" borderId="52" xfId="0" applyNumberFormat="1" applyFont="1" applyFill="1" applyBorder="1" applyAlignment="1">
      <alignment horizontal="center"/>
    </xf>
    <xf numFmtId="9" fontId="3" fillId="7" borderId="53" xfId="0" applyNumberFormat="1" applyFont="1" applyFill="1" applyBorder="1" applyAlignment="1">
      <alignment horizontal="center"/>
    </xf>
    <xf numFmtId="0" fontId="4" fillId="2" borderId="7" xfId="0" applyFont="1" applyFill="1" applyBorder="1" applyAlignment="1">
      <alignment horizontal="center"/>
    </xf>
    <xf numFmtId="0" fontId="3" fillId="0" borderId="10" xfId="0" applyFont="1" applyBorder="1" applyAlignment="1">
      <alignment horizontal="center"/>
    </xf>
    <xf numFmtId="9" fontId="3" fillId="18" borderId="47" xfId="2" applyFont="1" applyFill="1" applyBorder="1" applyAlignment="1">
      <alignment horizontal="center" vertical="center" wrapText="1"/>
    </xf>
    <xf numFmtId="9" fontId="3" fillId="18" borderId="45" xfId="2" applyFont="1" applyFill="1" applyBorder="1" applyAlignment="1">
      <alignment horizontal="center" vertical="center" wrapText="1"/>
    </xf>
    <xf numFmtId="9" fontId="4" fillId="18" borderId="45" xfId="2" applyFont="1" applyFill="1" applyBorder="1" applyAlignment="1">
      <alignment horizontal="center" vertical="center" wrapText="1"/>
    </xf>
    <xf numFmtId="9" fontId="3" fillId="18" borderId="46" xfId="2" applyFont="1" applyFill="1" applyBorder="1" applyAlignment="1">
      <alignment horizontal="left" vertical="center" wrapText="1"/>
    </xf>
    <xf numFmtId="0" fontId="3" fillId="0" borderId="10" xfId="0" applyFont="1" applyFill="1" applyBorder="1" applyAlignment="1">
      <alignment horizontal="center"/>
    </xf>
    <xf numFmtId="0" fontId="3" fillId="0" borderId="4" xfId="0" applyFont="1" applyBorder="1" applyAlignment="1">
      <alignment horizontal="center"/>
    </xf>
    <xf numFmtId="0" fontId="3" fillId="0" borderId="59" xfId="0" applyFont="1" applyBorder="1" applyAlignment="1">
      <alignment horizontal="center"/>
    </xf>
    <xf numFmtId="0" fontId="4" fillId="19" borderId="47" xfId="0" applyFont="1" applyFill="1" applyBorder="1" applyAlignment="1">
      <alignment horizontal="center" vertical="center" wrapText="1"/>
    </xf>
    <xf numFmtId="0" fontId="4" fillId="19" borderId="45" xfId="0" applyFont="1" applyFill="1" applyBorder="1" applyAlignment="1">
      <alignment horizontal="center" vertical="center" wrapText="1"/>
    </xf>
    <xf numFmtId="0" fontId="3" fillId="23" borderId="45" xfId="0" applyFont="1" applyFill="1" applyBorder="1" applyAlignment="1">
      <alignment horizontal="center" vertical="center" wrapText="1"/>
    </xf>
    <xf numFmtId="0" fontId="3" fillId="23" borderId="46" xfId="0" applyFont="1" applyFill="1" applyBorder="1" applyAlignment="1">
      <alignment horizontal="center" vertical="center" wrapText="1"/>
    </xf>
    <xf numFmtId="0" fontId="3" fillId="37" borderId="0" xfId="0" applyFont="1" applyFill="1" applyAlignment="1">
      <alignment horizontal="center"/>
    </xf>
    <xf numFmtId="168" fontId="3" fillId="18" borderId="47" xfId="0" applyNumberFormat="1" applyFont="1" applyFill="1" applyBorder="1" applyAlignment="1">
      <alignment horizontal="center" vertical="top" wrapText="1"/>
    </xf>
    <xf numFmtId="168" fontId="3" fillId="18" borderId="45" xfId="0" applyNumberFormat="1" applyFont="1" applyFill="1" applyBorder="1" applyAlignment="1">
      <alignment horizontal="center" vertical="top" wrapText="1"/>
    </xf>
    <xf numFmtId="0" fontId="3" fillId="18" borderId="45" xfId="0" applyFont="1" applyFill="1" applyBorder="1" applyAlignment="1">
      <alignment horizontal="center" vertical="top" wrapText="1"/>
    </xf>
    <xf numFmtId="167" fontId="3" fillId="18" borderId="45" xfId="0" applyNumberFormat="1" applyFont="1" applyFill="1" applyBorder="1" applyAlignment="1">
      <alignment horizontal="center" vertical="top" wrapText="1"/>
    </xf>
    <xf numFmtId="167" fontId="3" fillId="18" borderId="46" xfId="0" applyNumberFormat="1" applyFont="1" applyFill="1" applyBorder="1" applyAlignment="1">
      <alignment horizontal="center" vertical="top" wrapText="1"/>
    </xf>
    <xf numFmtId="0" fontId="4" fillId="6" borderId="0" xfId="0" applyFont="1" applyFill="1" applyAlignment="1">
      <alignment vertical="center"/>
    </xf>
    <xf numFmtId="0" fontId="0" fillId="0" borderId="0" xfId="0" applyAlignment="1">
      <alignment vertical="center"/>
    </xf>
    <xf numFmtId="14" fontId="4" fillId="0" borderId="0" xfId="0" applyNumberFormat="1" applyFont="1" applyAlignment="1">
      <alignment vertical="center"/>
    </xf>
    <xf numFmtId="0" fontId="3" fillId="41" borderId="31" xfId="0" applyFont="1" applyFill="1" applyBorder="1" applyAlignment="1">
      <alignment horizontal="center" vertical="center" wrapText="1"/>
    </xf>
    <xf numFmtId="0" fontId="3" fillId="40" borderId="32" xfId="0" applyFont="1" applyFill="1" applyBorder="1" applyAlignment="1">
      <alignment horizontal="center" vertical="center" wrapText="1"/>
    </xf>
    <xf numFmtId="0" fontId="3" fillId="44" borderId="30" xfId="0" applyFont="1" applyFill="1" applyBorder="1" applyAlignment="1">
      <alignment horizontal="center" vertical="center" wrapText="1"/>
    </xf>
    <xf numFmtId="0" fontId="3" fillId="45" borderId="31" xfId="0" applyFont="1" applyFill="1" applyBorder="1" applyAlignment="1">
      <alignment horizontal="center" vertical="center" wrapText="1"/>
    </xf>
    <xf numFmtId="9" fontId="3" fillId="45" borderId="32" xfId="0" applyNumberFormat="1" applyFont="1" applyFill="1" applyBorder="1" applyAlignment="1">
      <alignment horizontal="center" vertical="center" wrapText="1"/>
    </xf>
    <xf numFmtId="0" fontId="3" fillId="0" borderId="0" xfId="0" applyFont="1" applyAlignment="1">
      <alignment vertical="center"/>
    </xf>
    <xf numFmtId="1" fontId="3" fillId="33" borderId="5" xfId="0" applyNumberFormat="1" applyFont="1" applyFill="1" applyBorder="1" applyAlignment="1">
      <alignment horizontal="center" vertical="center"/>
    </xf>
    <xf numFmtId="0" fontId="3" fillId="0" borderId="37" xfId="0" applyFont="1" applyBorder="1" applyAlignment="1">
      <alignment horizontal="center" vertical="center"/>
    </xf>
    <xf numFmtId="1" fontId="3" fillId="0" borderId="5" xfId="0" applyNumberFormat="1" applyFont="1" applyBorder="1" applyAlignment="1">
      <alignment horizontal="center" vertical="center"/>
    </xf>
    <xf numFmtId="14" fontId="3" fillId="0" borderId="5" xfId="0" applyNumberFormat="1" applyFont="1" applyBorder="1" applyAlignment="1">
      <alignment horizontal="center" vertical="center"/>
    </xf>
    <xf numFmtId="167" fontId="3" fillId="0" borderId="5" xfId="0" applyNumberFormat="1" applyFont="1" applyBorder="1" applyAlignment="1">
      <alignment horizontal="center" vertical="center"/>
    </xf>
    <xf numFmtId="9" fontId="3" fillId="0" borderId="6" xfId="0" applyNumberFormat="1" applyFont="1" applyBorder="1" applyAlignment="1">
      <alignment horizontal="center" vertical="center"/>
    </xf>
    <xf numFmtId="14" fontId="3" fillId="0" borderId="6" xfId="0" applyNumberFormat="1" applyFont="1" applyBorder="1" applyAlignment="1">
      <alignment horizontal="center" vertical="center"/>
    </xf>
    <xf numFmtId="0" fontId="3" fillId="33" borderId="7" xfId="0" applyFont="1" applyFill="1" applyBorder="1" applyAlignment="1">
      <alignment horizontal="center" vertical="center"/>
    </xf>
    <xf numFmtId="14" fontId="3" fillId="33" borderId="5" xfId="0" applyNumberFormat="1" applyFont="1" applyFill="1" applyBorder="1" applyAlignment="1">
      <alignment horizontal="center" vertical="center"/>
    </xf>
    <xf numFmtId="0" fontId="3" fillId="33" borderId="5" xfId="0" applyFont="1" applyFill="1" applyBorder="1" applyAlignment="1">
      <alignment horizontal="center" vertical="center"/>
    </xf>
    <xf numFmtId="167" fontId="3" fillId="33" borderId="5" xfId="0" applyNumberFormat="1" applyFont="1" applyFill="1" applyBorder="1" applyAlignment="1">
      <alignment horizontal="center" vertical="center"/>
    </xf>
    <xf numFmtId="9" fontId="3" fillId="33" borderId="6" xfId="0" applyNumberFormat="1" applyFont="1" applyFill="1" applyBorder="1" applyAlignment="1">
      <alignment horizontal="center" vertical="center"/>
    </xf>
    <xf numFmtId="14" fontId="3" fillId="33" borderId="6" xfId="0" applyNumberFormat="1" applyFont="1" applyFill="1" applyBorder="1" applyAlignment="1">
      <alignment horizontal="center" vertical="center"/>
    </xf>
    <xf numFmtId="0" fontId="3" fillId="7" borderId="5" xfId="0" applyFont="1" applyFill="1" applyBorder="1" applyAlignment="1">
      <alignment vertical="center"/>
    </xf>
    <xf numFmtId="0" fontId="3" fillId="7" borderId="37" xfId="0" applyFont="1" applyFill="1" applyBorder="1" applyAlignment="1">
      <alignment horizontal="center" vertical="center"/>
    </xf>
    <xf numFmtId="164" fontId="3" fillId="7" borderId="7" xfId="0" applyNumberFormat="1" applyFont="1" applyFill="1" applyBorder="1" applyAlignment="1">
      <alignment horizontal="center" vertical="center"/>
    </xf>
    <xf numFmtId="164" fontId="3" fillId="7" borderId="5" xfId="0" applyNumberFormat="1" applyFont="1" applyFill="1" applyBorder="1" applyAlignment="1">
      <alignment horizontal="center" vertical="center"/>
    </xf>
    <xf numFmtId="164" fontId="3" fillId="7" borderId="6" xfId="0" applyNumberFormat="1" applyFont="1" applyFill="1" applyBorder="1" applyAlignment="1">
      <alignment horizontal="center" vertical="center"/>
    </xf>
    <xf numFmtId="14" fontId="3" fillId="7" borderId="5" xfId="0" applyNumberFormat="1" applyFont="1" applyFill="1" applyBorder="1" applyAlignment="1">
      <alignment horizontal="center" vertical="center"/>
    </xf>
    <xf numFmtId="167" fontId="3" fillId="7" borderId="5" xfId="0" applyNumberFormat="1" applyFont="1" applyFill="1" applyBorder="1" applyAlignment="1">
      <alignment horizontal="center" vertical="center"/>
    </xf>
    <xf numFmtId="9" fontId="3" fillId="7" borderId="6" xfId="0" applyNumberFormat="1" applyFont="1" applyFill="1" applyBorder="1" applyAlignment="1">
      <alignment horizontal="center" vertical="center"/>
    </xf>
    <xf numFmtId="14" fontId="3" fillId="7" borderId="6" xfId="0" applyNumberFormat="1" applyFont="1" applyFill="1" applyBorder="1" applyAlignment="1">
      <alignment horizontal="center" vertical="center"/>
    </xf>
    <xf numFmtId="0" fontId="3" fillId="7" borderId="2" xfId="0" applyFont="1" applyFill="1" applyBorder="1" applyAlignment="1">
      <alignment vertical="center"/>
    </xf>
    <xf numFmtId="0" fontId="3" fillId="7" borderId="9" xfId="0" applyFont="1" applyFill="1" applyBorder="1" applyAlignment="1">
      <alignment horizontal="center" vertical="center"/>
    </xf>
    <xf numFmtId="164" fontId="3" fillId="7" borderId="1"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164" fontId="3" fillId="7" borderId="3" xfId="0" applyNumberFormat="1" applyFont="1" applyFill="1" applyBorder="1" applyAlignment="1">
      <alignment horizontal="center" vertical="center"/>
    </xf>
    <xf numFmtId="14" fontId="3" fillId="7" borderId="2" xfId="0" applyNumberFormat="1" applyFont="1" applyFill="1" applyBorder="1" applyAlignment="1">
      <alignment horizontal="center" vertical="center"/>
    </xf>
    <xf numFmtId="167" fontId="3" fillId="7" borderId="2"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4" fontId="3" fillId="7" borderId="3" xfId="0" applyNumberFormat="1" applyFont="1" applyFill="1" applyBorder="1" applyAlignment="1">
      <alignment horizontal="center" vertical="center"/>
    </xf>
    <xf numFmtId="0" fontId="24" fillId="27" borderId="60" xfId="0" applyFont="1" applyFill="1" applyBorder="1" applyAlignment="1">
      <alignment horizontal="center" vertical="center" wrapText="1"/>
    </xf>
    <xf numFmtId="0" fontId="24" fillId="27" borderId="61" xfId="0" applyFont="1" applyFill="1" applyBorder="1" applyAlignment="1">
      <alignment horizontal="center" vertical="center" wrapText="1"/>
    </xf>
    <xf numFmtId="0" fontId="1" fillId="40" borderId="25" xfId="0" applyFont="1" applyFill="1" applyBorder="1" applyAlignment="1">
      <alignment vertical="top" wrapText="1"/>
    </xf>
    <xf numFmtId="0" fontId="0" fillId="0" borderId="26" xfId="0" applyFont="1" applyFill="1" applyBorder="1" applyAlignment="1">
      <alignment vertical="top" wrapText="1"/>
    </xf>
    <xf numFmtId="0" fontId="0" fillId="0" borderId="27" xfId="0" applyFont="1" applyFill="1" applyBorder="1" applyAlignment="1">
      <alignment vertical="top" wrapText="1"/>
    </xf>
    <xf numFmtId="0" fontId="1" fillId="41" borderId="7" xfId="0" applyFont="1" applyFill="1" applyBorder="1" applyAlignment="1">
      <alignment vertical="top" wrapText="1"/>
    </xf>
    <xf numFmtId="0" fontId="0" fillId="0" borderId="5" xfId="0" applyFont="1" applyFill="1" applyBorder="1" applyAlignment="1">
      <alignment vertical="top" wrapText="1"/>
    </xf>
    <xf numFmtId="0" fontId="0" fillId="0" borderId="6" xfId="0" applyFont="1" applyFill="1" applyBorder="1" applyAlignment="1">
      <alignment vertical="top" wrapText="1"/>
    </xf>
    <xf numFmtId="0" fontId="0" fillId="0" borderId="5" xfId="0" applyFont="1" applyFill="1" applyBorder="1" applyAlignment="1">
      <alignment horizontal="left" vertical="top" wrapText="1"/>
    </xf>
    <xf numFmtId="0" fontId="1" fillId="40" borderId="1" xfId="0" applyFont="1" applyFill="1" applyBorder="1" applyAlignment="1">
      <alignment vertical="top" wrapText="1"/>
    </xf>
    <xf numFmtId="0" fontId="0" fillId="0" borderId="2" xfId="0" applyFont="1" applyFill="1" applyBorder="1" applyAlignment="1">
      <alignment horizontal="left" vertical="top" wrapText="1"/>
    </xf>
    <xf numFmtId="0" fontId="0" fillId="0" borderId="3" xfId="0" applyFont="1" applyFill="1" applyBorder="1" applyAlignment="1">
      <alignment vertical="top" wrapText="1"/>
    </xf>
    <xf numFmtId="0" fontId="1" fillId="42" borderId="25" xfId="0" applyFont="1" applyFill="1" applyBorder="1" applyAlignment="1">
      <alignment vertical="top" wrapText="1"/>
    </xf>
    <xf numFmtId="0" fontId="1" fillId="42" borderId="7" xfId="0" applyFont="1" applyFill="1" applyBorder="1" applyAlignment="1">
      <alignment vertical="top" wrapText="1"/>
    </xf>
    <xf numFmtId="0" fontId="1" fillId="43" borderId="7" xfId="0" applyFont="1" applyFill="1" applyBorder="1" applyAlignment="1">
      <alignment vertical="top" wrapText="1"/>
    </xf>
    <xf numFmtId="0" fontId="1" fillId="42" borderId="1" xfId="0" applyFont="1" applyFill="1" applyBorder="1" applyAlignment="1">
      <alignment vertical="top" wrapText="1"/>
    </xf>
    <xf numFmtId="0" fontId="0" fillId="0" borderId="2" xfId="0" applyFont="1" applyFill="1" applyBorder="1" applyAlignment="1">
      <alignment vertical="top" wrapText="1"/>
    </xf>
    <xf numFmtId="0" fontId="0" fillId="44" borderId="25" xfId="0" applyFont="1" applyFill="1" applyBorder="1" applyAlignment="1">
      <alignment vertical="top" wrapText="1"/>
    </xf>
    <xf numFmtId="0" fontId="0" fillId="45" borderId="7" xfId="0" applyFont="1" applyFill="1" applyBorder="1" applyAlignment="1">
      <alignment vertical="top" wrapText="1"/>
    </xf>
    <xf numFmtId="0" fontId="0" fillId="45" borderId="1" xfId="0" applyFont="1" applyFill="1" applyBorder="1" applyAlignment="1">
      <alignment vertical="top" wrapText="1"/>
    </xf>
    <xf numFmtId="0" fontId="1" fillId="46" borderId="4" xfId="0" applyFont="1" applyFill="1" applyBorder="1" applyAlignment="1">
      <alignment vertical="top" wrapText="1"/>
    </xf>
    <xf numFmtId="0" fontId="0" fillId="0" borderId="4" xfId="0" applyFont="1" applyFill="1" applyBorder="1" applyAlignment="1">
      <alignment vertical="top" wrapText="1"/>
    </xf>
    <xf numFmtId="0" fontId="1" fillId="47" borderId="5" xfId="0" applyFont="1" applyFill="1" applyBorder="1" applyAlignment="1">
      <alignment vertical="top" wrapText="1"/>
    </xf>
    <xf numFmtId="0" fontId="1" fillId="46" borderId="5" xfId="0" applyFont="1" applyFill="1" applyBorder="1" applyAlignment="1">
      <alignment vertical="top" wrapText="1"/>
    </xf>
    <xf numFmtId="0" fontId="0" fillId="0" borderId="0" xfId="0" applyFont="1"/>
    <xf numFmtId="1" fontId="3" fillId="2" borderId="5" xfId="0" applyNumberFormat="1" applyFont="1" applyFill="1" applyBorder="1" applyAlignment="1">
      <alignment horizontal="center" vertical="center"/>
    </xf>
    <xf numFmtId="0" fontId="3" fillId="2" borderId="7" xfId="0" applyFont="1" applyFill="1" applyBorder="1" applyAlignment="1">
      <alignment horizontal="center" vertical="center"/>
    </xf>
    <xf numFmtId="14" fontId="3" fillId="2" borderId="5" xfId="0" applyNumberFormat="1" applyFont="1" applyFill="1" applyBorder="1" applyAlignment="1">
      <alignment horizontal="center" vertical="center"/>
    </xf>
    <xf numFmtId="0" fontId="3" fillId="2" borderId="5" xfId="0" applyFont="1" applyFill="1" applyBorder="1" applyAlignment="1">
      <alignment horizontal="center" vertical="center"/>
    </xf>
    <xf numFmtId="167" fontId="3" fillId="2" borderId="5" xfId="0" applyNumberFormat="1" applyFont="1" applyFill="1" applyBorder="1" applyAlignment="1">
      <alignment horizontal="center" vertical="center"/>
    </xf>
    <xf numFmtId="0" fontId="3" fillId="2" borderId="6" xfId="0" applyFont="1" applyFill="1" applyBorder="1" applyAlignment="1">
      <alignment horizontal="center" vertical="center"/>
    </xf>
    <xf numFmtId="14" fontId="3" fillId="2" borderId="6" xfId="0" applyNumberFormat="1" applyFont="1" applyFill="1" applyBorder="1" applyAlignment="1">
      <alignment horizontal="center" vertical="center"/>
    </xf>
    <xf numFmtId="0" fontId="3" fillId="40" borderId="62" xfId="0" applyFont="1" applyFill="1" applyBorder="1" applyAlignment="1">
      <alignment horizontal="center" vertical="center" wrapText="1"/>
    </xf>
    <xf numFmtId="0" fontId="3" fillId="11" borderId="47" xfId="0" applyFont="1" applyFill="1" applyBorder="1" applyAlignment="1">
      <alignment horizontal="center" vertical="center" wrapText="1"/>
    </xf>
    <xf numFmtId="0" fontId="3" fillId="11" borderId="45"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0" borderId="37" xfId="0" applyFont="1" applyFill="1" applyBorder="1" applyAlignment="1">
      <alignment horizontal="center"/>
    </xf>
    <xf numFmtId="0" fontId="4" fillId="9" borderId="37" xfId="0" applyFont="1" applyFill="1" applyBorder="1" applyAlignment="1">
      <alignment horizontal="center"/>
    </xf>
    <xf numFmtId="0" fontId="3" fillId="46" borderId="30" xfId="0" applyFont="1" applyFill="1" applyBorder="1" applyAlignment="1">
      <alignment horizontal="center" vertical="center" wrapText="1"/>
    </xf>
    <xf numFmtId="9" fontId="3" fillId="2" borderId="5" xfId="0" applyNumberFormat="1" applyFont="1" applyFill="1" applyBorder="1" applyAlignment="1">
      <alignment horizontal="center" vertical="center"/>
    </xf>
    <xf numFmtId="14" fontId="3" fillId="2" borderId="7" xfId="0" applyNumberFormat="1" applyFont="1" applyFill="1" applyBorder="1" applyAlignment="1">
      <alignment horizontal="center" vertical="center"/>
    </xf>
    <xf numFmtId="0" fontId="3" fillId="47" borderId="31" xfId="0" applyFont="1" applyFill="1" applyBorder="1" applyAlignment="1">
      <alignment horizontal="center" vertical="center" wrapText="1"/>
    </xf>
    <xf numFmtId="0" fontId="3" fillId="46" borderId="31" xfId="0" applyFont="1" applyFill="1" applyBorder="1" applyAlignment="1">
      <alignment horizontal="center" vertical="center" wrapText="1"/>
    </xf>
    <xf numFmtId="0" fontId="3" fillId="47" borderId="32" xfId="0" applyFont="1" applyFill="1" applyBorder="1" applyAlignment="1">
      <alignment horizontal="center" vertical="center" wrapText="1"/>
    </xf>
    <xf numFmtId="1" fontId="3" fillId="7" borderId="5" xfId="0" applyNumberFormat="1" applyFont="1" applyFill="1" applyBorder="1" applyAlignment="1">
      <alignment horizontal="center" vertical="center"/>
    </xf>
    <xf numFmtId="1" fontId="3" fillId="0" borderId="25" xfId="0" applyNumberFormat="1" applyFont="1" applyBorder="1" applyAlignment="1">
      <alignment horizontal="center" vertical="center"/>
    </xf>
    <xf numFmtId="1" fontId="3" fillId="0" borderId="26" xfId="0" applyNumberFormat="1" applyFont="1" applyBorder="1" applyAlignment="1">
      <alignment horizontal="center" vertical="center"/>
    </xf>
    <xf numFmtId="1" fontId="3" fillId="0" borderId="27" xfId="0" applyNumberFormat="1" applyFont="1" applyBorder="1" applyAlignment="1">
      <alignment horizontal="center" vertical="center"/>
    </xf>
    <xf numFmtId="1" fontId="3" fillId="33" borderId="7" xfId="0" applyNumberFormat="1" applyFont="1" applyFill="1" applyBorder="1" applyAlignment="1">
      <alignment horizontal="center" vertical="center"/>
    </xf>
    <xf numFmtId="1" fontId="3" fillId="33" borderId="6" xfId="0" applyNumberFormat="1" applyFont="1" applyFill="1" applyBorder="1" applyAlignment="1">
      <alignment horizontal="center" vertical="center"/>
    </xf>
    <xf numFmtId="1" fontId="3" fillId="0" borderId="7"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7" borderId="7" xfId="0" applyNumberFormat="1" applyFont="1" applyFill="1" applyBorder="1" applyAlignment="1">
      <alignment horizontal="center" vertical="center"/>
    </xf>
    <xf numFmtId="1" fontId="3" fillId="7" borderId="6" xfId="0" applyNumberFormat="1" applyFont="1" applyFill="1" applyBorder="1" applyAlignment="1">
      <alignment horizontal="center" vertical="center"/>
    </xf>
    <xf numFmtId="0" fontId="3" fillId="33" borderId="37" xfId="0" applyFont="1" applyFill="1" applyBorder="1" applyAlignment="1">
      <alignment horizontal="center" vertical="center"/>
    </xf>
    <xf numFmtId="0" fontId="3" fillId="2" borderId="37" xfId="0" applyFont="1" applyFill="1" applyBorder="1" applyAlignment="1">
      <alignment horizontal="center" vertical="center"/>
    </xf>
    <xf numFmtId="1" fontId="3" fillId="7" borderId="1" xfId="0" applyNumberFormat="1" applyFont="1" applyFill="1" applyBorder="1" applyAlignment="1">
      <alignment horizontal="center" vertical="center"/>
    </xf>
    <xf numFmtId="0" fontId="3" fillId="0" borderId="26" xfId="0" applyFont="1" applyBorder="1" applyAlignment="1">
      <alignment horizontal="center" vertical="center"/>
    </xf>
    <xf numFmtId="9" fontId="3" fillId="0" borderId="27" xfId="0" applyNumberFormat="1" applyFont="1" applyBorder="1" applyAlignment="1">
      <alignment horizontal="center" vertical="center"/>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167" fontId="3" fillId="0" borderId="4" xfId="0" applyNumberFormat="1" applyFont="1" applyBorder="1" applyAlignment="1">
      <alignment horizontal="center" vertical="center"/>
    </xf>
    <xf numFmtId="0" fontId="3" fillId="0" borderId="59" xfId="0" applyFont="1" applyBorder="1" applyAlignment="1">
      <alignment horizontal="center" vertical="center"/>
    </xf>
    <xf numFmtId="0" fontId="3" fillId="42" borderId="47" xfId="0" applyFont="1" applyFill="1" applyBorder="1" applyAlignment="1">
      <alignment horizontal="center" vertical="center" wrapText="1"/>
    </xf>
    <xf numFmtId="0" fontId="3" fillId="42" borderId="45" xfId="0" applyFont="1" applyFill="1" applyBorder="1" applyAlignment="1">
      <alignment horizontal="center" vertical="center" wrapText="1"/>
    </xf>
    <xf numFmtId="167" fontId="3" fillId="43" borderId="45" xfId="0" applyNumberFormat="1" applyFont="1" applyFill="1" applyBorder="1" applyAlignment="1">
      <alignment horizontal="center" vertical="center" wrapText="1"/>
    </xf>
    <xf numFmtId="0" fontId="3" fillId="43" borderId="45" xfId="0" applyFont="1" applyFill="1" applyBorder="1" applyAlignment="1">
      <alignment horizontal="center" vertical="center" wrapText="1"/>
    </xf>
    <xf numFmtId="0" fontId="3" fillId="42" borderId="46" xfId="0" applyFont="1" applyFill="1" applyBorder="1" applyAlignment="1">
      <alignment horizontal="center" vertical="center" wrapText="1"/>
    </xf>
    <xf numFmtId="1" fontId="8" fillId="0" borderId="25" xfId="0" applyNumberFormat="1" applyFont="1" applyBorder="1" applyAlignment="1">
      <alignment horizontal="center" vertical="center"/>
    </xf>
    <xf numFmtId="14" fontId="3" fillId="0" borderId="27" xfId="0" applyNumberFormat="1" applyFont="1" applyBorder="1" applyAlignment="1">
      <alignment horizontal="center" vertical="center"/>
    </xf>
    <xf numFmtId="9" fontId="6" fillId="0" borderId="7" xfId="0" applyNumberFormat="1" applyFont="1" applyFill="1" applyBorder="1" applyAlignment="1">
      <alignment horizontal="center" vertical="center"/>
    </xf>
    <xf numFmtId="9" fontId="6" fillId="3" borderId="7" xfId="0" applyNumberFormat="1" applyFont="1" applyFill="1" applyBorder="1" applyAlignment="1">
      <alignment horizontal="center" vertical="center"/>
    </xf>
    <xf numFmtId="9" fontId="7" fillId="9" borderId="7" xfId="0" applyNumberFormat="1" applyFont="1" applyFill="1" applyBorder="1" applyAlignment="1">
      <alignment horizontal="center" vertical="center"/>
    </xf>
    <xf numFmtId="0" fontId="8" fillId="4" borderId="47"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3" fillId="0" borderId="63" xfId="0" applyFont="1" applyBorder="1" applyAlignment="1">
      <alignment horizontal="center" vertical="top" wrapText="1"/>
    </xf>
    <xf numFmtId="0" fontId="42" fillId="0" borderId="0" xfId="0" applyFont="1" applyBorder="1" applyAlignment="1">
      <alignment horizontal="center" vertical="center"/>
    </xf>
    <xf numFmtId="0" fontId="42" fillId="0" borderId="63" xfId="0" applyFont="1" applyBorder="1" applyAlignment="1">
      <alignment horizontal="center" vertical="center"/>
    </xf>
    <xf numFmtId="0" fontId="0" fillId="0" borderId="38" xfId="0" applyBorder="1" applyAlignment="1">
      <alignment horizontal="left" vertical="center" wrapText="1"/>
    </xf>
    <xf numFmtId="0" fontId="0" fillId="0" borderId="5" xfId="0" applyBorder="1" applyAlignment="1">
      <alignment horizontal="left" vertical="center" wrapText="1"/>
    </xf>
    <xf numFmtId="0" fontId="47" fillId="0" borderId="0" xfId="0" applyFont="1"/>
    <xf numFmtId="0" fontId="42" fillId="0" borderId="0" xfId="0" applyFont="1"/>
    <xf numFmtId="0" fontId="27" fillId="0" borderId="0" xfId="0" applyFont="1"/>
    <xf numFmtId="0" fontId="26" fillId="0" borderId="63" xfId="0" applyFont="1" applyBorder="1" applyAlignment="1">
      <alignment horizontal="center" vertical="center" wrapText="1"/>
    </xf>
    <xf numFmtId="3" fontId="3" fillId="0" borderId="0" xfId="1" applyNumberFormat="1" applyFont="1" applyFill="1" applyBorder="1" applyAlignment="1">
      <alignment horizontal="center" vertical="center" wrapText="1"/>
    </xf>
    <xf numFmtId="9" fontId="3" fillId="0" borderId="0" xfId="2"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0" fontId="0" fillId="0" borderId="0" xfId="0" applyFill="1" applyBorder="1"/>
    <xf numFmtId="3" fontId="3" fillId="15" borderId="21" xfId="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top" wrapText="1"/>
    </xf>
    <xf numFmtId="0" fontId="27" fillId="16" borderId="23" xfId="0" applyFont="1" applyFill="1" applyBorder="1" applyAlignment="1">
      <alignment horizontal="center" vertical="center" wrapText="1"/>
    </xf>
    <xf numFmtId="164" fontId="3" fillId="50" borderId="21" xfId="0" applyNumberFormat="1" applyFont="1" applyFill="1" applyBorder="1" applyAlignment="1">
      <alignment horizontal="center" vertical="center" wrapText="1"/>
    </xf>
    <xf numFmtId="164" fontId="3" fillId="50" borderId="23" xfId="0" applyNumberFormat="1" applyFont="1" applyFill="1" applyBorder="1" applyAlignment="1">
      <alignment horizontal="center" vertical="center" wrapText="1"/>
    </xf>
    <xf numFmtId="0" fontId="27" fillId="52" borderId="4" xfId="0" applyFont="1" applyFill="1" applyBorder="1" applyAlignment="1">
      <alignment horizontal="left" vertical="center" wrapText="1"/>
    </xf>
    <xf numFmtId="0" fontId="27" fillId="52" borderId="21" xfId="0" applyFont="1" applyFill="1" applyBorder="1" applyAlignment="1">
      <alignment horizontal="center" vertical="center" wrapText="1"/>
    </xf>
    <xf numFmtId="0" fontId="27" fillId="52" borderId="22" xfId="0" applyFont="1" applyFill="1" applyBorder="1" applyAlignment="1">
      <alignment horizontal="center" vertical="center" wrapText="1"/>
    </xf>
    <xf numFmtId="0" fontId="27" fillId="53" borderId="67" xfId="0" applyFont="1" applyFill="1" applyBorder="1" applyAlignment="1">
      <alignment horizontal="center" vertical="center" wrapText="1"/>
    </xf>
    <xf numFmtId="0" fontId="27" fillId="53" borderId="8" xfId="0" applyFont="1" applyFill="1" applyBorder="1" applyAlignment="1">
      <alignment horizontal="center" vertical="center" wrapText="1"/>
    </xf>
    <xf numFmtId="0" fontId="27" fillId="53" borderId="21" xfId="0" applyFont="1" applyFill="1" applyBorder="1" applyAlignment="1">
      <alignment horizontal="center" vertical="center" wrapText="1"/>
    </xf>
    <xf numFmtId="0" fontId="27" fillId="53" borderId="22" xfId="0" applyFont="1" applyFill="1" applyBorder="1" applyAlignment="1">
      <alignment horizontal="center" vertical="center" wrapText="1"/>
    </xf>
    <xf numFmtId="0" fontId="27" fillId="53" borderId="23" xfId="0" applyFont="1" applyFill="1" applyBorder="1" applyAlignment="1">
      <alignment horizontal="center" vertical="center" wrapText="1"/>
    </xf>
    <xf numFmtId="3" fontId="27" fillId="53" borderId="23" xfId="1" applyNumberFormat="1" applyFont="1" applyFill="1" applyBorder="1" applyAlignment="1">
      <alignment horizontal="center" vertical="center" wrapText="1"/>
    </xf>
    <xf numFmtId="0" fontId="26" fillId="54" borderId="48" xfId="0" applyFont="1" applyFill="1" applyBorder="1" applyAlignment="1">
      <alignment horizontal="center" vertical="center" textRotation="90" wrapText="1"/>
    </xf>
    <xf numFmtId="0" fontId="27" fillId="52" borderId="36" xfId="0" applyFont="1" applyFill="1" applyBorder="1" applyAlignment="1">
      <alignment horizontal="center" vertical="center" wrapText="1"/>
    </xf>
    <xf numFmtId="0" fontId="27" fillId="52" borderId="34" xfId="0" applyFont="1" applyFill="1" applyBorder="1" applyAlignment="1">
      <alignment horizontal="left" vertical="center" wrapText="1"/>
    </xf>
    <xf numFmtId="0" fontId="27" fillId="16" borderId="34" xfId="0" applyFont="1" applyFill="1" applyBorder="1"/>
    <xf numFmtId="0" fontId="27" fillId="16" borderId="4" xfId="0" applyFont="1" applyFill="1" applyBorder="1"/>
    <xf numFmtId="0" fontId="27" fillId="52" borderId="26" xfId="0" applyFont="1" applyFill="1" applyBorder="1" applyAlignment="1">
      <alignment horizontal="left" vertical="center" wrapText="1"/>
    </xf>
    <xf numFmtId="0" fontId="27" fillId="52" borderId="27" xfId="0" applyFont="1" applyFill="1" applyBorder="1" applyAlignment="1">
      <alignment horizontal="left" vertical="center" wrapText="1"/>
    </xf>
    <xf numFmtId="0" fontId="27" fillId="52" borderId="35" xfId="0" applyFont="1" applyFill="1" applyBorder="1" applyAlignment="1">
      <alignment horizontal="left" vertical="center" wrapText="1"/>
    </xf>
    <xf numFmtId="0" fontId="27" fillId="7" borderId="26" xfId="0" applyFont="1" applyFill="1" applyBorder="1"/>
    <xf numFmtId="0" fontId="27" fillId="43" borderId="5" xfId="0" applyFont="1" applyFill="1" applyBorder="1" applyAlignment="1">
      <alignment horizontal="left" vertical="center" wrapText="1"/>
    </xf>
    <xf numFmtId="0" fontId="27" fillId="7" borderId="5" xfId="0" applyFont="1" applyFill="1" applyBorder="1"/>
    <xf numFmtId="0" fontId="27" fillId="42" borderId="67" xfId="0" applyFont="1" applyFill="1" applyBorder="1" applyAlignment="1">
      <alignment horizontal="center" vertical="center" wrapText="1"/>
    </xf>
    <xf numFmtId="0" fontId="27" fillId="42" borderId="11" xfId="0" applyFont="1" applyFill="1" applyBorder="1" applyAlignment="1">
      <alignment horizontal="left" vertical="center" wrapText="1"/>
    </xf>
    <xf numFmtId="0" fontId="27" fillId="42" borderId="7" xfId="0" applyFont="1" applyFill="1" applyBorder="1" applyAlignment="1">
      <alignment vertical="top" wrapText="1"/>
    </xf>
    <xf numFmtId="0" fontId="27" fillId="42" borderId="36" xfId="0" applyFont="1" applyFill="1" applyBorder="1" applyAlignment="1">
      <alignment horizontal="center" vertical="center" wrapText="1"/>
    </xf>
    <xf numFmtId="0" fontId="27" fillId="42" borderId="33" xfId="0" applyFont="1" applyFill="1" applyBorder="1" applyAlignment="1">
      <alignment horizontal="left" vertical="center" wrapText="1"/>
    </xf>
    <xf numFmtId="0" fontId="27" fillId="7" borderId="34" xfId="0" applyFont="1" applyFill="1" applyBorder="1"/>
    <xf numFmtId="0" fontId="27" fillId="42" borderId="41" xfId="0" applyFont="1" applyFill="1" applyBorder="1" applyAlignment="1">
      <alignment horizontal="left" vertical="center" wrapText="1"/>
    </xf>
    <xf numFmtId="0" fontId="27" fillId="57" borderId="27" xfId="0" applyFont="1" applyFill="1" applyBorder="1" applyAlignment="1">
      <alignment horizontal="left" vertical="center" wrapText="1"/>
    </xf>
    <xf numFmtId="0" fontId="27" fillId="57" borderId="21" xfId="0" applyFont="1" applyFill="1" applyBorder="1" applyAlignment="1">
      <alignment horizontal="center" vertical="center" wrapText="1"/>
    </xf>
    <xf numFmtId="0" fontId="27" fillId="57" borderId="36" xfId="0" applyFont="1" applyFill="1" applyBorder="1" applyAlignment="1">
      <alignment horizontal="center" vertical="center" wrapText="1"/>
    </xf>
    <xf numFmtId="0" fontId="27" fillId="49" borderId="26" xfId="0" applyFont="1" applyFill="1" applyBorder="1" applyAlignment="1">
      <alignment vertical="top" wrapText="1"/>
    </xf>
    <xf numFmtId="0" fontId="27" fillId="49" borderId="5" xfId="0" applyFont="1" applyFill="1" applyBorder="1" applyAlignment="1">
      <alignment vertical="top" wrapText="1"/>
    </xf>
    <xf numFmtId="0" fontId="27" fillId="12" borderId="21" xfId="0" applyFont="1" applyFill="1" applyBorder="1" applyAlignment="1">
      <alignment horizontal="center" vertical="center" wrapText="1"/>
    </xf>
    <xf numFmtId="0" fontId="27" fillId="59" borderId="22" xfId="0" applyFont="1" applyFill="1" applyBorder="1" applyAlignment="1">
      <alignment horizontal="center" vertical="center" wrapText="1"/>
    </xf>
    <xf numFmtId="0" fontId="27" fillId="60" borderId="22" xfId="0" applyFont="1" applyFill="1" applyBorder="1" applyAlignment="1">
      <alignment horizontal="center" vertical="center" wrapText="1"/>
    </xf>
    <xf numFmtId="0" fontId="27" fillId="12" borderId="27" xfId="0" applyFont="1" applyFill="1" applyBorder="1" applyAlignment="1">
      <alignment horizontal="left" vertical="center" wrapText="1"/>
    </xf>
    <xf numFmtId="0" fontId="27" fillId="59" borderId="6" xfId="0" applyFont="1" applyFill="1" applyBorder="1" applyAlignment="1">
      <alignment vertical="top" wrapText="1"/>
    </xf>
    <xf numFmtId="0" fontId="27" fillId="60" borderId="7" xfId="0" applyFont="1" applyFill="1" applyBorder="1" applyAlignment="1">
      <alignment horizontal="left" vertical="center" wrapText="1"/>
    </xf>
    <xf numFmtId="0" fontId="27" fillId="12" borderId="6" xfId="0" applyFont="1" applyFill="1" applyBorder="1" applyAlignment="1">
      <alignment horizontal="left" vertical="center" wrapText="1"/>
    </xf>
    <xf numFmtId="0" fontId="35" fillId="52" borderId="5" xfId="0" applyFont="1" applyFill="1" applyBorder="1" applyAlignment="1">
      <alignment vertical="top" wrapText="1"/>
    </xf>
    <xf numFmtId="0" fontId="27" fillId="52" borderId="5" xfId="0" applyFont="1" applyFill="1" applyBorder="1" applyAlignment="1">
      <alignment vertical="top" wrapText="1"/>
    </xf>
    <xf numFmtId="0" fontId="27" fillId="43" borderId="4" xfId="0" applyFont="1" applyFill="1" applyBorder="1" applyAlignment="1">
      <alignment horizontal="left" vertical="center" wrapText="1"/>
    </xf>
    <xf numFmtId="0" fontId="27" fillId="7" borderId="4" xfId="0" applyFont="1" applyFill="1" applyBorder="1"/>
    <xf numFmtId="0" fontId="27" fillId="43" borderId="11" xfId="0" applyFont="1" applyFill="1" applyBorder="1" applyAlignment="1">
      <alignment horizontal="left" vertical="center" wrapText="1"/>
    </xf>
    <xf numFmtId="0" fontId="27" fillId="55" borderId="33" xfId="0" applyFont="1" applyFill="1" applyBorder="1" applyAlignment="1">
      <alignment vertical="top" wrapText="1"/>
    </xf>
    <xf numFmtId="0" fontId="27" fillId="52" borderId="6" xfId="0" applyFont="1" applyFill="1" applyBorder="1" applyAlignment="1">
      <alignment vertical="top" wrapText="1"/>
    </xf>
    <xf numFmtId="0" fontId="27" fillId="55" borderId="2" xfId="0" applyFont="1" applyFill="1" applyBorder="1" applyAlignment="1">
      <alignment vertical="top" wrapText="1"/>
    </xf>
    <xf numFmtId="0" fontId="35" fillId="55" borderId="3" xfId="0" applyFont="1" applyFill="1" applyBorder="1" applyAlignment="1">
      <alignment horizontal="left" vertical="top" wrapText="1"/>
    </xf>
    <xf numFmtId="0" fontId="27" fillId="59" borderId="33" xfId="0" applyFont="1" applyFill="1" applyBorder="1" applyAlignment="1">
      <alignment horizontal="left" vertical="center" wrapText="1"/>
    </xf>
    <xf numFmtId="0" fontId="27" fillId="42" borderId="6" xfId="0" applyFont="1" applyFill="1" applyBorder="1" applyAlignment="1">
      <alignment vertical="top" wrapText="1"/>
    </xf>
    <xf numFmtId="0" fontId="27" fillId="28" borderId="26" xfId="0" applyFont="1" applyFill="1" applyBorder="1" applyAlignment="1">
      <alignment vertical="top" wrapText="1"/>
    </xf>
    <xf numFmtId="0" fontId="49" fillId="0" borderId="0" xfId="0" applyFont="1"/>
    <xf numFmtId="0" fontId="42" fillId="0" borderId="63" xfId="0" applyFont="1" applyBorder="1" applyAlignment="1">
      <alignment horizontal="center" vertical="center" textRotation="90"/>
    </xf>
    <xf numFmtId="0" fontId="42" fillId="0" borderId="63" xfId="0" applyFont="1" applyBorder="1" applyAlignment="1">
      <alignment horizontal="center" vertical="center" textRotation="90" wrapText="1"/>
    </xf>
    <xf numFmtId="0" fontId="0" fillId="0" borderId="65" xfId="0" applyBorder="1" applyAlignment="1">
      <alignment horizontal="left" vertical="center" wrapText="1"/>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1" fillId="0" borderId="63" xfId="0" applyFont="1" applyBorder="1" applyAlignment="1">
      <alignment horizontal="center" vertical="center"/>
    </xf>
    <xf numFmtId="0" fontId="42" fillId="0" borderId="40" xfId="0" applyFont="1" applyBorder="1" applyAlignment="1">
      <alignment horizontal="center" vertical="center"/>
    </xf>
    <xf numFmtId="0" fontId="0" fillId="0" borderId="63" xfId="0" applyBorder="1" applyAlignment="1">
      <alignment horizontal="center" vertical="center"/>
    </xf>
    <xf numFmtId="0" fontId="27" fillId="63" borderId="21" xfId="0" applyFont="1" applyFill="1" applyBorder="1" applyAlignment="1">
      <alignment horizontal="center" vertical="center" wrapText="1"/>
    </xf>
    <xf numFmtId="0" fontId="27" fillId="63" borderId="22" xfId="0" applyFont="1" applyFill="1" applyBorder="1" applyAlignment="1">
      <alignment horizontal="center" vertical="center" wrapText="1"/>
    </xf>
    <xf numFmtId="0" fontId="27" fillId="63" borderId="23" xfId="0" applyFont="1" applyFill="1" applyBorder="1" applyAlignment="1">
      <alignment horizontal="center" vertical="center" wrapText="1"/>
    </xf>
    <xf numFmtId="0" fontId="27" fillId="63" borderId="21" xfId="0" applyFont="1" applyFill="1" applyBorder="1" applyAlignment="1">
      <alignment horizontal="center" vertical="center"/>
    </xf>
    <xf numFmtId="0" fontId="27" fillId="59" borderId="36" xfId="0" applyFont="1" applyFill="1" applyBorder="1" applyAlignment="1">
      <alignment horizontal="center" vertical="center" wrapText="1"/>
    </xf>
    <xf numFmtId="0" fontId="27" fillId="49" borderId="34" xfId="0" applyFont="1" applyFill="1" applyBorder="1"/>
    <xf numFmtId="0" fontId="27" fillId="12" borderId="35" xfId="0" applyFont="1" applyFill="1" applyBorder="1" applyAlignment="1">
      <alignment horizontal="left" vertical="center" wrapText="1"/>
    </xf>
    <xf numFmtId="0" fontId="26" fillId="0" borderId="31" xfId="0" applyFont="1" applyFill="1" applyBorder="1" applyAlignment="1">
      <alignment horizontal="center" vertical="center"/>
    </xf>
    <xf numFmtId="0" fontId="26" fillId="0" borderId="3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7" fillId="42" borderId="4" xfId="0" applyFont="1" applyFill="1" applyBorder="1" applyAlignment="1">
      <alignment vertical="top" wrapText="1"/>
    </xf>
    <xf numFmtId="0" fontId="27" fillId="42" borderId="11" xfId="0" applyFont="1" applyFill="1" applyBorder="1" applyAlignment="1">
      <alignment vertical="top" wrapText="1"/>
    </xf>
    <xf numFmtId="3" fontId="3" fillId="50" borderId="23" xfId="1" applyNumberFormat="1" applyFont="1" applyFill="1" applyBorder="1" applyAlignment="1">
      <alignment horizontal="center" vertical="center" wrapText="1"/>
    </xf>
    <xf numFmtId="0" fontId="27" fillId="52" borderId="25" xfId="0" applyFont="1" applyFill="1" applyBorder="1" applyAlignment="1">
      <alignment horizontal="left" vertical="center" wrapText="1"/>
    </xf>
    <xf numFmtId="0" fontId="27" fillId="55" borderId="1" xfId="0" applyFont="1" applyFill="1" applyBorder="1" applyAlignment="1">
      <alignment vertical="top" wrapText="1"/>
    </xf>
    <xf numFmtId="0" fontId="27" fillId="63" borderId="36" xfId="0" applyFont="1" applyFill="1" applyBorder="1" applyAlignment="1">
      <alignment horizontal="center" vertical="center" wrapText="1"/>
    </xf>
    <xf numFmtId="0" fontId="30" fillId="0" borderId="0" xfId="0" applyFont="1" applyFill="1" applyBorder="1" applyAlignment="1">
      <alignment horizontal="left" vertical="center"/>
    </xf>
    <xf numFmtId="0" fontId="3" fillId="54" borderId="20" xfId="0" applyFont="1" applyFill="1" applyBorder="1" applyAlignment="1">
      <alignment horizontal="center" vertical="center" wrapText="1"/>
    </xf>
    <xf numFmtId="164" fontId="3" fillId="54" borderId="70" xfId="0" applyNumberFormat="1" applyFont="1" applyFill="1" applyBorder="1" applyAlignment="1">
      <alignment horizontal="center" vertical="center" wrapText="1"/>
    </xf>
    <xf numFmtId="1" fontId="3" fillId="54" borderId="16" xfId="0" applyNumberFormat="1" applyFont="1" applyFill="1" applyBorder="1" applyAlignment="1">
      <alignment horizontal="center" vertical="center" wrapText="1"/>
    </xf>
    <xf numFmtId="0" fontId="3" fillId="54" borderId="12" xfId="0" applyFont="1" applyFill="1" applyBorder="1" applyAlignment="1">
      <alignment horizontal="center" vertical="center" wrapText="1"/>
    </xf>
    <xf numFmtId="1" fontId="3" fillId="54" borderId="70" xfId="0" applyNumberFormat="1" applyFont="1" applyFill="1" applyBorder="1" applyAlignment="1">
      <alignment horizontal="center" vertical="center" wrapText="1"/>
    </xf>
    <xf numFmtId="9" fontId="3" fillId="54" borderId="16" xfId="0" applyNumberFormat="1" applyFont="1" applyFill="1" applyBorder="1" applyAlignment="1">
      <alignment horizontal="center" vertical="center" wrapText="1"/>
    </xf>
    <xf numFmtId="0" fontId="27" fillId="52" borderId="11" xfId="0" applyFont="1" applyFill="1" applyBorder="1" applyAlignment="1">
      <alignment horizontal="left" vertical="center" wrapText="1"/>
    </xf>
    <xf numFmtId="0" fontId="27" fillId="7" borderId="25" xfId="0" applyFont="1" applyFill="1" applyBorder="1"/>
    <xf numFmtId="0" fontId="27" fillId="7" borderId="27" xfId="0" applyFont="1" applyFill="1" applyBorder="1"/>
    <xf numFmtId="0" fontId="27" fillId="42" borderId="1" xfId="0" applyFont="1" applyFill="1" applyBorder="1" applyAlignment="1">
      <alignment vertical="top" wrapText="1"/>
    </xf>
    <xf numFmtId="0" fontId="27" fillId="42" borderId="2" xfId="0" applyFont="1" applyFill="1" applyBorder="1" applyAlignment="1">
      <alignment vertical="top" wrapText="1"/>
    </xf>
    <xf numFmtId="0" fontId="26" fillId="0" borderId="62" xfId="0" applyFont="1" applyFill="1" applyBorder="1" applyAlignment="1">
      <alignment horizontal="center" vertical="center" wrapText="1"/>
    </xf>
    <xf numFmtId="0" fontId="27" fillId="53" borderId="64" xfId="0" applyFont="1" applyFill="1" applyBorder="1" applyAlignment="1">
      <alignment horizontal="center" vertical="center" wrapText="1"/>
    </xf>
    <xf numFmtId="0" fontId="27" fillId="53" borderId="20" xfId="0" applyFont="1" applyFill="1" applyBorder="1" applyAlignment="1">
      <alignment horizontal="center" vertical="center" wrapText="1"/>
    </xf>
    <xf numFmtId="0" fontId="27" fillId="53" borderId="19" xfId="0" applyFont="1" applyFill="1" applyBorder="1" applyAlignment="1">
      <alignment horizontal="center" vertical="center" wrapText="1"/>
    </xf>
    <xf numFmtId="9" fontId="3" fillId="54" borderId="68" xfId="0" applyNumberFormat="1" applyFont="1" applyFill="1" applyBorder="1" applyAlignment="1">
      <alignment horizontal="center" vertical="center" wrapText="1"/>
    </xf>
    <xf numFmtId="0" fontId="27" fillId="52" borderId="20" xfId="0" applyFont="1" applyFill="1" applyBorder="1" applyAlignment="1">
      <alignment horizontal="center" vertical="center" wrapText="1"/>
    </xf>
    <xf numFmtId="0" fontId="27" fillId="52" borderId="72" xfId="0" applyFont="1" applyFill="1" applyBorder="1" applyAlignment="1">
      <alignment horizontal="center" vertical="center" wrapText="1"/>
    </xf>
    <xf numFmtId="0" fontId="27" fillId="16" borderId="70" xfId="0" applyFont="1" applyFill="1" applyBorder="1" applyAlignment="1">
      <alignment horizontal="center" vertical="center" wrapText="1"/>
    </xf>
    <xf numFmtId="0" fontId="27" fillId="42" borderId="20" xfId="0" applyFont="1" applyFill="1" applyBorder="1" applyAlignment="1">
      <alignment horizontal="center" vertical="center" wrapText="1"/>
    </xf>
    <xf numFmtId="0" fontId="27" fillId="42" borderId="72" xfId="0" applyFont="1" applyFill="1" applyBorder="1" applyAlignment="1">
      <alignment horizontal="center" vertical="center" wrapText="1"/>
    </xf>
    <xf numFmtId="0" fontId="27" fillId="59" borderId="20" xfId="0" applyFont="1" applyFill="1" applyBorder="1" applyAlignment="1">
      <alignment horizontal="center" vertical="center" wrapText="1"/>
    </xf>
    <xf numFmtId="0" fontId="27" fillId="60" borderId="42" xfId="0" applyFont="1" applyFill="1" applyBorder="1" applyAlignment="1">
      <alignment horizontal="center" vertical="center" wrapText="1"/>
    </xf>
    <xf numFmtId="0" fontId="27" fillId="59" borderId="42" xfId="0" applyFont="1" applyFill="1" applyBorder="1" applyAlignment="1">
      <alignment horizontal="center" vertical="center" wrapText="1"/>
    </xf>
    <xf numFmtId="0" fontId="27" fillId="59" borderId="72" xfId="0" applyFont="1" applyFill="1" applyBorder="1" applyAlignment="1">
      <alignment horizontal="center" vertical="center" wrapText="1"/>
    </xf>
    <xf numFmtId="0" fontId="27" fillId="63" borderId="42" xfId="0" applyFont="1" applyFill="1" applyBorder="1" applyAlignment="1">
      <alignment horizontal="center" vertical="center" wrapText="1"/>
    </xf>
    <xf numFmtId="0" fontId="27" fillId="57" borderId="12" xfId="0" applyFont="1" applyFill="1" applyBorder="1" applyAlignment="1">
      <alignment horizontal="center" vertical="center" wrapText="1"/>
    </xf>
    <xf numFmtId="0" fontId="27" fillId="57" borderId="72" xfId="0" applyFont="1" applyFill="1" applyBorder="1" applyAlignment="1">
      <alignment horizontal="center" vertical="center" wrapText="1"/>
    </xf>
    <xf numFmtId="0" fontId="27" fillId="63" borderId="6" xfId="0" applyFont="1" applyFill="1" applyBorder="1" applyAlignment="1">
      <alignment horizontal="center" vertical="center" wrapText="1"/>
    </xf>
    <xf numFmtId="3" fontId="3" fillId="15" borderId="14" xfId="1" applyNumberFormat="1" applyFont="1" applyFill="1" applyBorder="1" applyAlignment="1">
      <alignment horizontal="center" vertical="center" wrapText="1"/>
    </xf>
    <xf numFmtId="3" fontId="3" fillId="50" borderId="73" xfId="1" applyNumberFormat="1" applyFont="1" applyFill="1" applyBorder="1" applyAlignment="1">
      <alignment horizontal="center" vertical="center" wrapText="1"/>
    </xf>
    <xf numFmtId="164" fontId="3" fillId="50" borderId="14" xfId="0" applyNumberFormat="1" applyFont="1" applyFill="1" applyBorder="1" applyAlignment="1">
      <alignment horizontal="center" vertical="center" wrapText="1"/>
    </xf>
    <xf numFmtId="164" fontId="3" fillId="50" borderId="9" xfId="0" applyNumberFormat="1" applyFont="1" applyFill="1" applyBorder="1" applyAlignment="1">
      <alignment horizontal="center" vertical="center" wrapText="1"/>
    </xf>
    <xf numFmtId="0" fontId="27" fillId="53" borderId="44" xfId="0" applyFont="1" applyFill="1" applyBorder="1" applyAlignment="1">
      <alignment horizontal="center" vertical="center" wrapText="1"/>
    </xf>
    <xf numFmtId="0" fontId="27" fillId="53" borderId="59" xfId="0" applyFont="1" applyFill="1" applyBorder="1" applyAlignment="1">
      <alignment horizontal="center" vertical="center" wrapText="1"/>
    </xf>
    <xf numFmtId="0" fontId="27" fillId="53" borderId="9" xfId="0" applyFont="1" applyFill="1" applyBorder="1" applyAlignment="1">
      <alignment horizontal="center" vertical="center" wrapText="1"/>
    </xf>
    <xf numFmtId="0" fontId="3" fillId="54" borderId="59" xfId="0" applyFont="1" applyFill="1" applyBorder="1" applyAlignment="1">
      <alignment horizontal="center" vertical="center" wrapText="1"/>
    </xf>
    <xf numFmtId="9" fontId="3" fillId="54" borderId="74" xfId="0" applyNumberFormat="1" applyFont="1" applyFill="1" applyBorder="1" applyAlignment="1">
      <alignment horizontal="center" vertical="center" wrapText="1"/>
    </xf>
    <xf numFmtId="0" fontId="27" fillId="52" borderId="59" xfId="0" applyFont="1" applyFill="1" applyBorder="1" applyAlignment="1">
      <alignment horizontal="center" vertical="center" wrapText="1"/>
    </xf>
    <xf numFmtId="0" fontId="27" fillId="52" borderId="73" xfId="0" applyFont="1" applyFill="1" applyBorder="1" applyAlignment="1">
      <alignment horizontal="center" vertical="center" wrapText="1"/>
    </xf>
    <xf numFmtId="0" fontId="27" fillId="16" borderId="73" xfId="0" applyFont="1" applyFill="1" applyBorder="1" applyAlignment="1">
      <alignment horizontal="center" vertical="center" wrapText="1"/>
    </xf>
    <xf numFmtId="0" fontId="27" fillId="16" borderId="9" xfId="0" applyFont="1" applyFill="1" applyBorder="1" applyAlignment="1">
      <alignment horizontal="center" vertical="center" wrapText="1"/>
    </xf>
    <xf numFmtId="0" fontId="27" fillId="42" borderId="59" xfId="0" applyFont="1" applyFill="1" applyBorder="1" applyAlignment="1">
      <alignment horizontal="center" vertical="center" wrapText="1"/>
    </xf>
    <xf numFmtId="0" fontId="27" fillId="42" borderId="73" xfId="0" applyFont="1" applyFill="1" applyBorder="1" applyAlignment="1">
      <alignment horizontal="center" vertical="center" wrapText="1"/>
    </xf>
    <xf numFmtId="0" fontId="27" fillId="59" borderId="59" xfId="0" applyFont="1" applyFill="1" applyBorder="1" applyAlignment="1">
      <alignment horizontal="center" vertical="center" wrapText="1"/>
    </xf>
    <xf numFmtId="0" fontId="27" fillId="60" borderId="37" xfId="0" applyFont="1" applyFill="1" applyBorder="1" applyAlignment="1">
      <alignment horizontal="center" vertical="center" wrapText="1"/>
    </xf>
    <xf numFmtId="0" fontId="27" fillId="59" borderId="37" xfId="0" applyFont="1" applyFill="1" applyBorder="1" applyAlignment="1">
      <alignment horizontal="center" vertical="center" wrapText="1"/>
    </xf>
    <xf numFmtId="0" fontId="27" fillId="59" borderId="9" xfId="0" applyFont="1" applyFill="1" applyBorder="1" applyAlignment="1">
      <alignment horizontal="center" vertical="center" wrapText="1"/>
    </xf>
    <xf numFmtId="0" fontId="26" fillId="0" borderId="47" xfId="0" applyFont="1" applyBorder="1" applyAlignment="1">
      <alignment horizontal="center" vertical="center" wrapText="1"/>
    </xf>
    <xf numFmtId="0" fontId="27" fillId="42" borderId="10" xfId="0" applyFont="1" applyFill="1" applyBorder="1" applyAlignment="1">
      <alignment vertical="top" wrapText="1"/>
    </xf>
    <xf numFmtId="0" fontId="27" fillId="53" borderId="27" xfId="0" applyFont="1" applyFill="1" applyBorder="1" applyAlignment="1">
      <alignment horizontal="center" vertical="center" wrapText="1"/>
    </xf>
    <xf numFmtId="0" fontId="27" fillId="53" borderId="25" xfId="0" applyFont="1" applyFill="1" applyBorder="1" applyAlignment="1">
      <alignment horizontal="center" vertical="center" wrapText="1"/>
    </xf>
    <xf numFmtId="0" fontId="27" fillId="53" borderId="6" xfId="0" applyFont="1" applyFill="1" applyBorder="1" applyAlignment="1">
      <alignment horizontal="center" vertical="center" wrapText="1"/>
    </xf>
    <xf numFmtId="0" fontId="27" fillId="53" borderId="7" xfId="0" applyFont="1" applyFill="1" applyBorder="1" applyAlignment="1">
      <alignment horizontal="center" vertical="center" wrapText="1"/>
    </xf>
    <xf numFmtId="3" fontId="27" fillId="53" borderId="42" xfId="1" applyNumberFormat="1" applyFont="1" applyFill="1" applyBorder="1" applyAlignment="1">
      <alignment horizontal="center" vertical="center" wrapText="1"/>
    </xf>
    <xf numFmtId="0" fontId="27" fillId="53" borderId="42" xfId="0" applyFont="1" applyFill="1" applyBorder="1" applyAlignment="1">
      <alignment horizontal="center" vertical="center" wrapText="1"/>
    </xf>
    <xf numFmtId="1" fontId="3" fillId="54" borderId="11" xfId="0" applyNumberFormat="1" applyFont="1" applyFill="1" applyBorder="1" applyAlignment="1">
      <alignment horizontal="center" vertical="center" wrapText="1"/>
    </xf>
    <xf numFmtId="1" fontId="3" fillId="54" borderId="10" xfId="0" applyNumberFormat="1" applyFont="1" applyFill="1" applyBorder="1" applyAlignment="1">
      <alignment horizontal="center" vertical="center" wrapText="1"/>
    </xf>
    <xf numFmtId="164" fontId="3" fillId="54" borderId="42" xfId="0" applyNumberFormat="1" applyFont="1" applyFill="1" applyBorder="1" applyAlignment="1">
      <alignment horizontal="center" vertical="center" wrapText="1"/>
    </xf>
    <xf numFmtId="164" fontId="3" fillId="54" borderId="6" xfId="0" applyNumberFormat="1" applyFont="1" applyFill="1" applyBorder="1" applyAlignment="1">
      <alignment horizontal="center" vertical="center" wrapText="1"/>
    </xf>
    <xf numFmtId="1" fontId="3" fillId="54" borderId="42" xfId="0" applyNumberFormat="1" applyFont="1" applyFill="1" applyBorder="1" applyAlignment="1">
      <alignment horizontal="center" vertical="center" wrapText="1"/>
    </xf>
    <xf numFmtId="1" fontId="3" fillId="54" borderId="6" xfId="0" applyNumberFormat="1" applyFont="1" applyFill="1" applyBorder="1" applyAlignment="1">
      <alignment horizontal="center" vertical="center" wrapText="1"/>
    </xf>
    <xf numFmtId="0" fontId="27" fillId="52" borderId="12" xfId="0" applyFont="1" applyFill="1" applyBorder="1" applyAlignment="1">
      <alignment horizontal="center" vertical="center" wrapText="1"/>
    </xf>
    <xf numFmtId="0" fontId="27" fillId="52" borderId="27" xfId="0" applyFont="1" applyFill="1" applyBorder="1" applyAlignment="1">
      <alignment horizontal="center" vertical="center" wrapText="1"/>
    </xf>
    <xf numFmtId="0" fontId="27" fillId="52" borderId="42" xfId="0" applyFont="1" applyFill="1" applyBorder="1" applyAlignment="1">
      <alignment horizontal="center" vertical="center" wrapText="1"/>
    </xf>
    <xf numFmtId="0" fontId="27" fillId="52" borderId="6" xfId="0" applyFont="1" applyFill="1" applyBorder="1" applyAlignment="1">
      <alignment horizontal="center" vertical="center" wrapText="1"/>
    </xf>
    <xf numFmtId="0" fontId="27" fillId="42" borderId="12" xfId="0" applyFont="1" applyFill="1" applyBorder="1" applyAlignment="1">
      <alignment horizontal="center" vertical="center" wrapText="1"/>
    </xf>
    <xf numFmtId="0" fontId="27" fillId="42" borderId="27"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7" fillId="57" borderId="14" xfId="0" applyFont="1" applyFill="1" applyBorder="1" applyAlignment="1">
      <alignment horizontal="center" vertical="center" wrapText="1"/>
    </xf>
    <xf numFmtId="0" fontId="27" fillId="57" borderId="9" xfId="0" applyFont="1" applyFill="1" applyBorder="1" applyAlignment="1">
      <alignment horizontal="center" vertical="center" wrapText="1"/>
    </xf>
    <xf numFmtId="0" fontId="27" fillId="57" borderId="25" xfId="0" applyFont="1" applyFill="1" applyBorder="1" applyAlignment="1">
      <alignment vertical="top" wrapText="1"/>
    </xf>
    <xf numFmtId="0" fontId="27" fillId="57" borderId="1" xfId="0" applyFont="1" applyFill="1" applyBorder="1" applyAlignment="1">
      <alignment vertical="top" wrapText="1"/>
    </xf>
    <xf numFmtId="0" fontId="27" fillId="28" borderId="2" xfId="0" applyFont="1" applyFill="1" applyBorder="1" applyAlignment="1">
      <alignment vertical="top" wrapText="1"/>
    </xf>
    <xf numFmtId="0" fontId="27" fillId="57" borderId="3" xfId="0" applyFont="1" applyFill="1" applyBorder="1" applyAlignment="1">
      <alignment horizontal="left" vertical="center" wrapText="1"/>
    </xf>
    <xf numFmtId="3" fontId="27" fillId="53" borderId="37" xfId="1" applyNumberFormat="1" applyFont="1" applyFill="1" applyBorder="1" applyAlignment="1">
      <alignment horizontal="center" vertical="center" wrapText="1"/>
    </xf>
    <xf numFmtId="0" fontId="35" fillId="52" borderId="34" xfId="0" applyFont="1" applyFill="1" applyBorder="1" applyAlignment="1">
      <alignment vertical="top" wrapText="1"/>
    </xf>
    <xf numFmtId="0" fontId="27" fillId="52" borderId="34" xfId="0" applyFont="1" applyFill="1" applyBorder="1" applyAlignment="1">
      <alignment vertical="top" wrapText="1"/>
    </xf>
    <xf numFmtId="0" fontId="27" fillId="52" borderId="35" xfId="0" applyFont="1" applyFill="1" applyBorder="1" applyAlignment="1">
      <alignment vertical="top" wrapText="1"/>
    </xf>
    <xf numFmtId="0" fontId="27" fillId="50" borderId="42" xfId="0" applyFont="1" applyFill="1" applyBorder="1" applyAlignment="1">
      <alignment horizontal="center" vertical="center" wrapText="1"/>
    </xf>
    <xf numFmtId="0" fontId="27" fillId="64" borderId="25" xfId="0" applyFont="1" applyFill="1" applyBorder="1" applyAlignment="1">
      <alignment vertical="top" wrapText="1"/>
    </xf>
    <xf numFmtId="0" fontId="26" fillId="50" borderId="13" xfId="0" applyFont="1" applyFill="1" applyBorder="1" applyAlignment="1">
      <alignment horizontal="center" vertical="center" wrapText="1"/>
    </xf>
    <xf numFmtId="0" fontId="27" fillId="64" borderId="31" xfId="0" applyFont="1" applyFill="1" applyBorder="1" applyAlignment="1">
      <alignment vertical="top" wrapText="1"/>
    </xf>
    <xf numFmtId="0" fontId="27" fillId="64" borderId="27" xfId="0" applyFont="1" applyFill="1" applyBorder="1" applyAlignment="1">
      <alignment vertical="top" wrapText="1"/>
    </xf>
    <xf numFmtId="0" fontId="27" fillId="64" borderId="10" xfId="0" applyFont="1" applyFill="1" applyBorder="1" applyAlignment="1">
      <alignment vertical="top" wrapText="1"/>
    </xf>
    <xf numFmtId="0" fontId="26" fillId="50" borderId="34" xfId="0" applyFont="1" applyFill="1" applyBorder="1" applyAlignment="1">
      <alignment horizontal="center" vertical="center" wrapText="1"/>
    </xf>
    <xf numFmtId="0" fontId="27" fillId="64" borderId="2" xfId="0" applyFont="1" applyFill="1" applyBorder="1" applyAlignment="1">
      <alignment vertical="top" wrapText="1"/>
    </xf>
    <xf numFmtId="0" fontId="26" fillId="50" borderId="35" xfId="0" applyFont="1" applyFill="1" applyBorder="1" applyAlignment="1">
      <alignment horizontal="center" vertical="center" wrapText="1"/>
    </xf>
    <xf numFmtId="0" fontId="27" fillId="50" borderId="26" xfId="0" applyFont="1" applyFill="1" applyBorder="1"/>
    <xf numFmtId="0" fontId="27" fillId="64" borderId="26" xfId="0" applyFont="1" applyFill="1" applyBorder="1" applyAlignment="1">
      <alignment vertical="top" wrapText="1"/>
    </xf>
    <xf numFmtId="0" fontId="27" fillId="64" borderId="1" xfId="0" applyFont="1" applyFill="1" applyBorder="1" applyAlignment="1">
      <alignment vertical="top" wrapText="1"/>
    </xf>
    <xf numFmtId="0" fontId="27" fillId="50" borderId="43" xfId="0" applyFont="1" applyFill="1" applyBorder="1"/>
    <xf numFmtId="0" fontId="27" fillId="64" borderId="4" xfId="0" applyFont="1" applyFill="1" applyBorder="1" applyAlignment="1">
      <alignment vertical="top" wrapText="1"/>
    </xf>
    <xf numFmtId="0" fontId="27" fillId="64" borderId="11" xfId="0" applyFont="1" applyFill="1" applyBorder="1" applyAlignment="1">
      <alignment vertical="top" wrapText="1"/>
    </xf>
    <xf numFmtId="0" fontId="35" fillId="64" borderId="26" xfId="0" applyFont="1" applyFill="1" applyBorder="1" applyAlignment="1">
      <alignment vertical="top" wrapText="1"/>
    </xf>
    <xf numFmtId="0" fontId="27" fillId="54" borderId="25" xfId="0" applyFont="1" applyFill="1" applyBorder="1"/>
    <xf numFmtId="0" fontId="27" fillId="54" borderId="26" xfId="0" applyFont="1" applyFill="1" applyBorder="1"/>
    <xf numFmtId="0" fontId="27" fillId="54" borderId="27" xfId="0" applyFont="1" applyFill="1" applyBorder="1"/>
    <xf numFmtId="0" fontId="3" fillId="54" borderId="7" xfId="0" applyFont="1" applyFill="1" applyBorder="1" applyAlignment="1">
      <alignment horizontal="center" vertical="top" wrapText="1"/>
    </xf>
    <xf numFmtId="0" fontId="3" fillId="54" borderId="5" xfId="0" applyFont="1" applyFill="1" applyBorder="1" applyAlignment="1">
      <alignment horizontal="center" vertical="center" wrapText="1"/>
    </xf>
    <xf numFmtId="0" fontId="3" fillId="54" borderId="6" xfId="0" applyFont="1" applyFill="1" applyBorder="1" applyAlignment="1">
      <alignment horizontal="center" vertical="center" wrapText="1"/>
    </xf>
    <xf numFmtId="164" fontId="3" fillId="54" borderId="5" xfId="0" applyNumberFormat="1" applyFont="1" applyFill="1" applyBorder="1" applyAlignment="1">
      <alignment horizontal="center" vertical="top" wrapText="1"/>
    </xf>
    <xf numFmtId="1" fontId="3" fillId="54" borderId="5" xfId="0" applyNumberFormat="1" applyFont="1" applyFill="1" applyBorder="1" applyAlignment="1">
      <alignment horizontal="center" vertical="top" wrapText="1"/>
    </xf>
    <xf numFmtId="0" fontId="27" fillId="65" borderId="6" xfId="0" applyFont="1" applyFill="1" applyBorder="1" applyAlignment="1">
      <alignment vertical="top" wrapText="1"/>
    </xf>
    <xf numFmtId="0" fontId="27" fillId="66" borderId="1" xfId="0" applyFont="1" applyFill="1" applyBorder="1" applyAlignment="1">
      <alignment vertical="top" wrapText="1"/>
    </xf>
    <xf numFmtId="164" fontId="3" fillId="54" borderId="2" xfId="0" applyNumberFormat="1" applyFont="1" applyFill="1" applyBorder="1" applyAlignment="1">
      <alignment horizontal="center" vertical="top" wrapText="1"/>
    </xf>
    <xf numFmtId="1" fontId="3" fillId="54" borderId="2" xfId="0" applyNumberFormat="1" applyFont="1" applyFill="1" applyBorder="1" applyAlignment="1">
      <alignment horizontal="center" vertical="top" wrapText="1"/>
    </xf>
    <xf numFmtId="0" fontId="3" fillId="54" borderId="3" xfId="0" applyFont="1" applyFill="1" applyBorder="1" applyAlignment="1">
      <alignment horizontal="center" vertical="center" wrapText="1"/>
    </xf>
    <xf numFmtId="0" fontId="27" fillId="7" borderId="64" xfId="0" applyFont="1" applyFill="1" applyBorder="1"/>
    <xf numFmtId="0" fontId="27" fillId="7" borderId="39" xfId="0" applyFont="1" applyFill="1" applyBorder="1"/>
    <xf numFmtId="0" fontId="35" fillId="42" borderId="1" xfId="0" applyFont="1" applyFill="1" applyBorder="1" applyAlignment="1">
      <alignment vertical="top" wrapText="1"/>
    </xf>
    <xf numFmtId="0" fontId="35" fillId="42" borderId="2" xfId="0" applyFont="1" applyFill="1" applyBorder="1" applyAlignment="1">
      <alignment vertical="top" wrapText="1"/>
    </xf>
    <xf numFmtId="0" fontId="27" fillId="42" borderId="3" xfId="0" applyFont="1" applyFill="1" applyBorder="1" applyAlignment="1">
      <alignment vertical="top" wrapText="1"/>
    </xf>
    <xf numFmtId="0" fontId="27" fillId="43" borderId="2" xfId="0" applyFont="1" applyFill="1" applyBorder="1" applyAlignment="1">
      <alignment vertical="top" wrapText="1"/>
    </xf>
    <xf numFmtId="0" fontId="35" fillId="43" borderId="4" xfId="0" applyFont="1" applyFill="1" applyBorder="1" applyAlignment="1">
      <alignment vertical="top" wrapText="1"/>
    </xf>
    <xf numFmtId="0" fontId="27" fillId="43" borderId="4" xfId="0" applyFont="1" applyFill="1" applyBorder="1" applyAlignment="1">
      <alignment vertical="top" wrapText="1"/>
    </xf>
    <xf numFmtId="0" fontId="27" fillId="43" borderId="11" xfId="0" applyFont="1" applyFill="1" applyBorder="1" applyAlignment="1">
      <alignment vertical="top" wrapText="1"/>
    </xf>
    <xf numFmtId="0" fontId="35" fillId="43" borderId="1" xfId="0" applyFont="1" applyFill="1" applyBorder="1" applyAlignment="1">
      <alignment vertical="top" wrapText="1"/>
    </xf>
    <xf numFmtId="0" fontId="35" fillId="43" borderId="2" xfId="0" applyFont="1" applyFill="1" applyBorder="1" applyAlignment="1">
      <alignment vertical="top" wrapText="1"/>
    </xf>
    <xf numFmtId="0" fontId="27" fillId="43" borderId="3" xfId="0" applyFont="1" applyFill="1" applyBorder="1" applyAlignment="1">
      <alignment vertical="top" wrapText="1"/>
    </xf>
    <xf numFmtId="0" fontId="35" fillId="67" borderId="26" xfId="0" applyFont="1" applyFill="1" applyBorder="1" applyAlignment="1">
      <alignment vertical="top" wrapText="1"/>
    </xf>
    <xf numFmtId="0" fontId="27" fillId="67" borderId="26" xfId="0" applyFont="1" applyFill="1" applyBorder="1" applyAlignment="1">
      <alignment vertical="top" wrapText="1"/>
    </xf>
    <xf numFmtId="0" fontId="27" fillId="67" borderId="27" xfId="0" applyFont="1" applyFill="1" applyBorder="1" applyAlignment="1">
      <alignment vertical="top" wrapText="1"/>
    </xf>
    <xf numFmtId="0" fontId="35" fillId="68" borderId="5" xfId="0" applyFont="1" applyFill="1" applyBorder="1" applyAlignment="1">
      <alignment vertical="top" wrapText="1"/>
    </xf>
    <xf numFmtId="0" fontId="27" fillId="68" borderId="5" xfId="0" applyFont="1" applyFill="1" applyBorder="1" applyAlignment="1">
      <alignment vertical="top" wrapText="1"/>
    </xf>
    <xf numFmtId="0" fontId="27" fillId="68" borderId="6" xfId="0" applyFont="1" applyFill="1" applyBorder="1" applyAlignment="1">
      <alignment vertical="top" wrapText="1"/>
    </xf>
    <xf numFmtId="0" fontId="27" fillId="67" borderId="5" xfId="0" applyFont="1" applyFill="1" applyBorder="1" applyAlignment="1">
      <alignment vertical="top" wrapText="1"/>
    </xf>
    <xf numFmtId="0" fontId="35" fillId="67" borderId="5" xfId="0" applyFont="1" applyFill="1" applyBorder="1" applyAlignment="1">
      <alignment vertical="top" wrapText="1"/>
    </xf>
    <xf numFmtId="0" fontId="35" fillId="68" borderId="2" xfId="0" applyFont="1" applyFill="1" applyBorder="1" applyAlignment="1">
      <alignment vertical="top" wrapText="1"/>
    </xf>
    <xf numFmtId="0" fontId="27" fillId="68" borderId="2" xfId="0" applyFont="1" applyFill="1" applyBorder="1" applyAlignment="1">
      <alignment vertical="top" wrapText="1"/>
    </xf>
    <xf numFmtId="0" fontId="27" fillId="68" borderId="3" xfId="0" applyFont="1" applyFill="1" applyBorder="1" applyAlignment="1">
      <alignment vertical="top" wrapText="1"/>
    </xf>
    <xf numFmtId="0" fontId="35" fillId="67" borderId="34" xfId="0" applyFont="1" applyFill="1" applyBorder="1" applyAlignment="1">
      <alignment vertical="top" wrapText="1"/>
    </xf>
    <xf numFmtId="0" fontId="27" fillId="67" borderId="34" xfId="0" applyFont="1" applyFill="1" applyBorder="1" applyAlignment="1">
      <alignment vertical="top" wrapText="1"/>
    </xf>
    <xf numFmtId="0" fontId="27" fillId="67" borderId="35" xfId="0" applyFont="1" applyFill="1" applyBorder="1" applyAlignment="1">
      <alignment vertical="top" wrapText="1"/>
    </xf>
    <xf numFmtId="0" fontId="27" fillId="63" borderId="38" xfId="0" applyFont="1" applyFill="1" applyBorder="1" applyAlignment="1">
      <alignment horizontal="left" vertical="center" wrapText="1"/>
    </xf>
    <xf numFmtId="0" fontId="27" fillId="68" borderId="38" xfId="0" applyFont="1" applyFill="1" applyBorder="1" applyAlignment="1">
      <alignment vertical="top" wrapText="1"/>
    </xf>
    <xf numFmtId="0" fontId="27" fillId="63" borderId="69" xfId="0" applyFont="1" applyFill="1" applyBorder="1" applyAlignment="1">
      <alignment horizontal="left" vertical="center" wrapText="1"/>
    </xf>
    <xf numFmtId="0" fontId="27" fillId="63" borderId="13" xfId="0" applyFont="1" applyFill="1" applyBorder="1" applyAlignment="1">
      <alignment horizontal="left" vertical="center" wrapText="1"/>
    </xf>
    <xf numFmtId="0" fontId="27" fillId="68" borderId="75" xfId="0" applyFont="1" applyFill="1" applyBorder="1" applyAlignment="1">
      <alignment vertical="top" wrapText="1"/>
    </xf>
    <xf numFmtId="0" fontId="27" fillId="63" borderId="49" xfId="0" applyFont="1" applyFill="1" applyBorder="1" applyAlignment="1">
      <alignment horizontal="center" vertical="center" wrapText="1"/>
    </xf>
    <xf numFmtId="0" fontId="27" fillId="63" borderId="72" xfId="0" applyFont="1" applyFill="1" applyBorder="1" applyAlignment="1">
      <alignment horizontal="center" vertical="center" wrapText="1"/>
    </xf>
    <xf numFmtId="0" fontId="27" fillId="63" borderId="35" xfId="0" applyFont="1" applyFill="1" applyBorder="1" applyAlignment="1">
      <alignment horizontal="center" vertical="center" wrapText="1"/>
    </xf>
    <xf numFmtId="0" fontId="27" fillId="63" borderId="20" xfId="0" applyFont="1" applyFill="1" applyBorder="1" applyAlignment="1">
      <alignment horizontal="center" vertical="center"/>
    </xf>
    <xf numFmtId="0" fontId="27" fillId="63" borderId="11" xfId="0" applyFont="1" applyFill="1" applyBorder="1" applyAlignment="1">
      <alignment horizontal="center" vertical="center"/>
    </xf>
    <xf numFmtId="0" fontId="27" fillId="63" borderId="70" xfId="0" applyFont="1" applyFill="1" applyBorder="1" applyAlignment="1">
      <alignment horizontal="center" vertical="center" wrapText="1"/>
    </xf>
    <xf numFmtId="0" fontId="27" fillId="63" borderId="3" xfId="0" applyFont="1" applyFill="1" applyBorder="1" applyAlignment="1">
      <alignment horizontal="center" vertical="center" wrapText="1"/>
    </xf>
    <xf numFmtId="0" fontId="27" fillId="63" borderId="25" xfId="0" applyFont="1" applyFill="1" applyBorder="1" applyAlignment="1">
      <alignment horizontal="center" vertical="center" wrapText="1"/>
    </xf>
    <xf numFmtId="0" fontId="27" fillId="53" borderId="14" xfId="0" applyFont="1" applyFill="1" applyBorder="1" applyAlignment="1">
      <alignment horizontal="center" vertical="center" wrapText="1"/>
    </xf>
    <xf numFmtId="0" fontId="27" fillId="7" borderId="6" xfId="0" applyFont="1" applyFill="1" applyBorder="1"/>
    <xf numFmtId="0" fontId="27" fillId="7" borderId="2" xfId="0" applyFont="1" applyFill="1" applyBorder="1"/>
    <xf numFmtId="0" fontId="27" fillId="7" borderId="3" xfId="0" applyFont="1" applyFill="1" applyBorder="1"/>
    <xf numFmtId="0" fontId="27" fillId="50" borderId="34" xfId="0" applyFont="1" applyFill="1" applyBorder="1"/>
    <xf numFmtId="0" fontId="27" fillId="50" borderId="34" xfId="0" applyFont="1" applyFill="1" applyBorder="1" applyAlignment="1">
      <alignment horizontal="left" vertical="top" wrapText="1"/>
    </xf>
    <xf numFmtId="0" fontId="27" fillId="64" borderId="41" xfId="0" applyFont="1" applyFill="1" applyBorder="1" applyAlignment="1">
      <alignment vertical="top" wrapText="1"/>
    </xf>
    <xf numFmtId="0" fontId="27" fillId="7" borderId="7" xfId="0" applyFont="1" applyFill="1" applyBorder="1"/>
    <xf numFmtId="0" fontId="27" fillId="7" borderId="1" xfId="0" applyFont="1" applyFill="1" applyBorder="1"/>
    <xf numFmtId="3" fontId="27" fillId="50" borderId="71" xfId="1" applyNumberFormat="1" applyFont="1" applyFill="1" applyBorder="1" applyAlignment="1">
      <alignment horizontal="center" vertical="center" wrapText="1"/>
    </xf>
    <xf numFmtId="164" fontId="27" fillId="50" borderId="12" xfId="0" applyNumberFormat="1" applyFont="1" applyFill="1" applyBorder="1" applyAlignment="1">
      <alignment horizontal="center" vertical="center" wrapText="1"/>
    </xf>
    <xf numFmtId="0" fontId="27" fillId="50" borderId="25" xfId="0" applyFont="1" applyFill="1" applyBorder="1" applyAlignment="1">
      <alignment vertical="top" wrapText="1"/>
    </xf>
    <xf numFmtId="0" fontId="27" fillId="53" borderId="12" xfId="0" applyFont="1" applyFill="1" applyBorder="1" applyAlignment="1">
      <alignment horizontal="center" vertical="center" wrapText="1"/>
    </xf>
    <xf numFmtId="0" fontId="27" fillId="53" borderId="3" xfId="0" applyFont="1" applyFill="1" applyBorder="1" applyAlignment="1">
      <alignment horizontal="center" vertical="center" wrapText="1"/>
    </xf>
    <xf numFmtId="0" fontId="27" fillId="53" borderId="72" xfId="0" applyFont="1" applyFill="1" applyBorder="1" applyAlignment="1">
      <alignment horizontal="center" vertical="center" wrapText="1"/>
    </xf>
    <xf numFmtId="0" fontId="27" fillId="53" borderId="26" xfId="0" applyFont="1" applyFill="1" applyBorder="1" applyAlignment="1">
      <alignment horizontal="center" vertical="center" wrapText="1"/>
    </xf>
    <xf numFmtId="0" fontId="27" fillId="53" borderId="1" xfId="0" applyFont="1" applyFill="1" applyBorder="1" applyAlignment="1">
      <alignment horizontal="center" vertical="center" wrapText="1"/>
    </xf>
    <xf numFmtId="0" fontId="27" fillId="53" borderId="2" xfId="0" applyFont="1" applyFill="1" applyBorder="1" applyAlignment="1">
      <alignment horizontal="center" vertical="center" wrapText="1"/>
    </xf>
    <xf numFmtId="0" fontId="27" fillId="7" borderId="75" xfId="0" applyFont="1" applyFill="1" applyBorder="1"/>
    <xf numFmtId="0" fontId="27" fillId="53" borderId="73" xfId="0" applyFont="1" applyFill="1" applyBorder="1" applyAlignment="1">
      <alignment horizontal="center" vertical="center" wrapText="1"/>
    </xf>
    <xf numFmtId="0" fontId="27" fillId="7" borderId="45" xfId="0" applyFont="1" applyFill="1" applyBorder="1"/>
    <xf numFmtId="0" fontId="27" fillId="7" borderId="13" xfId="0" applyFont="1" applyFill="1" applyBorder="1"/>
    <xf numFmtId="0" fontId="27" fillId="7" borderId="38" xfId="0" applyFont="1" applyFill="1" applyBorder="1"/>
    <xf numFmtId="0" fontId="27" fillId="42" borderId="38" xfId="0" applyFont="1" applyFill="1" applyBorder="1" applyAlignment="1">
      <alignment vertical="top" wrapText="1"/>
    </xf>
    <xf numFmtId="0" fontId="27" fillId="42" borderId="43" xfId="0" applyFont="1" applyFill="1" applyBorder="1" applyAlignment="1">
      <alignment vertical="top" wrapText="1"/>
    </xf>
    <xf numFmtId="164" fontId="3" fillId="50" borderId="73" xfId="0" applyNumberFormat="1" applyFont="1" applyFill="1" applyBorder="1" applyAlignment="1">
      <alignment horizontal="center" vertical="center" wrapText="1"/>
    </xf>
    <xf numFmtId="0" fontId="27" fillId="7" borderId="7" xfId="0" applyFont="1" applyFill="1" applyBorder="1" applyAlignment="1">
      <alignment wrapText="1"/>
    </xf>
    <xf numFmtId="9" fontId="3" fillId="0" borderId="29" xfId="0" applyNumberFormat="1" applyFont="1" applyFill="1" applyBorder="1" applyAlignment="1">
      <alignment horizontal="center"/>
    </xf>
    <xf numFmtId="0" fontId="3" fillId="0" borderId="25" xfId="0" applyFont="1" applyBorder="1" applyAlignment="1">
      <alignment horizontal="center"/>
    </xf>
    <xf numFmtId="166" fontId="3" fillId="0" borderId="26" xfId="0" applyNumberFormat="1" applyFont="1" applyBorder="1" applyAlignment="1">
      <alignment horizontal="center"/>
    </xf>
    <xf numFmtId="0" fontId="3" fillId="0" borderId="26" xfId="0" applyFont="1" applyBorder="1" applyAlignment="1">
      <alignment horizontal="center"/>
    </xf>
    <xf numFmtId="166" fontId="3" fillId="0" borderId="27" xfId="0" applyNumberFormat="1" applyFont="1" applyBorder="1" applyAlignment="1">
      <alignment horizontal="center"/>
    </xf>
    <xf numFmtId="166" fontId="3" fillId="0" borderId="6" xfId="0" applyNumberFormat="1" applyFont="1" applyBorder="1" applyAlignment="1">
      <alignment horizontal="center"/>
    </xf>
    <xf numFmtId="0" fontId="14" fillId="35" borderId="41" xfId="0" applyFont="1" applyFill="1" applyBorder="1" applyAlignment="1">
      <alignment horizontal="center" vertical="center" wrapText="1"/>
    </xf>
    <xf numFmtId="0" fontId="40" fillId="0" borderId="0" xfId="0" applyFont="1" applyAlignment="1">
      <alignment horizontal="center" vertical="center"/>
    </xf>
    <xf numFmtId="1" fontId="0" fillId="0" borderId="0" xfId="0" applyNumberFormat="1"/>
    <xf numFmtId="0" fontId="8" fillId="0" borderId="0" xfId="0" applyFont="1" applyAlignment="1">
      <alignment horizontal="center" vertical="center"/>
    </xf>
    <xf numFmtId="1" fontId="3" fillId="0" borderId="0" xfId="0" applyNumberFormat="1" applyFont="1"/>
    <xf numFmtId="0" fontId="1" fillId="17" borderId="63" xfId="0" applyFont="1" applyFill="1" applyBorder="1" applyAlignment="1">
      <alignment horizontal="center"/>
    </xf>
    <xf numFmtId="0" fontId="1" fillId="73" borderId="21" xfId="0" applyFont="1" applyFill="1" applyBorder="1" applyAlignment="1">
      <alignment horizontal="center"/>
    </xf>
    <xf numFmtId="0" fontId="1" fillId="10" borderId="8" xfId="0" applyFont="1" applyFill="1" applyBorder="1" applyAlignment="1">
      <alignment horizontal="center" vertical="center"/>
    </xf>
    <xf numFmtId="0" fontId="3" fillId="10" borderId="63" xfId="0" applyFont="1" applyFill="1" applyBorder="1" applyAlignment="1">
      <alignment horizontal="center" vertical="center" wrapText="1"/>
    </xf>
    <xf numFmtId="9" fontId="8" fillId="0" borderId="5" xfId="0" applyNumberFormat="1" applyFont="1" applyBorder="1" applyAlignment="1">
      <alignment horizontal="center" vertical="center"/>
    </xf>
    <xf numFmtId="9" fontId="8" fillId="7" borderId="5" xfId="0" applyNumberFormat="1" applyFont="1" applyFill="1" applyBorder="1" applyAlignment="1">
      <alignment horizontal="center" vertical="center"/>
    </xf>
    <xf numFmtId="9" fontId="8" fillId="7" borderId="2" xfId="0" applyNumberFormat="1" applyFont="1" applyFill="1" applyBorder="1" applyAlignment="1">
      <alignment horizontal="center" vertical="center"/>
    </xf>
    <xf numFmtId="9" fontId="21" fillId="4" borderId="45" xfId="0" applyNumberFormat="1" applyFont="1" applyFill="1" applyBorder="1" applyAlignment="1">
      <alignment horizontal="center" vertical="center" wrapText="1"/>
    </xf>
    <xf numFmtId="0" fontId="8" fillId="16" borderId="46" xfId="0" applyFont="1" applyFill="1" applyBorder="1" applyAlignment="1">
      <alignment horizontal="center" vertical="center" wrapText="1"/>
    </xf>
    <xf numFmtId="9" fontId="8" fillId="0" borderId="26" xfId="0" applyNumberFormat="1" applyFont="1" applyBorder="1" applyAlignment="1">
      <alignment horizontal="center" vertical="center"/>
    </xf>
    <xf numFmtId="9" fontId="8" fillId="16" borderId="47" xfId="0" applyNumberFormat="1" applyFont="1" applyFill="1" applyBorder="1" applyAlignment="1">
      <alignment horizontal="center" vertical="center" wrapText="1"/>
    </xf>
    <xf numFmtId="166" fontId="7" fillId="9" borderId="52" xfId="0" applyNumberFormat="1" applyFont="1" applyFill="1" applyBorder="1" applyAlignment="1">
      <alignment horizontal="center"/>
    </xf>
    <xf numFmtId="166" fontId="6" fillId="3" borderId="52" xfId="0" applyNumberFormat="1" applyFont="1" applyFill="1" applyBorder="1" applyAlignment="1">
      <alignment horizontal="center"/>
    </xf>
    <xf numFmtId="0" fontId="3" fillId="17" borderId="17" xfId="0" applyFont="1" applyFill="1" applyBorder="1" applyAlignment="1">
      <alignment horizontal="center" vertical="center" wrapText="1"/>
    </xf>
    <xf numFmtId="167" fontId="6" fillId="0" borderId="26" xfId="0" applyNumberFormat="1" applyFont="1" applyBorder="1" applyAlignment="1">
      <alignment horizontal="center"/>
    </xf>
    <xf numFmtId="167" fontId="6" fillId="0" borderId="27" xfId="0" applyNumberFormat="1" applyFont="1" applyBorder="1" applyAlignment="1">
      <alignment horizontal="center"/>
    </xf>
    <xf numFmtId="9" fontId="3" fillId="0" borderId="4" xfId="2" applyFont="1" applyFill="1" applyBorder="1" applyAlignment="1">
      <alignment horizontal="center"/>
    </xf>
    <xf numFmtId="9" fontId="3" fillId="0" borderId="11" xfId="2" applyFont="1" applyFill="1" applyBorder="1" applyAlignment="1">
      <alignment horizontal="center"/>
    </xf>
    <xf numFmtId="167" fontId="3" fillId="3" borderId="6" xfId="0" applyNumberFormat="1" applyFont="1" applyFill="1" applyBorder="1" applyAlignment="1">
      <alignment horizontal="center"/>
    </xf>
    <xf numFmtId="9" fontId="3" fillId="3" borderId="5" xfId="2" applyFont="1" applyFill="1" applyBorder="1" applyAlignment="1">
      <alignment horizontal="center"/>
    </xf>
    <xf numFmtId="9" fontId="3" fillId="3" borderId="6" xfId="2" applyFont="1" applyFill="1" applyBorder="1" applyAlignment="1">
      <alignment horizontal="center"/>
    </xf>
    <xf numFmtId="167" fontId="3" fillId="0" borderId="6" xfId="0" applyNumberFormat="1" applyFont="1" applyBorder="1" applyAlignment="1">
      <alignment horizontal="center"/>
    </xf>
    <xf numFmtId="9" fontId="3" fillId="0" borderId="5" xfId="2" applyFont="1" applyFill="1" applyBorder="1" applyAlignment="1">
      <alignment horizontal="center"/>
    </xf>
    <xf numFmtId="9" fontId="3" fillId="0" borderId="6" xfId="2" applyFont="1" applyFill="1" applyBorder="1" applyAlignment="1">
      <alignment horizontal="center"/>
    </xf>
    <xf numFmtId="9" fontId="6" fillId="0" borderId="6" xfId="2" applyFont="1" applyFill="1" applyBorder="1" applyAlignment="1">
      <alignment horizontal="center"/>
    </xf>
    <xf numFmtId="167" fontId="4" fillId="2" borderId="6" xfId="0" applyNumberFormat="1" applyFont="1" applyFill="1" applyBorder="1" applyAlignment="1">
      <alignment horizontal="center"/>
    </xf>
    <xf numFmtId="9" fontId="4" fillId="2" borderId="5" xfId="2" applyFont="1" applyFill="1" applyBorder="1" applyAlignment="1">
      <alignment horizontal="center"/>
    </xf>
    <xf numFmtId="9" fontId="4" fillId="2" borderId="6" xfId="2" applyFont="1" applyFill="1" applyBorder="1" applyAlignment="1">
      <alignment horizontal="center"/>
    </xf>
    <xf numFmtId="9" fontId="6" fillId="3" borderId="5" xfId="2" applyFont="1" applyFill="1" applyBorder="1" applyAlignment="1">
      <alignment horizontal="center"/>
    </xf>
    <xf numFmtId="167" fontId="6" fillId="0" borderId="6" xfId="0" applyNumberFormat="1" applyFont="1" applyBorder="1" applyAlignment="1">
      <alignment horizontal="center"/>
    </xf>
    <xf numFmtId="167" fontId="3" fillId="7" borderId="6" xfId="0" applyNumberFormat="1" applyFont="1" applyFill="1" applyBorder="1" applyAlignment="1">
      <alignment horizontal="center"/>
    </xf>
    <xf numFmtId="9" fontId="3" fillId="7" borderId="5" xfId="2" applyFont="1" applyFill="1" applyBorder="1" applyAlignment="1">
      <alignment horizontal="center"/>
    </xf>
    <xf numFmtId="9" fontId="3" fillId="7" borderId="6" xfId="2" applyFont="1" applyFill="1" applyBorder="1" applyAlignment="1">
      <alignment horizontal="center"/>
    </xf>
    <xf numFmtId="167" fontId="3" fillId="7" borderId="3" xfId="0" applyNumberFormat="1" applyFont="1" applyFill="1" applyBorder="1" applyAlignment="1">
      <alignment horizontal="center"/>
    </xf>
    <xf numFmtId="9" fontId="3" fillId="7" borderId="2" xfId="2" applyFont="1" applyFill="1" applyBorder="1" applyAlignment="1">
      <alignment horizontal="center"/>
    </xf>
    <xf numFmtId="9" fontId="3" fillId="7" borderId="3" xfId="2" applyFont="1" applyFill="1" applyBorder="1" applyAlignment="1">
      <alignment horizontal="center"/>
    </xf>
    <xf numFmtId="9" fontId="8" fillId="0" borderId="25" xfId="0" applyNumberFormat="1" applyFont="1" applyFill="1" applyBorder="1" applyAlignment="1">
      <alignment horizontal="center" vertical="center"/>
    </xf>
    <xf numFmtId="166" fontId="8" fillId="0" borderId="27" xfId="0" applyNumberFormat="1" applyFont="1" applyBorder="1" applyAlignment="1">
      <alignment horizontal="center"/>
    </xf>
    <xf numFmtId="166" fontId="8" fillId="0" borderId="25" xfId="0" applyNumberFormat="1" applyFont="1" applyBorder="1" applyAlignment="1">
      <alignment horizontal="center"/>
    </xf>
    <xf numFmtId="166" fontId="8" fillId="0" borderId="29" xfId="0" applyNumberFormat="1" applyFont="1" applyFill="1" applyBorder="1" applyAlignment="1">
      <alignment horizontal="center"/>
    </xf>
    <xf numFmtId="9" fontId="8" fillId="3" borderId="7" xfId="0" applyNumberFormat="1" applyFont="1" applyFill="1" applyBorder="1" applyAlignment="1">
      <alignment horizontal="center" vertical="center"/>
    </xf>
    <xf numFmtId="166" fontId="8" fillId="3" borderId="6" xfId="0" applyNumberFormat="1" applyFont="1" applyFill="1" applyBorder="1" applyAlignment="1">
      <alignment horizontal="center"/>
    </xf>
    <xf numFmtId="166" fontId="8" fillId="3" borderId="7" xfId="0" applyNumberFormat="1" applyFont="1" applyFill="1" applyBorder="1" applyAlignment="1">
      <alignment horizontal="center"/>
    </xf>
    <xf numFmtId="166" fontId="8" fillId="3" borderId="52" xfId="0" applyNumberFormat="1" applyFont="1" applyFill="1" applyBorder="1" applyAlignment="1">
      <alignment horizontal="center"/>
    </xf>
    <xf numFmtId="9" fontId="8" fillId="0" borderId="7" xfId="0" applyNumberFormat="1" applyFont="1" applyFill="1" applyBorder="1" applyAlignment="1">
      <alignment horizontal="center" vertical="center"/>
    </xf>
    <xf numFmtId="9" fontId="8" fillId="0" borderId="5" xfId="2" applyNumberFormat="1" applyFont="1" applyBorder="1" applyAlignment="1">
      <alignment horizontal="center"/>
    </xf>
    <xf numFmtId="166" fontId="8" fillId="0" borderId="6" xfId="0" applyNumberFormat="1" applyFont="1" applyBorder="1" applyAlignment="1">
      <alignment horizontal="center"/>
    </xf>
    <xf numFmtId="166" fontId="8" fillId="0" borderId="7" xfId="0" applyNumberFormat="1" applyFont="1" applyBorder="1" applyAlignment="1">
      <alignment horizontal="center"/>
    </xf>
    <xf numFmtId="166" fontId="8" fillId="0" borderId="52" xfId="0" applyNumberFormat="1" applyFont="1" applyFill="1" applyBorder="1" applyAlignment="1">
      <alignment horizontal="center"/>
    </xf>
    <xf numFmtId="9" fontId="8" fillId="0" borderId="7" xfId="0" applyNumberFormat="1" applyFont="1" applyBorder="1" applyAlignment="1">
      <alignment horizontal="center" vertical="center"/>
    </xf>
    <xf numFmtId="9" fontId="16" fillId="9" borderId="7" xfId="0" applyNumberFormat="1" applyFont="1" applyFill="1" applyBorder="1" applyAlignment="1">
      <alignment horizontal="center" vertical="center"/>
    </xf>
    <xf numFmtId="166" fontId="16" fillId="9" borderId="6" xfId="0" applyNumberFormat="1" applyFont="1" applyFill="1" applyBorder="1" applyAlignment="1">
      <alignment horizontal="center"/>
    </xf>
    <xf numFmtId="166" fontId="16" fillId="9" borderId="7" xfId="0" applyNumberFormat="1" applyFont="1" applyFill="1" applyBorder="1" applyAlignment="1">
      <alignment horizontal="center"/>
    </xf>
    <xf numFmtId="166" fontId="16" fillId="9" borderId="52" xfId="0" applyNumberFormat="1" applyFont="1" applyFill="1" applyBorder="1" applyAlignment="1">
      <alignment horizontal="center"/>
    </xf>
    <xf numFmtId="9" fontId="8" fillId="3" borderId="5" xfId="2" applyNumberFormat="1" applyFont="1" applyFill="1" applyBorder="1" applyAlignment="1">
      <alignment horizontal="center"/>
    </xf>
    <xf numFmtId="9" fontId="16" fillId="9" borderId="5" xfId="2" applyNumberFormat="1" applyFont="1" applyFill="1" applyBorder="1" applyAlignment="1">
      <alignment horizontal="center"/>
    </xf>
    <xf numFmtId="166" fontId="8" fillId="33" borderId="52" xfId="0" applyNumberFormat="1" applyFont="1" applyFill="1" applyBorder="1" applyAlignment="1">
      <alignment horizontal="center"/>
    </xf>
    <xf numFmtId="9" fontId="8" fillId="0" borderId="5" xfId="0" applyNumberFormat="1" applyFont="1" applyFill="1" applyBorder="1" applyAlignment="1">
      <alignment horizontal="center" vertical="center"/>
    </xf>
    <xf numFmtId="165" fontId="8" fillId="7" borderId="7" xfId="2" applyNumberFormat="1" applyFont="1" applyFill="1" applyBorder="1" applyAlignment="1">
      <alignment horizontal="center"/>
    </xf>
    <xf numFmtId="9" fontId="8" fillId="7" borderId="5" xfId="2" applyNumberFormat="1" applyFont="1" applyFill="1" applyBorder="1" applyAlignment="1">
      <alignment horizontal="center"/>
    </xf>
    <xf numFmtId="166" fontId="8" fillId="7" borderId="6" xfId="0" applyNumberFormat="1" applyFont="1" applyFill="1" applyBorder="1" applyAlignment="1">
      <alignment horizontal="center"/>
    </xf>
    <xf numFmtId="166" fontId="8" fillId="7" borderId="7" xfId="0" applyNumberFormat="1" applyFont="1" applyFill="1" applyBorder="1" applyAlignment="1">
      <alignment horizontal="center"/>
    </xf>
    <xf numFmtId="166" fontId="8" fillId="7" borderId="52" xfId="0" applyNumberFormat="1" applyFont="1" applyFill="1" applyBorder="1" applyAlignment="1">
      <alignment horizontal="center"/>
    </xf>
    <xf numFmtId="165" fontId="8" fillId="7" borderId="1" xfId="2" applyNumberFormat="1" applyFont="1" applyFill="1" applyBorder="1" applyAlignment="1">
      <alignment horizontal="center"/>
    </xf>
    <xf numFmtId="9" fontId="8" fillId="7" borderId="2" xfId="2" applyNumberFormat="1" applyFont="1" applyFill="1" applyBorder="1" applyAlignment="1">
      <alignment horizontal="center"/>
    </xf>
    <xf numFmtId="166" fontId="8" fillId="7" borderId="3" xfId="0" applyNumberFormat="1" applyFont="1" applyFill="1" applyBorder="1" applyAlignment="1">
      <alignment horizontal="center"/>
    </xf>
    <xf numFmtId="166" fontId="8" fillId="7" borderId="1" xfId="0" applyNumberFormat="1" applyFont="1" applyFill="1" applyBorder="1" applyAlignment="1">
      <alignment horizontal="center"/>
    </xf>
    <xf numFmtId="166" fontId="8" fillId="7" borderId="53" xfId="0" applyNumberFormat="1" applyFont="1" applyFill="1" applyBorder="1" applyAlignment="1">
      <alignment horizontal="center"/>
    </xf>
    <xf numFmtId="9" fontId="6" fillId="0" borderId="5" xfId="2" applyNumberFormat="1" applyFont="1" applyBorder="1" applyAlignment="1">
      <alignment horizontal="center"/>
    </xf>
    <xf numFmtId="9" fontId="6" fillId="0" borderId="26" xfId="2" applyNumberFormat="1" applyFont="1" applyBorder="1" applyAlignment="1">
      <alignment horizontal="center"/>
    </xf>
    <xf numFmtId="9" fontId="6" fillId="3" borderId="5" xfId="2" applyNumberFormat="1" applyFont="1" applyFill="1" applyBorder="1" applyAlignment="1">
      <alignment horizontal="center"/>
    </xf>
    <xf numFmtId="9" fontId="7" fillId="9" borderId="5" xfId="2" applyNumberFormat="1" applyFont="1" applyFill="1" applyBorder="1" applyAlignment="1">
      <alignment horizontal="center"/>
    </xf>
    <xf numFmtId="166" fontId="6" fillId="0" borderId="7" xfId="0" applyNumberFormat="1" applyFont="1" applyBorder="1" applyAlignment="1">
      <alignment horizontal="center"/>
    </xf>
    <xf numFmtId="166" fontId="6" fillId="0" borderId="6" xfId="0" applyNumberFormat="1" applyFont="1" applyBorder="1" applyAlignment="1">
      <alignment horizontal="center"/>
    </xf>
    <xf numFmtId="0" fontId="3" fillId="33" borderId="5" xfId="0" applyFont="1" applyFill="1" applyBorder="1" applyAlignment="1">
      <alignment horizontal="center"/>
    </xf>
    <xf numFmtId="0" fontId="14" fillId="0" borderId="25"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4" fillId="0" borderId="10" xfId="0" applyFont="1" applyBorder="1" applyAlignment="1">
      <alignment horizontal="center"/>
    </xf>
    <xf numFmtId="0" fontId="14" fillId="0" borderId="4" xfId="0" applyFont="1" applyBorder="1" applyAlignment="1">
      <alignment horizontal="center"/>
    </xf>
    <xf numFmtId="167" fontId="3" fillId="0" borderId="11" xfId="0" applyNumberFormat="1" applyFont="1" applyBorder="1" applyAlignment="1">
      <alignment horizontal="center"/>
    </xf>
    <xf numFmtId="0" fontId="14" fillId="0" borderId="7" xfId="0" applyFont="1" applyBorder="1" applyAlignment="1">
      <alignment horizontal="center"/>
    </xf>
    <xf numFmtId="0" fontId="14" fillId="0" borderId="5" xfId="0" applyFont="1" applyBorder="1" applyAlignment="1">
      <alignment horizontal="center"/>
    </xf>
    <xf numFmtId="9" fontId="14" fillId="0" borderId="5" xfId="0" applyNumberFormat="1" applyFont="1" applyBorder="1" applyAlignment="1">
      <alignment horizontal="center"/>
    </xf>
    <xf numFmtId="0" fontId="14" fillId="0" borderId="6" xfId="0" applyFont="1" applyBorder="1" applyAlignment="1">
      <alignment horizontal="center"/>
    </xf>
    <xf numFmtId="0" fontId="3" fillId="0" borderId="37" xfId="0" applyFont="1" applyBorder="1"/>
    <xf numFmtId="0" fontId="14" fillId="24" borderId="7" xfId="0" applyFont="1" applyFill="1" applyBorder="1" applyAlignment="1">
      <alignment horizontal="center"/>
    </xf>
    <xf numFmtId="0" fontId="14" fillId="24" borderId="5" xfId="0" applyFont="1" applyFill="1" applyBorder="1" applyAlignment="1">
      <alignment horizontal="center"/>
    </xf>
    <xf numFmtId="0" fontId="14" fillId="24" borderId="6" xfId="0" applyFont="1" applyFill="1" applyBorder="1" applyAlignment="1">
      <alignment horizontal="center"/>
    </xf>
    <xf numFmtId="9" fontId="14" fillId="24" borderId="5" xfId="0" applyNumberFormat="1" applyFont="1" applyFill="1" applyBorder="1" applyAlignment="1">
      <alignment horizontal="center"/>
    </xf>
    <xf numFmtId="0" fontId="6" fillId="24" borderId="5" xfId="0" applyFont="1" applyFill="1" applyBorder="1" applyAlignment="1">
      <alignment horizontal="center"/>
    </xf>
    <xf numFmtId="0" fontId="6" fillId="0" borderId="7" xfId="0" applyFont="1" applyBorder="1" applyAlignment="1">
      <alignment horizontal="center"/>
    </xf>
    <xf numFmtId="0" fontId="15" fillId="25" borderId="7" xfId="0" applyFont="1" applyFill="1" applyBorder="1" applyAlignment="1">
      <alignment horizontal="center"/>
    </xf>
    <xf numFmtId="0" fontId="15" fillId="25" borderId="5" xfId="0" applyFont="1" applyFill="1" applyBorder="1" applyAlignment="1">
      <alignment horizontal="center"/>
    </xf>
    <xf numFmtId="0" fontId="15" fillId="25" borderId="6" xfId="0" applyFont="1" applyFill="1" applyBorder="1" applyAlignment="1">
      <alignment horizontal="center"/>
    </xf>
    <xf numFmtId="0" fontId="7" fillId="25" borderId="5" xfId="0" applyFont="1" applyFill="1" applyBorder="1" applyAlignment="1">
      <alignment horizontal="center"/>
    </xf>
    <xf numFmtId="9" fontId="15" fillId="25" borderId="5" xfId="0" applyNumberFormat="1" applyFont="1" applyFill="1" applyBorder="1" applyAlignment="1">
      <alignment horizontal="center"/>
    </xf>
    <xf numFmtId="0" fontId="7" fillId="25" borderId="6" xfId="0" applyFont="1" applyFill="1" applyBorder="1" applyAlignment="1">
      <alignment horizontal="center"/>
    </xf>
    <xf numFmtId="0" fontId="7" fillId="2" borderId="7" xfId="0" applyFont="1" applyFill="1" applyBorder="1" applyAlignment="1">
      <alignment horizontal="center"/>
    </xf>
    <xf numFmtId="0" fontId="4" fillId="2" borderId="6" xfId="0" applyFont="1" applyFill="1" applyBorder="1" applyAlignment="1">
      <alignment horizontal="center"/>
    </xf>
    <xf numFmtId="0" fontId="6" fillId="24" borderId="7" xfId="0" applyFont="1" applyFill="1" applyBorder="1" applyAlignment="1">
      <alignment horizontal="center"/>
    </xf>
    <xf numFmtId="167" fontId="6" fillId="3" borderId="6" xfId="0" applyNumberFormat="1" applyFont="1" applyFill="1" applyBorder="1" applyAlignment="1">
      <alignment horizontal="center"/>
    </xf>
    <xf numFmtId="9" fontId="6" fillId="24" borderId="5" xfId="0" applyNumberFormat="1" applyFont="1" applyFill="1" applyBorder="1" applyAlignment="1">
      <alignment horizontal="center"/>
    </xf>
    <xf numFmtId="0" fontId="7" fillId="25" borderId="7" xfId="0" applyFont="1" applyFill="1" applyBorder="1" applyAlignment="1">
      <alignment horizontal="center"/>
    </xf>
    <xf numFmtId="0" fontId="14" fillId="13" borderId="7" xfId="0" applyFont="1" applyFill="1" applyBorder="1" applyAlignment="1">
      <alignment horizontal="center"/>
    </xf>
    <xf numFmtId="0" fontId="14" fillId="13" borderId="5" xfId="0" applyFont="1" applyFill="1" applyBorder="1" applyAlignment="1">
      <alignment horizontal="center"/>
    </xf>
    <xf numFmtId="0" fontId="14" fillId="13" borderId="6" xfId="0" applyFont="1" applyFill="1" applyBorder="1" applyAlignment="1">
      <alignment horizontal="center"/>
    </xf>
    <xf numFmtId="0" fontId="6" fillId="13" borderId="7" xfId="0" applyFont="1" applyFill="1" applyBorder="1" applyAlignment="1">
      <alignment horizontal="center"/>
    </xf>
    <xf numFmtId="167" fontId="6" fillId="7" borderId="6" xfId="0" applyNumberFormat="1" applyFont="1" applyFill="1" applyBorder="1" applyAlignment="1">
      <alignment horizontal="center"/>
    </xf>
    <xf numFmtId="9" fontId="14" fillId="13" borderId="5" xfId="0" applyNumberFormat="1" applyFont="1" applyFill="1" applyBorder="1" applyAlignment="1">
      <alignment horizontal="center"/>
    </xf>
    <xf numFmtId="0" fontId="3" fillId="0" borderId="11" xfId="0" applyFont="1" applyBorder="1"/>
    <xf numFmtId="0" fontId="3" fillId="0" borderId="10" xfId="0" applyFont="1" applyBorder="1" applyAlignment="1">
      <alignment horizontal="center" vertical="center"/>
    </xf>
    <xf numFmtId="9" fontId="3" fillId="0" borderId="4" xfId="0" applyNumberFormat="1" applyFont="1" applyBorder="1" applyAlignment="1">
      <alignment horizontal="center" vertical="center"/>
    </xf>
    <xf numFmtId="0" fontId="3" fillId="0" borderId="11" xfId="0" applyFont="1" applyBorder="1" applyAlignment="1">
      <alignment horizontal="center" vertical="center"/>
    </xf>
    <xf numFmtId="9" fontId="3" fillId="0" borderId="67" xfId="0" applyNumberFormat="1" applyFont="1" applyBorder="1" applyAlignment="1">
      <alignment horizontal="center"/>
    </xf>
    <xf numFmtId="0" fontId="14" fillId="0" borderId="11" xfId="0" applyFont="1" applyBorder="1" applyAlignment="1">
      <alignment horizontal="center"/>
    </xf>
    <xf numFmtId="0" fontId="3" fillId="0" borderId="11" xfId="0" applyFont="1" applyBorder="1" applyAlignment="1">
      <alignment horizontal="center"/>
    </xf>
    <xf numFmtId="0" fontId="3" fillId="5" borderId="54" xfId="0" applyFont="1" applyFill="1" applyBorder="1" applyAlignment="1">
      <alignment horizontal="center" vertical="top" wrapText="1"/>
    </xf>
    <xf numFmtId="0" fontId="3" fillId="5" borderId="56" xfId="0" applyFont="1" applyFill="1" applyBorder="1" applyAlignment="1">
      <alignment horizontal="center" vertical="top" wrapText="1"/>
    </xf>
    <xf numFmtId="168" fontId="3" fillId="5" borderId="56" xfId="0" applyNumberFormat="1" applyFont="1" applyFill="1" applyBorder="1" applyAlignment="1">
      <alignment horizontal="center" vertical="top" wrapText="1"/>
    </xf>
    <xf numFmtId="0" fontId="3" fillId="5" borderId="50" xfId="0" applyFont="1" applyFill="1" applyBorder="1" applyAlignment="1">
      <alignment horizontal="center" vertical="top" wrapText="1"/>
    </xf>
    <xf numFmtId="0" fontId="3" fillId="4" borderId="54" xfId="0" applyFont="1" applyFill="1" applyBorder="1" applyAlignment="1">
      <alignment horizontal="center" vertical="top" wrapText="1"/>
    </xf>
    <xf numFmtId="164" fontId="3" fillId="4" borderId="50" xfId="0" applyNumberFormat="1" applyFont="1" applyFill="1" applyBorder="1" applyAlignment="1">
      <alignment horizontal="center" vertical="top" wrapText="1"/>
    </xf>
    <xf numFmtId="1" fontId="3" fillId="4" borderId="54" xfId="0" applyNumberFormat="1" applyFont="1" applyFill="1" applyBorder="1" applyAlignment="1">
      <alignment horizontal="center" vertical="top" wrapText="1"/>
    </xf>
    <xf numFmtId="9" fontId="3" fillId="4" borderId="50" xfId="0" applyNumberFormat="1" applyFont="1" applyFill="1" applyBorder="1" applyAlignment="1">
      <alignment horizontal="center" vertical="top" wrapText="1"/>
    </xf>
    <xf numFmtId="0" fontId="3" fillId="4" borderId="54" xfId="0" applyFont="1" applyFill="1" applyBorder="1" applyAlignment="1">
      <alignment horizontal="center" vertical="center" wrapText="1"/>
    </xf>
    <xf numFmtId="9" fontId="3" fillId="4" borderId="56" xfId="0" applyNumberFormat="1" applyFont="1" applyFill="1" applyBorder="1" applyAlignment="1">
      <alignment horizontal="center" vertical="center" wrapText="1"/>
    </xf>
    <xf numFmtId="1" fontId="3" fillId="4" borderId="50" xfId="0" applyNumberFormat="1" applyFont="1" applyFill="1" applyBorder="1" applyAlignment="1">
      <alignment horizontal="center" vertical="center" wrapText="1"/>
    </xf>
    <xf numFmtId="1" fontId="3" fillId="4" borderId="54" xfId="0" applyNumberFormat="1" applyFont="1" applyFill="1" applyBorder="1" applyAlignment="1">
      <alignment horizontal="center" vertical="center" wrapText="1"/>
    </xf>
    <xf numFmtId="1" fontId="3" fillId="4" borderId="56" xfId="0" applyNumberFormat="1" applyFont="1" applyFill="1" applyBorder="1" applyAlignment="1">
      <alignment horizontal="center" vertical="center" wrapText="1"/>
    </xf>
    <xf numFmtId="9" fontId="3" fillId="4" borderId="66" xfId="0" applyNumberFormat="1" applyFont="1" applyFill="1" applyBorder="1" applyAlignment="1">
      <alignment horizontal="center" vertical="top" wrapText="1"/>
    </xf>
    <xf numFmtId="9" fontId="4" fillId="4" borderId="63" xfId="2" applyFont="1" applyFill="1" applyBorder="1" applyAlignment="1">
      <alignment horizontal="center" vertical="center" wrapText="1"/>
    </xf>
    <xf numFmtId="0" fontId="3" fillId="10" borderId="51" xfId="0" applyFont="1" applyFill="1" applyBorder="1" applyAlignment="1">
      <alignment horizontal="center" vertical="top" wrapText="1"/>
    </xf>
    <xf numFmtId="3" fontId="3" fillId="10" borderId="41" xfId="0" applyNumberFormat="1" applyFont="1" applyFill="1" applyBorder="1" applyAlignment="1">
      <alignment horizontal="center" vertical="top" wrapText="1"/>
    </xf>
    <xf numFmtId="0" fontId="3" fillId="18" borderId="54" xfId="0" applyFont="1" applyFill="1" applyBorder="1" applyAlignment="1">
      <alignment horizontal="center" vertical="top" wrapText="1"/>
    </xf>
    <xf numFmtId="0" fontId="3" fillId="18" borderId="56" xfId="0" applyFont="1" applyFill="1" applyBorder="1" applyAlignment="1">
      <alignment horizontal="center" vertical="top" wrapText="1"/>
    </xf>
    <xf numFmtId="0" fontId="29" fillId="18" borderId="56" xfId="0" applyFont="1" applyFill="1" applyBorder="1" applyAlignment="1">
      <alignment horizontal="center" vertical="top" wrapText="1"/>
    </xf>
    <xf numFmtId="9" fontId="3" fillId="18" borderId="56" xfId="2" applyFont="1" applyFill="1" applyBorder="1" applyAlignment="1">
      <alignment horizontal="center" vertical="top" wrapText="1"/>
    </xf>
    <xf numFmtId="0" fontId="3" fillId="18" borderId="50" xfId="0" applyFont="1" applyFill="1" applyBorder="1" applyAlignment="1">
      <alignment horizontal="center" vertical="top" wrapText="1"/>
    </xf>
    <xf numFmtId="0" fontId="3" fillId="29" borderId="54" xfId="0" applyFont="1" applyFill="1" applyBorder="1" applyAlignment="1">
      <alignment horizontal="center" vertical="top" wrapText="1"/>
    </xf>
    <xf numFmtId="167" fontId="3" fillId="29" borderId="56" xfId="3" applyNumberFormat="1" applyFont="1" applyFill="1" applyBorder="1" applyAlignment="1">
      <alignment horizontal="center" vertical="top" wrapText="1"/>
    </xf>
    <xf numFmtId="0" fontId="3" fillId="29" borderId="56" xfId="0" applyFont="1" applyFill="1" applyBorder="1" applyAlignment="1">
      <alignment horizontal="center" vertical="top" wrapText="1"/>
    </xf>
    <xf numFmtId="167" fontId="3" fillId="29" borderId="56" xfId="0" applyNumberFormat="1" applyFont="1" applyFill="1" applyBorder="1" applyAlignment="1">
      <alignment horizontal="center" vertical="top" wrapText="1"/>
    </xf>
    <xf numFmtId="167" fontId="3" fillId="29" borderId="50" xfId="0" applyNumberFormat="1" applyFont="1" applyFill="1" applyBorder="1" applyAlignment="1">
      <alignment horizontal="center" vertical="top" wrapText="1"/>
    </xf>
    <xf numFmtId="166" fontId="6" fillId="0" borderId="5" xfId="0" applyNumberFormat="1" applyFont="1" applyBorder="1" applyAlignment="1">
      <alignment horizontal="center"/>
    </xf>
    <xf numFmtId="0" fontId="14" fillId="13" borderId="1" xfId="0" applyFont="1" applyFill="1" applyBorder="1" applyAlignment="1">
      <alignment horizontal="center"/>
    </xf>
    <xf numFmtId="0" fontId="14" fillId="13" borderId="2" xfId="0" applyFont="1" applyFill="1" applyBorder="1" applyAlignment="1">
      <alignment horizontal="center"/>
    </xf>
    <xf numFmtId="0" fontId="14" fillId="13" borderId="3" xfId="0" applyFont="1" applyFill="1" applyBorder="1" applyAlignment="1">
      <alignment horizontal="center"/>
    </xf>
    <xf numFmtId="9" fontId="8" fillId="0" borderId="26" xfId="2" applyFont="1" applyFill="1" applyBorder="1" applyAlignment="1">
      <alignment horizontal="center"/>
    </xf>
    <xf numFmtId="9" fontId="3" fillId="0" borderId="26" xfId="2" applyFont="1" applyFill="1" applyBorder="1" applyAlignment="1">
      <alignment horizontal="center"/>
    </xf>
    <xf numFmtId="9" fontId="14" fillId="0" borderId="26" xfId="0" applyNumberFormat="1" applyFont="1" applyBorder="1" applyAlignment="1">
      <alignment horizontal="center"/>
    </xf>
    <xf numFmtId="9" fontId="8" fillId="7" borderId="2" xfId="2" applyFont="1" applyFill="1" applyBorder="1" applyAlignment="1">
      <alignment horizontal="center"/>
    </xf>
    <xf numFmtId="9" fontId="14" fillId="13" borderId="2" xfId="0" applyNumberFormat="1" applyFont="1" applyFill="1" applyBorder="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1" fillId="0" borderId="17" xfId="0" applyFont="1" applyBorder="1" applyAlignment="1">
      <alignment horizontal="center"/>
    </xf>
    <xf numFmtId="9" fontId="1" fillId="50" borderId="16" xfId="2" applyFont="1" applyFill="1" applyBorder="1" applyAlignment="1">
      <alignment horizontal="center" vertical="center" wrapText="1"/>
    </xf>
    <xf numFmtId="9" fontId="1" fillId="50" borderId="76" xfId="2" applyFont="1" applyFill="1" applyBorder="1" applyAlignment="1">
      <alignment horizontal="center" vertical="center" wrapText="1"/>
    </xf>
    <xf numFmtId="0" fontId="1" fillId="12" borderId="57" xfId="0" applyFont="1" applyFill="1" applyBorder="1" applyAlignment="1">
      <alignment horizontal="center" vertical="center"/>
    </xf>
    <xf numFmtId="0" fontId="1" fillId="12" borderId="18" xfId="0" applyFont="1" applyFill="1" applyBorder="1" applyAlignment="1">
      <alignment horizontal="center" vertical="center"/>
    </xf>
    <xf numFmtId="0" fontId="1" fillId="12" borderId="17" xfId="0" applyFont="1" applyFill="1" applyBorder="1" applyAlignment="1">
      <alignment horizontal="center" vertical="center"/>
    </xf>
    <xf numFmtId="0" fontId="1" fillId="4" borderId="16" xfId="0" applyFont="1" applyFill="1" applyBorder="1" applyAlignment="1">
      <alignment horizontal="center"/>
    </xf>
    <xf numFmtId="0" fontId="1" fillId="4" borderId="18" xfId="0" applyFont="1" applyFill="1" applyBorder="1" applyAlignment="1">
      <alignment horizontal="center"/>
    </xf>
    <xf numFmtId="0" fontId="1" fillId="4" borderId="17" xfId="0" applyFont="1" applyFill="1" applyBorder="1" applyAlignment="1">
      <alignment horizontal="center"/>
    </xf>
    <xf numFmtId="0" fontId="38" fillId="29" borderId="16" xfId="0" applyFont="1" applyFill="1" applyBorder="1" applyAlignment="1">
      <alignment horizontal="center" vertical="center" wrapText="1"/>
    </xf>
    <xf numFmtId="0" fontId="38" fillId="29" borderId="18" xfId="0" applyFont="1" applyFill="1" applyBorder="1" applyAlignment="1">
      <alignment horizontal="center" vertical="center" wrapText="1"/>
    </xf>
    <xf numFmtId="0" fontId="38" fillId="29" borderId="45" xfId="0" applyFont="1" applyFill="1" applyBorder="1" applyAlignment="1">
      <alignment horizontal="center" vertical="center" wrapText="1"/>
    </xf>
    <xf numFmtId="0" fontId="38" fillId="29" borderId="46"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1" fillId="15" borderId="17" xfId="0" applyFont="1" applyFill="1" applyBorder="1" applyAlignment="1">
      <alignment horizontal="center" vertical="center" wrapText="1"/>
    </xf>
    <xf numFmtId="0" fontId="38" fillId="34" borderId="48" xfId="0" applyFont="1" applyFill="1" applyBorder="1" applyAlignment="1">
      <alignment horizontal="center" wrapText="1"/>
    </xf>
    <xf numFmtId="0" fontId="38" fillId="34" borderId="49" xfId="0" applyFont="1" applyFill="1" applyBorder="1" applyAlignment="1">
      <alignment horizontal="center" wrapText="1"/>
    </xf>
    <xf numFmtId="1" fontId="38" fillId="14" borderId="16" xfId="0" applyNumberFormat="1" applyFont="1" applyFill="1" applyBorder="1" applyAlignment="1">
      <alignment horizontal="center"/>
    </xf>
    <xf numFmtId="1" fontId="38" fillId="14" borderId="18" xfId="0" applyNumberFormat="1" applyFont="1" applyFill="1" applyBorder="1" applyAlignment="1">
      <alignment horizontal="center"/>
    </xf>
    <xf numFmtId="1" fontId="38" fillId="14" borderId="17" xfId="0" applyNumberFormat="1" applyFont="1" applyFill="1" applyBorder="1" applyAlignment="1">
      <alignment horizontal="center"/>
    </xf>
    <xf numFmtId="0" fontId="24" fillId="27" borderId="16" xfId="0" applyFont="1" applyFill="1" applyBorder="1" applyAlignment="1">
      <alignment horizontal="center" vertical="center"/>
    </xf>
    <xf numFmtId="0" fontId="24" fillId="27" borderId="18" xfId="0" applyFont="1" applyFill="1" applyBorder="1" applyAlignment="1">
      <alignment horizontal="center" vertical="center"/>
    </xf>
    <xf numFmtId="0" fontId="24" fillId="27" borderId="17" xfId="0" applyFont="1" applyFill="1" applyBorder="1" applyAlignment="1">
      <alignment horizontal="center" vertical="center"/>
    </xf>
    <xf numFmtId="0" fontId="38" fillId="18" borderId="47" xfId="0" applyFont="1" applyFill="1" applyBorder="1" applyAlignment="1">
      <alignment horizontal="center"/>
    </xf>
    <xf numFmtId="0" fontId="38" fillId="18" borderId="45" xfId="0" applyFont="1" applyFill="1" applyBorder="1" applyAlignment="1">
      <alignment horizontal="center"/>
    </xf>
    <xf numFmtId="0" fontId="38" fillId="18" borderId="46" xfId="0" applyFont="1" applyFill="1" applyBorder="1" applyAlignment="1">
      <alignment horizontal="center"/>
    </xf>
    <xf numFmtId="0" fontId="38" fillId="69" borderId="16" xfId="0" applyFont="1" applyFill="1" applyBorder="1" applyAlignment="1">
      <alignment horizontal="center" vertical="center"/>
    </xf>
    <xf numFmtId="0" fontId="38" fillId="69" borderId="18" xfId="0" applyFont="1" applyFill="1" applyBorder="1" applyAlignment="1">
      <alignment horizontal="center" vertical="center"/>
    </xf>
    <xf numFmtId="0" fontId="1" fillId="70" borderId="16" xfId="0" applyFont="1" applyFill="1" applyBorder="1" applyAlignment="1">
      <alignment horizontal="center"/>
    </xf>
    <xf numFmtId="0" fontId="1" fillId="70" borderId="18" xfId="0" applyFont="1" applyFill="1" applyBorder="1" applyAlignment="1">
      <alignment horizontal="center"/>
    </xf>
    <xf numFmtId="0" fontId="1" fillId="70" borderId="17" xfId="0" applyFont="1" applyFill="1" applyBorder="1" applyAlignment="1">
      <alignment horizontal="center"/>
    </xf>
    <xf numFmtId="0" fontId="1" fillId="71" borderId="16" xfId="0" applyFont="1" applyFill="1" applyBorder="1" applyAlignment="1">
      <alignment horizontal="center"/>
    </xf>
    <xf numFmtId="0" fontId="1" fillId="71" borderId="18" xfId="0" applyFont="1" applyFill="1" applyBorder="1" applyAlignment="1">
      <alignment horizontal="center"/>
    </xf>
    <xf numFmtId="0" fontId="1" fillId="71" borderId="17" xfId="0" applyFont="1" applyFill="1" applyBorder="1" applyAlignment="1">
      <alignment horizontal="center"/>
    </xf>
    <xf numFmtId="0" fontId="1" fillId="20" borderId="47" xfId="0" applyFont="1" applyFill="1" applyBorder="1" applyAlignment="1">
      <alignment horizontal="center"/>
    </xf>
    <xf numFmtId="0" fontId="1" fillId="20" borderId="45" xfId="0" applyFont="1" applyFill="1" applyBorder="1" applyAlignment="1">
      <alignment horizontal="center"/>
    </xf>
    <xf numFmtId="0" fontId="1" fillId="20" borderId="46" xfId="0" applyFont="1" applyFill="1" applyBorder="1" applyAlignment="1">
      <alignment horizontal="center"/>
    </xf>
    <xf numFmtId="0" fontId="1" fillId="19" borderId="47" xfId="0" applyFont="1" applyFill="1" applyBorder="1" applyAlignment="1">
      <alignment horizontal="center"/>
    </xf>
    <xf numFmtId="0" fontId="1" fillId="19" borderId="46" xfId="0" applyFont="1" applyFill="1" applyBorder="1" applyAlignment="1">
      <alignment horizontal="center"/>
    </xf>
    <xf numFmtId="0" fontId="1" fillId="23" borderId="47" xfId="0" applyFont="1" applyFill="1" applyBorder="1" applyAlignment="1">
      <alignment horizontal="center"/>
    </xf>
    <xf numFmtId="0" fontId="1" fillId="23" borderId="45" xfId="0" applyFont="1" applyFill="1" applyBorder="1" applyAlignment="1">
      <alignment horizontal="center"/>
    </xf>
    <xf numFmtId="0" fontId="1" fillId="23" borderId="46" xfId="0" applyFont="1" applyFill="1" applyBorder="1" applyAlignment="1">
      <alignment horizontal="center"/>
    </xf>
    <xf numFmtId="0" fontId="24" fillId="72" borderId="16" xfId="0" applyFont="1" applyFill="1" applyBorder="1" applyAlignment="1">
      <alignment horizontal="center"/>
    </xf>
    <xf numFmtId="0" fontId="24" fillId="72" borderId="18" xfId="0" applyFont="1" applyFill="1" applyBorder="1" applyAlignment="1">
      <alignment horizontal="center"/>
    </xf>
    <xf numFmtId="0" fontId="24" fillId="72" borderId="17" xfId="0" applyFont="1" applyFill="1" applyBorder="1" applyAlignment="1">
      <alignment horizontal="center"/>
    </xf>
    <xf numFmtId="0" fontId="38" fillId="18" borderId="48" xfId="0" applyFont="1" applyFill="1" applyBorder="1" applyAlignment="1">
      <alignment horizontal="center"/>
    </xf>
    <xf numFmtId="0" fontId="38" fillId="18" borderId="24" xfId="0" applyFont="1" applyFill="1" applyBorder="1" applyAlignment="1">
      <alignment horizontal="center"/>
    </xf>
    <xf numFmtId="0" fontId="38" fillId="18" borderId="49" xfId="0" applyFont="1" applyFill="1" applyBorder="1" applyAlignment="1">
      <alignment horizont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29" borderId="16" xfId="0" applyFont="1" applyFill="1" applyBorder="1" applyAlignment="1">
      <alignment horizontal="center" vertical="center"/>
    </xf>
    <xf numFmtId="0" fontId="28" fillId="29" borderId="76" xfId="0" applyFont="1" applyFill="1" applyBorder="1" applyAlignment="1">
      <alignment horizontal="center" vertical="center"/>
    </xf>
    <xf numFmtId="0" fontId="28" fillId="29" borderId="57" xfId="0" applyFont="1" applyFill="1" applyBorder="1" applyAlignment="1">
      <alignment horizontal="center" vertical="center"/>
    </xf>
    <xf numFmtId="0" fontId="28" fillId="29" borderId="17" xfId="0" applyFont="1" applyFill="1" applyBorder="1" applyAlignment="1">
      <alignment horizontal="center" vertical="center"/>
    </xf>
    <xf numFmtId="0" fontId="25" fillId="30" borderId="16" xfId="0" applyFont="1" applyFill="1" applyBorder="1" applyAlignment="1">
      <alignment horizontal="center"/>
    </xf>
    <xf numFmtId="0" fontId="25" fillId="30" borderId="18" xfId="0" applyFont="1" applyFill="1" applyBorder="1" applyAlignment="1">
      <alignment horizontal="center"/>
    </xf>
    <xf numFmtId="0" fontId="25" fillId="30" borderId="17" xfId="0" applyFont="1" applyFill="1" applyBorder="1" applyAlignment="1">
      <alignment horizontal="center"/>
    </xf>
    <xf numFmtId="0" fontId="24" fillId="32" borderId="16" xfId="0" applyFont="1" applyFill="1" applyBorder="1" applyAlignment="1">
      <alignment horizontal="center"/>
    </xf>
    <xf numFmtId="0" fontId="24" fillId="32" borderId="18" xfId="0" applyFont="1" applyFill="1" applyBorder="1" applyAlignment="1">
      <alignment horizontal="center"/>
    </xf>
    <xf numFmtId="0" fontId="24" fillId="32" borderId="17" xfId="0" applyFont="1" applyFill="1" applyBorder="1" applyAlignment="1">
      <alignment horizontal="center"/>
    </xf>
    <xf numFmtId="0" fontId="24" fillId="31" borderId="24" xfId="0" applyFont="1" applyFill="1" applyBorder="1" applyAlignment="1">
      <alignment horizontal="center"/>
    </xf>
    <xf numFmtId="0" fontId="24" fillId="31" borderId="18" xfId="0" applyFont="1" applyFill="1" applyBorder="1" applyAlignment="1">
      <alignment horizontal="center"/>
    </xf>
    <xf numFmtId="0" fontId="24" fillId="31" borderId="17" xfId="0" applyFont="1" applyFill="1" applyBorder="1" applyAlignment="1">
      <alignment horizontal="center"/>
    </xf>
    <xf numFmtId="0" fontId="30" fillId="4" borderId="16" xfId="0" applyFont="1" applyFill="1" applyBorder="1" applyAlignment="1">
      <alignment horizontal="center" vertical="center"/>
    </xf>
    <xf numFmtId="0" fontId="30" fillId="4" borderId="17" xfId="0" applyFont="1" applyFill="1" applyBorder="1" applyAlignment="1">
      <alignment horizontal="center" vertical="center"/>
    </xf>
    <xf numFmtId="1" fontId="26" fillId="4" borderId="16" xfId="0" applyNumberFormat="1" applyFont="1" applyFill="1" applyBorder="1" applyAlignment="1">
      <alignment horizontal="center" vertical="center" wrapText="1"/>
    </xf>
    <xf numFmtId="1" fontId="26" fillId="4" borderId="17" xfId="0" applyNumberFormat="1" applyFont="1" applyFill="1" applyBorder="1" applyAlignment="1">
      <alignment horizontal="center" vertical="center" wrapText="1"/>
    </xf>
    <xf numFmtId="0" fontId="26" fillId="4" borderId="16"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17" xfId="0" applyFont="1" applyFill="1" applyBorder="1" applyAlignment="1">
      <alignment horizontal="center" vertical="center"/>
    </xf>
    <xf numFmtId="1" fontId="26" fillId="4" borderId="16" xfId="0" applyNumberFormat="1" applyFont="1" applyFill="1" applyBorder="1" applyAlignment="1">
      <alignment horizontal="center" vertical="center"/>
    </xf>
    <xf numFmtId="1" fontId="26" fillId="4" borderId="18" xfId="0" applyNumberFormat="1" applyFont="1" applyFill="1" applyBorder="1" applyAlignment="1">
      <alignment horizontal="center" vertical="center"/>
    </xf>
    <xf numFmtId="1" fontId="26" fillId="4" borderId="17" xfId="0" applyNumberFormat="1" applyFont="1" applyFill="1" applyBorder="1" applyAlignment="1">
      <alignment horizontal="center" vertical="center"/>
    </xf>
    <xf numFmtId="9" fontId="28" fillId="18" borderId="0" xfId="2" applyFont="1" applyFill="1" applyBorder="1" applyAlignment="1">
      <alignment horizontal="center" vertical="center"/>
    </xf>
    <xf numFmtId="9" fontId="28" fillId="18" borderId="39" xfId="2"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8" xfId="0" applyFont="1" applyFill="1" applyBorder="1" applyAlignment="1">
      <alignment horizontal="center" vertical="center"/>
    </xf>
    <xf numFmtId="0" fontId="26" fillId="18" borderId="17" xfId="0" applyFont="1" applyFill="1" applyBorder="1" applyAlignment="1">
      <alignment horizontal="center" vertical="center"/>
    </xf>
    <xf numFmtId="0" fontId="28" fillId="9" borderId="48"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49" xfId="0" applyFont="1" applyFill="1" applyBorder="1" applyAlignment="1">
      <alignment horizontal="center"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5" borderId="16"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7" xfId="0" applyFont="1" applyFill="1" applyBorder="1" applyAlignment="1">
      <alignment horizontal="center" vertical="center"/>
    </xf>
    <xf numFmtId="0" fontId="28" fillId="28" borderId="30" xfId="0" applyFont="1" applyFill="1" applyBorder="1" applyAlignment="1">
      <alignment horizontal="center" vertical="center"/>
    </xf>
    <xf numFmtId="0" fontId="28" fillId="28" borderId="31" xfId="0" applyFont="1" applyFill="1" applyBorder="1" applyAlignment="1">
      <alignment horizontal="center" vertical="center"/>
    </xf>
    <xf numFmtId="0" fontId="28" fillId="28" borderId="32" xfId="0" applyFont="1" applyFill="1" applyBorder="1" applyAlignment="1">
      <alignment horizontal="center" vertical="center"/>
    </xf>
    <xf numFmtId="0" fontId="41" fillId="38" borderId="0" xfId="0" applyFont="1" applyFill="1" applyBorder="1" applyAlignment="1">
      <alignment horizontal="center" vertical="center" wrapText="1"/>
    </xf>
    <xf numFmtId="0" fontId="28" fillId="0" borderId="48" xfId="0" applyFont="1" applyBorder="1" applyAlignment="1">
      <alignment horizontal="center" vertical="center"/>
    </xf>
    <xf numFmtId="0" fontId="28" fillId="0" borderId="24" xfId="0" applyFont="1" applyBorder="1" applyAlignment="1">
      <alignment horizontal="center" vertical="center"/>
    </xf>
    <xf numFmtId="0" fontId="26" fillId="28" borderId="16" xfId="0" applyFont="1" applyFill="1" applyBorder="1" applyAlignment="1">
      <alignment horizontal="center" vertical="center" wrapText="1"/>
    </xf>
    <xf numFmtId="0" fontId="26" fillId="28" borderId="18" xfId="0" applyFont="1" applyFill="1" applyBorder="1" applyAlignment="1">
      <alignment horizontal="center" vertical="center" wrapText="1"/>
    </xf>
    <xf numFmtId="0" fontId="26" fillId="28" borderId="17" xfId="0" applyFont="1" applyFill="1" applyBorder="1" applyAlignment="1">
      <alignment horizontal="center" vertical="center" wrapText="1"/>
    </xf>
    <xf numFmtId="0" fontId="26" fillId="7" borderId="16" xfId="0" applyFont="1" applyFill="1" applyBorder="1" applyAlignment="1">
      <alignment horizontal="center" vertical="center"/>
    </xf>
    <xf numFmtId="0" fontId="26" fillId="7" borderId="18" xfId="0" applyFont="1" applyFill="1" applyBorder="1" applyAlignment="1">
      <alignment horizontal="center" vertical="center"/>
    </xf>
    <xf numFmtId="0" fontId="26" fillId="7" borderId="17" xfId="0" applyFont="1" applyFill="1" applyBorder="1" applyAlignment="1">
      <alignment horizontal="center" vertical="center"/>
    </xf>
    <xf numFmtId="0" fontId="26" fillId="39" borderId="18" xfId="0" applyFont="1" applyFill="1" applyBorder="1" applyAlignment="1">
      <alignment horizontal="center" vertical="center" wrapText="1"/>
    </xf>
    <xf numFmtId="0" fontId="26" fillId="39" borderId="17" xfId="0" applyFont="1" applyFill="1" applyBorder="1" applyAlignment="1">
      <alignment horizontal="center" vertical="center" wrapText="1"/>
    </xf>
    <xf numFmtId="164" fontId="4" fillId="0" borderId="42" xfId="0" applyNumberFormat="1" applyFont="1" applyBorder="1" applyAlignment="1">
      <alignment horizontal="center" vertical="center"/>
    </xf>
    <xf numFmtId="164" fontId="4" fillId="0" borderId="58" xfId="0" applyNumberFormat="1" applyFont="1" applyBorder="1" applyAlignment="1">
      <alignment horizontal="center" vertical="center"/>
    </xf>
    <xf numFmtId="164" fontId="4" fillId="0" borderId="52" xfId="0" applyNumberFormat="1" applyFont="1" applyBorder="1" applyAlignment="1">
      <alignment horizontal="center" vertical="center"/>
    </xf>
    <xf numFmtId="0" fontId="3" fillId="0" borderId="42"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2" xfId="0" applyFont="1" applyFill="1" applyBorder="1" applyAlignment="1">
      <alignment horizontal="center" vertical="center"/>
    </xf>
    <xf numFmtId="14" fontId="3" fillId="0" borderId="42" xfId="0" applyNumberFormat="1" applyFont="1" applyFill="1" applyBorder="1" applyAlignment="1">
      <alignment horizontal="center" vertical="center"/>
    </xf>
    <xf numFmtId="14" fontId="3" fillId="0" borderId="58" xfId="0" applyNumberFormat="1" applyFont="1" applyFill="1" applyBorder="1" applyAlignment="1">
      <alignment horizontal="center" vertical="center"/>
    </xf>
    <xf numFmtId="14" fontId="3" fillId="0" borderId="52" xfId="0" applyNumberFormat="1" applyFont="1" applyFill="1" applyBorder="1" applyAlignment="1">
      <alignment horizontal="center" vertical="center"/>
    </xf>
    <xf numFmtId="0" fontId="0" fillId="0" borderId="42" xfId="0" applyFill="1" applyBorder="1" applyAlignment="1">
      <alignment horizontal="center"/>
    </xf>
    <xf numFmtId="0" fontId="0" fillId="0" borderId="58" xfId="0" applyFill="1" applyBorder="1" applyAlignment="1">
      <alignment horizontal="center"/>
    </xf>
    <xf numFmtId="0" fontId="3" fillId="0" borderId="42" xfId="0" applyFont="1" applyFill="1" applyBorder="1" applyAlignment="1">
      <alignment horizontal="center"/>
    </xf>
    <xf numFmtId="0" fontId="3" fillId="0" borderId="58" xfId="0" applyFont="1" applyFill="1" applyBorder="1" applyAlignment="1">
      <alignment horizontal="center"/>
    </xf>
    <xf numFmtId="0" fontId="3" fillId="0" borderId="52" xfId="0" applyFont="1" applyFill="1" applyBorder="1" applyAlignment="1">
      <alignment horizontal="center"/>
    </xf>
    <xf numFmtId="0" fontId="26" fillId="62" borderId="28" xfId="0" applyFont="1" applyFill="1" applyBorder="1" applyAlignment="1">
      <alignment horizontal="center" vertical="center" textRotation="90"/>
    </xf>
    <xf numFmtId="0" fontId="26" fillId="62" borderId="8" xfId="0" applyFont="1" applyFill="1" applyBorder="1" applyAlignment="1">
      <alignment horizontal="center" vertical="center" textRotation="90"/>
    </xf>
    <xf numFmtId="0" fontId="26" fillId="62" borderId="66" xfId="0" applyFont="1" applyFill="1" applyBorder="1" applyAlignment="1">
      <alignment horizontal="center" vertical="center" textRotation="90"/>
    </xf>
    <xf numFmtId="0" fontId="26" fillId="0" borderId="28" xfId="0" applyFont="1" applyBorder="1" applyAlignment="1">
      <alignment horizontal="center" vertical="center" textRotation="90"/>
    </xf>
    <xf numFmtId="0" fontId="26" fillId="0" borderId="8" xfId="0" applyFont="1" applyBorder="1" applyAlignment="1">
      <alignment horizontal="center" vertical="center" textRotation="90"/>
    </xf>
    <xf numFmtId="0" fontId="26" fillId="0" borderId="66" xfId="0" applyFont="1" applyBorder="1" applyAlignment="1">
      <alignment horizontal="center" vertical="center" textRotation="90"/>
    </xf>
    <xf numFmtId="0" fontId="26" fillId="63" borderId="28" xfId="0" applyFont="1" applyFill="1" applyBorder="1" applyAlignment="1">
      <alignment horizontal="center" vertical="center" textRotation="90" wrapText="1"/>
    </xf>
    <xf numFmtId="0" fontId="26" fillId="63" borderId="66" xfId="0" applyFont="1" applyFill="1" applyBorder="1" applyAlignment="1">
      <alignment horizontal="center" vertical="center" textRotation="90" wrapText="1"/>
    </xf>
    <xf numFmtId="0" fontId="26" fillId="63" borderId="8" xfId="0" applyFont="1" applyFill="1" applyBorder="1" applyAlignment="1">
      <alignment horizontal="center" vertical="center" textRotation="90" wrapText="1"/>
    </xf>
    <xf numFmtId="0" fontId="26" fillId="0" borderId="16" xfId="0" applyFont="1" applyBorder="1" applyAlignment="1">
      <alignment horizontal="center" vertical="center"/>
    </xf>
    <xf numFmtId="0" fontId="26" fillId="0" borderId="49" xfId="0" applyFont="1" applyBorder="1" applyAlignment="1">
      <alignment horizontal="center" vertical="center"/>
    </xf>
    <xf numFmtId="0" fontId="1" fillId="54" borderId="28" xfId="0" applyFont="1" applyFill="1" applyBorder="1" applyAlignment="1">
      <alignment horizontal="center" vertical="center" textRotation="90"/>
    </xf>
    <xf numFmtId="0" fontId="1" fillId="54" borderId="8" xfId="0" applyFont="1" applyFill="1" applyBorder="1" applyAlignment="1">
      <alignment horizontal="center" vertical="center" textRotation="90"/>
    </xf>
    <xf numFmtId="0" fontId="1" fillId="54" borderId="66" xfId="0" applyFont="1" applyFill="1" applyBorder="1" applyAlignment="1">
      <alignment horizontal="center" vertical="center" textRotation="90"/>
    </xf>
    <xf numFmtId="0" fontId="1" fillId="5" borderId="28" xfId="0" applyFont="1" applyFill="1" applyBorder="1" applyAlignment="1">
      <alignment horizontal="center" vertical="center" textRotation="90"/>
    </xf>
    <xf numFmtId="0" fontId="1" fillId="5" borderId="8" xfId="0" applyFont="1" applyFill="1" applyBorder="1" applyAlignment="1">
      <alignment horizontal="center" vertical="center" textRotation="90"/>
    </xf>
    <xf numFmtId="0" fontId="26" fillId="54" borderId="28" xfId="0" applyFont="1" applyFill="1" applyBorder="1" applyAlignment="1">
      <alignment horizontal="center" vertical="center" textRotation="90" wrapText="1"/>
    </xf>
    <xf numFmtId="0" fontId="26" fillId="54" borderId="66" xfId="0" applyFont="1" applyFill="1" applyBorder="1" applyAlignment="1">
      <alignment horizontal="center" vertical="center" textRotation="90" wrapText="1"/>
    </xf>
    <xf numFmtId="0" fontId="26" fillId="53" borderId="48" xfId="0" applyFont="1" applyFill="1" applyBorder="1" applyAlignment="1">
      <alignment horizontal="center" vertical="center" textRotation="90" wrapText="1"/>
    </xf>
    <xf numFmtId="0" fontId="26" fillId="53" borderId="68" xfId="0" applyFont="1" applyFill="1" applyBorder="1" applyAlignment="1">
      <alignment horizontal="center" vertical="center" textRotation="90" wrapText="1"/>
    </xf>
    <xf numFmtId="0" fontId="1" fillId="53" borderId="28" xfId="0" applyFont="1" applyFill="1" applyBorder="1" applyAlignment="1">
      <alignment horizontal="center" vertical="center" textRotation="90"/>
    </xf>
    <xf numFmtId="0" fontId="1" fillId="53" borderId="8" xfId="0" applyFont="1" applyFill="1" applyBorder="1" applyAlignment="1">
      <alignment horizontal="center" vertical="center" textRotation="90"/>
    </xf>
    <xf numFmtId="0" fontId="1" fillId="53" borderId="66" xfId="0" applyFont="1" applyFill="1" applyBorder="1" applyAlignment="1">
      <alignment horizontal="center" vertical="center" textRotation="90"/>
    </xf>
    <xf numFmtId="0" fontId="26" fillId="49" borderId="64" xfId="0" applyFont="1" applyFill="1" applyBorder="1" applyAlignment="1">
      <alignment horizontal="center" vertical="center" textRotation="90" wrapText="1"/>
    </xf>
    <xf numFmtId="0" fontId="26" fillId="49" borderId="68" xfId="0" applyFont="1" applyFill="1" applyBorder="1" applyAlignment="1">
      <alignment horizontal="center" vertical="center" textRotation="90" wrapText="1"/>
    </xf>
    <xf numFmtId="0" fontId="26" fillId="19" borderId="28" xfId="0" applyFont="1" applyFill="1" applyBorder="1" applyAlignment="1">
      <alignment horizontal="center" vertical="center" textRotation="90"/>
    </xf>
    <xf numFmtId="0" fontId="26" fillId="19" borderId="8" xfId="0" applyFont="1" applyFill="1" applyBorder="1" applyAlignment="1">
      <alignment horizontal="center" vertical="center" textRotation="90"/>
    </xf>
    <xf numFmtId="0" fontId="26" fillId="19" borderId="66" xfId="0" applyFont="1" applyFill="1" applyBorder="1" applyAlignment="1">
      <alignment horizontal="center" vertical="center" textRotation="90"/>
    </xf>
    <xf numFmtId="0" fontId="26" fillId="49" borderId="48" xfId="0" applyFont="1" applyFill="1" applyBorder="1" applyAlignment="1">
      <alignment horizontal="center" vertical="center" textRotation="90" wrapText="1"/>
    </xf>
    <xf numFmtId="0" fontId="26" fillId="49" borderId="8" xfId="0" applyFont="1" applyFill="1" applyBorder="1" applyAlignment="1">
      <alignment horizontal="center" vertical="center" textRotation="90" wrapText="1"/>
    </xf>
    <xf numFmtId="0" fontId="26" fillId="49" borderId="66" xfId="0" applyFont="1" applyFill="1" applyBorder="1" applyAlignment="1">
      <alignment horizontal="center" vertical="center" textRotation="90" wrapText="1"/>
    </xf>
    <xf numFmtId="0" fontId="26" fillId="49" borderId="12" xfId="0" applyFont="1" applyFill="1" applyBorder="1" applyAlignment="1">
      <alignment horizontal="center" vertical="center" textRotation="90" wrapText="1"/>
    </xf>
    <xf numFmtId="0" fontId="26" fillId="49" borderId="70" xfId="0" applyFont="1" applyFill="1" applyBorder="1" applyAlignment="1">
      <alignment horizontal="center" vertical="center" textRotation="90" wrapText="1"/>
    </xf>
    <xf numFmtId="0" fontId="26" fillId="53" borderId="28" xfId="0" applyFont="1" applyFill="1" applyBorder="1" applyAlignment="1">
      <alignment horizontal="center" vertical="center" textRotation="90" wrapText="1"/>
    </xf>
    <xf numFmtId="0" fontId="26" fillId="53" borderId="66" xfId="0" applyFont="1" applyFill="1" applyBorder="1" applyAlignment="1">
      <alignment horizontal="center" vertical="center" textRotation="90" wrapText="1"/>
    </xf>
    <xf numFmtId="0" fontId="26" fillId="53" borderId="48" xfId="0" applyFont="1" applyFill="1" applyBorder="1" applyAlignment="1">
      <alignment horizontal="center" vertical="center" textRotation="90"/>
    </xf>
    <xf numFmtId="0" fontId="26" fillId="53" borderId="64" xfId="0" applyFont="1" applyFill="1" applyBorder="1" applyAlignment="1">
      <alignment horizontal="center" vertical="center" textRotation="90"/>
    </xf>
    <xf numFmtId="0" fontId="26" fillId="53" borderId="8" xfId="0" applyFont="1" applyFill="1" applyBorder="1" applyAlignment="1">
      <alignment horizontal="center" vertical="center" textRotation="90"/>
    </xf>
    <xf numFmtId="0" fontId="26" fillId="53" borderId="66" xfId="0" applyFont="1" applyFill="1" applyBorder="1" applyAlignment="1">
      <alignment horizontal="center" vertical="center" textRotation="90"/>
    </xf>
    <xf numFmtId="0" fontId="27" fillId="61" borderId="30" xfId="0" applyFont="1" applyFill="1" applyBorder="1" applyAlignment="1">
      <alignment horizontal="left" vertical="center" wrapText="1"/>
    </xf>
    <xf numFmtId="0" fontId="27" fillId="61" borderId="10" xfId="0" applyFont="1" applyFill="1" applyBorder="1" applyAlignment="1">
      <alignment horizontal="left" vertical="center" wrapText="1"/>
    </xf>
    <xf numFmtId="0" fontId="26" fillId="48" borderId="8" xfId="0" applyFont="1" applyFill="1" applyBorder="1" applyAlignment="1">
      <alignment horizontal="center" vertical="center" textRotation="90"/>
    </xf>
    <xf numFmtId="0" fontId="26" fillId="48" borderId="66" xfId="0" applyFont="1" applyFill="1" applyBorder="1" applyAlignment="1">
      <alignment horizontal="center" vertical="center" textRotation="90"/>
    </xf>
    <xf numFmtId="0" fontId="26" fillId="51" borderId="48" xfId="0" applyFont="1" applyFill="1" applyBorder="1" applyAlignment="1">
      <alignment horizontal="center" vertical="center" textRotation="90" wrapText="1"/>
    </xf>
    <xf numFmtId="0" fontId="26" fillId="51" borderId="64" xfId="0" applyFont="1" applyFill="1" applyBorder="1" applyAlignment="1">
      <alignment horizontal="center" vertical="center" textRotation="90" wrapText="1"/>
    </xf>
    <xf numFmtId="0" fontId="26" fillId="51" borderId="68" xfId="0" applyFont="1" applyFill="1" applyBorder="1" applyAlignment="1">
      <alignment horizontal="center" vertical="center" textRotation="90" wrapText="1"/>
    </xf>
    <xf numFmtId="0" fontId="26" fillId="54" borderId="48" xfId="0" applyFont="1" applyFill="1" applyBorder="1" applyAlignment="1">
      <alignment horizontal="center" vertical="center" textRotation="90" wrapText="1"/>
    </xf>
    <xf numFmtId="0" fontId="26" fillId="54" borderId="64" xfId="0" applyFont="1" applyFill="1" applyBorder="1" applyAlignment="1">
      <alignment horizontal="center" vertical="center" textRotation="90" wrapText="1"/>
    </xf>
    <xf numFmtId="0" fontId="26" fillId="54" borderId="68" xfId="0" applyFont="1" applyFill="1" applyBorder="1" applyAlignment="1">
      <alignment horizontal="center" vertical="center" textRotation="90" wrapText="1"/>
    </xf>
    <xf numFmtId="0" fontId="27" fillId="42" borderId="51" xfId="0" applyFont="1" applyFill="1" applyBorder="1" applyAlignment="1">
      <alignment horizontal="left" vertical="center" wrapText="1"/>
    </xf>
    <xf numFmtId="0" fontId="27" fillId="42" borderId="10" xfId="0" applyFont="1" applyFill="1" applyBorder="1" applyAlignment="1">
      <alignment horizontal="left" vertical="center" wrapText="1"/>
    </xf>
    <xf numFmtId="0" fontId="27" fillId="55" borderId="51" xfId="0" applyFont="1" applyFill="1" applyBorder="1" applyAlignment="1">
      <alignment horizontal="left" vertical="center" wrapText="1"/>
    </xf>
    <xf numFmtId="0" fontId="27" fillId="16" borderId="36" xfId="0" applyFont="1" applyFill="1" applyBorder="1" applyAlignment="1">
      <alignment horizontal="center" vertical="center" wrapText="1"/>
    </xf>
    <xf numFmtId="0" fontId="27" fillId="16" borderId="67" xfId="0" applyFont="1" applyFill="1" applyBorder="1" applyAlignment="1">
      <alignment horizontal="center" vertical="center" wrapText="1"/>
    </xf>
    <xf numFmtId="0" fontId="26" fillId="56" borderId="48" xfId="0" applyFont="1" applyFill="1" applyBorder="1" applyAlignment="1">
      <alignment horizontal="center" vertical="center" textRotation="90" wrapText="1"/>
    </xf>
    <xf numFmtId="0" fontId="26" fillId="56" borderId="68" xfId="0" applyFont="1" applyFill="1" applyBorder="1" applyAlignment="1">
      <alignment horizontal="center" vertical="center" textRotation="90" wrapText="1"/>
    </xf>
    <xf numFmtId="0" fontId="26" fillId="58" borderId="48" xfId="0" applyFont="1" applyFill="1" applyBorder="1" applyAlignment="1">
      <alignment horizontal="center" vertical="center" textRotation="90" wrapText="1"/>
    </xf>
    <xf numFmtId="0" fontId="26" fillId="58" borderId="64" xfId="0" applyFont="1" applyFill="1" applyBorder="1" applyAlignment="1">
      <alignment horizontal="center" vertical="center" textRotation="90" wrapText="1"/>
    </xf>
    <xf numFmtId="0" fontId="26" fillId="58" borderId="68" xfId="0" applyFont="1" applyFill="1" applyBorder="1" applyAlignment="1">
      <alignment horizontal="center" vertical="center" textRotation="90" wrapText="1"/>
    </xf>
    <xf numFmtId="0" fontId="42" fillId="0" borderId="28" xfId="0" applyFont="1" applyBorder="1" applyAlignment="1">
      <alignment horizontal="center" vertical="center" textRotation="90"/>
    </xf>
    <xf numFmtId="0" fontId="42" fillId="0" borderId="8" xfId="0" applyFont="1" applyBorder="1" applyAlignment="1">
      <alignment horizontal="center" vertical="center" textRotation="90"/>
    </xf>
    <xf numFmtId="0" fontId="42" fillId="0" borderId="66" xfId="0" applyFont="1" applyBorder="1" applyAlignment="1">
      <alignment horizontal="center" vertical="center" textRotation="90"/>
    </xf>
    <xf numFmtId="0" fontId="38" fillId="29" borderId="7" xfId="0" applyFont="1" applyFill="1" applyBorder="1" applyAlignment="1">
      <alignment horizontal="left" vertical="center"/>
    </xf>
    <xf numFmtId="0" fontId="38" fillId="29" borderId="6" xfId="0" applyFont="1" applyFill="1" applyBorder="1" applyAlignment="1">
      <alignment horizontal="left" vertical="center"/>
    </xf>
    <xf numFmtId="0" fontId="1" fillId="19" borderId="16" xfId="0" applyFont="1" applyFill="1" applyBorder="1" applyAlignment="1">
      <alignment horizontal="left" vertical="center"/>
    </xf>
    <xf numFmtId="0" fontId="1" fillId="19" borderId="17" xfId="0" applyFont="1" applyFill="1" applyBorder="1" applyAlignment="1">
      <alignment horizontal="left" vertical="center"/>
    </xf>
    <xf numFmtId="0" fontId="38" fillId="0" borderId="16" xfId="0" applyFont="1" applyBorder="1" applyAlignment="1">
      <alignment horizontal="left" vertical="center"/>
    </xf>
    <xf numFmtId="0" fontId="38" fillId="0" borderId="17" xfId="0" applyFont="1" applyBorder="1" applyAlignment="1">
      <alignment horizontal="left" vertical="center"/>
    </xf>
    <xf numFmtId="0" fontId="24" fillId="27" borderId="16" xfId="0" applyFont="1" applyFill="1" applyBorder="1" applyAlignment="1">
      <alignment horizontal="left" vertical="center"/>
    </xf>
    <xf numFmtId="0" fontId="24" fillId="27" borderId="17" xfId="0" applyFont="1" applyFill="1" applyBorder="1" applyAlignment="1">
      <alignment horizontal="left" vertical="center"/>
    </xf>
    <xf numFmtId="0" fontId="38" fillId="29" borderId="25" xfId="0" applyFont="1" applyFill="1" applyBorder="1" applyAlignment="1">
      <alignment horizontal="left" vertical="center"/>
    </xf>
    <xf numFmtId="0" fontId="38" fillId="29" borderId="27" xfId="0" applyFont="1" applyFill="1" applyBorder="1" applyAlignment="1">
      <alignment horizontal="left" vertical="center"/>
    </xf>
    <xf numFmtId="0" fontId="0" fillId="0" borderId="35" xfId="0" applyFont="1" applyBorder="1" applyAlignment="1">
      <alignment horizontal="left" vertical="center" wrapText="1"/>
    </xf>
    <xf numFmtId="0" fontId="0" fillId="0" borderId="11" xfId="0" applyFont="1" applyBorder="1" applyAlignment="1">
      <alignment horizontal="left" vertical="center" wrapText="1"/>
    </xf>
    <xf numFmtId="9" fontId="38" fillId="18" borderId="25" xfId="2" applyFont="1" applyFill="1" applyBorder="1" applyAlignment="1">
      <alignment horizontal="left" vertical="center"/>
    </xf>
    <xf numFmtId="9" fontId="38" fillId="18" borderId="27" xfId="2" applyFont="1" applyFill="1" applyBorder="1" applyAlignment="1">
      <alignment horizontal="left" vertical="center"/>
    </xf>
    <xf numFmtId="0" fontId="0" fillId="0" borderId="35" xfId="0" applyFont="1" applyBorder="1" applyAlignment="1">
      <alignment horizontal="left" vertical="center"/>
    </xf>
    <xf numFmtId="0" fontId="0" fillId="0" borderId="11" xfId="0" applyFont="1" applyBorder="1" applyAlignment="1">
      <alignment horizontal="left" vertical="center"/>
    </xf>
    <xf numFmtId="0" fontId="0" fillId="0" borderId="50" xfId="0" applyFont="1" applyBorder="1" applyAlignment="1">
      <alignment horizontal="left" vertical="center" wrapText="1"/>
    </xf>
    <xf numFmtId="0" fontId="24" fillId="31" borderId="25" xfId="0" applyFont="1" applyFill="1" applyBorder="1" applyAlignment="1">
      <alignment horizontal="left" vertical="center"/>
    </xf>
    <xf numFmtId="0" fontId="24" fillId="31" borderId="27" xfId="0" applyFont="1" applyFill="1" applyBorder="1" applyAlignment="1">
      <alignment horizontal="left" vertical="center"/>
    </xf>
    <xf numFmtId="0" fontId="38" fillId="28" borderId="7" xfId="0" applyFont="1" applyFill="1" applyBorder="1" applyAlignment="1">
      <alignment horizontal="left" vertical="center"/>
    </xf>
    <xf numFmtId="0" fontId="38" fillId="28" borderId="6" xfId="0" applyFont="1" applyFill="1" applyBorder="1" applyAlignment="1">
      <alignment horizontal="left" vertical="center"/>
    </xf>
    <xf numFmtId="0" fontId="1" fillId="28" borderId="16" xfId="0" applyFont="1" applyFill="1" applyBorder="1" applyAlignment="1">
      <alignment horizontal="left" vertical="center" wrapText="1"/>
    </xf>
    <xf numFmtId="0" fontId="1" fillId="28" borderId="18" xfId="0" applyFont="1" applyFill="1" applyBorder="1" applyAlignment="1">
      <alignment horizontal="left" vertical="center" wrapText="1"/>
    </xf>
    <xf numFmtId="0" fontId="1" fillId="28" borderId="17" xfId="0" applyFont="1" applyFill="1" applyBorder="1" applyAlignment="1">
      <alignment horizontal="left" vertical="center" wrapText="1"/>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0" fontId="1" fillId="7" borderId="17" xfId="0" applyFont="1" applyFill="1" applyBorder="1" applyAlignment="1">
      <alignment horizontal="left" vertical="center"/>
    </xf>
    <xf numFmtId="0" fontId="1" fillId="39" borderId="16" xfId="0" applyFont="1" applyFill="1" applyBorder="1" applyAlignment="1">
      <alignment horizontal="left" vertical="center" wrapText="1"/>
    </xf>
    <xf numFmtId="0" fontId="1" fillId="39" borderId="18" xfId="0" applyFont="1" applyFill="1" applyBorder="1" applyAlignment="1">
      <alignment horizontal="left" vertical="center" wrapText="1"/>
    </xf>
    <xf numFmtId="0" fontId="1" fillId="39" borderId="17" xfId="0" applyFont="1" applyFill="1" applyBorder="1" applyAlignment="1">
      <alignment horizontal="left" vertical="center" wrapText="1"/>
    </xf>
    <xf numFmtId="0" fontId="1" fillId="4" borderId="16" xfId="0" applyFont="1" applyFill="1" applyBorder="1" applyAlignment="1">
      <alignment horizontal="left" vertical="center"/>
    </xf>
    <xf numFmtId="0" fontId="1" fillId="4" borderId="18" xfId="0" applyFont="1" applyFill="1" applyBorder="1" applyAlignment="1">
      <alignment horizontal="left" vertical="center"/>
    </xf>
    <xf numFmtId="0" fontId="1" fillId="4" borderId="17" xfId="0" applyFont="1" applyFill="1" applyBorder="1" applyAlignment="1">
      <alignment horizontal="left" vertical="center"/>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9" defaultPivotStyle="PivotStyleLight16"/>
  <colors>
    <mruColors>
      <color rgb="FFFFFFCC"/>
      <color rgb="FFFFCC66"/>
      <color rgb="FFC5D9F1"/>
      <color rgb="FFDCE6F1"/>
      <color rgb="FFDAEEF3"/>
      <color rgb="FFFBC293"/>
      <color rgb="FF2F75B5"/>
      <color rgb="FFB89DFB"/>
      <color rgb="FFFBF88D"/>
      <color rgb="FFF9F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19049</xdr:colOff>
      <xdr:row>1</xdr:row>
      <xdr:rowOff>41913</xdr:rowOff>
    </xdr:from>
    <xdr:to>
      <xdr:col>15</xdr:col>
      <xdr:colOff>333374</xdr:colOff>
      <xdr:row>5</xdr:row>
      <xdr:rowOff>437752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6515099" y="241938"/>
          <a:ext cx="7019925" cy="2243689"/>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wvgis.wvu.edu/pub/RA/State/CL/Building_Exposur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wvgis.wvu.edu/pub/RA/State/CL/Building_Exp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AX992"/>
  <sheetViews>
    <sheetView tabSelected="1" zoomScaleNormal="100" workbookViewId="0">
      <pane xSplit="3" ySplit="7" topLeftCell="D8" activePane="bottomRight" state="frozen"/>
      <selection pane="topRight" activeCell="D1" sqref="D1"/>
      <selection pane="bottomLeft" activeCell="A5" sqref="A5"/>
      <selection pane="bottomRight" activeCell="W16" sqref="W16"/>
    </sheetView>
  </sheetViews>
  <sheetFormatPr defaultRowHeight="15" x14ac:dyDescent="0.25"/>
  <cols>
    <col min="1" max="1" width="10.5703125" style="2" customWidth="1"/>
    <col min="2" max="2" width="17.42578125" customWidth="1"/>
    <col min="3" max="3" width="12.7109375" customWidth="1"/>
    <col min="4" max="4" width="10.42578125" customWidth="1"/>
    <col min="5" max="10" width="9.140625" customWidth="1"/>
    <col min="11" max="11" width="10.42578125" style="307" customWidth="1"/>
    <col min="12" max="12" width="10.28515625" style="307" customWidth="1"/>
    <col min="13" max="13" width="10.140625" style="307" customWidth="1"/>
    <col min="14" max="14" width="10" style="307" customWidth="1"/>
    <col min="15" max="15" width="9.5703125" style="307" customWidth="1"/>
    <col min="16" max="16" width="9.140625" style="307" customWidth="1"/>
    <col min="17" max="19" width="9.140625" customWidth="1"/>
    <col min="20" max="20" width="9.7109375" customWidth="1"/>
    <col min="21" max="21" width="10" style="314" customWidth="1"/>
    <col min="22" max="23" width="9.140625" style="2"/>
    <col min="24" max="24" width="12" style="2" customWidth="1"/>
    <col min="25" max="25" width="12" style="192" customWidth="1"/>
    <col min="26" max="27" width="12" style="2" customWidth="1"/>
    <col min="28" max="28" width="12" style="86" customWidth="1"/>
    <col min="29" max="29" width="12.7109375" style="30" customWidth="1"/>
    <col min="30" max="30" width="12" style="2" customWidth="1"/>
    <col min="31" max="31" width="12" style="30" customWidth="1"/>
    <col min="32" max="32" width="14.42578125" style="2" customWidth="1"/>
    <col min="33" max="33" width="11.85546875" style="2" customWidth="1"/>
    <col min="38" max="38" width="13.140625" customWidth="1"/>
    <col min="39" max="39" width="10.7109375" customWidth="1"/>
    <col min="42" max="43" width="10.5703125" customWidth="1"/>
    <col min="44" max="44" width="9.140625" customWidth="1"/>
    <col min="45" max="45" width="10.140625" customWidth="1"/>
    <col min="50" max="50" width="11.7109375" bestFit="1" customWidth="1"/>
  </cols>
  <sheetData>
    <row r="1" spans="1:50" x14ac:dyDescent="0.25">
      <c r="A1" s="61" t="s">
        <v>189</v>
      </c>
      <c r="B1" s="1"/>
      <c r="X1"/>
      <c r="Z1"/>
      <c r="AA1"/>
      <c r="AB1"/>
    </row>
    <row r="2" spans="1:50" s="44" customFormat="1" ht="12" x14ac:dyDescent="0.2">
      <c r="A2" s="85">
        <v>44650</v>
      </c>
      <c r="C2" s="57" t="s">
        <v>96</v>
      </c>
      <c r="F2" s="58" t="s">
        <v>77</v>
      </c>
      <c r="G2" s="58" t="s">
        <v>78</v>
      </c>
      <c r="H2" s="58" t="s">
        <v>79</v>
      </c>
      <c r="I2" s="58" t="s">
        <v>80</v>
      </c>
      <c r="J2" s="58" t="s">
        <v>79</v>
      </c>
      <c r="K2" s="308"/>
      <c r="L2" s="308"/>
      <c r="M2" s="308"/>
      <c r="N2" s="308"/>
      <c r="O2" s="308"/>
      <c r="P2" s="308"/>
      <c r="Q2" s="58"/>
      <c r="R2" s="58"/>
      <c r="S2" s="58"/>
      <c r="T2" s="58"/>
      <c r="U2" s="59"/>
      <c r="V2" s="58" t="s">
        <v>81</v>
      </c>
      <c r="W2" s="58" t="s">
        <v>82</v>
      </c>
      <c r="X2" s="58" t="s">
        <v>82</v>
      </c>
      <c r="Y2" s="181"/>
      <c r="Z2" s="58" t="s">
        <v>74</v>
      </c>
      <c r="AA2" s="58" t="s">
        <v>106</v>
      </c>
      <c r="AB2" s="59" t="s">
        <v>106</v>
      </c>
      <c r="AC2" s="59" t="s">
        <v>107</v>
      </c>
      <c r="AD2" s="58" t="s">
        <v>83</v>
      </c>
      <c r="AE2" s="58" t="s">
        <v>83</v>
      </c>
      <c r="AF2" s="58" t="s">
        <v>83</v>
      </c>
      <c r="AG2" s="58" t="s">
        <v>83</v>
      </c>
      <c r="AH2" s="58" t="s">
        <v>86</v>
      </c>
      <c r="AI2" s="58" t="s">
        <v>87</v>
      </c>
      <c r="AJ2" s="58" t="s">
        <v>328</v>
      </c>
      <c r="AK2" s="58" t="s">
        <v>87</v>
      </c>
      <c r="AL2" s="58" t="s">
        <v>88</v>
      </c>
      <c r="AM2" s="58" t="s">
        <v>89</v>
      </c>
      <c r="AN2" s="58" t="s">
        <v>90</v>
      </c>
      <c r="AO2" s="58" t="s">
        <v>76</v>
      </c>
      <c r="AP2" s="58" t="s">
        <v>76</v>
      </c>
      <c r="AQ2" s="58"/>
      <c r="AR2" s="58"/>
      <c r="AS2" s="58"/>
      <c r="AT2" s="58" t="s">
        <v>74</v>
      </c>
      <c r="AU2" s="58" t="s">
        <v>95</v>
      </c>
      <c r="AV2" s="58" t="s">
        <v>95</v>
      </c>
      <c r="AW2" s="58" t="s">
        <v>95</v>
      </c>
      <c r="AX2" s="58" t="s">
        <v>75</v>
      </c>
    </row>
    <row r="3" spans="1:50" x14ac:dyDescent="0.25">
      <c r="A3" s="3"/>
      <c r="C3" s="60" t="s">
        <v>97</v>
      </c>
      <c r="V3"/>
      <c r="W3"/>
      <c r="X3"/>
      <c r="Z3"/>
      <c r="AA3"/>
      <c r="AB3"/>
      <c r="AF3" s="60" t="s">
        <v>97</v>
      </c>
      <c r="AH3" s="37">
        <v>91472.7</v>
      </c>
      <c r="AI3" s="37">
        <v>36800</v>
      </c>
      <c r="AJ3" s="37">
        <v>57375.9</v>
      </c>
      <c r="AK3" s="37">
        <v>44200</v>
      </c>
      <c r="AO3" s="36">
        <v>1959.1</v>
      </c>
      <c r="AP3" s="36">
        <v>1960</v>
      </c>
      <c r="AQ3" s="36"/>
    </row>
    <row r="4" spans="1:50" ht="15.75" thickBot="1" x14ac:dyDescent="0.3">
      <c r="V4"/>
      <c r="W4"/>
      <c r="X4"/>
      <c r="Y4"/>
      <c r="Z4"/>
      <c r="AA4"/>
      <c r="AB4"/>
      <c r="AH4" s="328"/>
      <c r="AI4" s="328"/>
      <c r="AJ4" s="328"/>
      <c r="AK4" s="328"/>
      <c r="AQ4" s="328"/>
      <c r="AR4" s="328"/>
      <c r="AS4" s="328"/>
      <c r="AT4" s="328"/>
      <c r="AU4" s="328"/>
      <c r="AV4" s="328"/>
      <c r="AW4" s="328"/>
    </row>
    <row r="5" spans="1:50" ht="15.75" customHeight="1" thickBot="1" x14ac:dyDescent="0.3">
      <c r="F5" s="937" t="s">
        <v>47</v>
      </c>
      <c r="G5" s="938"/>
      <c r="H5" s="938"/>
      <c r="I5" s="938"/>
      <c r="J5" s="938"/>
      <c r="K5" s="931" t="s">
        <v>58</v>
      </c>
      <c r="L5" s="932"/>
      <c r="M5" s="932"/>
      <c r="N5" s="932"/>
      <c r="O5" s="932"/>
      <c r="P5" s="932"/>
      <c r="Q5" s="932"/>
      <c r="R5" s="932"/>
      <c r="S5" s="932"/>
      <c r="T5" s="932"/>
      <c r="U5" s="932"/>
      <c r="V5" s="932"/>
      <c r="W5" s="932"/>
      <c r="X5" s="932"/>
      <c r="Y5" s="933"/>
      <c r="Z5" s="939" t="s">
        <v>571</v>
      </c>
      <c r="AA5" s="940"/>
      <c r="AB5" s="940"/>
      <c r="AC5" s="940"/>
      <c r="AD5" s="940"/>
      <c r="AE5" s="940"/>
      <c r="AF5" s="940"/>
      <c r="AG5" s="940"/>
      <c r="AH5" s="940"/>
      <c r="AI5" s="940"/>
      <c r="AJ5" s="940"/>
      <c r="AK5" s="941"/>
      <c r="AL5" s="942" t="s">
        <v>55</v>
      </c>
      <c r="AM5" s="943"/>
      <c r="AN5" s="943"/>
      <c r="AO5" s="943"/>
      <c r="AP5" s="944"/>
      <c r="AQ5" s="953" t="s">
        <v>102</v>
      </c>
      <c r="AR5" s="954"/>
      <c r="AS5" s="954"/>
      <c r="AT5" s="954"/>
      <c r="AU5" s="954"/>
      <c r="AV5" s="954"/>
      <c r="AW5" s="955"/>
      <c r="AX5" s="757" t="s">
        <v>101</v>
      </c>
    </row>
    <row r="6" spans="1:50" ht="18" thickBot="1" x14ac:dyDescent="0.3">
      <c r="A6" s="909" t="s">
        <v>63</v>
      </c>
      <c r="B6" s="910"/>
      <c r="C6" s="910"/>
      <c r="D6" s="910"/>
      <c r="E6" s="911"/>
      <c r="F6" s="912" t="s">
        <v>52</v>
      </c>
      <c r="G6" s="913"/>
      <c r="H6" s="914" t="s">
        <v>51</v>
      </c>
      <c r="I6" s="915"/>
      <c r="J6" s="916"/>
      <c r="K6" s="920" t="s">
        <v>122</v>
      </c>
      <c r="L6" s="921"/>
      <c r="M6" s="922" t="s">
        <v>304</v>
      </c>
      <c r="N6" s="922"/>
      <c r="O6" s="922" t="s">
        <v>124</v>
      </c>
      <c r="P6" s="923"/>
      <c r="Q6" s="924" t="s">
        <v>305</v>
      </c>
      <c r="R6" s="925"/>
      <c r="S6" s="926" t="s">
        <v>306</v>
      </c>
      <c r="T6" s="927"/>
      <c r="U6" s="928" t="s">
        <v>568</v>
      </c>
      <c r="V6" s="929"/>
      <c r="W6" s="929"/>
      <c r="X6" s="929"/>
      <c r="Y6" s="930"/>
      <c r="Z6" s="917" t="s">
        <v>62</v>
      </c>
      <c r="AA6" s="918"/>
      <c r="AB6" s="918"/>
      <c r="AC6" s="918"/>
      <c r="AD6" s="919"/>
      <c r="AE6" s="917" t="s">
        <v>49</v>
      </c>
      <c r="AF6" s="919"/>
      <c r="AG6" s="756" t="s">
        <v>98</v>
      </c>
      <c r="AH6" s="945" t="s">
        <v>110</v>
      </c>
      <c r="AI6" s="946"/>
      <c r="AJ6" s="946"/>
      <c r="AK6" s="947"/>
      <c r="AL6" s="948" t="s">
        <v>100</v>
      </c>
      <c r="AM6" s="949"/>
      <c r="AN6" s="950" t="s">
        <v>99</v>
      </c>
      <c r="AO6" s="951"/>
      <c r="AP6" s="952"/>
      <c r="AQ6" s="956" t="s">
        <v>104</v>
      </c>
      <c r="AR6" s="957"/>
      <c r="AS6" s="957"/>
      <c r="AT6" s="958"/>
      <c r="AU6" s="934" t="s">
        <v>103</v>
      </c>
      <c r="AV6" s="935"/>
      <c r="AW6" s="936"/>
      <c r="AX6" s="758" t="s">
        <v>105</v>
      </c>
    </row>
    <row r="7" spans="1:50" s="218" customFormat="1" ht="80.25" customHeight="1" thickBot="1" x14ac:dyDescent="0.3">
      <c r="A7" s="212" t="s">
        <v>0</v>
      </c>
      <c r="B7" s="213" t="s">
        <v>1</v>
      </c>
      <c r="C7" s="213" t="s">
        <v>2</v>
      </c>
      <c r="D7" s="213" t="s">
        <v>3</v>
      </c>
      <c r="E7" s="214" t="s">
        <v>4</v>
      </c>
      <c r="F7" s="215" t="s">
        <v>50</v>
      </c>
      <c r="G7" s="216" t="s">
        <v>48</v>
      </c>
      <c r="H7" s="217" t="s">
        <v>54</v>
      </c>
      <c r="I7" s="217" t="s">
        <v>64</v>
      </c>
      <c r="J7" s="281" t="s">
        <v>53</v>
      </c>
      <c r="K7" s="309" t="s">
        <v>116</v>
      </c>
      <c r="L7" s="310" t="s">
        <v>117</v>
      </c>
      <c r="M7" s="311" t="s">
        <v>118</v>
      </c>
      <c r="N7" s="312" t="s">
        <v>119</v>
      </c>
      <c r="O7" s="311" t="s">
        <v>120</v>
      </c>
      <c r="P7" s="313" t="s">
        <v>121</v>
      </c>
      <c r="Q7" s="291" t="s">
        <v>111</v>
      </c>
      <c r="R7" s="292" t="s">
        <v>112</v>
      </c>
      <c r="S7" s="294" t="s">
        <v>307</v>
      </c>
      <c r="T7" s="295" t="s">
        <v>308</v>
      </c>
      <c r="U7" s="315" t="s">
        <v>303</v>
      </c>
      <c r="V7" s="293" t="s">
        <v>43</v>
      </c>
      <c r="W7" s="298" t="s">
        <v>42</v>
      </c>
      <c r="X7" s="299" t="s">
        <v>46</v>
      </c>
      <c r="Y7" s="751" t="s">
        <v>302</v>
      </c>
      <c r="Z7" s="471" t="s">
        <v>109</v>
      </c>
      <c r="AA7" s="472" t="s">
        <v>59</v>
      </c>
      <c r="AB7" s="472" t="s">
        <v>60</v>
      </c>
      <c r="AC7" s="763" t="s">
        <v>108</v>
      </c>
      <c r="AD7" s="764" t="s">
        <v>61</v>
      </c>
      <c r="AE7" s="766" t="s">
        <v>572</v>
      </c>
      <c r="AF7" s="764" t="s">
        <v>57</v>
      </c>
      <c r="AG7" s="769" t="s">
        <v>56</v>
      </c>
      <c r="AH7" s="230" t="s">
        <v>71</v>
      </c>
      <c r="AI7" s="231" t="s">
        <v>72</v>
      </c>
      <c r="AJ7" s="231" t="s">
        <v>85</v>
      </c>
      <c r="AK7" s="232" t="s">
        <v>84</v>
      </c>
      <c r="AL7" s="348" t="s">
        <v>45</v>
      </c>
      <c r="AM7" s="349" t="s">
        <v>94</v>
      </c>
      <c r="AN7" s="350" t="s">
        <v>91</v>
      </c>
      <c r="AO7" s="350" t="s">
        <v>92</v>
      </c>
      <c r="AP7" s="351" t="s">
        <v>93</v>
      </c>
      <c r="AQ7" s="341" t="s">
        <v>309</v>
      </c>
      <c r="AR7" s="342" t="s">
        <v>65</v>
      </c>
      <c r="AS7" s="342" t="s">
        <v>66</v>
      </c>
      <c r="AT7" s="343" t="s">
        <v>67</v>
      </c>
      <c r="AU7" s="342" t="s">
        <v>68</v>
      </c>
      <c r="AV7" s="342" t="s">
        <v>69</v>
      </c>
      <c r="AW7" s="344" t="s">
        <v>70</v>
      </c>
      <c r="AX7" s="759" t="s">
        <v>73</v>
      </c>
    </row>
    <row r="8" spans="1:50" x14ac:dyDescent="0.25">
      <c r="A8" s="70">
        <v>540027</v>
      </c>
      <c r="B8" s="51" t="s">
        <v>8</v>
      </c>
      <c r="C8" s="51" t="s">
        <v>9</v>
      </c>
      <c r="D8" s="51" t="s">
        <v>6</v>
      </c>
      <c r="E8" s="71">
        <v>4</v>
      </c>
      <c r="F8" s="64">
        <v>19</v>
      </c>
      <c r="G8" s="52">
        <v>1.7840375586899999E-2</v>
      </c>
      <c r="H8" s="16">
        <v>0.95</v>
      </c>
      <c r="I8" s="16">
        <v>0.05</v>
      </c>
      <c r="J8" s="282">
        <v>1</v>
      </c>
      <c r="K8" s="746">
        <v>1</v>
      </c>
      <c r="L8" s="747">
        <v>65700</v>
      </c>
      <c r="M8" s="748">
        <v>0</v>
      </c>
      <c r="N8" s="747">
        <v>0</v>
      </c>
      <c r="O8" s="748">
        <v>0</v>
      </c>
      <c r="P8" s="749">
        <v>0</v>
      </c>
      <c r="Q8" s="746">
        <v>1</v>
      </c>
      <c r="R8" s="749">
        <v>65700</v>
      </c>
      <c r="S8" s="240">
        <v>749</v>
      </c>
      <c r="T8" s="318">
        <v>1E-3</v>
      </c>
      <c r="U8" s="316">
        <f>Q8/S8</f>
        <v>1.3351134846461949E-3</v>
      </c>
      <c r="V8" s="300">
        <v>1</v>
      </c>
      <c r="W8" s="300">
        <v>0</v>
      </c>
      <c r="X8" s="300">
        <v>0</v>
      </c>
      <c r="Y8" s="301">
        <v>1</v>
      </c>
      <c r="Z8" s="792">
        <v>0</v>
      </c>
      <c r="AA8" s="825">
        <v>1</v>
      </c>
      <c r="AB8" s="825">
        <v>1</v>
      </c>
      <c r="AC8" s="765">
        <f xml:space="preserve"> 1 - AB8</f>
        <v>0</v>
      </c>
      <c r="AD8" s="793">
        <v>65700</v>
      </c>
      <c r="AE8" s="794">
        <v>0</v>
      </c>
      <c r="AF8" s="793">
        <v>0</v>
      </c>
      <c r="AG8" s="795">
        <f t="shared" ref="AG8:AG41" si="0">SUM(AD8:AF8)</f>
        <v>65700</v>
      </c>
      <c r="AH8" s="223">
        <v>65700</v>
      </c>
      <c r="AI8" s="237">
        <v>65700</v>
      </c>
      <c r="AJ8" s="770">
        <v>65700</v>
      </c>
      <c r="AK8" s="771">
        <v>65700</v>
      </c>
      <c r="AL8" s="345">
        <v>0</v>
      </c>
      <c r="AM8" s="748">
        <v>0</v>
      </c>
      <c r="AN8" s="300">
        <v>0</v>
      </c>
      <c r="AO8" s="346">
        <v>1946</v>
      </c>
      <c r="AP8" s="347">
        <v>1946</v>
      </c>
      <c r="AQ8" s="340" t="s">
        <v>310</v>
      </c>
      <c r="AR8" s="772">
        <v>1</v>
      </c>
      <c r="AS8" s="772">
        <v>0</v>
      </c>
      <c r="AT8" s="772">
        <v>0</v>
      </c>
      <c r="AU8" s="772">
        <v>0</v>
      </c>
      <c r="AV8" s="772">
        <v>0</v>
      </c>
      <c r="AW8" s="773">
        <v>0</v>
      </c>
      <c r="AX8" s="745">
        <v>1</v>
      </c>
    </row>
    <row r="9" spans="1:50" x14ac:dyDescent="0.25">
      <c r="A9" s="74">
        <v>540026</v>
      </c>
      <c r="B9" s="9" t="s">
        <v>17</v>
      </c>
      <c r="C9" s="9" t="s">
        <v>9</v>
      </c>
      <c r="D9" s="9" t="s">
        <v>5</v>
      </c>
      <c r="E9" s="75">
        <v>4</v>
      </c>
      <c r="F9" s="63">
        <v>3393</v>
      </c>
      <c r="G9" s="12">
        <v>8.2256340138300004E-3</v>
      </c>
      <c r="H9" s="48">
        <v>118.24</v>
      </c>
      <c r="I9" s="43">
        <v>182.9</v>
      </c>
      <c r="J9" s="283">
        <v>323.72000000000003</v>
      </c>
      <c r="K9" s="74">
        <v>1425</v>
      </c>
      <c r="L9" s="19">
        <v>50385472</v>
      </c>
      <c r="M9" s="28">
        <v>56</v>
      </c>
      <c r="N9" s="19">
        <v>6517386</v>
      </c>
      <c r="O9" s="28">
        <v>47</v>
      </c>
      <c r="P9" s="160">
        <v>18398161</v>
      </c>
      <c r="Q9" s="74">
        <v>1528</v>
      </c>
      <c r="R9" s="160">
        <v>75301019</v>
      </c>
      <c r="S9" s="196">
        <v>15744</v>
      </c>
      <c r="T9" s="319">
        <v>9.8000000000000004E-2</v>
      </c>
      <c r="U9" s="317">
        <f>Q9/S9</f>
        <v>9.7052845528455278E-2</v>
      </c>
      <c r="V9" s="24">
        <v>1528</v>
      </c>
      <c r="W9" s="28">
        <v>35</v>
      </c>
      <c r="X9" s="91">
        <v>547</v>
      </c>
      <c r="Y9" s="302">
        <v>248</v>
      </c>
      <c r="Z9" s="796">
        <v>0.17</v>
      </c>
      <c r="AA9" s="49">
        <v>0.932591623036649</v>
      </c>
      <c r="AB9" s="132">
        <v>0.66912071933581696</v>
      </c>
      <c r="AC9" s="132">
        <f xml:space="preserve"> 1 - AB9</f>
        <v>0.33087928066418304</v>
      </c>
      <c r="AD9" s="797">
        <v>50385472</v>
      </c>
      <c r="AE9" s="798">
        <v>6517386</v>
      </c>
      <c r="AF9" s="797">
        <v>18398161</v>
      </c>
      <c r="AG9" s="799">
        <f t="shared" si="0"/>
        <v>75301019</v>
      </c>
      <c r="AH9" s="224">
        <v>49318.5</v>
      </c>
      <c r="AI9" s="222">
        <v>28600</v>
      </c>
      <c r="AJ9" s="33">
        <v>35419.5</v>
      </c>
      <c r="AK9" s="774">
        <v>28100</v>
      </c>
      <c r="AL9" s="69">
        <v>5</v>
      </c>
      <c r="AM9" s="28">
        <v>44</v>
      </c>
      <c r="AN9" s="28">
        <v>5</v>
      </c>
      <c r="AO9" s="28">
        <v>1949.1</v>
      </c>
      <c r="AP9" s="277">
        <v>1945</v>
      </c>
      <c r="AQ9" s="74" t="s">
        <v>311</v>
      </c>
      <c r="AR9" s="775">
        <v>0.73899999999999999</v>
      </c>
      <c r="AS9" s="775">
        <v>6.9000000000000006E-2</v>
      </c>
      <c r="AT9" s="775">
        <v>0.126</v>
      </c>
      <c r="AU9" s="775">
        <v>6.6000000000000003E-2</v>
      </c>
      <c r="AV9" s="775">
        <v>4.3999999999999997E-2</v>
      </c>
      <c r="AW9" s="776">
        <v>6.0000000000000001E-3</v>
      </c>
      <c r="AX9" s="332">
        <v>0.79800000000000004</v>
      </c>
    </row>
    <row r="10" spans="1:50" x14ac:dyDescent="0.25">
      <c r="A10" s="70">
        <v>540294</v>
      </c>
      <c r="B10" s="51" t="s">
        <v>14</v>
      </c>
      <c r="C10" s="51" t="s">
        <v>9</v>
      </c>
      <c r="D10" s="51" t="s">
        <v>6</v>
      </c>
      <c r="E10" s="71">
        <v>4</v>
      </c>
      <c r="F10" s="64">
        <v>22</v>
      </c>
      <c r="G10" s="52">
        <v>2.1113243762000002E-2</v>
      </c>
      <c r="H10" s="16">
        <v>0</v>
      </c>
      <c r="I10" s="16">
        <v>0.87</v>
      </c>
      <c r="J10" s="282">
        <v>1.75</v>
      </c>
      <c r="K10" s="72">
        <v>21</v>
      </c>
      <c r="L10" s="18">
        <v>869180</v>
      </c>
      <c r="M10" s="5">
        <v>24</v>
      </c>
      <c r="N10" s="18">
        <v>2301900</v>
      </c>
      <c r="O10" s="5">
        <v>0</v>
      </c>
      <c r="P10" s="750">
        <v>0</v>
      </c>
      <c r="Q10" s="72">
        <v>45</v>
      </c>
      <c r="R10" s="750">
        <v>3171080</v>
      </c>
      <c r="S10" s="194">
        <v>372</v>
      </c>
      <c r="T10" s="320">
        <v>9.4E-2</v>
      </c>
      <c r="U10" s="79">
        <f t="shared" ref="U10:U41" si="1">Q10/S10</f>
        <v>0.12096774193548387</v>
      </c>
      <c r="V10" s="38">
        <v>45</v>
      </c>
      <c r="W10" s="38">
        <v>2</v>
      </c>
      <c r="X10" s="38">
        <v>23</v>
      </c>
      <c r="Y10" s="303">
        <v>0</v>
      </c>
      <c r="Z10" s="800">
        <v>5.6000000000000001E-2</v>
      </c>
      <c r="AA10" s="801">
        <v>0.46666666666666667</v>
      </c>
      <c r="AB10" s="801">
        <v>0.27409589162052039</v>
      </c>
      <c r="AC10" s="186">
        <f t="shared" ref="AC10:AC16" si="2" xml:space="preserve"> 1 -AB10</f>
        <v>0.72590410837947961</v>
      </c>
      <c r="AD10" s="802">
        <v>869180</v>
      </c>
      <c r="AE10" s="803">
        <v>2301900</v>
      </c>
      <c r="AF10" s="802">
        <v>0</v>
      </c>
      <c r="AG10" s="804">
        <f t="shared" si="0"/>
        <v>3171080</v>
      </c>
      <c r="AH10" s="225">
        <v>70468.399999999994</v>
      </c>
      <c r="AI10" s="219">
        <v>35600</v>
      </c>
      <c r="AJ10" s="32">
        <v>41389.5</v>
      </c>
      <c r="AK10" s="777">
        <v>28000</v>
      </c>
      <c r="AL10" s="70">
        <v>2</v>
      </c>
      <c r="AM10" s="5">
        <v>0</v>
      </c>
      <c r="AN10" s="38">
        <v>0</v>
      </c>
      <c r="AO10" s="5">
        <v>1953.2</v>
      </c>
      <c r="AP10" s="278">
        <v>1947.5</v>
      </c>
      <c r="AQ10" s="72" t="s">
        <v>312</v>
      </c>
      <c r="AR10" s="778">
        <v>0.93300000000000005</v>
      </c>
      <c r="AS10" s="778">
        <v>2.1999999999999999E-2</v>
      </c>
      <c r="AT10" s="778">
        <v>4.3999999999999997E-2</v>
      </c>
      <c r="AU10" s="778">
        <v>0</v>
      </c>
      <c r="AV10" s="778">
        <v>0</v>
      </c>
      <c r="AW10" s="779">
        <v>0</v>
      </c>
      <c r="AX10" s="331">
        <v>0.66700000000000004</v>
      </c>
    </row>
    <row r="11" spans="1:50" x14ac:dyDescent="0.25">
      <c r="A11" s="70">
        <v>540028</v>
      </c>
      <c r="B11" s="51" t="s">
        <v>10</v>
      </c>
      <c r="C11" s="51" t="s">
        <v>9</v>
      </c>
      <c r="D11" s="51" t="s">
        <v>6</v>
      </c>
      <c r="E11" s="71">
        <v>4</v>
      </c>
      <c r="F11" s="64">
        <v>50</v>
      </c>
      <c r="G11" s="53">
        <v>0.19230769230799999</v>
      </c>
      <c r="H11" s="16">
        <v>0.11</v>
      </c>
      <c r="I11" s="16">
        <v>0.03</v>
      </c>
      <c r="J11" s="282">
        <v>1.96</v>
      </c>
      <c r="K11" s="72">
        <v>21</v>
      </c>
      <c r="L11" s="18">
        <v>694940</v>
      </c>
      <c r="M11" s="5">
        <v>2</v>
      </c>
      <c r="N11" s="18">
        <v>22700</v>
      </c>
      <c r="O11" s="5">
        <v>0</v>
      </c>
      <c r="P11" s="750">
        <v>0</v>
      </c>
      <c r="Q11" s="72">
        <v>23</v>
      </c>
      <c r="R11" s="750">
        <v>717640</v>
      </c>
      <c r="S11" s="194">
        <v>203</v>
      </c>
      <c r="T11" s="320">
        <v>9.4E-2</v>
      </c>
      <c r="U11" s="79">
        <f t="shared" si="1"/>
        <v>0.11330049261083744</v>
      </c>
      <c r="V11" s="38">
        <v>23</v>
      </c>
      <c r="W11" s="38">
        <v>0</v>
      </c>
      <c r="X11" s="38">
        <v>3</v>
      </c>
      <c r="Y11" s="303">
        <v>2</v>
      </c>
      <c r="Z11" s="468">
        <v>0.35</v>
      </c>
      <c r="AA11" s="824">
        <v>0.91304347826086951</v>
      </c>
      <c r="AB11" s="824">
        <v>0.96836854132991468</v>
      </c>
      <c r="AC11" s="760">
        <f t="shared" si="2"/>
        <v>3.1631458670085322E-2</v>
      </c>
      <c r="AD11" s="802">
        <v>694940</v>
      </c>
      <c r="AE11" s="803">
        <v>22700</v>
      </c>
      <c r="AF11" s="802">
        <v>0</v>
      </c>
      <c r="AG11" s="804">
        <f t="shared" si="0"/>
        <v>717640</v>
      </c>
      <c r="AH11" s="225">
        <v>31201.7</v>
      </c>
      <c r="AI11" s="219">
        <v>24510</v>
      </c>
      <c r="AJ11" s="32">
        <v>33092.400000000001</v>
      </c>
      <c r="AK11" s="777">
        <v>28500</v>
      </c>
      <c r="AL11" s="70">
        <v>0</v>
      </c>
      <c r="AM11" s="5">
        <v>0</v>
      </c>
      <c r="AN11" s="38">
        <v>0</v>
      </c>
      <c r="AO11" s="5">
        <v>1944.6</v>
      </c>
      <c r="AP11" s="329">
        <v>1936</v>
      </c>
      <c r="AQ11" s="72" t="s">
        <v>313</v>
      </c>
      <c r="AR11" s="778">
        <v>0.65200000000000002</v>
      </c>
      <c r="AS11" s="778">
        <v>0</v>
      </c>
      <c r="AT11" s="778">
        <v>0.17399999999999999</v>
      </c>
      <c r="AU11" s="56">
        <v>0.17399999999999999</v>
      </c>
      <c r="AV11" s="56">
        <v>0.17399999999999999</v>
      </c>
      <c r="AW11" s="779">
        <v>0</v>
      </c>
      <c r="AX11" s="331">
        <v>0.95199999999999996</v>
      </c>
    </row>
    <row r="12" spans="1:50" x14ac:dyDescent="0.25">
      <c r="A12" s="72">
        <v>540029</v>
      </c>
      <c r="B12" s="4" t="s">
        <v>11</v>
      </c>
      <c r="C12" s="4" t="s">
        <v>9</v>
      </c>
      <c r="D12" s="4" t="s">
        <v>7</v>
      </c>
      <c r="E12" s="22">
        <v>4</v>
      </c>
      <c r="F12" s="65">
        <v>15</v>
      </c>
      <c r="G12" s="13">
        <v>1.9305019305000001E-2</v>
      </c>
      <c r="H12" s="16">
        <v>0.32</v>
      </c>
      <c r="I12" s="16">
        <v>0</v>
      </c>
      <c r="J12" s="282">
        <v>0.32</v>
      </c>
      <c r="K12" s="72">
        <v>13</v>
      </c>
      <c r="L12" s="18">
        <v>1082950</v>
      </c>
      <c r="M12" s="5">
        <v>1</v>
      </c>
      <c r="N12" s="18">
        <v>1000000</v>
      </c>
      <c r="O12" s="5">
        <v>1</v>
      </c>
      <c r="P12" s="750">
        <v>2214940</v>
      </c>
      <c r="Q12" s="72">
        <v>15</v>
      </c>
      <c r="R12" s="750">
        <v>4297890</v>
      </c>
      <c r="S12" s="194">
        <v>374</v>
      </c>
      <c r="T12" s="320">
        <v>4.2999999999999997E-2</v>
      </c>
      <c r="U12" s="79">
        <f t="shared" si="1"/>
        <v>4.0106951871657755E-2</v>
      </c>
      <c r="V12" s="5">
        <v>15</v>
      </c>
      <c r="W12" s="5">
        <v>0</v>
      </c>
      <c r="X12" s="5">
        <v>1</v>
      </c>
      <c r="Y12" s="303">
        <v>2</v>
      </c>
      <c r="Z12" s="805">
        <v>8.3000000000000004E-2</v>
      </c>
      <c r="AA12" s="801">
        <v>0.8666666666666667</v>
      </c>
      <c r="AB12" s="801">
        <v>0.2519724795190198</v>
      </c>
      <c r="AC12" s="186">
        <f t="shared" si="2"/>
        <v>0.7480275204809802</v>
      </c>
      <c r="AD12" s="802">
        <v>1082950</v>
      </c>
      <c r="AE12" s="803">
        <v>1000000</v>
      </c>
      <c r="AF12" s="802">
        <v>2214940</v>
      </c>
      <c r="AG12" s="804">
        <f t="shared" si="0"/>
        <v>4297890</v>
      </c>
      <c r="AH12" s="233">
        <v>286526</v>
      </c>
      <c r="AI12" s="238">
        <v>55000</v>
      </c>
      <c r="AJ12" s="40">
        <v>83303.8</v>
      </c>
      <c r="AK12" s="777">
        <v>50400</v>
      </c>
      <c r="AL12" s="72">
        <v>3</v>
      </c>
      <c r="AM12" s="5">
        <v>1</v>
      </c>
      <c r="AN12" s="5">
        <v>0</v>
      </c>
      <c r="AO12" s="5">
        <v>1953.1</v>
      </c>
      <c r="AP12" s="278">
        <v>1950</v>
      </c>
      <c r="AQ12" s="72" t="s">
        <v>314</v>
      </c>
      <c r="AR12" s="778">
        <v>0.46700000000000003</v>
      </c>
      <c r="AS12" s="778">
        <v>0</v>
      </c>
      <c r="AT12" s="56">
        <v>0.26700000000000002</v>
      </c>
      <c r="AU12" s="56">
        <v>0.26700000000000002</v>
      </c>
      <c r="AV12" s="778">
        <v>6.7000000000000004E-2</v>
      </c>
      <c r="AW12" s="780">
        <v>0.2</v>
      </c>
      <c r="AX12" s="333">
        <v>0.76900000000000002</v>
      </c>
    </row>
    <row r="13" spans="1:50" x14ac:dyDescent="0.25">
      <c r="A13" s="70">
        <v>540280</v>
      </c>
      <c r="B13" s="51" t="s">
        <v>16</v>
      </c>
      <c r="C13" s="51" t="s">
        <v>9</v>
      </c>
      <c r="D13" s="51" t="s">
        <v>6</v>
      </c>
      <c r="E13" s="71">
        <v>4</v>
      </c>
      <c r="F13" s="64">
        <v>41</v>
      </c>
      <c r="G13" s="52">
        <v>4.1164658634500001E-2</v>
      </c>
      <c r="H13" s="16">
        <v>0.97</v>
      </c>
      <c r="I13" s="16">
        <v>0.01</v>
      </c>
      <c r="J13" s="282">
        <v>0.98</v>
      </c>
      <c r="K13" s="72">
        <v>32</v>
      </c>
      <c r="L13" s="18">
        <v>786970</v>
      </c>
      <c r="M13" s="5">
        <v>4</v>
      </c>
      <c r="N13" s="18">
        <v>101200</v>
      </c>
      <c r="O13" s="5">
        <v>2</v>
      </c>
      <c r="P13" s="750">
        <v>321580</v>
      </c>
      <c r="Q13" s="72">
        <v>38</v>
      </c>
      <c r="R13" s="750">
        <v>1209750</v>
      </c>
      <c r="S13" s="194">
        <v>618</v>
      </c>
      <c r="T13" s="320">
        <v>6.5000000000000002E-2</v>
      </c>
      <c r="U13" s="79">
        <f t="shared" si="1"/>
        <v>6.1488673139158574E-2</v>
      </c>
      <c r="V13" s="38">
        <v>38</v>
      </c>
      <c r="W13" s="38">
        <v>0</v>
      </c>
      <c r="X13" s="38">
        <v>0</v>
      </c>
      <c r="Y13" s="303">
        <v>8</v>
      </c>
      <c r="Z13" s="800">
        <v>3.1E-2</v>
      </c>
      <c r="AA13" s="801">
        <v>0.84210526315789469</v>
      </c>
      <c r="AB13" s="801">
        <v>0.65052283529654886</v>
      </c>
      <c r="AC13" s="760">
        <f t="shared" si="2"/>
        <v>0.34947716470345114</v>
      </c>
      <c r="AD13" s="802">
        <v>786970</v>
      </c>
      <c r="AE13" s="803">
        <v>101200</v>
      </c>
      <c r="AF13" s="802">
        <v>321580</v>
      </c>
      <c r="AG13" s="804">
        <f t="shared" si="0"/>
        <v>1209750</v>
      </c>
      <c r="AH13" s="225">
        <v>31835.5</v>
      </c>
      <c r="AI13" s="219">
        <v>26350</v>
      </c>
      <c r="AJ13" s="32">
        <v>24592.799999999999</v>
      </c>
      <c r="AK13" s="777">
        <v>26100</v>
      </c>
      <c r="AL13" s="70">
        <v>0</v>
      </c>
      <c r="AM13" s="5">
        <v>2</v>
      </c>
      <c r="AN13" s="26">
        <v>16</v>
      </c>
      <c r="AO13" s="27">
        <v>1926.9</v>
      </c>
      <c r="AP13" s="329">
        <v>1920</v>
      </c>
      <c r="AQ13" s="72" t="s">
        <v>315</v>
      </c>
      <c r="AR13" s="778">
        <v>0.94699999999999995</v>
      </c>
      <c r="AS13" s="778">
        <v>0</v>
      </c>
      <c r="AT13" s="778">
        <v>5.2999999999999999E-2</v>
      </c>
      <c r="AU13" s="778">
        <v>0</v>
      </c>
      <c r="AV13" s="778">
        <v>0</v>
      </c>
      <c r="AW13" s="779">
        <v>0</v>
      </c>
      <c r="AX13" s="331">
        <v>0.875</v>
      </c>
    </row>
    <row r="14" spans="1:50" x14ac:dyDescent="0.25">
      <c r="A14" s="70">
        <v>540031</v>
      </c>
      <c r="B14" s="51" t="s">
        <v>12</v>
      </c>
      <c r="C14" s="51" t="s">
        <v>9</v>
      </c>
      <c r="D14" s="51" t="s">
        <v>6</v>
      </c>
      <c r="E14" s="71">
        <v>4</v>
      </c>
      <c r="F14" s="64">
        <v>86</v>
      </c>
      <c r="G14" s="52">
        <v>1.39633057314E-2</v>
      </c>
      <c r="H14" s="16">
        <v>3.67</v>
      </c>
      <c r="I14" s="16">
        <v>1.69</v>
      </c>
      <c r="J14" s="282">
        <v>5.3599999999999994</v>
      </c>
      <c r="K14" s="72">
        <v>50</v>
      </c>
      <c r="L14" s="18">
        <v>2262200</v>
      </c>
      <c r="M14" s="5">
        <v>5</v>
      </c>
      <c r="N14" s="18">
        <v>110500</v>
      </c>
      <c r="O14" s="5">
        <v>0</v>
      </c>
      <c r="P14" s="750">
        <v>0</v>
      </c>
      <c r="Q14" s="72">
        <v>55</v>
      </c>
      <c r="R14" s="750">
        <v>2372700</v>
      </c>
      <c r="S14" s="194">
        <v>4291</v>
      </c>
      <c r="T14" s="320">
        <v>0.01</v>
      </c>
      <c r="U14" s="79">
        <f t="shared" si="1"/>
        <v>1.281752505243533E-2</v>
      </c>
      <c r="V14" s="38">
        <v>55</v>
      </c>
      <c r="W14" s="38">
        <v>0</v>
      </c>
      <c r="X14" s="38">
        <v>4</v>
      </c>
      <c r="Y14" s="303">
        <v>28</v>
      </c>
      <c r="Z14" s="800">
        <v>4.1000000000000002E-2</v>
      </c>
      <c r="AA14" s="824">
        <v>0.90909090909090906</v>
      </c>
      <c r="AB14" s="824">
        <v>0.95342858347030812</v>
      </c>
      <c r="AC14" s="760">
        <f t="shared" si="2"/>
        <v>4.6571416529691878E-2</v>
      </c>
      <c r="AD14" s="802">
        <v>2262200</v>
      </c>
      <c r="AE14" s="803">
        <v>110500</v>
      </c>
      <c r="AF14" s="802">
        <v>0</v>
      </c>
      <c r="AG14" s="804">
        <f t="shared" si="0"/>
        <v>2372700</v>
      </c>
      <c r="AH14" s="225">
        <v>43140</v>
      </c>
      <c r="AI14" s="219">
        <v>27000</v>
      </c>
      <c r="AJ14" s="32">
        <v>45244</v>
      </c>
      <c r="AK14" s="777">
        <v>28100</v>
      </c>
      <c r="AL14" s="70">
        <v>0</v>
      </c>
      <c r="AM14" s="5">
        <v>0</v>
      </c>
      <c r="AN14" s="38">
        <v>0</v>
      </c>
      <c r="AO14" s="27">
        <v>1936.8</v>
      </c>
      <c r="AP14" s="329">
        <v>1933.5</v>
      </c>
      <c r="AQ14" s="72" t="s">
        <v>316</v>
      </c>
      <c r="AR14" s="778">
        <v>0.89100000000000001</v>
      </c>
      <c r="AS14" s="778">
        <v>0</v>
      </c>
      <c r="AT14" s="778">
        <v>9.0999999999999998E-2</v>
      </c>
      <c r="AU14" s="778">
        <v>1.7999999999999999E-2</v>
      </c>
      <c r="AV14" s="778">
        <v>1.7999999999999999E-2</v>
      </c>
      <c r="AW14" s="779">
        <v>0</v>
      </c>
      <c r="AX14" s="331">
        <v>0.78</v>
      </c>
    </row>
    <row r="15" spans="1:50" x14ac:dyDescent="0.25">
      <c r="A15" s="70">
        <v>540032</v>
      </c>
      <c r="B15" s="51" t="s">
        <v>13</v>
      </c>
      <c r="C15" s="51" t="s">
        <v>9</v>
      </c>
      <c r="D15" s="51" t="s">
        <v>6</v>
      </c>
      <c r="E15" s="71">
        <v>4</v>
      </c>
      <c r="F15" s="64">
        <v>26</v>
      </c>
      <c r="G15" s="52">
        <v>0.135416666667</v>
      </c>
      <c r="H15" s="16">
        <v>0</v>
      </c>
      <c r="I15" s="16">
        <v>0.04</v>
      </c>
      <c r="J15" s="282">
        <v>1.33</v>
      </c>
      <c r="K15" s="72">
        <v>32</v>
      </c>
      <c r="L15" s="18">
        <v>924510</v>
      </c>
      <c r="M15" s="5">
        <v>3</v>
      </c>
      <c r="N15" s="18">
        <v>97800</v>
      </c>
      <c r="O15" s="5">
        <v>4</v>
      </c>
      <c r="P15" s="750">
        <v>339590</v>
      </c>
      <c r="Q15" s="72">
        <v>39</v>
      </c>
      <c r="R15" s="750">
        <v>1361900</v>
      </c>
      <c r="S15" s="194">
        <v>111</v>
      </c>
      <c r="T15" s="320">
        <v>0.38700000000000001</v>
      </c>
      <c r="U15" s="79">
        <f t="shared" si="1"/>
        <v>0.35135135135135137</v>
      </c>
      <c r="V15" s="38">
        <v>39</v>
      </c>
      <c r="W15" s="38">
        <v>7</v>
      </c>
      <c r="X15" s="38">
        <v>0</v>
      </c>
      <c r="Y15" s="303">
        <v>2</v>
      </c>
      <c r="Z15" s="800">
        <v>0.125</v>
      </c>
      <c r="AA15" s="801">
        <v>0.82051282051282048</v>
      </c>
      <c r="AB15" s="801">
        <v>0.67883838754680959</v>
      </c>
      <c r="AC15" s="760">
        <f t="shared" si="2"/>
        <v>0.32116161245319041</v>
      </c>
      <c r="AD15" s="802">
        <v>924510</v>
      </c>
      <c r="AE15" s="803">
        <v>97800</v>
      </c>
      <c r="AF15" s="802">
        <v>339590</v>
      </c>
      <c r="AG15" s="804">
        <f t="shared" si="0"/>
        <v>1361900</v>
      </c>
      <c r="AH15" s="225">
        <v>34920.5</v>
      </c>
      <c r="AI15" s="219">
        <v>24200</v>
      </c>
      <c r="AJ15" s="32">
        <v>28890.9</v>
      </c>
      <c r="AK15" s="777">
        <v>23650</v>
      </c>
      <c r="AL15" s="70">
        <v>1</v>
      </c>
      <c r="AM15" s="5">
        <v>2</v>
      </c>
      <c r="AN15" s="38">
        <v>0</v>
      </c>
      <c r="AO15" s="27">
        <v>1940.1</v>
      </c>
      <c r="AP15" s="329">
        <v>1940</v>
      </c>
      <c r="AQ15" s="72" t="s">
        <v>315</v>
      </c>
      <c r="AR15" s="778">
        <v>0.74399999999999999</v>
      </c>
      <c r="AS15" s="778">
        <v>0</v>
      </c>
      <c r="AT15" s="778">
        <v>0.17899999999999999</v>
      </c>
      <c r="AU15" s="778">
        <v>7.6999999999999999E-2</v>
      </c>
      <c r="AV15" s="778">
        <v>0</v>
      </c>
      <c r="AW15" s="779">
        <v>5.0999999999999997E-2</v>
      </c>
      <c r="AX15" s="331">
        <v>0.71899999999999997</v>
      </c>
    </row>
    <row r="16" spans="1:50" x14ac:dyDescent="0.25">
      <c r="A16" s="72">
        <v>540033</v>
      </c>
      <c r="B16" s="4" t="s">
        <v>15</v>
      </c>
      <c r="C16" s="4" t="s">
        <v>9</v>
      </c>
      <c r="D16" s="4" t="s">
        <v>7</v>
      </c>
      <c r="E16" s="22">
        <v>4</v>
      </c>
      <c r="F16" s="65">
        <v>22</v>
      </c>
      <c r="G16" s="13">
        <v>2.09723546235E-2</v>
      </c>
      <c r="H16" s="16">
        <v>7.0000000000000007E-2</v>
      </c>
      <c r="I16" s="16">
        <v>0.03</v>
      </c>
      <c r="J16" s="282">
        <v>2.16</v>
      </c>
      <c r="K16" s="72">
        <v>63</v>
      </c>
      <c r="L16" s="18">
        <v>2064280</v>
      </c>
      <c r="M16" s="5">
        <v>8</v>
      </c>
      <c r="N16" s="18">
        <v>837000</v>
      </c>
      <c r="O16" s="5">
        <v>3</v>
      </c>
      <c r="P16" s="750">
        <v>796350</v>
      </c>
      <c r="Q16" s="72">
        <v>74</v>
      </c>
      <c r="R16" s="750">
        <v>3697630</v>
      </c>
      <c r="S16" s="194">
        <v>496</v>
      </c>
      <c r="T16" s="320">
        <v>0.13500000000000001</v>
      </c>
      <c r="U16" s="79">
        <f t="shared" si="1"/>
        <v>0.14919354838709678</v>
      </c>
      <c r="V16" s="5">
        <v>74</v>
      </c>
      <c r="W16" s="5">
        <v>14</v>
      </c>
      <c r="X16" s="5">
        <v>12</v>
      </c>
      <c r="Y16" s="303">
        <v>4</v>
      </c>
      <c r="Z16" s="805">
        <v>0.1</v>
      </c>
      <c r="AA16" s="801">
        <v>0.85135135135135132</v>
      </c>
      <c r="AB16" s="801">
        <v>0.55827110879130681</v>
      </c>
      <c r="AC16" s="760">
        <f t="shared" si="2"/>
        <v>0.44172889120869319</v>
      </c>
      <c r="AD16" s="802">
        <v>2064280</v>
      </c>
      <c r="AE16" s="803">
        <v>837000</v>
      </c>
      <c r="AF16" s="802">
        <v>796350</v>
      </c>
      <c r="AG16" s="804">
        <f t="shared" si="0"/>
        <v>3697630</v>
      </c>
      <c r="AH16" s="225">
        <v>49968</v>
      </c>
      <c r="AI16" s="219">
        <v>24750</v>
      </c>
      <c r="AJ16" s="32">
        <v>32766.3</v>
      </c>
      <c r="AK16" s="777">
        <v>24600</v>
      </c>
      <c r="AL16" s="84">
        <v>5</v>
      </c>
      <c r="AM16" s="5">
        <v>3</v>
      </c>
      <c r="AN16" s="5">
        <v>0</v>
      </c>
      <c r="AO16" s="5">
        <v>1951.6</v>
      </c>
      <c r="AP16" s="278">
        <v>1947.5</v>
      </c>
      <c r="AQ16" s="72" t="s">
        <v>317</v>
      </c>
      <c r="AR16" s="778">
        <v>0.73</v>
      </c>
      <c r="AS16" s="778">
        <v>4.1000000000000002E-2</v>
      </c>
      <c r="AT16" s="778">
        <v>0.16200000000000001</v>
      </c>
      <c r="AU16" s="778">
        <v>6.8000000000000005E-2</v>
      </c>
      <c r="AV16" s="778">
        <v>5.3999999999999999E-2</v>
      </c>
      <c r="AW16" s="779">
        <v>0</v>
      </c>
      <c r="AX16" s="333">
        <v>0.68300000000000005</v>
      </c>
    </row>
    <row r="17" spans="1:50" x14ac:dyDescent="0.25">
      <c r="A17" s="66"/>
      <c r="B17" s="10"/>
      <c r="C17" s="10" t="s">
        <v>9</v>
      </c>
      <c r="D17" s="10" t="s">
        <v>2</v>
      </c>
      <c r="E17" s="76">
        <v>4</v>
      </c>
      <c r="F17" s="66"/>
      <c r="G17" s="29"/>
      <c r="H17" s="45">
        <v>124.34</v>
      </c>
      <c r="I17" s="46">
        <v>186.62</v>
      </c>
      <c r="J17" s="284">
        <v>339.59</v>
      </c>
      <c r="K17" s="66">
        <v>1658</v>
      </c>
      <c r="L17" s="20">
        <v>59136202</v>
      </c>
      <c r="M17" s="29">
        <v>103</v>
      </c>
      <c r="N17" s="20">
        <v>10988486</v>
      </c>
      <c r="O17" s="29">
        <v>57</v>
      </c>
      <c r="P17" s="162">
        <v>22070621</v>
      </c>
      <c r="Q17" s="66">
        <v>1818</v>
      </c>
      <c r="R17" s="162">
        <v>92195309</v>
      </c>
      <c r="S17" s="199">
        <v>24502</v>
      </c>
      <c r="T17" s="321">
        <v>7.3999999999999996E-2</v>
      </c>
      <c r="U17" s="80">
        <f t="shared" si="1"/>
        <v>7.4198024651048897E-2</v>
      </c>
      <c r="V17" s="25">
        <v>1818</v>
      </c>
      <c r="W17" s="29">
        <v>58</v>
      </c>
      <c r="X17" s="324">
        <v>590</v>
      </c>
      <c r="Y17" s="304">
        <v>295</v>
      </c>
      <c r="Z17" s="806">
        <v>0.16</v>
      </c>
      <c r="AA17" s="47">
        <v>0.911991199119912</v>
      </c>
      <c r="AB17" s="149">
        <v>0.64142311188522605</v>
      </c>
      <c r="AC17" s="149">
        <f xml:space="preserve"> 1 - AB17</f>
        <v>0.35857688811477395</v>
      </c>
      <c r="AD17" s="165">
        <v>59136202</v>
      </c>
      <c r="AE17" s="808">
        <v>10988486</v>
      </c>
      <c r="AF17" s="807">
        <v>22070621</v>
      </c>
      <c r="AG17" s="767">
        <f t="shared" si="0"/>
        <v>92195309</v>
      </c>
      <c r="AH17" s="226">
        <v>50744.2</v>
      </c>
      <c r="AI17" s="220">
        <v>28500</v>
      </c>
      <c r="AJ17" s="34">
        <v>38346.800000000003</v>
      </c>
      <c r="AK17" s="781">
        <v>30800</v>
      </c>
      <c r="AL17" s="73">
        <v>16</v>
      </c>
      <c r="AM17" s="330">
        <v>52</v>
      </c>
      <c r="AN17" s="25">
        <v>21</v>
      </c>
      <c r="AO17" s="6">
        <v>1948.2</v>
      </c>
      <c r="AP17" s="330">
        <v>1941</v>
      </c>
      <c r="AQ17" s="339"/>
      <c r="AR17" s="782">
        <v>0.749</v>
      </c>
      <c r="AS17" s="782">
        <v>6.0999999999999999E-2</v>
      </c>
      <c r="AT17" s="782">
        <v>0.125</v>
      </c>
      <c r="AU17" s="782">
        <v>6.5000000000000002E-2</v>
      </c>
      <c r="AV17" s="782">
        <v>4.2000000000000003E-2</v>
      </c>
      <c r="AW17" s="783">
        <v>8.0000000000000002E-3</v>
      </c>
      <c r="AX17" s="334">
        <v>0.79300000000000004</v>
      </c>
    </row>
    <row r="18" spans="1:50" x14ac:dyDescent="0.25">
      <c r="A18" s="72">
        <v>540041</v>
      </c>
      <c r="B18" s="4" t="s">
        <v>20</v>
      </c>
      <c r="C18" s="4" t="s">
        <v>19</v>
      </c>
      <c r="D18" s="4" t="s">
        <v>7</v>
      </c>
      <c r="E18" s="22">
        <v>4</v>
      </c>
      <c r="F18" s="65">
        <v>83</v>
      </c>
      <c r="G18" s="15">
        <v>0.19856459330099999</v>
      </c>
      <c r="H18" s="16">
        <v>0.18</v>
      </c>
      <c r="I18" s="16">
        <v>0</v>
      </c>
      <c r="J18" s="282">
        <v>1.1100000000000001</v>
      </c>
      <c r="K18" s="72">
        <v>121</v>
      </c>
      <c r="L18" s="18">
        <v>6484800</v>
      </c>
      <c r="M18" s="5">
        <v>17</v>
      </c>
      <c r="N18" s="18">
        <v>1027860</v>
      </c>
      <c r="O18" s="5">
        <v>5</v>
      </c>
      <c r="P18" s="750">
        <v>3930527</v>
      </c>
      <c r="Q18" s="72">
        <v>143</v>
      </c>
      <c r="R18" s="750">
        <v>11443187</v>
      </c>
      <c r="S18" s="194">
        <v>560</v>
      </c>
      <c r="T18" s="320">
        <v>0.28699999999999998</v>
      </c>
      <c r="U18" s="79">
        <f t="shared" si="1"/>
        <v>0.25535714285714284</v>
      </c>
      <c r="V18" s="93">
        <v>143</v>
      </c>
      <c r="W18" s="5">
        <v>19</v>
      </c>
      <c r="X18" s="5">
        <v>7</v>
      </c>
      <c r="Y18" s="303">
        <v>6</v>
      </c>
      <c r="Z18" s="805">
        <v>8.5000000000000006E-2</v>
      </c>
      <c r="AA18" s="801">
        <v>0.84615384615384615</v>
      </c>
      <c r="AB18" s="801">
        <v>0.56669527466430458</v>
      </c>
      <c r="AC18" s="760">
        <f t="shared" ref="AC18:AC23" si="3" xml:space="preserve"> 1 -AB18</f>
        <v>0.43330472533569542</v>
      </c>
      <c r="AD18" s="802">
        <v>6484800</v>
      </c>
      <c r="AE18" s="803">
        <v>1027860</v>
      </c>
      <c r="AF18" s="802">
        <v>3930527</v>
      </c>
      <c r="AG18" s="804">
        <f t="shared" si="0"/>
        <v>11443187</v>
      </c>
      <c r="AH18" s="225">
        <v>80022.3</v>
      </c>
      <c r="AI18" s="219">
        <v>49800</v>
      </c>
      <c r="AJ18" s="32">
        <v>53593.4</v>
      </c>
      <c r="AK18" s="777">
        <v>49800</v>
      </c>
      <c r="AL18" s="72">
        <v>1</v>
      </c>
      <c r="AM18" s="5">
        <v>4</v>
      </c>
      <c r="AN18" s="27">
        <v>18</v>
      </c>
      <c r="AO18" s="5">
        <v>1947.3</v>
      </c>
      <c r="AP18" s="278">
        <v>1948</v>
      </c>
      <c r="AQ18" s="72" t="s">
        <v>318</v>
      </c>
      <c r="AR18" s="778">
        <v>0.90200000000000002</v>
      </c>
      <c r="AS18" s="778">
        <v>0</v>
      </c>
      <c r="AT18" s="778">
        <v>9.8000000000000004E-2</v>
      </c>
      <c r="AU18" s="778">
        <v>0</v>
      </c>
      <c r="AV18" s="778">
        <v>0</v>
      </c>
      <c r="AW18" s="779">
        <v>0</v>
      </c>
      <c r="AX18" s="333">
        <v>0.54500000000000004</v>
      </c>
    </row>
    <row r="19" spans="1:50" x14ac:dyDescent="0.25">
      <c r="A19" s="70">
        <v>540243</v>
      </c>
      <c r="B19" s="51" t="s">
        <v>25</v>
      </c>
      <c r="C19" s="51" t="s">
        <v>19</v>
      </c>
      <c r="D19" s="51" t="s">
        <v>6</v>
      </c>
      <c r="E19" s="71">
        <v>4</v>
      </c>
      <c r="F19" s="64">
        <v>36</v>
      </c>
      <c r="G19" s="52">
        <v>0.10650887573999999</v>
      </c>
      <c r="H19" s="16">
        <v>0.12</v>
      </c>
      <c r="I19" s="16">
        <v>0</v>
      </c>
      <c r="J19" s="282">
        <v>0.12</v>
      </c>
      <c r="K19" s="72">
        <v>3</v>
      </c>
      <c r="L19" s="18">
        <v>156610</v>
      </c>
      <c r="M19" s="5">
        <v>0</v>
      </c>
      <c r="N19" s="18">
        <v>0</v>
      </c>
      <c r="O19" s="5">
        <v>0</v>
      </c>
      <c r="P19" s="750">
        <v>0</v>
      </c>
      <c r="Q19" s="72">
        <v>3</v>
      </c>
      <c r="R19" s="750">
        <v>156610</v>
      </c>
      <c r="S19" s="194">
        <v>130</v>
      </c>
      <c r="T19" s="320">
        <v>5.3999999999999999E-2</v>
      </c>
      <c r="U19" s="79">
        <f t="shared" si="1"/>
        <v>2.3076923076923078E-2</v>
      </c>
      <c r="V19" s="38">
        <v>3</v>
      </c>
      <c r="W19" s="38">
        <v>0</v>
      </c>
      <c r="X19" s="38">
        <v>0</v>
      </c>
      <c r="Y19" s="303">
        <v>0</v>
      </c>
      <c r="Z19" s="468">
        <v>0.33300000000000002</v>
      </c>
      <c r="AA19" s="824">
        <v>1</v>
      </c>
      <c r="AB19" s="824">
        <v>1</v>
      </c>
      <c r="AC19" s="760">
        <f t="shared" si="3"/>
        <v>0</v>
      </c>
      <c r="AD19" s="802">
        <v>156610</v>
      </c>
      <c r="AE19" s="803">
        <v>0</v>
      </c>
      <c r="AF19" s="802">
        <v>0</v>
      </c>
      <c r="AG19" s="804">
        <f t="shared" si="0"/>
        <v>156610</v>
      </c>
      <c r="AH19" s="225">
        <v>52203.3</v>
      </c>
      <c r="AI19" s="219">
        <v>43500</v>
      </c>
      <c r="AJ19" s="32">
        <v>52203.3</v>
      </c>
      <c r="AK19" s="777">
        <v>43500</v>
      </c>
      <c r="AL19" s="70">
        <v>0</v>
      </c>
      <c r="AM19" s="5">
        <v>0</v>
      </c>
      <c r="AN19" s="38">
        <v>0</v>
      </c>
      <c r="AO19" s="5">
        <v>1997.7</v>
      </c>
      <c r="AP19" s="278">
        <v>1995</v>
      </c>
      <c r="AQ19" s="72" t="s">
        <v>319</v>
      </c>
      <c r="AR19" s="778">
        <v>0</v>
      </c>
      <c r="AS19" s="778">
        <v>0</v>
      </c>
      <c r="AT19" s="56">
        <v>1</v>
      </c>
      <c r="AU19" s="778">
        <v>0</v>
      </c>
      <c r="AV19" s="778">
        <v>0</v>
      </c>
      <c r="AW19" s="779">
        <v>0</v>
      </c>
      <c r="AX19" s="331">
        <v>0.66700000000000004</v>
      </c>
    </row>
    <row r="20" spans="1:50" x14ac:dyDescent="0.25">
      <c r="A20" s="74">
        <v>540040</v>
      </c>
      <c r="B20" s="9" t="s">
        <v>18</v>
      </c>
      <c r="C20" s="9" t="s">
        <v>19</v>
      </c>
      <c r="D20" s="9" t="s">
        <v>5</v>
      </c>
      <c r="E20" s="75">
        <v>4</v>
      </c>
      <c r="F20" s="67">
        <v>19278</v>
      </c>
      <c r="G20" s="12">
        <v>2.9738526802900001E-2</v>
      </c>
      <c r="H20" s="50">
        <v>503.61</v>
      </c>
      <c r="I20" s="48">
        <v>42.89</v>
      </c>
      <c r="J20" s="285">
        <v>594.39</v>
      </c>
      <c r="K20" s="74">
        <v>1101</v>
      </c>
      <c r="L20" s="19">
        <v>103297019</v>
      </c>
      <c r="M20" s="28">
        <v>68</v>
      </c>
      <c r="N20" s="19">
        <v>6511057</v>
      </c>
      <c r="O20" s="28">
        <v>13</v>
      </c>
      <c r="P20" s="160">
        <v>23064936</v>
      </c>
      <c r="Q20" s="74">
        <v>1182</v>
      </c>
      <c r="R20" s="160">
        <v>132873012</v>
      </c>
      <c r="S20" s="196">
        <v>15071</v>
      </c>
      <c r="T20" s="319">
        <v>0.09</v>
      </c>
      <c r="U20" s="78">
        <f t="shared" si="1"/>
        <v>7.8428770486364541E-2</v>
      </c>
      <c r="V20" s="24">
        <v>1182</v>
      </c>
      <c r="W20" s="28">
        <v>60</v>
      </c>
      <c r="X20" s="91">
        <v>293</v>
      </c>
      <c r="Y20" s="302">
        <v>177</v>
      </c>
      <c r="Z20" s="796">
        <v>0.24299999999999999</v>
      </c>
      <c r="AA20" s="826">
        <v>0.93147208121827407</v>
      </c>
      <c r="AB20" s="810">
        <v>0.77741158603373905</v>
      </c>
      <c r="AC20" s="132">
        <f t="shared" si="3"/>
        <v>0.22258841396626095</v>
      </c>
      <c r="AD20" s="166">
        <v>103297019</v>
      </c>
      <c r="AE20" s="798">
        <v>6511057</v>
      </c>
      <c r="AF20" s="797">
        <v>23064936</v>
      </c>
      <c r="AG20" s="768">
        <f t="shared" si="0"/>
        <v>132873012</v>
      </c>
      <c r="AH20" s="234">
        <v>97873.8</v>
      </c>
      <c r="AI20" s="222">
        <v>37400</v>
      </c>
      <c r="AJ20" s="54">
        <v>78303</v>
      </c>
      <c r="AK20" s="774">
        <v>37100</v>
      </c>
      <c r="AL20" s="74">
        <v>0</v>
      </c>
      <c r="AM20" s="830">
        <v>11</v>
      </c>
      <c r="AN20" s="28">
        <v>3</v>
      </c>
      <c r="AO20" s="28">
        <v>1970.8</v>
      </c>
      <c r="AP20" s="277">
        <v>1976</v>
      </c>
      <c r="AQ20" s="74" t="s">
        <v>320</v>
      </c>
      <c r="AR20" s="775">
        <v>0.63300000000000001</v>
      </c>
      <c r="AS20" s="775">
        <v>0.09</v>
      </c>
      <c r="AT20" s="784">
        <v>0.27</v>
      </c>
      <c r="AU20" s="775">
        <v>7.0000000000000001E-3</v>
      </c>
      <c r="AV20" s="775">
        <v>2E-3</v>
      </c>
      <c r="AW20" s="776">
        <v>4.0000000000000001E-3</v>
      </c>
      <c r="AX20" s="332">
        <v>0.72899999999999998</v>
      </c>
    </row>
    <row r="21" spans="1:50" x14ac:dyDescent="0.25">
      <c r="A21" s="70">
        <v>540228</v>
      </c>
      <c r="B21" s="51" t="s">
        <v>24</v>
      </c>
      <c r="C21" s="51" t="s">
        <v>19</v>
      </c>
      <c r="D21" s="51" t="s">
        <v>6</v>
      </c>
      <c r="E21" s="71">
        <v>4</v>
      </c>
      <c r="F21" s="64">
        <v>66</v>
      </c>
      <c r="G21" s="52">
        <v>9.2436974789899998E-2</v>
      </c>
      <c r="H21" s="16">
        <v>2.04</v>
      </c>
      <c r="I21" s="16">
        <v>0.23</v>
      </c>
      <c r="J21" s="282">
        <v>3.03</v>
      </c>
      <c r="K21" s="72">
        <v>253</v>
      </c>
      <c r="L21" s="18">
        <v>8391825</v>
      </c>
      <c r="M21" s="5">
        <v>78</v>
      </c>
      <c r="N21" s="18">
        <v>5751499</v>
      </c>
      <c r="O21" s="5">
        <v>9</v>
      </c>
      <c r="P21" s="750">
        <v>1005749</v>
      </c>
      <c r="Q21" s="72">
        <v>340</v>
      </c>
      <c r="R21" s="750">
        <v>15149073</v>
      </c>
      <c r="S21" s="194">
        <v>997</v>
      </c>
      <c r="T21" s="320">
        <v>0.501</v>
      </c>
      <c r="U21" s="79">
        <f t="shared" si="1"/>
        <v>0.34102306920762288</v>
      </c>
      <c r="V21" s="42">
        <v>340</v>
      </c>
      <c r="W21" s="38">
        <v>9</v>
      </c>
      <c r="X21" s="325">
        <v>331</v>
      </c>
      <c r="Y21" s="303">
        <v>0</v>
      </c>
      <c r="Z21" s="800">
        <v>6.5000000000000002E-2</v>
      </c>
      <c r="AA21" s="801">
        <v>0.74411764705882355</v>
      </c>
      <c r="AB21" s="801">
        <v>0.55394973672646508</v>
      </c>
      <c r="AC21" s="760">
        <f t="shared" si="3"/>
        <v>0.44605026327353492</v>
      </c>
      <c r="AD21" s="802">
        <v>8391825</v>
      </c>
      <c r="AE21" s="803">
        <v>5751499</v>
      </c>
      <c r="AF21" s="802">
        <v>1005749</v>
      </c>
      <c r="AG21" s="804">
        <f t="shared" si="0"/>
        <v>15149073</v>
      </c>
      <c r="AH21" s="225">
        <v>44662.5</v>
      </c>
      <c r="AI21" s="219">
        <v>35200</v>
      </c>
      <c r="AJ21" s="32">
        <v>33401.199999999997</v>
      </c>
      <c r="AK21" s="777">
        <v>34500</v>
      </c>
      <c r="AL21" s="70">
        <v>1</v>
      </c>
      <c r="AM21" s="5">
        <v>6</v>
      </c>
      <c r="AN21" s="38">
        <v>0</v>
      </c>
      <c r="AO21" s="5">
        <v>1957.9</v>
      </c>
      <c r="AP21" s="278">
        <v>1950</v>
      </c>
      <c r="AQ21" s="72" t="s">
        <v>321</v>
      </c>
      <c r="AR21" s="778">
        <v>0.78100000000000003</v>
      </c>
      <c r="AS21" s="778">
        <v>0.20200000000000001</v>
      </c>
      <c r="AT21" s="778">
        <v>8.9999999999999993E-3</v>
      </c>
      <c r="AU21" s="778">
        <v>8.9999999999999993E-3</v>
      </c>
      <c r="AV21" s="778">
        <v>3.0000000000000001E-3</v>
      </c>
      <c r="AW21" s="779">
        <v>3.0000000000000001E-3</v>
      </c>
      <c r="AX21" s="331">
        <v>0.60899999999999999</v>
      </c>
    </row>
    <row r="22" spans="1:50" x14ac:dyDescent="0.25">
      <c r="A22" s="70">
        <v>540043</v>
      </c>
      <c r="B22" s="51" t="s">
        <v>21</v>
      </c>
      <c r="C22" s="51" t="s">
        <v>19</v>
      </c>
      <c r="D22" s="51" t="s">
        <v>6</v>
      </c>
      <c r="E22" s="71">
        <v>4</v>
      </c>
      <c r="F22" s="64">
        <v>137</v>
      </c>
      <c r="G22" s="52">
        <v>0.12386980108499999</v>
      </c>
      <c r="H22" s="16">
        <v>0.22</v>
      </c>
      <c r="I22" s="16">
        <v>0</v>
      </c>
      <c r="J22" s="282">
        <v>1.31</v>
      </c>
      <c r="K22" s="72">
        <v>34</v>
      </c>
      <c r="L22" s="18">
        <v>1354200</v>
      </c>
      <c r="M22" s="5">
        <v>32</v>
      </c>
      <c r="N22" s="18">
        <v>4436242</v>
      </c>
      <c r="O22" s="5">
        <v>1</v>
      </c>
      <c r="P22" s="750">
        <v>24000000</v>
      </c>
      <c r="Q22" s="72">
        <v>67</v>
      </c>
      <c r="R22" s="750">
        <v>29790442</v>
      </c>
      <c r="S22" s="194">
        <v>933</v>
      </c>
      <c r="T22" s="320">
        <v>8.4000000000000005E-2</v>
      </c>
      <c r="U22" s="79">
        <f t="shared" si="1"/>
        <v>7.1811361200428719E-2</v>
      </c>
      <c r="V22" s="38">
        <v>67</v>
      </c>
      <c r="W22" s="38">
        <v>0</v>
      </c>
      <c r="X22" s="38">
        <v>0</v>
      </c>
      <c r="Y22" s="303">
        <v>20</v>
      </c>
      <c r="Z22" s="800">
        <v>0</v>
      </c>
      <c r="AA22" s="801">
        <v>0.5074626865671642</v>
      </c>
      <c r="AB22" s="801">
        <v>4.5457532989943497E-2</v>
      </c>
      <c r="AC22" s="186">
        <f t="shared" si="3"/>
        <v>0.95454246701005652</v>
      </c>
      <c r="AD22" s="802">
        <v>1354200</v>
      </c>
      <c r="AE22" s="803">
        <v>4436242</v>
      </c>
      <c r="AF22" s="802">
        <v>24000000</v>
      </c>
      <c r="AG22" s="804">
        <f t="shared" si="0"/>
        <v>29790442</v>
      </c>
      <c r="AH22" s="233">
        <v>444633.5</v>
      </c>
      <c r="AI22" s="219">
        <v>40800</v>
      </c>
      <c r="AJ22" s="32">
        <v>39829.4</v>
      </c>
      <c r="AK22" s="777">
        <v>40750</v>
      </c>
      <c r="AL22" s="70">
        <v>0</v>
      </c>
      <c r="AM22" s="5">
        <v>1</v>
      </c>
      <c r="AN22" s="26">
        <v>35</v>
      </c>
      <c r="AO22" s="27">
        <v>1931.4</v>
      </c>
      <c r="AP22" s="329">
        <v>1920</v>
      </c>
      <c r="AQ22" s="72" t="s">
        <v>322</v>
      </c>
      <c r="AR22" s="778">
        <v>0.89600000000000002</v>
      </c>
      <c r="AS22" s="778">
        <v>0</v>
      </c>
      <c r="AT22" s="778">
        <v>0.104</v>
      </c>
      <c r="AU22" s="778">
        <v>0</v>
      </c>
      <c r="AV22" s="778">
        <v>0</v>
      </c>
      <c r="AW22" s="779">
        <v>0</v>
      </c>
      <c r="AX22" s="335">
        <v>0.441</v>
      </c>
    </row>
    <row r="23" spans="1:50" x14ac:dyDescent="0.25">
      <c r="A23" s="70">
        <v>540044</v>
      </c>
      <c r="B23" s="51" t="s">
        <v>22</v>
      </c>
      <c r="C23" s="51" t="s">
        <v>19</v>
      </c>
      <c r="D23" s="51" t="s">
        <v>6</v>
      </c>
      <c r="E23" s="71">
        <v>4</v>
      </c>
      <c r="F23" s="64">
        <v>114</v>
      </c>
      <c r="G23" s="53">
        <v>0.22754491018</v>
      </c>
      <c r="H23" s="16">
        <v>1.49</v>
      </c>
      <c r="I23" s="16">
        <v>0.11</v>
      </c>
      <c r="J23" s="282">
        <v>1.6</v>
      </c>
      <c r="K23" s="72">
        <v>58</v>
      </c>
      <c r="L23" s="18">
        <v>2320960</v>
      </c>
      <c r="M23" s="5">
        <v>2</v>
      </c>
      <c r="N23" s="18">
        <v>290800</v>
      </c>
      <c r="O23" s="5">
        <v>2</v>
      </c>
      <c r="P23" s="750">
        <v>561034</v>
      </c>
      <c r="Q23" s="72">
        <v>62</v>
      </c>
      <c r="R23" s="750">
        <v>3172794</v>
      </c>
      <c r="S23" s="194">
        <v>525</v>
      </c>
      <c r="T23" s="320">
        <v>9.2999999999999999E-2</v>
      </c>
      <c r="U23" s="79">
        <f t="shared" si="1"/>
        <v>0.1180952380952381</v>
      </c>
      <c r="V23" s="38">
        <v>62</v>
      </c>
      <c r="W23" s="38">
        <v>0</v>
      </c>
      <c r="X23" s="38">
        <v>36</v>
      </c>
      <c r="Y23" s="303">
        <v>4</v>
      </c>
      <c r="Z23" s="800">
        <v>0.19600000000000001</v>
      </c>
      <c r="AA23" s="824">
        <v>0.93548387096774188</v>
      </c>
      <c r="AB23" s="801">
        <v>0.73151928552562817</v>
      </c>
      <c r="AC23" s="760">
        <f t="shared" si="3"/>
        <v>0.26848071447437183</v>
      </c>
      <c r="AD23" s="802">
        <v>2320960</v>
      </c>
      <c r="AE23" s="803">
        <v>290800</v>
      </c>
      <c r="AF23" s="802">
        <v>561034</v>
      </c>
      <c r="AG23" s="804">
        <f t="shared" si="0"/>
        <v>3172794</v>
      </c>
      <c r="AH23" s="225">
        <v>51174.1</v>
      </c>
      <c r="AI23" s="219">
        <v>36100</v>
      </c>
      <c r="AJ23" s="32">
        <v>40016.6</v>
      </c>
      <c r="AK23" s="777">
        <v>33050</v>
      </c>
      <c r="AL23" s="70">
        <v>0</v>
      </c>
      <c r="AM23" s="5">
        <v>2</v>
      </c>
      <c r="AN23" s="38">
        <v>0</v>
      </c>
      <c r="AO23" s="5">
        <v>1967.4</v>
      </c>
      <c r="AP23" s="278">
        <v>1967</v>
      </c>
      <c r="AQ23" s="72" t="s">
        <v>323</v>
      </c>
      <c r="AR23" s="778">
        <v>0.72599999999999998</v>
      </c>
      <c r="AS23" s="778">
        <v>0.113</v>
      </c>
      <c r="AT23" s="778">
        <v>0.14499999999999999</v>
      </c>
      <c r="AU23" s="778">
        <v>1.6E-2</v>
      </c>
      <c r="AV23" s="778">
        <v>0</v>
      </c>
      <c r="AW23" s="779">
        <v>1.6E-2</v>
      </c>
      <c r="AX23" s="331">
        <v>0.621</v>
      </c>
    </row>
    <row r="24" spans="1:50" x14ac:dyDescent="0.25">
      <c r="A24" s="70">
        <v>540045</v>
      </c>
      <c r="B24" s="51" t="s">
        <v>23</v>
      </c>
      <c r="C24" s="51" t="s">
        <v>19</v>
      </c>
      <c r="D24" s="51" t="s">
        <v>6</v>
      </c>
      <c r="E24" s="71">
        <v>4</v>
      </c>
      <c r="F24" s="64">
        <v>189</v>
      </c>
      <c r="G24" s="52">
        <v>0.15568369028000001</v>
      </c>
      <c r="H24" s="16">
        <v>0.01</v>
      </c>
      <c r="I24" s="16">
        <v>0.06</v>
      </c>
      <c r="J24" s="282">
        <v>4.3099999999999996</v>
      </c>
      <c r="K24" s="72">
        <v>375</v>
      </c>
      <c r="L24" s="18">
        <v>18910396</v>
      </c>
      <c r="M24" s="5">
        <v>42</v>
      </c>
      <c r="N24" s="18">
        <v>5143700</v>
      </c>
      <c r="O24" s="5">
        <v>11</v>
      </c>
      <c r="P24" s="750">
        <v>27940349</v>
      </c>
      <c r="Q24" s="72">
        <v>428</v>
      </c>
      <c r="R24" s="750">
        <v>51994445</v>
      </c>
      <c r="S24" s="194">
        <v>1620</v>
      </c>
      <c r="T24" s="320">
        <v>0.34899999999999998</v>
      </c>
      <c r="U24" s="79">
        <f t="shared" si="1"/>
        <v>0.26419753086419751</v>
      </c>
      <c r="V24" s="42">
        <v>428</v>
      </c>
      <c r="W24" s="42">
        <v>67</v>
      </c>
      <c r="X24" s="38">
        <v>68</v>
      </c>
      <c r="Y24" s="303">
        <v>118</v>
      </c>
      <c r="Z24" s="800">
        <v>1.2E-2</v>
      </c>
      <c r="AA24" s="801">
        <v>0.87616822429906538</v>
      </c>
      <c r="AB24" s="801">
        <v>0.36370031452398399</v>
      </c>
      <c r="AC24" s="760">
        <f xml:space="preserve"> 1 - AB24</f>
        <v>0.63629968547601601</v>
      </c>
      <c r="AD24" s="802">
        <v>18910396</v>
      </c>
      <c r="AE24" s="803">
        <v>5143700</v>
      </c>
      <c r="AF24" s="829">
        <v>27940349</v>
      </c>
      <c r="AG24" s="804">
        <f t="shared" si="0"/>
        <v>51994445</v>
      </c>
      <c r="AH24" s="233">
        <v>88249.3</v>
      </c>
      <c r="AI24" s="219">
        <v>45950</v>
      </c>
      <c r="AJ24" s="32">
        <v>50565.2</v>
      </c>
      <c r="AK24" s="777">
        <v>44600</v>
      </c>
      <c r="AL24" s="70">
        <v>2</v>
      </c>
      <c r="AM24" s="5">
        <v>6</v>
      </c>
      <c r="AN24" s="38">
        <v>0</v>
      </c>
      <c r="AO24" s="5">
        <v>1944.2</v>
      </c>
      <c r="AP24" s="329">
        <v>1940</v>
      </c>
      <c r="AQ24" s="72" t="s">
        <v>324</v>
      </c>
      <c r="AR24" s="778">
        <v>0.88400000000000001</v>
      </c>
      <c r="AS24" s="778">
        <v>1.6E-2</v>
      </c>
      <c r="AT24" s="778">
        <v>9.2999999999999999E-2</v>
      </c>
      <c r="AU24" s="778">
        <v>7.0000000000000001E-3</v>
      </c>
      <c r="AV24" s="778">
        <v>0</v>
      </c>
      <c r="AW24" s="779">
        <v>2E-3</v>
      </c>
      <c r="AX24" s="331">
        <v>0.55200000000000005</v>
      </c>
    </row>
    <row r="25" spans="1:50" x14ac:dyDescent="0.25">
      <c r="A25" s="66"/>
      <c r="B25" s="10"/>
      <c r="C25" s="10" t="s">
        <v>19</v>
      </c>
      <c r="D25" s="10" t="s">
        <v>2</v>
      </c>
      <c r="E25" s="76">
        <v>4</v>
      </c>
      <c r="F25" s="66"/>
      <c r="G25" s="29"/>
      <c r="H25" s="46">
        <v>507.72000000000008</v>
      </c>
      <c r="I25" s="45">
        <v>43.34</v>
      </c>
      <c r="J25" s="286">
        <v>605.96999999999991</v>
      </c>
      <c r="K25" s="66">
        <v>1945</v>
      </c>
      <c r="L25" s="20">
        <v>140915810</v>
      </c>
      <c r="M25" s="29">
        <v>239</v>
      </c>
      <c r="N25" s="20">
        <v>23161158</v>
      </c>
      <c r="O25" s="29">
        <v>41</v>
      </c>
      <c r="P25" s="162">
        <v>80502595</v>
      </c>
      <c r="Q25" s="66">
        <v>2225</v>
      </c>
      <c r="R25" s="162">
        <v>244579563</v>
      </c>
      <c r="S25" s="199">
        <v>22723</v>
      </c>
      <c r="T25" s="321">
        <v>0.12</v>
      </c>
      <c r="U25" s="80">
        <f t="shared" si="1"/>
        <v>9.7918408660828238E-2</v>
      </c>
      <c r="V25" s="25">
        <v>2225</v>
      </c>
      <c r="W25" s="25">
        <v>155</v>
      </c>
      <c r="X25" s="324">
        <v>735</v>
      </c>
      <c r="Y25" s="304">
        <v>325</v>
      </c>
      <c r="Z25" s="806">
        <v>0.16300000000000001</v>
      </c>
      <c r="AA25" s="811">
        <v>0.87415730337078656</v>
      </c>
      <c r="AB25" s="811">
        <v>0.57615529389100995</v>
      </c>
      <c r="AC25" s="149">
        <f t="shared" ref="AC25:AC38" si="4" xml:space="preserve"> 1 -AB25</f>
        <v>0.42384470610899005</v>
      </c>
      <c r="AD25" s="165">
        <v>140915810</v>
      </c>
      <c r="AE25" s="161">
        <v>23161158</v>
      </c>
      <c r="AF25" s="165">
        <v>80502595</v>
      </c>
      <c r="AG25" s="767">
        <f t="shared" si="0"/>
        <v>244579563</v>
      </c>
      <c r="AH25" s="235">
        <v>95756.800000000003</v>
      </c>
      <c r="AI25" s="220">
        <v>39550</v>
      </c>
      <c r="AJ25" s="55">
        <v>71007.5</v>
      </c>
      <c r="AK25" s="781">
        <v>42900</v>
      </c>
      <c r="AL25" s="66">
        <v>4</v>
      </c>
      <c r="AM25" s="6">
        <v>30</v>
      </c>
      <c r="AN25" s="25">
        <v>56</v>
      </c>
      <c r="AO25" s="6">
        <v>1960.6</v>
      </c>
      <c r="AP25" s="330">
        <v>1960</v>
      </c>
      <c r="AQ25" s="339"/>
      <c r="AR25" s="782">
        <v>0.73199999999999998</v>
      </c>
      <c r="AS25" s="782">
        <v>8.5000000000000006E-2</v>
      </c>
      <c r="AT25" s="782">
        <v>0.17699999999999999</v>
      </c>
      <c r="AU25" s="782">
        <v>7.0000000000000001E-3</v>
      </c>
      <c r="AV25" s="782">
        <v>1E-3</v>
      </c>
      <c r="AW25" s="783">
        <v>4.0000000000000001E-3</v>
      </c>
      <c r="AX25" s="334">
        <v>0.66</v>
      </c>
    </row>
    <row r="26" spans="1:50" x14ac:dyDescent="0.25">
      <c r="A26" s="74">
        <v>540146</v>
      </c>
      <c r="B26" s="9" t="s">
        <v>26</v>
      </c>
      <c r="C26" s="9" t="s">
        <v>27</v>
      </c>
      <c r="D26" s="9" t="s">
        <v>5</v>
      </c>
      <c r="E26" s="75">
        <v>4</v>
      </c>
      <c r="F26" s="63">
        <v>8579</v>
      </c>
      <c r="G26" s="12">
        <v>2.0695577915399999E-2</v>
      </c>
      <c r="H26" s="48">
        <v>367.07</v>
      </c>
      <c r="I26" s="48">
        <v>1.57</v>
      </c>
      <c r="J26" s="287">
        <v>390.32</v>
      </c>
      <c r="K26" s="74">
        <v>624</v>
      </c>
      <c r="L26" s="19">
        <v>21060320</v>
      </c>
      <c r="M26" s="28">
        <v>42</v>
      </c>
      <c r="N26" s="19">
        <v>6645864</v>
      </c>
      <c r="O26" s="28">
        <v>26</v>
      </c>
      <c r="P26" s="160">
        <v>3230081</v>
      </c>
      <c r="Q26" s="74">
        <v>692</v>
      </c>
      <c r="R26" s="160">
        <v>30936265</v>
      </c>
      <c r="S26" s="196">
        <v>13100</v>
      </c>
      <c r="T26" s="319">
        <v>5.6000000000000001E-2</v>
      </c>
      <c r="U26" s="78">
        <f t="shared" si="1"/>
        <v>5.2824427480916029E-2</v>
      </c>
      <c r="V26" s="28">
        <v>692</v>
      </c>
      <c r="W26" s="28">
        <v>30</v>
      </c>
      <c r="X26" s="28">
        <v>25</v>
      </c>
      <c r="Y26" s="302">
        <v>50</v>
      </c>
      <c r="Z26" s="469">
        <v>0.26600000000000001</v>
      </c>
      <c r="AA26" s="826">
        <v>0.90173410404624277</v>
      </c>
      <c r="AB26" s="810">
        <v>0.68076479174198956</v>
      </c>
      <c r="AC26" s="132">
        <f t="shared" si="4"/>
        <v>0.31923520825801044</v>
      </c>
      <c r="AD26" s="797">
        <v>21060320</v>
      </c>
      <c r="AE26" s="798">
        <v>6645864</v>
      </c>
      <c r="AF26" s="797">
        <v>3230081</v>
      </c>
      <c r="AG26" s="812">
        <f t="shared" si="0"/>
        <v>30936265</v>
      </c>
      <c r="AH26" s="224">
        <v>44378.8</v>
      </c>
      <c r="AI26" s="222">
        <v>27850</v>
      </c>
      <c r="AJ26" s="33">
        <v>33792.5</v>
      </c>
      <c r="AK26" s="774">
        <v>26380</v>
      </c>
      <c r="AL26" s="74">
        <v>1</v>
      </c>
      <c r="AM26" s="830">
        <v>23</v>
      </c>
      <c r="AN26" s="28">
        <v>0</v>
      </c>
      <c r="AO26" s="28">
        <v>1966.6</v>
      </c>
      <c r="AP26" s="277">
        <v>1970</v>
      </c>
      <c r="AQ26" s="74" t="s">
        <v>325</v>
      </c>
      <c r="AR26" s="775">
        <v>0.7</v>
      </c>
      <c r="AS26" s="775">
        <v>6.0000000000000001E-3</v>
      </c>
      <c r="AT26" s="775">
        <v>0.216</v>
      </c>
      <c r="AU26" s="775">
        <v>7.8E-2</v>
      </c>
      <c r="AV26" s="775">
        <v>5.8999999999999997E-2</v>
      </c>
      <c r="AW26" s="776">
        <v>4.0000000000000001E-3</v>
      </c>
      <c r="AX26" s="332">
        <v>0.85299999999999998</v>
      </c>
    </row>
    <row r="27" spans="1:50" x14ac:dyDescent="0.25">
      <c r="A27" s="70">
        <v>540147</v>
      </c>
      <c r="B27" s="51" t="s">
        <v>28</v>
      </c>
      <c r="C27" s="51" t="s">
        <v>27</v>
      </c>
      <c r="D27" s="51" t="s">
        <v>6</v>
      </c>
      <c r="E27" s="71">
        <v>4</v>
      </c>
      <c r="F27" s="64">
        <v>122</v>
      </c>
      <c r="G27" s="52">
        <v>0.114232209738</v>
      </c>
      <c r="H27" s="16">
        <v>0.06</v>
      </c>
      <c r="I27" s="16">
        <v>0.17</v>
      </c>
      <c r="J27" s="282">
        <v>4.7399999999999993</v>
      </c>
      <c r="K27" s="72">
        <v>265</v>
      </c>
      <c r="L27" s="18">
        <v>7517650</v>
      </c>
      <c r="M27" s="5">
        <v>47</v>
      </c>
      <c r="N27" s="18">
        <v>1399470</v>
      </c>
      <c r="O27" s="5">
        <v>17</v>
      </c>
      <c r="P27" s="750">
        <v>4556295</v>
      </c>
      <c r="Q27" s="72">
        <v>329</v>
      </c>
      <c r="R27" s="750">
        <v>13473415</v>
      </c>
      <c r="S27" s="194">
        <v>1257</v>
      </c>
      <c r="T27" s="320">
        <v>0.30299999999999999</v>
      </c>
      <c r="U27" s="79">
        <f t="shared" si="1"/>
        <v>0.26173428798727127</v>
      </c>
      <c r="V27" s="42">
        <v>329</v>
      </c>
      <c r="W27" s="26">
        <v>109</v>
      </c>
      <c r="X27" s="38">
        <v>30</v>
      </c>
      <c r="Y27" s="303">
        <v>37</v>
      </c>
      <c r="Z27" s="800">
        <v>0.16200000000000001</v>
      </c>
      <c r="AA27" s="801">
        <v>0.80547112462006076</v>
      </c>
      <c r="AB27" s="801">
        <v>0.55796173427449502</v>
      </c>
      <c r="AC27" s="760">
        <f t="shared" si="4"/>
        <v>0.44203826572550498</v>
      </c>
      <c r="AD27" s="802">
        <v>7517650</v>
      </c>
      <c r="AE27" s="803">
        <v>1399470</v>
      </c>
      <c r="AF27" s="802">
        <v>4556295</v>
      </c>
      <c r="AG27" s="804">
        <f t="shared" si="0"/>
        <v>13473415</v>
      </c>
      <c r="AH27" s="225">
        <v>40457</v>
      </c>
      <c r="AI27" s="219">
        <v>19750</v>
      </c>
      <c r="AJ27" s="32">
        <v>28463.4</v>
      </c>
      <c r="AK27" s="777">
        <v>20300</v>
      </c>
      <c r="AL27" s="70">
        <v>3</v>
      </c>
      <c r="AM27" s="5">
        <v>8</v>
      </c>
      <c r="AN27" s="26">
        <v>10</v>
      </c>
      <c r="AO27" s="5">
        <v>1942.5</v>
      </c>
      <c r="AP27" s="329">
        <v>1944</v>
      </c>
      <c r="AQ27" s="72" t="s">
        <v>318</v>
      </c>
      <c r="AR27" s="778">
        <v>0.85</v>
      </c>
      <c r="AS27" s="778">
        <v>7.0000000000000001E-3</v>
      </c>
      <c r="AT27" s="778">
        <v>6.2E-2</v>
      </c>
      <c r="AU27" s="778">
        <v>8.2000000000000003E-2</v>
      </c>
      <c r="AV27" s="778">
        <v>6.2E-2</v>
      </c>
      <c r="AW27" s="779">
        <v>7.0000000000000001E-3</v>
      </c>
      <c r="AX27" s="331">
        <v>0.751</v>
      </c>
    </row>
    <row r="28" spans="1:50" x14ac:dyDescent="0.25">
      <c r="A28" s="70">
        <v>540148</v>
      </c>
      <c r="B28" s="51" t="s">
        <v>29</v>
      </c>
      <c r="C28" s="51" t="s">
        <v>27</v>
      </c>
      <c r="D28" s="51" t="s">
        <v>6</v>
      </c>
      <c r="E28" s="71">
        <v>4</v>
      </c>
      <c r="F28" s="64">
        <v>106</v>
      </c>
      <c r="G28" s="52">
        <v>3.6589575422899999E-2</v>
      </c>
      <c r="H28" s="16">
        <v>3.52</v>
      </c>
      <c r="I28" s="16">
        <v>0</v>
      </c>
      <c r="J28" s="282">
        <v>3.52</v>
      </c>
      <c r="K28" s="72">
        <v>23</v>
      </c>
      <c r="L28" s="18">
        <v>1496740</v>
      </c>
      <c r="M28" s="5">
        <v>11</v>
      </c>
      <c r="N28" s="18">
        <v>1657200</v>
      </c>
      <c r="O28" s="5">
        <v>2</v>
      </c>
      <c r="P28" s="750">
        <v>10108700</v>
      </c>
      <c r="Q28" s="72">
        <v>35</v>
      </c>
      <c r="R28" s="750">
        <v>13262640</v>
      </c>
      <c r="S28" s="194">
        <v>1866</v>
      </c>
      <c r="T28" s="320">
        <v>2.5999999999999999E-2</v>
      </c>
      <c r="U28" s="79">
        <f t="shared" si="1"/>
        <v>1.8756698821007504E-2</v>
      </c>
      <c r="V28" s="38">
        <v>35</v>
      </c>
      <c r="W28" s="38">
        <v>0</v>
      </c>
      <c r="X28" s="38">
        <v>0</v>
      </c>
      <c r="Y28" s="303">
        <v>2</v>
      </c>
      <c r="Z28" s="800">
        <v>0.13600000000000001</v>
      </c>
      <c r="AA28" s="813">
        <v>0.63888888888888895</v>
      </c>
      <c r="AB28" s="801">
        <v>0.112853851118631</v>
      </c>
      <c r="AC28" s="186">
        <f t="shared" si="4"/>
        <v>0.887146148881369</v>
      </c>
      <c r="AD28" s="802">
        <v>1496740</v>
      </c>
      <c r="AE28" s="803">
        <v>1657200</v>
      </c>
      <c r="AF28" s="802">
        <v>10108700</v>
      </c>
      <c r="AG28" s="804">
        <f t="shared" si="0"/>
        <v>13262640</v>
      </c>
      <c r="AH28" s="233">
        <v>368406.7</v>
      </c>
      <c r="AI28" s="238">
        <v>70550</v>
      </c>
      <c r="AJ28" s="40">
        <v>65075.7</v>
      </c>
      <c r="AK28" s="785">
        <v>60300</v>
      </c>
      <c r="AL28" s="70">
        <v>0</v>
      </c>
      <c r="AM28" s="5">
        <v>2</v>
      </c>
      <c r="AN28" s="38">
        <v>0</v>
      </c>
      <c r="AO28" s="5">
        <v>1975.7</v>
      </c>
      <c r="AP28" s="278">
        <v>1975.5</v>
      </c>
      <c r="AQ28" s="72" t="s">
        <v>323</v>
      </c>
      <c r="AR28" s="778">
        <v>0.58299999999999996</v>
      </c>
      <c r="AS28" s="778">
        <v>0</v>
      </c>
      <c r="AT28" s="56">
        <v>0.38900000000000001</v>
      </c>
      <c r="AU28" s="778">
        <v>2.8000000000000001E-2</v>
      </c>
      <c r="AV28" s="778">
        <v>2.8000000000000001E-2</v>
      </c>
      <c r="AW28" s="779">
        <v>0</v>
      </c>
      <c r="AX28" s="331">
        <v>0.73899999999999999</v>
      </c>
    </row>
    <row r="29" spans="1:50" x14ac:dyDescent="0.25">
      <c r="A29" s="66"/>
      <c r="B29" s="10"/>
      <c r="C29" s="10" t="s">
        <v>27</v>
      </c>
      <c r="D29" s="10" t="s">
        <v>2</v>
      </c>
      <c r="E29" s="76">
        <v>4</v>
      </c>
      <c r="F29" s="66"/>
      <c r="G29" s="29"/>
      <c r="H29" s="45">
        <v>370.65</v>
      </c>
      <c r="I29" s="45">
        <v>1.74</v>
      </c>
      <c r="J29" s="288">
        <v>398.58</v>
      </c>
      <c r="K29" s="66">
        <v>912</v>
      </c>
      <c r="L29" s="20">
        <v>30074710</v>
      </c>
      <c r="M29" s="29">
        <v>100</v>
      </c>
      <c r="N29" s="20">
        <v>9702534</v>
      </c>
      <c r="O29" s="29">
        <v>45</v>
      </c>
      <c r="P29" s="162">
        <v>17895076</v>
      </c>
      <c r="Q29" s="66">
        <v>1056</v>
      </c>
      <c r="R29" s="162">
        <v>57672320</v>
      </c>
      <c r="S29" s="199">
        <v>16223</v>
      </c>
      <c r="T29" s="321">
        <v>7.1999999999999995E-2</v>
      </c>
      <c r="U29" s="80">
        <f t="shared" si="1"/>
        <v>6.5092769524748809E-2</v>
      </c>
      <c r="V29" s="25">
        <v>1056</v>
      </c>
      <c r="W29" s="25">
        <v>139</v>
      </c>
      <c r="X29" s="29">
        <v>55</v>
      </c>
      <c r="Y29" s="304">
        <v>89</v>
      </c>
      <c r="Z29" s="806">
        <v>0.23300000000000001</v>
      </c>
      <c r="AA29" s="149">
        <v>0.86281929990539297</v>
      </c>
      <c r="AB29" s="149">
        <v>0.52147564030716986</v>
      </c>
      <c r="AC29" s="149">
        <f t="shared" si="4"/>
        <v>0.47852435969283014</v>
      </c>
      <c r="AD29" s="807">
        <v>30074710</v>
      </c>
      <c r="AE29" s="808">
        <v>9702534</v>
      </c>
      <c r="AF29" s="807">
        <v>17895076</v>
      </c>
      <c r="AG29" s="809">
        <f t="shared" si="0"/>
        <v>57672320</v>
      </c>
      <c r="AH29" s="226">
        <v>54480.1</v>
      </c>
      <c r="AI29" s="220">
        <v>25850</v>
      </c>
      <c r="AJ29" s="34">
        <v>37955.9</v>
      </c>
      <c r="AK29" s="781">
        <v>30200</v>
      </c>
      <c r="AL29" s="66">
        <v>4</v>
      </c>
      <c r="AM29" s="6">
        <v>33</v>
      </c>
      <c r="AN29" s="25">
        <v>10</v>
      </c>
      <c r="AO29" s="6">
        <v>1959.3</v>
      </c>
      <c r="AP29" s="330">
        <v>1960</v>
      </c>
      <c r="AQ29" s="339"/>
      <c r="AR29" s="782">
        <v>0.74</v>
      </c>
      <c r="AS29" s="782">
        <v>6.0000000000000001E-3</v>
      </c>
      <c r="AT29" s="782">
        <v>0.17699999999999999</v>
      </c>
      <c r="AU29" s="782">
        <v>7.6999999999999999E-2</v>
      </c>
      <c r="AV29" s="782">
        <v>5.8999999999999997E-2</v>
      </c>
      <c r="AW29" s="783">
        <v>5.0000000000000001E-3</v>
      </c>
      <c r="AX29" s="334">
        <v>0.82</v>
      </c>
    </row>
    <row r="30" spans="1:50" x14ac:dyDescent="0.25">
      <c r="A30" s="70">
        <v>540158</v>
      </c>
      <c r="B30" s="51" t="s">
        <v>32</v>
      </c>
      <c r="C30" s="51" t="s">
        <v>31</v>
      </c>
      <c r="D30" s="51" t="s">
        <v>6</v>
      </c>
      <c r="E30" s="71">
        <v>4</v>
      </c>
      <c r="F30" s="64">
        <v>23</v>
      </c>
      <c r="G30" s="52">
        <v>6.2841530054599998E-2</v>
      </c>
      <c r="H30" s="16">
        <v>0</v>
      </c>
      <c r="I30" s="16">
        <v>0</v>
      </c>
      <c r="J30" s="282">
        <v>1.52</v>
      </c>
      <c r="K30" s="72">
        <v>23</v>
      </c>
      <c r="L30" s="18">
        <v>645460</v>
      </c>
      <c r="M30" s="5">
        <v>2</v>
      </c>
      <c r="N30" s="18">
        <v>157300</v>
      </c>
      <c r="O30" s="5">
        <v>2</v>
      </c>
      <c r="P30" s="750">
        <v>88630</v>
      </c>
      <c r="Q30" s="72">
        <v>27</v>
      </c>
      <c r="R30" s="750">
        <v>891390</v>
      </c>
      <c r="S30" s="194">
        <v>187</v>
      </c>
      <c r="T30" s="320">
        <v>9.0999999999999998E-2</v>
      </c>
      <c r="U30" s="79">
        <f t="shared" si="1"/>
        <v>0.14438502673796791</v>
      </c>
      <c r="V30" s="38">
        <v>27</v>
      </c>
      <c r="W30" s="38">
        <v>1</v>
      </c>
      <c r="X30" s="38">
        <v>20</v>
      </c>
      <c r="Y30" s="303">
        <v>0</v>
      </c>
      <c r="Z30" s="468">
        <v>0.318</v>
      </c>
      <c r="AA30" s="801">
        <v>0.85185185185185186</v>
      </c>
      <c r="AB30" s="801">
        <v>0.72410504941720233</v>
      </c>
      <c r="AC30" s="760">
        <f t="shared" si="4"/>
        <v>0.27589495058279767</v>
      </c>
      <c r="AD30" s="802">
        <v>645460</v>
      </c>
      <c r="AE30" s="803">
        <v>157300</v>
      </c>
      <c r="AF30" s="802">
        <v>88630</v>
      </c>
      <c r="AG30" s="804">
        <f t="shared" si="0"/>
        <v>891390</v>
      </c>
      <c r="AH30" s="225">
        <v>33014.400000000001</v>
      </c>
      <c r="AI30" s="219">
        <v>25000</v>
      </c>
      <c r="AJ30" s="32">
        <v>28063.5</v>
      </c>
      <c r="AK30" s="777">
        <v>25000</v>
      </c>
      <c r="AL30" s="70">
        <v>0</v>
      </c>
      <c r="AM30" s="5">
        <v>2</v>
      </c>
      <c r="AN30" s="38">
        <v>0</v>
      </c>
      <c r="AO30" s="5">
        <v>1942.2</v>
      </c>
      <c r="AP30" s="329">
        <v>1940</v>
      </c>
      <c r="AQ30" s="72" t="s">
        <v>323</v>
      </c>
      <c r="AR30" s="778">
        <v>0.66700000000000004</v>
      </c>
      <c r="AS30" s="778">
        <v>0.14799999999999999</v>
      </c>
      <c r="AT30" s="778">
        <v>0.111</v>
      </c>
      <c r="AU30" s="778">
        <v>7.3999999999999996E-2</v>
      </c>
      <c r="AV30" s="778">
        <v>0</v>
      </c>
      <c r="AW30" s="779">
        <v>7.3999999999999996E-2</v>
      </c>
      <c r="AX30" s="331">
        <v>0.69599999999999995</v>
      </c>
    </row>
    <row r="31" spans="1:50" x14ac:dyDescent="0.25">
      <c r="A31" s="70">
        <v>540159</v>
      </c>
      <c r="B31" s="51" t="s">
        <v>33</v>
      </c>
      <c r="C31" s="51" t="s">
        <v>31</v>
      </c>
      <c r="D31" s="51" t="s">
        <v>6</v>
      </c>
      <c r="E31" s="71">
        <v>4</v>
      </c>
      <c r="F31" s="64">
        <v>330</v>
      </c>
      <c r="G31" s="53">
        <v>0.21072796934900001</v>
      </c>
      <c r="H31" s="16">
        <v>1.88</v>
      </c>
      <c r="I31" s="16">
        <v>0.06</v>
      </c>
      <c r="J31" s="282">
        <v>6.52</v>
      </c>
      <c r="K31" s="72">
        <v>286</v>
      </c>
      <c r="L31" s="18">
        <v>15308630</v>
      </c>
      <c r="M31" s="5">
        <v>82</v>
      </c>
      <c r="N31" s="18">
        <v>17980700</v>
      </c>
      <c r="O31" s="5">
        <v>13</v>
      </c>
      <c r="P31" s="750">
        <v>9585960</v>
      </c>
      <c r="Q31" s="72">
        <v>381</v>
      </c>
      <c r="R31" s="750">
        <v>42875290</v>
      </c>
      <c r="S31" s="194">
        <v>651</v>
      </c>
      <c r="T31" s="320">
        <v>0.64100000000000001</v>
      </c>
      <c r="U31" s="79">
        <f t="shared" si="1"/>
        <v>0.58525345622119818</v>
      </c>
      <c r="V31" s="42">
        <v>381</v>
      </c>
      <c r="W31" s="42">
        <v>13</v>
      </c>
      <c r="X31" s="38">
        <v>20</v>
      </c>
      <c r="Y31" s="303">
        <v>5</v>
      </c>
      <c r="Z31" s="800">
        <v>8.3000000000000004E-2</v>
      </c>
      <c r="AA31" s="801">
        <v>0.75065616797900259</v>
      </c>
      <c r="AB31" s="801">
        <v>0.35705017971890102</v>
      </c>
      <c r="AC31" s="760">
        <f t="shared" si="4"/>
        <v>0.64294982028109904</v>
      </c>
      <c r="AD31" s="802">
        <v>15308630</v>
      </c>
      <c r="AE31" s="828">
        <v>17980700</v>
      </c>
      <c r="AF31" s="802">
        <v>9585960</v>
      </c>
      <c r="AG31" s="804">
        <f t="shared" si="0"/>
        <v>42875290</v>
      </c>
      <c r="AH31" s="233">
        <v>90766.399999999994</v>
      </c>
      <c r="AI31" s="219">
        <v>30500</v>
      </c>
      <c r="AJ31" s="32">
        <v>35097.300000000003</v>
      </c>
      <c r="AK31" s="777">
        <v>26760</v>
      </c>
      <c r="AL31" s="84">
        <v>5</v>
      </c>
      <c r="AM31" s="38">
        <v>15</v>
      </c>
      <c r="AN31" s="38">
        <v>5</v>
      </c>
      <c r="AO31" s="5">
        <v>1942.7</v>
      </c>
      <c r="AP31" s="329">
        <v>1940</v>
      </c>
      <c r="AQ31" s="72" t="s">
        <v>326</v>
      </c>
      <c r="AR31" s="778">
        <v>0.874</v>
      </c>
      <c r="AS31" s="778">
        <v>5.0000000000000001E-3</v>
      </c>
      <c r="AT31" s="778">
        <v>0.108</v>
      </c>
      <c r="AU31" s="778">
        <v>1.2999999999999999E-2</v>
      </c>
      <c r="AV31" s="778">
        <v>5.0000000000000001E-3</v>
      </c>
      <c r="AW31" s="779">
        <v>3.0000000000000001E-3</v>
      </c>
      <c r="AX31" s="331">
        <v>0.56299999999999994</v>
      </c>
    </row>
    <row r="32" spans="1:50" x14ac:dyDescent="0.25">
      <c r="A32" s="74">
        <v>540283</v>
      </c>
      <c r="B32" s="9" t="s">
        <v>30</v>
      </c>
      <c r="C32" s="9" t="s">
        <v>31</v>
      </c>
      <c r="D32" s="9" t="s">
        <v>5</v>
      </c>
      <c r="E32" s="75">
        <v>4</v>
      </c>
      <c r="F32" s="150">
        <v>8050</v>
      </c>
      <c r="G32" s="12">
        <v>1.3412553483599999E-2</v>
      </c>
      <c r="H32" s="48">
        <v>287.64</v>
      </c>
      <c r="I32" s="48">
        <v>5.97</v>
      </c>
      <c r="J32" s="283">
        <v>374.24</v>
      </c>
      <c r="K32" s="74">
        <v>502</v>
      </c>
      <c r="L32" s="19">
        <v>23166151</v>
      </c>
      <c r="M32" s="28">
        <v>23</v>
      </c>
      <c r="N32" s="19">
        <v>2460010</v>
      </c>
      <c r="O32" s="28">
        <v>15</v>
      </c>
      <c r="P32" s="160">
        <v>1731498</v>
      </c>
      <c r="Q32" s="74">
        <v>540</v>
      </c>
      <c r="R32" s="160">
        <v>27357659</v>
      </c>
      <c r="S32" s="196">
        <v>5970</v>
      </c>
      <c r="T32" s="319">
        <v>7.4999999999999997E-2</v>
      </c>
      <c r="U32" s="78">
        <f t="shared" si="1"/>
        <v>9.0452261306532666E-2</v>
      </c>
      <c r="V32" s="28">
        <v>540</v>
      </c>
      <c r="W32" s="28">
        <v>61</v>
      </c>
      <c r="X32" s="91">
        <v>127</v>
      </c>
      <c r="Y32" s="302">
        <v>34</v>
      </c>
      <c r="Z32" s="796">
        <v>0.184</v>
      </c>
      <c r="AA32" s="826">
        <v>0.92962962962962958</v>
      </c>
      <c r="AB32" s="810">
        <v>0.84678849897207942</v>
      </c>
      <c r="AC32" s="132">
        <f t="shared" si="4"/>
        <v>0.15321150102792058</v>
      </c>
      <c r="AD32" s="797">
        <v>23166151</v>
      </c>
      <c r="AE32" s="798">
        <v>2460010</v>
      </c>
      <c r="AF32" s="797">
        <v>1731498</v>
      </c>
      <c r="AG32" s="799">
        <f t="shared" si="0"/>
        <v>27357659</v>
      </c>
      <c r="AH32" s="224">
        <v>50662.3</v>
      </c>
      <c r="AI32" s="222">
        <v>34950</v>
      </c>
      <c r="AJ32" s="33">
        <v>46003.9</v>
      </c>
      <c r="AK32" s="774">
        <v>32800</v>
      </c>
      <c r="AL32" s="74">
        <v>0</v>
      </c>
      <c r="AM32" s="830">
        <v>9</v>
      </c>
      <c r="AN32" s="28">
        <v>8</v>
      </c>
      <c r="AO32" s="28">
        <v>1967.5</v>
      </c>
      <c r="AP32" s="277">
        <v>1975</v>
      </c>
      <c r="AQ32" s="74" t="s">
        <v>326</v>
      </c>
      <c r="AR32" s="775">
        <v>0.63300000000000001</v>
      </c>
      <c r="AS32" s="775">
        <v>4.5999999999999999E-2</v>
      </c>
      <c r="AT32" s="784">
        <v>0.26900000000000002</v>
      </c>
      <c r="AU32" s="775">
        <v>5.1999999999999998E-2</v>
      </c>
      <c r="AV32" s="775">
        <v>2.8000000000000001E-2</v>
      </c>
      <c r="AW32" s="776">
        <v>7.0000000000000001E-3</v>
      </c>
      <c r="AX32" s="332">
        <v>0.80700000000000005</v>
      </c>
    </row>
    <row r="33" spans="1:50" x14ac:dyDescent="0.25">
      <c r="A33" s="66"/>
      <c r="B33" s="10"/>
      <c r="C33" s="10" t="s">
        <v>31</v>
      </c>
      <c r="D33" s="10" t="s">
        <v>2</v>
      </c>
      <c r="E33" s="76">
        <v>4</v>
      </c>
      <c r="F33" s="66"/>
      <c r="G33" s="151"/>
      <c r="H33" s="45">
        <v>289.52</v>
      </c>
      <c r="I33" s="45">
        <v>6.0299999999999994</v>
      </c>
      <c r="J33" s="284">
        <v>382.28</v>
      </c>
      <c r="K33" s="66">
        <v>811</v>
      </c>
      <c r="L33" s="20">
        <v>39120241</v>
      </c>
      <c r="M33" s="29">
        <v>107</v>
      </c>
      <c r="N33" s="20">
        <v>20598010</v>
      </c>
      <c r="O33" s="29">
        <v>30</v>
      </c>
      <c r="P33" s="162">
        <v>11406088</v>
      </c>
      <c r="Q33" s="66">
        <v>948</v>
      </c>
      <c r="R33" s="162">
        <v>71124339</v>
      </c>
      <c r="S33" s="199">
        <v>6954</v>
      </c>
      <c r="T33" s="321">
        <v>0.127</v>
      </c>
      <c r="U33" s="80">
        <f t="shared" si="1"/>
        <v>0.1363244176013805</v>
      </c>
      <c r="V33" s="29">
        <v>948</v>
      </c>
      <c r="W33" s="29">
        <v>75</v>
      </c>
      <c r="X33" s="324">
        <v>167</v>
      </c>
      <c r="Y33" s="304">
        <v>39</v>
      </c>
      <c r="Z33" s="806">
        <v>0.153</v>
      </c>
      <c r="AA33" s="811">
        <v>0.85548523206751059</v>
      </c>
      <c r="AB33" s="811">
        <v>0.55002607475902199</v>
      </c>
      <c r="AC33" s="149">
        <f t="shared" si="4"/>
        <v>0.44997392524097801</v>
      </c>
      <c r="AD33" s="807">
        <v>39120241</v>
      </c>
      <c r="AE33" s="161">
        <v>20598010</v>
      </c>
      <c r="AF33" s="807">
        <v>11406088</v>
      </c>
      <c r="AG33" s="809">
        <f t="shared" si="0"/>
        <v>71124339</v>
      </c>
      <c r="AH33" s="226">
        <v>66277.5</v>
      </c>
      <c r="AI33" s="220">
        <v>32250</v>
      </c>
      <c r="AJ33" s="34">
        <v>45204</v>
      </c>
      <c r="AK33" s="781">
        <v>34100</v>
      </c>
      <c r="AL33" s="73">
        <v>5</v>
      </c>
      <c r="AM33" s="6">
        <v>26</v>
      </c>
      <c r="AN33" s="25">
        <v>13</v>
      </c>
      <c r="AO33" s="6">
        <v>1956.6</v>
      </c>
      <c r="AP33" s="330">
        <v>1960</v>
      </c>
      <c r="AQ33" s="339"/>
      <c r="AR33" s="782">
        <v>0.73099999999999998</v>
      </c>
      <c r="AS33" s="782">
        <v>3.3000000000000002E-2</v>
      </c>
      <c r="AT33" s="782">
        <v>0.19900000000000001</v>
      </c>
      <c r="AU33" s="782">
        <v>3.6999999999999998E-2</v>
      </c>
      <c r="AV33" s="782">
        <v>1.7999999999999999E-2</v>
      </c>
      <c r="AW33" s="783">
        <v>7.0000000000000001E-3</v>
      </c>
      <c r="AX33" s="334">
        <v>0.71799999999999997</v>
      </c>
    </row>
    <row r="34" spans="1:50" x14ac:dyDescent="0.25">
      <c r="A34" s="70">
        <v>540204</v>
      </c>
      <c r="B34" s="51" t="s">
        <v>44</v>
      </c>
      <c r="C34" s="51" t="s">
        <v>35</v>
      </c>
      <c r="D34" s="51" t="s">
        <v>6</v>
      </c>
      <c r="E34" s="71">
        <v>4</v>
      </c>
      <c r="F34" s="62">
        <v>43</v>
      </c>
      <c r="G34" s="52">
        <v>0.141914191419</v>
      </c>
      <c r="H34" s="16">
        <v>0</v>
      </c>
      <c r="I34" s="16">
        <v>0</v>
      </c>
      <c r="J34" s="282">
        <v>1.8</v>
      </c>
      <c r="K34" s="72">
        <v>107</v>
      </c>
      <c r="L34" s="18">
        <v>3854673</v>
      </c>
      <c r="M34" s="5">
        <v>15</v>
      </c>
      <c r="N34" s="18">
        <v>3052822</v>
      </c>
      <c r="O34" s="5">
        <v>4</v>
      </c>
      <c r="P34" s="750">
        <v>4891900</v>
      </c>
      <c r="Q34" s="72">
        <v>126</v>
      </c>
      <c r="R34" s="750">
        <v>11799395</v>
      </c>
      <c r="S34" s="194">
        <v>539</v>
      </c>
      <c r="T34" s="320">
        <v>0.223</v>
      </c>
      <c r="U34" s="79">
        <f t="shared" si="1"/>
        <v>0.23376623376623376</v>
      </c>
      <c r="V34" s="42">
        <v>126</v>
      </c>
      <c r="W34" s="42">
        <v>23</v>
      </c>
      <c r="X34" s="38">
        <v>4</v>
      </c>
      <c r="Y34" s="303">
        <v>20</v>
      </c>
      <c r="Z34" s="800">
        <v>0.104</v>
      </c>
      <c r="AA34" s="801">
        <v>0.84920634920634919</v>
      </c>
      <c r="AB34" s="801">
        <v>0.32668395286368501</v>
      </c>
      <c r="AC34" s="760">
        <f t="shared" si="4"/>
        <v>0.67331604713631499</v>
      </c>
      <c r="AD34" s="802">
        <v>3854673</v>
      </c>
      <c r="AE34" s="803">
        <v>3052822</v>
      </c>
      <c r="AF34" s="802">
        <v>4891900</v>
      </c>
      <c r="AG34" s="804">
        <f t="shared" si="0"/>
        <v>11799395</v>
      </c>
      <c r="AH34" s="233">
        <v>93919</v>
      </c>
      <c r="AI34" s="219">
        <v>35300</v>
      </c>
      <c r="AJ34" s="32">
        <v>36025</v>
      </c>
      <c r="AK34" s="777">
        <v>31300</v>
      </c>
      <c r="AL34" s="70">
        <v>3</v>
      </c>
      <c r="AM34" s="5">
        <v>3</v>
      </c>
      <c r="AN34" s="38">
        <v>0</v>
      </c>
      <c r="AO34" s="5">
        <v>1945</v>
      </c>
      <c r="AP34" s="278">
        <v>1942</v>
      </c>
      <c r="AQ34" s="72" t="s">
        <v>327</v>
      </c>
      <c r="AR34" s="778">
        <v>0.89700000000000002</v>
      </c>
      <c r="AS34" s="778">
        <v>8.0000000000000002E-3</v>
      </c>
      <c r="AT34" s="778">
        <v>6.3E-2</v>
      </c>
      <c r="AU34" s="778">
        <v>3.2000000000000001E-2</v>
      </c>
      <c r="AV34" s="778">
        <v>3.2000000000000001E-2</v>
      </c>
      <c r="AW34" s="779">
        <v>0</v>
      </c>
      <c r="AX34" s="331">
        <v>0.70099999999999996</v>
      </c>
    </row>
    <row r="35" spans="1:50" x14ac:dyDescent="0.25">
      <c r="A35" s="70">
        <v>540205</v>
      </c>
      <c r="B35" s="51" t="s">
        <v>36</v>
      </c>
      <c r="C35" s="51" t="s">
        <v>35</v>
      </c>
      <c r="D35" s="51" t="s">
        <v>6</v>
      </c>
      <c r="E35" s="71">
        <v>4</v>
      </c>
      <c r="F35" s="64">
        <v>18</v>
      </c>
      <c r="G35" s="52">
        <v>8.4112149532700006E-2</v>
      </c>
      <c r="H35" s="16">
        <v>0.4</v>
      </c>
      <c r="I35" s="16">
        <v>0.03</v>
      </c>
      <c r="J35" s="282">
        <v>0.98000000000000009</v>
      </c>
      <c r="K35" s="72">
        <v>13</v>
      </c>
      <c r="L35" s="18">
        <v>262980</v>
      </c>
      <c r="M35" s="5">
        <v>4</v>
      </c>
      <c r="N35" s="18">
        <v>31600</v>
      </c>
      <c r="O35" s="5">
        <v>4</v>
      </c>
      <c r="P35" s="750">
        <v>278500</v>
      </c>
      <c r="Q35" s="72">
        <v>21</v>
      </c>
      <c r="R35" s="750">
        <v>573080</v>
      </c>
      <c r="S35" s="194">
        <v>70</v>
      </c>
      <c r="T35" s="320">
        <v>0.41399999999999998</v>
      </c>
      <c r="U35" s="79">
        <f t="shared" si="1"/>
        <v>0.3</v>
      </c>
      <c r="V35" s="38">
        <v>21</v>
      </c>
      <c r="W35" s="38">
        <v>0</v>
      </c>
      <c r="X35" s="38">
        <v>3</v>
      </c>
      <c r="Y35" s="303">
        <v>0</v>
      </c>
      <c r="Z35" s="468">
        <v>0.308</v>
      </c>
      <c r="AA35" s="801">
        <v>0.61904761904761907</v>
      </c>
      <c r="AB35" s="801">
        <v>0.45888881133524118</v>
      </c>
      <c r="AC35" s="760">
        <f t="shared" si="4"/>
        <v>0.54111118866475882</v>
      </c>
      <c r="AD35" s="802">
        <v>262980</v>
      </c>
      <c r="AE35" s="803">
        <v>31600</v>
      </c>
      <c r="AF35" s="802">
        <v>278500</v>
      </c>
      <c r="AG35" s="804">
        <f t="shared" si="0"/>
        <v>573080</v>
      </c>
      <c r="AH35" s="225">
        <v>27289.5</v>
      </c>
      <c r="AI35" s="219">
        <v>16700</v>
      </c>
      <c r="AJ35" s="32">
        <v>20229.2</v>
      </c>
      <c r="AK35" s="777">
        <v>16800</v>
      </c>
      <c r="AL35" s="70">
        <v>1</v>
      </c>
      <c r="AM35" s="5">
        <v>1</v>
      </c>
      <c r="AN35" s="38">
        <v>0</v>
      </c>
      <c r="AO35" s="27">
        <v>1939.3</v>
      </c>
      <c r="AP35" s="329">
        <v>1930</v>
      </c>
      <c r="AQ35" s="72" t="s">
        <v>323</v>
      </c>
      <c r="AR35" s="778">
        <v>0.90500000000000003</v>
      </c>
      <c r="AS35" s="778">
        <v>4.8000000000000001E-2</v>
      </c>
      <c r="AT35" s="778">
        <v>4.8000000000000001E-2</v>
      </c>
      <c r="AU35" s="778">
        <v>0</v>
      </c>
      <c r="AV35" s="778">
        <v>0</v>
      </c>
      <c r="AW35" s="779">
        <v>0</v>
      </c>
      <c r="AX35" s="331">
        <v>0.76900000000000002</v>
      </c>
    </row>
    <row r="36" spans="1:50" x14ac:dyDescent="0.25">
      <c r="A36" s="70">
        <v>540206</v>
      </c>
      <c r="B36" s="51" t="s">
        <v>37</v>
      </c>
      <c r="C36" s="51" t="s">
        <v>35</v>
      </c>
      <c r="D36" s="51" t="s">
        <v>6</v>
      </c>
      <c r="E36" s="71">
        <v>4</v>
      </c>
      <c r="F36" s="64">
        <v>56</v>
      </c>
      <c r="G36" s="52">
        <v>0.138957816377</v>
      </c>
      <c r="H36" s="16">
        <v>1.28</v>
      </c>
      <c r="I36" s="16">
        <v>0</v>
      </c>
      <c r="J36" s="282">
        <v>1.28</v>
      </c>
      <c r="K36" s="72">
        <v>28</v>
      </c>
      <c r="L36" s="18">
        <v>814030</v>
      </c>
      <c r="M36" s="5">
        <v>4</v>
      </c>
      <c r="N36" s="18">
        <v>92100</v>
      </c>
      <c r="O36" s="5">
        <v>3</v>
      </c>
      <c r="P36" s="750">
        <v>4374619</v>
      </c>
      <c r="Q36" s="72">
        <v>35</v>
      </c>
      <c r="R36" s="750">
        <v>5280749</v>
      </c>
      <c r="S36" s="194">
        <v>318</v>
      </c>
      <c r="T36" s="320">
        <v>0.123</v>
      </c>
      <c r="U36" s="79">
        <f t="shared" si="1"/>
        <v>0.11006289308176101</v>
      </c>
      <c r="V36" s="38">
        <v>35</v>
      </c>
      <c r="W36" s="38">
        <v>0</v>
      </c>
      <c r="X36" s="38">
        <v>0</v>
      </c>
      <c r="Y36" s="303">
        <v>0</v>
      </c>
      <c r="Z36" s="468">
        <v>0.53600000000000003</v>
      </c>
      <c r="AA36" s="801">
        <v>0.8</v>
      </c>
      <c r="AB36" s="801">
        <v>0.15415048130483011</v>
      </c>
      <c r="AC36" s="186">
        <f t="shared" si="4"/>
        <v>0.84584951869516989</v>
      </c>
      <c r="AD36" s="802">
        <v>814030</v>
      </c>
      <c r="AE36" s="803">
        <v>92100</v>
      </c>
      <c r="AF36" s="802">
        <v>4374619</v>
      </c>
      <c r="AG36" s="804">
        <f t="shared" si="0"/>
        <v>5280749</v>
      </c>
      <c r="AH36" s="233">
        <v>150878.5</v>
      </c>
      <c r="AI36" s="219">
        <v>28300</v>
      </c>
      <c r="AJ36" s="32">
        <v>29072.5</v>
      </c>
      <c r="AK36" s="777">
        <v>28250</v>
      </c>
      <c r="AL36" s="70">
        <v>1</v>
      </c>
      <c r="AM36" s="5">
        <v>1</v>
      </c>
      <c r="AN36" s="38">
        <v>0</v>
      </c>
      <c r="AO36" s="5">
        <v>1973.3</v>
      </c>
      <c r="AP36" s="278">
        <v>1977</v>
      </c>
      <c r="AQ36" s="72" t="s">
        <v>323</v>
      </c>
      <c r="AR36" s="778">
        <v>0.65700000000000003</v>
      </c>
      <c r="AS36" s="778">
        <v>0</v>
      </c>
      <c r="AT36" s="56">
        <v>0.34300000000000003</v>
      </c>
      <c r="AU36" s="778">
        <v>0</v>
      </c>
      <c r="AV36" s="778">
        <v>0</v>
      </c>
      <c r="AW36" s="779">
        <v>0</v>
      </c>
      <c r="AX36" s="331">
        <v>0.67900000000000005</v>
      </c>
    </row>
    <row r="37" spans="1:50" x14ac:dyDescent="0.25">
      <c r="A37" s="74">
        <v>540203</v>
      </c>
      <c r="B37" s="9" t="s">
        <v>34</v>
      </c>
      <c r="C37" s="9" t="s">
        <v>35</v>
      </c>
      <c r="D37" s="9" t="s">
        <v>5</v>
      </c>
      <c r="E37" s="75">
        <v>4</v>
      </c>
      <c r="F37" s="63">
        <v>6759</v>
      </c>
      <c r="G37" s="152">
        <v>1.9050008032599999E-2</v>
      </c>
      <c r="H37" s="48">
        <v>181.5</v>
      </c>
      <c r="I37" s="48">
        <v>1.7</v>
      </c>
      <c r="J37" s="283">
        <v>312.02</v>
      </c>
      <c r="K37" s="74">
        <v>839</v>
      </c>
      <c r="L37" s="19">
        <v>25758570</v>
      </c>
      <c r="M37" s="28">
        <v>27</v>
      </c>
      <c r="N37" s="19">
        <v>2684602</v>
      </c>
      <c r="O37" s="28">
        <v>26</v>
      </c>
      <c r="P37" s="160">
        <v>21956786</v>
      </c>
      <c r="Q37" s="74">
        <v>892</v>
      </c>
      <c r="R37" s="160">
        <v>50399958</v>
      </c>
      <c r="S37" s="196">
        <v>3539</v>
      </c>
      <c r="T37" s="319">
        <v>0.2</v>
      </c>
      <c r="U37" s="78">
        <f t="shared" si="1"/>
        <v>0.25204860129980222</v>
      </c>
      <c r="V37" s="28">
        <v>892</v>
      </c>
      <c r="W37" s="24">
        <v>119</v>
      </c>
      <c r="X37" s="28">
        <v>55</v>
      </c>
      <c r="Y37" s="302">
        <v>84</v>
      </c>
      <c r="Z37" s="469">
        <v>0.28499999999999998</v>
      </c>
      <c r="AA37" s="826">
        <v>0.9405829596412556</v>
      </c>
      <c r="AB37" s="810">
        <v>0.51108316399787501</v>
      </c>
      <c r="AC37" s="132">
        <f t="shared" si="4"/>
        <v>0.48891683600212499</v>
      </c>
      <c r="AD37" s="797">
        <v>25758570</v>
      </c>
      <c r="AE37" s="798">
        <v>2684602</v>
      </c>
      <c r="AF37" s="797">
        <v>21956786</v>
      </c>
      <c r="AG37" s="799">
        <f t="shared" si="0"/>
        <v>50399958</v>
      </c>
      <c r="AH37" s="224">
        <v>56448.7</v>
      </c>
      <c r="AI37" s="222">
        <v>26000</v>
      </c>
      <c r="AJ37" s="33">
        <v>30675.4</v>
      </c>
      <c r="AK37" s="774">
        <v>25350</v>
      </c>
      <c r="AL37" s="74">
        <v>3</v>
      </c>
      <c r="AM37" s="830">
        <v>24</v>
      </c>
      <c r="AN37" s="28">
        <v>2</v>
      </c>
      <c r="AO37" s="28">
        <v>1964.8</v>
      </c>
      <c r="AP37" s="277">
        <v>1970</v>
      </c>
      <c r="AQ37" s="74" t="s">
        <v>327</v>
      </c>
      <c r="AR37" s="775">
        <v>0.67300000000000004</v>
      </c>
      <c r="AS37" s="775">
        <v>2.5999999999999999E-2</v>
      </c>
      <c r="AT37" s="775">
        <v>0.22700000000000001</v>
      </c>
      <c r="AU37" s="775">
        <v>7.3999999999999996E-2</v>
      </c>
      <c r="AV37" s="775">
        <v>4.4999999999999998E-2</v>
      </c>
      <c r="AW37" s="776">
        <v>6.0000000000000001E-3</v>
      </c>
      <c r="AX37" s="332">
        <v>0.70299999999999996</v>
      </c>
    </row>
    <row r="38" spans="1:50" x14ac:dyDescent="0.25">
      <c r="A38" s="66"/>
      <c r="B38" s="10"/>
      <c r="C38" s="10" t="s">
        <v>35</v>
      </c>
      <c r="D38" s="10" t="s">
        <v>2</v>
      </c>
      <c r="E38" s="76">
        <v>4</v>
      </c>
      <c r="F38" s="153"/>
      <c r="G38" s="29"/>
      <c r="H38" s="154">
        <v>183.18</v>
      </c>
      <c r="I38" s="45">
        <v>1.73</v>
      </c>
      <c r="J38" s="284">
        <v>316.08</v>
      </c>
      <c r="K38" s="66">
        <v>987</v>
      </c>
      <c r="L38" s="20">
        <v>30690253</v>
      </c>
      <c r="M38" s="29">
        <v>50</v>
      </c>
      <c r="N38" s="20">
        <v>5861124</v>
      </c>
      <c r="O38" s="29">
        <v>37</v>
      </c>
      <c r="P38" s="162">
        <v>31501805</v>
      </c>
      <c r="Q38" s="66">
        <v>1074</v>
      </c>
      <c r="R38" s="162">
        <v>68053182</v>
      </c>
      <c r="S38" s="199">
        <v>4466</v>
      </c>
      <c r="T38" s="321">
        <v>0.2</v>
      </c>
      <c r="U38" s="80">
        <f t="shared" si="1"/>
        <v>0.24048365427675772</v>
      </c>
      <c r="V38" s="25">
        <v>1074</v>
      </c>
      <c r="W38" s="25">
        <v>142</v>
      </c>
      <c r="X38" s="29">
        <v>62</v>
      </c>
      <c r="Y38" s="304">
        <v>104</v>
      </c>
      <c r="Z38" s="470">
        <v>0.27300000000000002</v>
      </c>
      <c r="AA38" s="827">
        <v>0.91899441340782118</v>
      </c>
      <c r="AB38" s="811">
        <v>0.45097454811150489</v>
      </c>
      <c r="AC38" s="149">
        <f t="shared" si="4"/>
        <v>0.54902545188849516</v>
      </c>
      <c r="AD38" s="807">
        <v>30690253</v>
      </c>
      <c r="AE38" s="808">
        <v>5861124</v>
      </c>
      <c r="AF38" s="165">
        <v>31501805</v>
      </c>
      <c r="AG38" s="809">
        <f t="shared" si="0"/>
        <v>68053182</v>
      </c>
      <c r="AH38" s="226">
        <v>63345.4</v>
      </c>
      <c r="AI38" s="220">
        <v>27000</v>
      </c>
      <c r="AJ38" s="34">
        <v>34707.5</v>
      </c>
      <c r="AK38" s="781">
        <v>30050</v>
      </c>
      <c r="AL38" s="73">
        <v>8</v>
      </c>
      <c r="AM38" s="6">
        <v>29</v>
      </c>
      <c r="AN38" s="29">
        <v>2</v>
      </c>
      <c r="AO38" s="6">
        <v>1962</v>
      </c>
      <c r="AP38" s="330">
        <v>1963</v>
      </c>
      <c r="AQ38" s="339"/>
      <c r="AR38" s="782">
        <v>0.70299999999999996</v>
      </c>
      <c r="AS38" s="782">
        <v>2.3E-2</v>
      </c>
      <c r="AT38" s="782">
        <v>0.20799999999999999</v>
      </c>
      <c r="AU38" s="782">
        <v>6.5000000000000002E-2</v>
      </c>
      <c r="AV38" s="782">
        <v>4.1000000000000002E-2</v>
      </c>
      <c r="AW38" s="783">
        <v>5.0000000000000001E-3</v>
      </c>
      <c r="AX38" s="334">
        <v>0.70299999999999996</v>
      </c>
    </row>
    <row r="39" spans="1:50" x14ac:dyDescent="0.25">
      <c r="A39" s="77">
        <v>540041</v>
      </c>
      <c r="B39" s="7" t="s">
        <v>20</v>
      </c>
      <c r="C39" s="7" t="s">
        <v>38</v>
      </c>
      <c r="D39" s="7" t="s">
        <v>6</v>
      </c>
      <c r="E39" s="23" t="s">
        <v>39</v>
      </c>
      <c r="F39" s="68">
        <v>126</v>
      </c>
      <c r="G39" s="155">
        <v>0.20621931260199999</v>
      </c>
      <c r="H39" s="17">
        <v>0.26</v>
      </c>
      <c r="I39" s="17">
        <v>0.2</v>
      </c>
      <c r="J39" s="289">
        <v>2.08</v>
      </c>
      <c r="K39" s="77">
        <v>175</v>
      </c>
      <c r="L39" s="21">
        <v>8868660</v>
      </c>
      <c r="M39" s="8">
        <v>24</v>
      </c>
      <c r="N39" s="21">
        <v>1481682</v>
      </c>
      <c r="O39" s="8">
        <v>10</v>
      </c>
      <c r="P39" s="163">
        <v>4332487</v>
      </c>
      <c r="Q39" s="77">
        <v>209</v>
      </c>
      <c r="R39" s="163">
        <v>14682829</v>
      </c>
      <c r="S39" s="296">
        <v>775</v>
      </c>
      <c r="T39" s="322">
        <v>0.36645161290322581</v>
      </c>
      <c r="U39" s="326">
        <f t="shared" si="1"/>
        <v>0.26967741935483869</v>
      </c>
      <c r="V39" s="39">
        <v>209</v>
      </c>
      <c r="W39" s="39">
        <v>24</v>
      </c>
      <c r="X39" s="8">
        <v>18</v>
      </c>
      <c r="Y39" s="305">
        <v>6</v>
      </c>
      <c r="Z39" s="814">
        <v>8.8235294117647065E-2</v>
      </c>
      <c r="AA39" s="815">
        <v>0.83732057416267947</v>
      </c>
      <c r="AB39" s="815">
        <v>0.60401575200528457</v>
      </c>
      <c r="AC39" s="761">
        <f xml:space="preserve"> 1 - AB39</f>
        <v>0.39598424799471543</v>
      </c>
      <c r="AD39" s="816">
        <v>8868660</v>
      </c>
      <c r="AE39" s="817">
        <v>1481682</v>
      </c>
      <c r="AF39" s="816">
        <v>4332487</v>
      </c>
      <c r="AG39" s="818">
        <f t="shared" si="0"/>
        <v>14682829</v>
      </c>
      <c r="AH39" s="227">
        <v>70252.800000000003</v>
      </c>
      <c r="AI39" s="221">
        <v>47200</v>
      </c>
      <c r="AJ39" s="35">
        <v>50947.1</v>
      </c>
      <c r="AK39" s="786">
        <v>47600</v>
      </c>
      <c r="AL39" s="77">
        <v>4</v>
      </c>
      <c r="AM39" s="8">
        <v>8</v>
      </c>
      <c r="AN39" s="11">
        <v>46</v>
      </c>
      <c r="AO39" s="8">
        <v>1944.6</v>
      </c>
      <c r="AP39" s="279">
        <v>1941</v>
      </c>
      <c r="AQ39" s="77" t="s">
        <v>39</v>
      </c>
      <c r="AR39" s="787">
        <v>0.88</v>
      </c>
      <c r="AS39" s="787">
        <v>9.0999999999999998E-2</v>
      </c>
      <c r="AT39" s="787">
        <v>2.4E-2</v>
      </c>
      <c r="AU39" s="787">
        <v>1.4E-2</v>
      </c>
      <c r="AV39" s="787">
        <v>0.01</v>
      </c>
      <c r="AW39" s="788">
        <v>0.01</v>
      </c>
      <c r="AX39" s="336">
        <v>0.622</v>
      </c>
    </row>
    <row r="40" spans="1:50" x14ac:dyDescent="0.25">
      <c r="A40" s="77">
        <v>540029</v>
      </c>
      <c r="B40" s="7" t="s">
        <v>11</v>
      </c>
      <c r="C40" s="7" t="s">
        <v>40</v>
      </c>
      <c r="D40" s="7" t="s">
        <v>6</v>
      </c>
      <c r="E40" s="23" t="s">
        <v>41</v>
      </c>
      <c r="F40" s="68">
        <v>23</v>
      </c>
      <c r="G40" s="14">
        <v>2.1821631878599999E-2</v>
      </c>
      <c r="H40" s="17">
        <v>0.64</v>
      </c>
      <c r="I40" s="17">
        <v>0.03</v>
      </c>
      <c r="J40" s="289">
        <v>1.06</v>
      </c>
      <c r="K40" s="77">
        <v>60</v>
      </c>
      <c r="L40" s="21">
        <v>2623080</v>
      </c>
      <c r="M40" s="8">
        <v>12</v>
      </c>
      <c r="N40" s="21">
        <v>3166451</v>
      </c>
      <c r="O40" s="8">
        <v>2</v>
      </c>
      <c r="P40" s="163">
        <v>2632740</v>
      </c>
      <c r="Q40" s="77">
        <v>74</v>
      </c>
      <c r="R40" s="163">
        <v>8422271</v>
      </c>
      <c r="S40" s="296">
        <v>714</v>
      </c>
      <c r="T40" s="322">
        <v>9.9439775910364139E-2</v>
      </c>
      <c r="U40" s="326">
        <f t="shared" si="1"/>
        <v>0.10364145658263306</v>
      </c>
      <c r="V40" s="8">
        <v>74</v>
      </c>
      <c r="W40" s="8">
        <v>2</v>
      </c>
      <c r="X40" s="8">
        <v>34</v>
      </c>
      <c r="Y40" s="305">
        <v>11</v>
      </c>
      <c r="Z40" s="814">
        <v>8.6206896551724144E-2</v>
      </c>
      <c r="AA40" s="815">
        <v>0.81081081081081086</v>
      </c>
      <c r="AB40" s="815">
        <v>0.31144568964831459</v>
      </c>
      <c r="AC40" s="761">
        <f xml:space="preserve"> 1 - AB40</f>
        <v>0.68855431035168535</v>
      </c>
      <c r="AD40" s="816">
        <v>2623080</v>
      </c>
      <c r="AE40" s="817">
        <v>3166451</v>
      </c>
      <c r="AF40" s="816">
        <v>2632740</v>
      </c>
      <c r="AG40" s="818">
        <f t="shared" si="0"/>
        <v>8422271</v>
      </c>
      <c r="AH40" s="236">
        <v>113378</v>
      </c>
      <c r="AI40" s="221">
        <v>36100</v>
      </c>
      <c r="AJ40" s="35">
        <v>42806.6</v>
      </c>
      <c r="AK40" s="786">
        <v>29900</v>
      </c>
      <c r="AL40" s="77">
        <v>4</v>
      </c>
      <c r="AM40" s="8">
        <v>2</v>
      </c>
      <c r="AN40" s="8">
        <v>0</v>
      </c>
      <c r="AO40" s="8">
        <v>1948.8</v>
      </c>
      <c r="AP40" s="279">
        <v>1943.5</v>
      </c>
      <c r="AQ40" s="77" t="s">
        <v>41</v>
      </c>
      <c r="AR40" s="787">
        <v>0.74299999999999999</v>
      </c>
      <c r="AS40" s="787">
        <v>0.17599999999999999</v>
      </c>
      <c r="AT40" s="787">
        <v>8.1000000000000003E-2</v>
      </c>
      <c r="AU40" s="787">
        <v>1.4E-2</v>
      </c>
      <c r="AV40" s="787">
        <v>4.1000000000000002E-2</v>
      </c>
      <c r="AW40" s="788">
        <v>4.1000000000000002E-2</v>
      </c>
      <c r="AX40" s="337">
        <v>0.5</v>
      </c>
    </row>
    <row r="41" spans="1:50" ht="15.75" thickBot="1" x14ac:dyDescent="0.3">
      <c r="A41" s="138">
        <v>540033</v>
      </c>
      <c r="B41" s="137" t="s">
        <v>15</v>
      </c>
      <c r="C41" s="137" t="s">
        <v>40</v>
      </c>
      <c r="D41" s="137" t="s">
        <v>6</v>
      </c>
      <c r="E41" s="142" t="s">
        <v>41</v>
      </c>
      <c r="F41" s="156">
        <v>28</v>
      </c>
      <c r="G41" s="144">
        <v>2.7559055118100001E-2</v>
      </c>
      <c r="H41" s="157">
        <v>7.0000000000000007E-2</v>
      </c>
      <c r="I41" s="157">
        <v>0.03</v>
      </c>
      <c r="J41" s="290">
        <v>2.169999999999999</v>
      </c>
      <c r="K41" s="138">
        <v>63</v>
      </c>
      <c r="L41" s="158">
        <v>2064280</v>
      </c>
      <c r="M41" s="141">
        <v>8</v>
      </c>
      <c r="N41" s="158">
        <v>837000</v>
      </c>
      <c r="O41" s="141">
        <v>3</v>
      </c>
      <c r="P41" s="164">
        <v>796350</v>
      </c>
      <c r="Q41" s="138">
        <v>74</v>
      </c>
      <c r="R41" s="164">
        <v>3697630</v>
      </c>
      <c r="S41" s="297">
        <v>499</v>
      </c>
      <c r="T41" s="323">
        <v>0.13426853707414829</v>
      </c>
      <c r="U41" s="327">
        <f t="shared" si="1"/>
        <v>0.14829659318637275</v>
      </c>
      <c r="V41" s="141">
        <v>74</v>
      </c>
      <c r="W41" s="141">
        <v>14</v>
      </c>
      <c r="X41" s="141">
        <v>12</v>
      </c>
      <c r="Y41" s="306">
        <v>4</v>
      </c>
      <c r="Z41" s="819">
        <v>0.1</v>
      </c>
      <c r="AA41" s="820">
        <v>0.85135135135135132</v>
      </c>
      <c r="AB41" s="820">
        <v>0.55827110879130681</v>
      </c>
      <c r="AC41" s="762">
        <f xml:space="preserve"> 1 - AB41</f>
        <v>0.44172889120869319</v>
      </c>
      <c r="AD41" s="821">
        <v>2064280</v>
      </c>
      <c r="AE41" s="822">
        <v>837000</v>
      </c>
      <c r="AF41" s="821">
        <v>796350</v>
      </c>
      <c r="AG41" s="823">
        <f t="shared" si="0"/>
        <v>3697630</v>
      </c>
      <c r="AH41" s="228">
        <v>49968</v>
      </c>
      <c r="AI41" s="229">
        <v>24750</v>
      </c>
      <c r="AJ41" s="139">
        <v>33361.5</v>
      </c>
      <c r="AK41" s="789">
        <v>25550</v>
      </c>
      <c r="AL41" s="159">
        <v>5</v>
      </c>
      <c r="AM41" s="141">
        <v>3</v>
      </c>
      <c r="AN41" s="141">
        <v>0</v>
      </c>
      <c r="AO41" s="141">
        <v>1951.6</v>
      </c>
      <c r="AP41" s="280">
        <v>1947.5</v>
      </c>
      <c r="AQ41" s="138" t="s">
        <v>41</v>
      </c>
      <c r="AR41" s="790">
        <v>0.73</v>
      </c>
      <c r="AS41" s="790">
        <v>0.16200000000000001</v>
      </c>
      <c r="AT41" s="790">
        <v>6.8000000000000005E-2</v>
      </c>
      <c r="AU41" s="790">
        <v>5.3999999999999999E-2</v>
      </c>
      <c r="AV41" s="790">
        <v>0</v>
      </c>
      <c r="AW41" s="791">
        <v>0</v>
      </c>
      <c r="AX41" s="338">
        <v>0.68300000000000005</v>
      </c>
    </row>
    <row r="42" spans="1:50" x14ac:dyDescent="0.25">
      <c r="AB42" s="87"/>
    </row>
    <row r="43" spans="1:50" x14ac:dyDescent="0.25">
      <c r="A43" s="167" t="s">
        <v>569</v>
      </c>
      <c r="B43" s="180"/>
      <c r="C43" s="180"/>
      <c r="D43" s="180"/>
      <c r="E43" s="180"/>
      <c r="K43" s="752"/>
      <c r="L43" s="752"/>
      <c r="M43" s="752"/>
      <c r="N43" s="752"/>
      <c r="O43" s="752"/>
      <c r="P43" s="752"/>
      <c r="Q43" s="192"/>
      <c r="R43" s="192"/>
      <c r="S43" s="753"/>
      <c r="U43" s="753"/>
      <c r="V43"/>
      <c r="W43"/>
      <c r="X43"/>
      <c r="Y43"/>
      <c r="Z43"/>
      <c r="AA43"/>
      <c r="AB43"/>
      <c r="AC43"/>
      <c r="AD43" s="192"/>
      <c r="AE43"/>
      <c r="AF43"/>
      <c r="AG43"/>
      <c r="AQ43" s="44"/>
    </row>
    <row r="44" spans="1:50" x14ac:dyDescent="0.25">
      <c r="A44" s="167"/>
      <c r="B44" s="180"/>
      <c r="C44" s="180"/>
      <c r="D44" s="180"/>
      <c r="E44" s="180"/>
      <c r="K44" s="752"/>
      <c r="L44" s="752"/>
      <c r="M44" s="752"/>
      <c r="N44" s="752"/>
      <c r="O44" s="752"/>
      <c r="P44" s="752"/>
      <c r="Q44" s="192"/>
      <c r="R44" s="192"/>
      <c r="S44" s="753"/>
      <c r="U44" s="753"/>
      <c r="V44"/>
      <c r="W44"/>
      <c r="X44"/>
      <c r="Y44"/>
      <c r="Z44"/>
      <c r="AA44"/>
      <c r="AB44"/>
      <c r="AC44"/>
      <c r="AD44" s="192"/>
      <c r="AE44"/>
      <c r="AF44"/>
      <c r="AG44"/>
      <c r="AQ44" s="44"/>
    </row>
    <row r="45" spans="1:50" x14ac:dyDescent="0.25">
      <c r="A45" s="167" t="s">
        <v>570</v>
      </c>
      <c r="F45" s="44"/>
      <c r="K45" s="752"/>
      <c r="L45" s="752"/>
      <c r="M45" s="752"/>
      <c r="N45" s="752"/>
      <c r="O45" s="752"/>
      <c r="P45" s="752"/>
      <c r="Q45" s="192"/>
      <c r="R45" s="192"/>
      <c r="S45" s="753"/>
      <c r="U45" s="753"/>
      <c r="Y45" s="2"/>
      <c r="AB45"/>
      <c r="AC45"/>
      <c r="AE45"/>
      <c r="AF45"/>
      <c r="AG45"/>
      <c r="AQ45" s="44"/>
    </row>
    <row r="46" spans="1:50" s="44" customFormat="1" ht="12" x14ac:dyDescent="0.2">
      <c r="A46" s="168" t="s">
        <v>201</v>
      </c>
      <c r="K46" s="754"/>
      <c r="L46" s="754"/>
      <c r="M46" s="754"/>
      <c r="N46" s="754"/>
      <c r="O46" s="754"/>
      <c r="P46" s="754"/>
      <c r="Q46" s="180"/>
      <c r="R46" s="180"/>
      <c r="S46" s="755"/>
      <c r="U46" s="755"/>
      <c r="V46" s="88"/>
      <c r="W46" s="88"/>
      <c r="X46" s="88"/>
      <c r="Y46" s="88"/>
      <c r="Z46" s="88"/>
      <c r="AA46" s="88"/>
      <c r="AD46" s="88"/>
    </row>
    <row r="47" spans="1:50" x14ac:dyDescent="0.25">
      <c r="AB47" s="87"/>
    </row>
    <row r="48" spans="1:50" x14ac:dyDescent="0.25">
      <c r="AB48" s="87"/>
    </row>
    <row r="49" spans="28:28" x14ac:dyDescent="0.25">
      <c r="AB49" s="87"/>
    </row>
    <row r="50" spans="28:28" x14ac:dyDescent="0.25">
      <c r="AB50" s="87"/>
    </row>
    <row r="51" spans="28:28" x14ac:dyDescent="0.25">
      <c r="AB51" s="87"/>
    </row>
    <row r="52" spans="28:28" x14ac:dyDescent="0.25">
      <c r="AB52" s="87"/>
    </row>
    <row r="53" spans="28:28" x14ac:dyDescent="0.25">
      <c r="AB53" s="87"/>
    </row>
    <row r="54" spans="28:28" x14ac:dyDescent="0.25">
      <c r="AB54" s="87"/>
    </row>
    <row r="55" spans="28:28" x14ac:dyDescent="0.25">
      <c r="AB55" s="87"/>
    </row>
    <row r="56" spans="28:28" x14ac:dyDescent="0.25">
      <c r="AB56" s="87"/>
    </row>
    <row r="57" spans="28:28" x14ac:dyDescent="0.25">
      <c r="AB57" s="87"/>
    </row>
    <row r="58" spans="28:28" x14ac:dyDescent="0.25">
      <c r="AB58" s="87"/>
    </row>
    <row r="59" spans="28:28" x14ac:dyDescent="0.25">
      <c r="AB59" s="87"/>
    </row>
    <row r="60" spans="28:28" x14ac:dyDescent="0.25">
      <c r="AB60" s="87"/>
    </row>
    <row r="61" spans="28:28" x14ac:dyDescent="0.25">
      <c r="AB61" s="87"/>
    </row>
    <row r="62" spans="28:28" x14ac:dyDescent="0.25">
      <c r="AB62" s="87"/>
    </row>
    <row r="63" spans="28:28" x14ac:dyDescent="0.25">
      <c r="AB63" s="87"/>
    </row>
    <row r="64" spans="28:28" x14ac:dyDescent="0.25">
      <c r="AB64" s="87"/>
    </row>
    <row r="65" spans="28:28" x14ac:dyDescent="0.25">
      <c r="AB65" s="87"/>
    </row>
    <row r="66" spans="28:28" x14ac:dyDescent="0.25">
      <c r="AB66" s="87"/>
    </row>
    <row r="67" spans="28:28" x14ac:dyDescent="0.25">
      <c r="AB67" s="87"/>
    </row>
    <row r="68" spans="28:28" x14ac:dyDescent="0.25">
      <c r="AB68" s="87"/>
    </row>
    <row r="69" spans="28:28" x14ac:dyDescent="0.25">
      <c r="AB69" s="87"/>
    </row>
    <row r="70" spans="28:28" x14ac:dyDescent="0.25">
      <c r="AB70" s="87"/>
    </row>
    <row r="71" spans="28:28" x14ac:dyDescent="0.25">
      <c r="AB71" s="87"/>
    </row>
    <row r="72" spans="28:28" x14ac:dyDescent="0.25">
      <c r="AB72" s="87"/>
    </row>
    <row r="73" spans="28:28" x14ac:dyDescent="0.25">
      <c r="AB73" s="87"/>
    </row>
    <row r="74" spans="28:28" x14ac:dyDescent="0.25">
      <c r="AB74" s="87"/>
    </row>
    <row r="75" spans="28:28" x14ac:dyDescent="0.25">
      <c r="AB75" s="87"/>
    </row>
    <row r="76" spans="28:28" x14ac:dyDescent="0.25">
      <c r="AB76" s="87"/>
    </row>
    <row r="77" spans="28:28" x14ac:dyDescent="0.25">
      <c r="AB77" s="87"/>
    </row>
    <row r="78" spans="28:28" x14ac:dyDescent="0.25">
      <c r="AB78" s="87"/>
    </row>
    <row r="79" spans="28:28" x14ac:dyDescent="0.25">
      <c r="AB79" s="87"/>
    </row>
    <row r="80" spans="28:28" x14ac:dyDescent="0.25">
      <c r="AB80" s="87"/>
    </row>
    <row r="81" spans="28:28" x14ac:dyDescent="0.25">
      <c r="AB81" s="87"/>
    </row>
    <row r="82" spans="28:28" x14ac:dyDescent="0.25">
      <c r="AB82" s="87"/>
    </row>
    <row r="83" spans="28:28" x14ac:dyDescent="0.25">
      <c r="AB83" s="87"/>
    </row>
    <row r="84" spans="28:28" x14ac:dyDescent="0.25">
      <c r="AB84" s="87"/>
    </row>
    <row r="85" spans="28:28" x14ac:dyDescent="0.25">
      <c r="AB85" s="87"/>
    </row>
    <row r="86" spans="28:28" x14ac:dyDescent="0.25">
      <c r="AB86" s="87"/>
    </row>
    <row r="87" spans="28:28" x14ac:dyDescent="0.25">
      <c r="AB87" s="87"/>
    </row>
    <row r="88" spans="28:28" x14ac:dyDescent="0.25">
      <c r="AB88" s="87"/>
    </row>
    <row r="89" spans="28:28" x14ac:dyDescent="0.25">
      <c r="AB89" s="87"/>
    </row>
    <row r="90" spans="28:28" x14ac:dyDescent="0.25">
      <c r="AB90" s="87"/>
    </row>
    <row r="91" spans="28:28" x14ac:dyDescent="0.25">
      <c r="AB91" s="87"/>
    </row>
    <row r="92" spans="28:28" x14ac:dyDescent="0.25">
      <c r="AB92" s="87"/>
    </row>
    <row r="93" spans="28:28" x14ac:dyDescent="0.25">
      <c r="AB93" s="87"/>
    </row>
    <row r="94" spans="28:28" x14ac:dyDescent="0.25">
      <c r="AB94" s="87"/>
    </row>
    <row r="95" spans="28:28" x14ac:dyDescent="0.25">
      <c r="AB95" s="87"/>
    </row>
    <row r="96" spans="28:28" x14ac:dyDescent="0.25">
      <c r="AB96" s="87"/>
    </row>
    <row r="97" spans="28:28" x14ac:dyDescent="0.25">
      <c r="AB97" s="87"/>
    </row>
    <row r="98" spans="28:28" x14ac:dyDescent="0.25">
      <c r="AB98" s="87"/>
    </row>
    <row r="99" spans="28:28" x14ac:dyDescent="0.25">
      <c r="AB99" s="87"/>
    </row>
    <row r="100" spans="28:28" x14ac:dyDescent="0.25">
      <c r="AB100" s="87"/>
    </row>
    <row r="101" spans="28:28" x14ac:dyDescent="0.25">
      <c r="AB101" s="87"/>
    </row>
    <row r="102" spans="28:28" x14ac:dyDescent="0.25">
      <c r="AB102" s="87"/>
    </row>
    <row r="103" spans="28:28" x14ac:dyDescent="0.25">
      <c r="AB103" s="87"/>
    </row>
    <row r="104" spans="28:28" x14ac:dyDescent="0.25">
      <c r="AB104" s="87"/>
    </row>
    <row r="105" spans="28:28" x14ac:dyDescent="0.25">
      <c r="AB105" s="87"/>
    </row>
    <row r="106" spans="28:28" x14ac:dyDescent="0.25">
      <c r="AB106" s="87"/>
    </row>
    <row r="107" spans="28:28" x14ac:dyDescent="0.25">
      <c r="AB107" s="87"/>
    </row>
    <row r="108" spans="28:28" x14ac:dyDescent="0.25">
      <c r="AB108" s="87"/>
    </row>
    <row r="109" spans="28:28" x14ac:dyDescent="0.25">
      <c r="AB109" s="87"/>
    </row>
    <row r="110" spans="28:28" x14ac:dyDescent="0.25">
      <c r="AB110" s="87"/>
    </row>
    <row r="111" spans="28:28" x14ac:dyDescent="0.25">
      <c r="AB111" s="87"/>
    </row>
    <row r="112" spans="28:28" x14ac:dyDescent="0.25">
      <c r="AB112" s="87"/>
    </row>
    <row r="113" spans="28:28" x14ac:dyDescent="0.25">
      <c r="AB113" s="87"/>
    </row>
    <row r="114" spans="28:28" x14ac:dyDescent="0.25">
      <c r="AB114" s="87"/>
    </row>
    <row r="115" spans="28:28" x14ac:dyDescent="0.25">
      <c r="AB115" s="87"/>
    </row>
    <row r="116" spans="28:28" x14ac:dyDescent="0.25">
      <c r="AB116" s="87"/>
    </row>
    <row r="117" spans="28:28" x14ac:dyDescent="0.25">
      <c r="AB117" s="87"/>
    </row>
    <row r="118" spans="28:28" x14ac:dyDescent="0.25">
      <c r="AB118" s="87"/>
    </row>
    <row r="119" spans="28:28" x14ac:dyDescent="0.25">
      <c r="AB119" s="87"/>
    </row>
    <row r="120" spans="28:28" x14ac:dyDescent="0.25">
      <c r="AB120" s="87"/>
    </row>
    <row r="121" spans="28:28" x14ac:dyDescent="0.25">
      <c r="AB121" s="87"/>
    </row>
    <row r="122" spans="28:28" x14ac:dyDescent="0.25">
      <c r="AB122" s="87"/>
    </row>
    <row r="123" spans="28:28" x14ac:dyDescent="0.25">
      <c r="AB123" s="87"/>
    </row>
    <row r="124" spans="28:28" x14ac:dyDescent="0.25">
      <c r="AB124" s="87"/>
    </row>
    <row r="125" spans="28:28" x14ac:dyDescent="0.25">
      <c r="AB125" s="87"/>
    </row>
    <row r="126" spans="28:28" x14ac:dyDescent="0.25">
      <c r="AB126" s="87"/>
    </row>
    <row r="127" spans="28:28" x14ac:dyDescent="0.25">
      <c r="AB127" s="87"/>
    </row>
    <row r="128" spans="28:28" x14ac:dyDescent="0.25">
      <c r="AB128" s="87"/>
    </row>
    <row r="129" spans="28:28" x14ac:dyDescent="0.25">
      <c r="AB129" s="87"/>
    </row>
    <row r="130" spans="28:28" x14ac:dyDescent="0.25">
      <c r="AB130" s="87"/>
    </row>
    <row r="131" spans="28:28" x14ac:dyDescent="0.25">
      <c r="AB131" s="87"/>
    </row>
    <row r="132" spans="28:28" x14ac:dyDescent="0.25">
      <c r="AB132" s="87"/>
    </row>
    <row r="133" spans="28:28" x14ac:dyDescent="0.25">
      <c r="AB133" s="87"/>
    </row>
    <row r="134" spans="28:28" x14ac:dyDescent="0.25">
      <c r="AB134" s="87"/>
    </row>
    <row r="135" spans="28:28" x14ac:dyDescent="0.25">
      <c r="AB135" s="87"/>
    </row>
    <row r="136" spans="28:28" x14ac:dyDescent="0.25">
      <c r="AB136" s="87"/>
    </row>
    <row r="137" spans="28:28" x14ac:dyDescent="0.25">
      <c r="AB137" s="87"/>
    </row>
    <row r="138" spans="28:28" x14ac:dyDescent="0.25">
      <c r="AB138" s="87"/>
    </row>
    <row r="139" spans="28:28" x14ac:dyDescent="0.25">
      <c r="AB139" s="87"/>
    </row>
    <row r="140" spans="28:28" x14ac:dyDescent="0.25">
      <c r="AB140" s="87"/>
    </row>
    <row r="141" spans="28:28" x14ac:dyDescent="0.25">
      <c r="AB141" s="87"/>
    </row>
    <row r="142" spans="28:28" x14ac:dyDescent="0.25">
      <c r="AB142" s="87"/>
    </row>
    <row r="143" spans="28:28" x14ac:dyDescent="0.25">
      <c r="AB143" s="87"/>
    </row>
    <row r="144" spans="28:28" x14ac:dyDescent="0.25">
      <c r="AB144" s="87"/>
    </row>
    <row r="145" spans="28:28" x14ac:dyDescent="0.25">
      <c r="AB145" s="87"/>
    </row>
    <row r="146" spans="28:28" x14ac:dyDescent="0.25">
      <c r="AB146" s="87"/>
    </row>
    <row r="147" spans="28:28" x14ac:dyDescent="0.25">
      <c r="AB147" s="87"/>
    </row>
    <row r="148" spans="28:28" x14ac:dyDescent="0.25">
      <c r="AB148" s="87"/>
    </row>
    <row r="149" spans="28:28" x14ac:dyDescent="0.25">
      <c r="AB149" s="87"/>
    </row>
    <row r="150" spans="28:28" x14ac:dyDescent="0.25">
      <c r="AB150" s="87"/>
    </row>
    <row r="151" spans="28:28" x14ac:dyDescent="0.25">
      <c r="AB151" s="87"/>
    </row>
    <row r="152" spans="28:28" x14ac:dyDescent="0.25">
      <c r="AB152" s="87"/>
    </row>
    <row r="153" spans="28:28" x14ac:dyDescent="0.25">
      <c r="AB153" s="87"/>
    </row>
    <row r="154" spans="28:28" x14ac:dyDescent="0.25">
      <c r="AB154" s="87"/>
    </row>
    <row r="155" spans="28:28" x14ac:dyDescent="0.25">
      <c r="AB155" s="87"/>
    </row>
    <row r="156" spans="28:28" x14ac:dyDescent="0.25">
      <c r="AB156" s="87"/>
    </row>
    <row r="157" spans="28:28" x14ac:dyDescent="0.25">
      <c r="AB157" s="87"/>
    </row>
    <row r="158" spans="28:28" x14ac:dyDescent="0.25">
      <c r="AB158" s="87"/>
    </row>
    <row r="159" spans="28:28" x14ac:dyDescent="0.25">
      <c r="AB159" s="87"/>
    </row>
    <row r="160" spans="28:28" x14ac:dyDescent="0.25">
      <c r="AB160" s="87"/>
    </row>
    <row r="161" spans="28:28" x14ac:dyDescent="0.25">
      <c r="AB161" s="87"/>
    </row>
    <row r="162" spans="28:28" x14ac:dyDescent="0.25">
      <c r="AB162" s="87"/>
    </row>
    <row r="163" spans="28:28" x14ac:dyDescent="0.25">
      <c r="AB163" s="87"/>
    </row>
    <row r="164" spans="28:28" x14ac:dyDescent="0.25">
      <c r="AB164" s="87"/>
    </row>
    <row r="165" spans="28:28" x14ac:dyDescent="0.25">
      <c r="AB165" s="87"/>
    </row>
    <row r="166" spans="28:28" x14ac:dyDescent="0.25">
      <c r="AB166" s="87"/>
    </row>
    <row r="167" spans="28:28" x14ac:dyDescent="0.25">
      <c r="AB167" s="87"/>
    </row>
    <row r="168" spans="28:28" x14ac:dyDescent="0.25">
      <c r="AB168" s="87"/>
    </row>
    <row r="169" spans="28:28" x14ac:dyDescent="0.25">
      <c r="AB169" s="87"/>
    </row>
    <row r="170" spans="28:28" x14ac:dyDescent="0.25">
      <c r="AB170" s="87"/>
    </row>
    <row r="171" spans="28:28" x14ac:dyDescent="0.25">
      <c r="AB171" s="87"/>
    </row>
    <row r="172" spans="28:28" x14ac:dyDescent="0.25">
      <c r="AB172" s="87"/>
    </row>
    <row r="173" spans="28:28" x14ac:dyDescent="0.25">
      <c r="AB173" s="87"/>
    </row>
    <row r="174" spans="28:28" x14ac:dyDescent="0.25">
      <c r="AB174" s="87"/>
    </row>
    <row r="175" spans="28:28" x14ac:dyDescent="0.25">
      <c r="AB175" s="87"/>
    </row>
    <row r="176" spans="28:28" x14ac:dyDescent="0.25">
      <c r="AB176" s="87"/>
    </row>
    <row r="177" spans="28:28" x14ac:dyDescent="0.25">
      <c r="AB177" s="87"/>
    </row>
    <row r="178" spans="28:28" x14ac:dyDescent="0.25">
      <c r="AB178" s="87"/>
    </row>
    <row r="179" spans="28:28" x14ac:dyDescent="0.25">
      <c r="AB179" s="87"/>
    </row>
    <row r="180" spans="28:28" x14ac:dyDescent="0.25">
      <c r="AB180" s="87"/>
    </row>
    <row r="181" spans="28:28" x14ac:dyDescent="0.25">
      <c r="AB181" s="87"/>
    </row>
    <row r="182" spans="28:28" x14ac:dyDescent="0.25">
      <c r="AB182" s="87"/>
    </row>
    <row r="183" spans="28:28" x14ac:dyDescent="0.25">
      <c r="AB183" s="87"/>
    </row>
    <row r="184" spans="28:28" x14ac:dyDescent="0.25">
      <c r="AB184" s="87"/>
    </row>
    <row r="185" spans="28:28" x14ac:dyDescent="0.25">
      <c r="AB185" s="87"/>
    </row>
    <row r="186" spans="28:28" x14ac:dyDescent="0.25">
      <c r="AB186" s="87"/>
    </row>
    <row r="187" spans="28:28" x14ac:dyDescent="0.25">
      <c r="AB187" s="87"/>
    </row>
    <row r="188" spans="28:28" x14ac:dyDescent="0.25">
      <c r="AB188" s="87"/>
    </row>
    <row r="189" spans="28:28" x14ac:dyDescent="0.25">
      <c r="AB189" s="87"/>
    </row>
    <row r="190" spans="28:28" x14ac:dyDescent="0.25">
      <c r="AB190" s="87"/>
    </row>
    <row r="191" spans="28:28" x14ac:dyDescent="0.25">
      <c r="AB191" s="87"/>
    </row>
    <row r="192" spans="28:28" x14ac:dyDescent="0.25">
      <c r="AB192" s="87"/>
    </row>
    <row r="193" spans="28:28" x14ac:dyDescent="0.25">
      <c r="AB193" s="87"/>
    </row>
    <row r="194" spans="28:28" x14ac:dyDescent="0.25">
      <c r="AB194" s="87"/>
    </row>
    <row r="195" spans="28:28" x14ac:dyDescent="0.25">
      <c r="AB195" s="87"/>
    </row>
    <row r="196" spans="28:28" x14ac:dyDescent="0.25">
      <c r="AB196" s="87"/>
    </row>
    <row r="197" spans="28:28" x14ac:dyDescent="0.25">
      <c r="AB197" s="87"/>
    </row>
    <row r="198" spans="28:28" x14ac:dyDescent="0.25">
      <c r="AB198" s="87"/>
    </row>
    <row r="199" spans="28:28" x14ac:dyDescent="0.25">
      <c r="AB199" s="87"/>
    </row>
    <row r="200" spans="28:28" x14ac:dyDescent="0.25">
      <c r="AB200" s="87"/>
    </row>
    <row r="201" spans="28:28" x14ac:dyDescent="0.25">
      <c r="AB201" s="87"/>
    </row>
    <row r="202" spans="28:28" x14ac:dyDescent="0.25">
      <c r="AB202" s="87"/>
    </row>
    <row r="203" spans="28:28" x14ac:dyDescent="0.25">
      <c r="AB203" s="87"/>
    </row>
    <row r="204" spans="28:28" x14ac:dyDescent="0.25">
      <c r="AB204" s="87"/>
    </row>
    <row r="205" spans="28:28" x14ac:dyDescent="0.25">
      <c r="AB205" s="87"/>
    </row>
    <row r="206" spans="28:28" x14ac:dyDescent="0.25">
      <c r="AB206" s="87"/>
    </row>
    <row r="207" spans="28:28" x14ac:dyDescent="0.25">
      <c r="AB207" s="87"/>
    </row>
    <row r="208" spans="28:28" x14ac:dyDescent="0.25">
      <c r="AB208" s="87"/>
    </row>
    <row r="209" spans="28:28" x14ac:dyDescent="0.25">
      <c r="AB209" s="87"/>
    </row>
    <row r="210" spans="28:28" x14ac:dyDescent="0.25">
      <c r="AB210" s="87"/>
    </row>
    <row r="211" spans="28:28" x14ac:dyDescent="0.25">
      <c r="AB211" s="87"/>
    </row>
    <row r="212" spans="28:28" x14ac:dyDescent="0.25">
      <c r="AB212" s="87"/>
    </row>
    <row r="213" spans="28:28" x14ac:dyDescent="0.25">
      <c r="AB213" s="87"/>
    </row>
    <row r="214" spans="28:28" x14ac:dyDescent="0.25">
      <c r="AB214" s="87"/>
    </row>
    <row r="215" spans="28:28" x14ac:dyDescent="0.25">
      <c r="AB215" s="87"/>
    </row>
    <row r="216" spans="28:28" x14ac:dyDescent="0.25">
      <c r="AB216" s="87"/>
    </row>
    <row r="217" spans="28:28" x14ac:dyDescent="0.25">
      <c r="AB217" s="87"/>
    </row>
    <row r="218" spans="28:28" x14ac:dyDescent="0.25">
      <c r="AB218" s="87"/>
    </row>
    <row r="219" spans="28:28" x14ac:dyDescent="0.25">
      <c r="AB219" s="87"/>
    </row>
    <row r="220" spans="28:28" x14ac:dyDescent="0.25">
      <c r="AB220" s="87"/>
    </row>
    <row r="221" spans="28:28" x14ac:dyDescent="0.25">
      <c r="AB221" s="87"/>
    </row>
    <row r="222" spans="28:28" x14ac:dyDescent="0.25">
      <c r="AB222" s="87"/>
    </row>
    <row r="223" spans="28:28" x14ac:dyDescent="0.25">
      <c r="AB223" s="87"/>
    </row>
    <row r="224" spans="28:28" x14ac:dyDescent="0.25">
      <c r="AB224" s="87"/>
    </row>
    <row r="225" spans="28:28" x14ac:dyDescent="0.25">
      <c r="AB225" s="87"/>
    </row>
    <row r="226" spans="28:28" x14ac:dyDescent="0.25">
      <c r="AB226" s="87"/>
    </row>
    <row r="227" spans="28:28" x14ac:dyDescent="0.25">
      <c r="AB227" s="87"/>
    </row>
    <row r="228" spans="28:28" x14ac:dyDescent="0.25">
      <c r="AB228" s="87"/>
    </row>
    <row r="229" spans="28:28" x14ac:dyDescent="0.25">
      <c r="AB229" s="87"/>
    </row>
    <row r="230" spans="28:28" x14ac:dyDescent="0.25">
      <c r="AB230" s="87"/>
    </row>
    <row r="231" spans="28:28" x14ac:dyDescent="0.25">
      <c r="AB231" s="87"/>
    </row>
    <row r="232" spans="28:28" x14ac:dyDescent="0.25">
      <c r="AB232" s="87"/>
    </row>
    <row r="233" spans="28:28" x14ac:dyDescent="0.25">
      <c r="AB233" s="87"/>
    </row>
    <row r="234" spans="28:28" x14ac:dyDescent="0.25">
      <c r="AB234" s="87"/>
    </row>
    <row r="235" spans="28:28" x14ac:dyDescent="0.25">
      <c r="AB235" s="87"/>
    </row>
    <row r="236" spans="28:28" x14ac:dyDescent="0.25">
      <c r="AB236" s="87"/>
    </row>
    <row r="237" spans="28:28" x14ac:dyDescent="0.25">
      <c r="AB237" s="87"/>
    </row>
    <row r="238" spans="28:28" x14ac:dyDescent="0.25">
      <c r="AB238" s="87"/>
    </row>
    <row r="239" spans="28:28" x14ac:dyDescent="0.25">
      <c r="AB239" s="87"/>
    </row>
    <row r="240" spans="28:28" x14ac:dyDescent="0.25">
      <c r="AB240" s="87"/>
    </row>
    <row r="241" spans="28:28" x14ac:dyDescent="0.25">
      <c r="AB241" s="87"/>
    </row>
    <row r="242" spans="28:28" x14ac:dyDescent="0.25">
      <c r="AB242" s="87"/>
    </row>
    <row r="243" spans="28:28" x14ac:dyDescent="0.25">
      <c r="AB243" s="87"/>
    </row>
    <row r="244" spans="28:28" x14ac:dyDescent="0.25">
      <c r="AB244" s="87"/>
    </row>
    <row r="245" spans="28:28" x14ac:dyDescent="0.25">
      <c r="AB245" s="87"/>
    </row>
    <row r="246" spans="28:28" x14ac:dyDescent="0.25">
      <c r="AB246" s="87"/>
    </row>
    <row r="247" spans="28:28" x14ac:dyDescent="0.25">
      <c r="AB247" s="87"/>
    </row>
    <row r="248" spans="28:28" x14ac:dyDescent="0.25">
      <c r="AB248" s="87"/>
    </row>
    <row r="249" spans="28:28" x14ac:dyDescent="0.25">
      <c r="AB249" s="87"/>
    </row>
    <row r="250" spans="28:28" x14ac:dyDescent="0.25">
      <c r="AB250" s="87"/>
    </row>
    <row r="251" spans="28:28" x14ac:dyDescent="0.25">
      <c r="AB251" s="87"/>
    </row>
    <row r="252" spans="28:28" x14ac:dyDescent="0.25">
      <c r="AB252" s="87"/>
    </row>
    <row r="253" spans="28:28" x14ac:dyDescent="0.25">
      <c r="AB253" s="87"/>
    </row>
    <row r="254" spans="28:28" x14ac:dyDescent="0.25">
      <c r="AB254" s="87"/>
    </row>
    <row r="255" spans="28:28" x14ac:dyDescent="0.25">
      <c r="AB255" s="87"/>
    </row>
    <row r="256" spans="28:28" x14ac:dyDescent="0.25">
      <c r="AB256" s="87"/>
    </row>
    <row r="257" spans="28:28" x14ac:dyDescent="0.25">
      <c r="AB257" s="87"/>
    </row>
    <row r="258" spans="28:28" x14ac:dyDescent="0.25">
      <c r="AB258" s="87"/>
    </row>
    <row r="259" spans="28:28" x14ac:dyDescent="0.25">
      <c r="AB259" s="87"/>
    </row>
    <row r="260" spans="28:28" x14ac:dyDescent="0.25">
      <c r="AB260" s="87"/>
    </row>
    <row r="261" spans="28:28" x14ac:dyDescent="0.25">
      <c r="AB261" s="87"/>
    </row>
    <row r="262" spans="28:28" x14ac:dyDescent="0.25">
      <c r="AB262" s="87"/>
    </row>
    <row r="263" spans="28:28" x14ac:dyDescent="0.25">
      <c r="AB263" s="87"/>
    </row>
    <row r="264" spans="28:28" x14ac:dyDescent="0.25">
      <c r="AB264" s="87"/>
    </row>
    <row r="265" spans="28:28" x14ac:dyDescent="0.25">
      <c r="AB265" s="87"/>
    </row>
    <row r="266" spans="28:28" x14ac:dyDescent="0.25">
      <c r="AB266" s="87"/>
    </row>
    <row r="267" spans="28:28" x14ac:dyDescent="0.25">
      <c r="AB267" s="87"/>
    </row>
    <row r="268" spans="28:28" x14ac:dyDescent="0.25">
      <c r="AB268" s="87"/>
    </row>
    <row r="269" spans="28:28" x14ac:dyDescent="0.25">
      <c r="AB269" s="87"/>
    </row>
    <row r="270" spans="28:28" x14ac:dyDescent="0.25">
      <c r="AB270" s="87"/>
    </row>
    <row r="271" spans="28:28" x14ac:dyDescent="0.25">
      <c r="AB271" s="87"/>
    </row>
    <row r="272" spans="28:28" x14ac:dyDescent="0.25">
      <c r="AB272" s="87"/>
    </row>
    <row r="273" spans="28:28" x14ac:dyDescent="0.25">
      <c r="AB273" s="87"/>
    </row>
    <row r="274" spans="28:28" x14ac:dyDescent="0.25">
      <c r="AB274" s="87"/>
    </row>
    <row r="275" spans="28:28" x14ac:dyDescent="0.25">
      <c r="AB275" s="87"/>
    </row>
    <row r="276" spans="28:28" x14ac:dyDescent="0.25">
      <c r="AB276" s="87"/>
    </row>
    <row r="277" spans="28:28" x14ac:dyDescent="0.25">
      <c r="AB277" s="87"/>
    </row>
    <row r="278" spans="28:28" x14ac:dyDescent="0.25">
      <c r="AB278" s="87"/>
    </row>
    <row r="279" spans="28:28" x14ac:dyDescent="0.25">
      <c r="AB279" s="87"/>
    </row>
    <row r="280" spans="28:28" x14ac:dyDescent="0.25">
      <c r="AB280" s="87"/>
    </row>
    <row r="281" spans="28:28" x14ac:dyDescent="0.25">
      <c r="AB281" s="87"/>
    </row>
    <row r="282" spans="28:28" x14ac:dyDescent="0.25">
      <c r="AB282" s="87"/>
    </row>
    <row r="283" spans="28:28" x14ac:dyDescent="0.25">
      <c r="AB283" s="87"/>
    </row>
    <row r="284" spans="28:28" x14ac:dyDescent="0.25">
      <c r="AB284" s="87"/>
    </row>
    <row r="285" spans="28:28" x14ac:dyDescent="0.25">
      <c r="AB285" s="87"/>
    </row>
    <row r="286" spans="28:28" x14ac:dyDescent="0.25">
      <c r="AB286" s="87"/>
    </row>
    <row r="287" spans="28:28" x14ac:dyDescent="0.25">
      <c r="AB287" s="87"/>
    </row>
    <row r="288" spans="28:28" x14ac:dyDescent="0.25">
      <c r="AB288" s="87"/>
    </row>
    <row r="289" spans="28:28" x14ac:dyDescent="0.25">
      <c r="AB289" s="87"/>
    </row>
    <row r="290" spans="28:28" x14ac:dyDescent="0.25">
      <c r="AB290" s="87"/>
    </row>
    <row r="291" spans="28:28" x14ac:dyDescent="0.25">
      <c r="AB291" s="87"/>
    </row>
    <row r="292" spans="28:28" x14ac:dyDescent="0.25">
      <c r="AB292" s="87"/>
    </row>
    <row r="293" spans="28:28" x14ac:dyDescent="0.25">
      <c r="AB293" s="87"/>
    </row>
    <row r="294" spans="28:28" x14ac:dyDescent="0.25">
      <c r="AB294" s="87"/>
    </row>
    <row r="295" spans="28:28" x14ac:dyDescent="0.25">
      <c r="AB295" s="87"/>
    </row>
    <row r="296" spans="28:28" x14ac:dyDescent="0.25">
      <c r="AB296" s="87"/>
    </row>
    <row r="297" spans="28:28" x14ac:dyDescent="0.25">
      <c r="AB297" s="87"/>
    </row>
    <row r="298" spans="28:28" x14ac:dyDescent="0.25">
      <c r="AB298" s="87"/>
    </row>
    <row r="299" spans="28:28" x14ac:dyDescent="0.25">
      <c r="AB299" s="87"/>
    </row>
    <row r="300" spans="28:28" x14ac:dyDescent="0.25">
      <c r="AB300" s="87"/>
    </row>
    <row r="301" spans="28:28" x14ac:dyDescent="0.25">
      <c r="AB301" s="87"/>
    </row>
    <row r="302" spans="28:28" x14ac:dyDescent="0.25">
      <c r="AB302" s="87"/>
    </row>
    <row r="303" spans="28:28" x14ac:dyDescent="0.25">
      <c r="AB303" s="87"/>
    </row>
    <row r="304" spans="28:28" x14ac:dyDescent="0.25">
      <c r="AB304" s="87"/>
    </row>
    <row r="305" spans="28:28" x14ac:dyDescent="0.25">
      <c r="AB305" s="87"/>
    </row>
    <row r="306" spans="28:28" x14ac:dyDescent="0.25">
      <c r="AB306" s="87"/>
    </row>
    <row r="307" spans="28:28" x14ac:dyDescent="0.25">
      <c r="AB307" s="87"/>
    </row>
    <row r="308" spans="28:28" x14ac:dyDescent="0.25">
      <c r="AB308" s="87"/>
    </row>
    <row r="309" spans="28:28" x14ac:dyDescent="0.25">
      <c r="AB309" s="87"/>
    </row>
    <row r="310" spans="28:28" x14ac:dyDescent="0.25">
      <c r="AB310" s="87"/>
    </row>
    <row r="311" spans="28:28" x14ac:dyDescent="0.25">
      <c r="AB311" s="87"/>
    </row>
    <row r="312" spans="28:28" x14ac:dyDescent="0.25">
      <c r="AB312" s="87"/>
    </row>
    <row r="313" spans="28:28" x14ac:dyDescent="0.25">
      <c r="AB313" s="87"/>
    </row>
    <row r="314" spans="28:28" x14ac:dyDescent="0.25">
      <c r="AB314" s="87"/>
    </row>
    <row r="315" spans="28:28" x14ac:dyDescent="0.25">
      <c r="AB315" s="87"/>
    </row>
    <row r="316" spans="28:28" x14ac:dyDescent="0.25">
      <c r="AB316" s="87"/>
    </row>
    <row r="317" spans="28:28" x14ac:dyDescent="0.25">
      <c r="AB317" s="87"/>
    </row>
    <row r="318" spans="28:28" x14ac:dyDescent="0.25">
      <c r="AB318" s="87"/>
    </row>
    <row r="319" spans="28:28" x14ac:dyDescent="0.25">
      <c r="AB319" s="87"/>
    </row>
    <row r="320" spans="28:28" x14ac:dyDescent="0.25">
      <c r="AB320" s="87"/>
    </row>
    <row r="321" spans="28:28" x14ac:dyDescent="0.25">
      <c r="AB321" s="87"/>
    </row>
    <row r="322" spans="28:28" x14ac:dyDescent="0.25">
      <c r="AB322" s="87"/>
    </row>
    <row r="323" spans="28:28" x14ac:dyDescent="0.25">
      <c r="AB323" s="87"/>
    </row>
    <row r="324" spans="28:28" x14ac:dyDescent="0.25">
      <c r="AB324" s="87"/>
    </row>
    <row r="325" spans="28:28" x14ac:dyDescent="0.25">
      <c r="AB325" s="87"/>
    </row>
    <row r="326" spans="28:28" x14ac:dyDescent="0.25">
      <c r="AB326" s="87"/>
    </row>
    <row r="327" spans="28:28" x14ac:dyDescent="0.25">
      <c r="AB327" s="87"/>
    </row>
    <row r="328" spans="28:28" x14ac:dyDescent="0.25">
      <c r="AB328" s="87"/>
    </row>
    <row r="329" spans="28:28" x14ac:dyDescent="0.25">
      <c r="AB329" s="87"/>
    </row>
    <row r="330" spans="28:28" x14ac:dyDescent="0.25">
      <c r="AB330" s="87"/>
    </row>
    <row r="331" spans="28:28" x14ac:dyDescent="0.25">
      <c r="AB331" s="87"/>
    </row>
    <row r="332" spans="28:28" x14ac:dyDescent="0.25">
      <c r="AB332" s="87"/>
    </row>
    <row r="333" spans="28:28" x14ac:dyDescent="0.25">
      <c r="AB333" s="87"/>
    </row>
    <row r="334" spans="28:28" x14ac:dyDescent="0.25">
      <c r="AB334" s="87"/>
    </row>
    <row r="335" spans="28:28" x14ac:dyDescent="0.25">
      <c r="AB335" s="87"/>
    </row>
    <row r="336" spans="28:28" x14ac:dyDescent="0.25">
      <c r="AB336" s="87"/>
    </row>
    <row r="337" spans="28:28" x14ac:dyDescent="0.25">
      <c r="AB337" s="87"/>
    </row>
    <row r="338" spans="28:28" x14ac:dyDescent="0.25">
      <c r="AB338" s="87"/>
    </row>
    <row r="339" spans="28:28" x14ac:dyDescent="0.25">
      <c r="AB339" s="87"/>
    </row>
    <row r="340" spans="28:28" x14ac:dyDescent="0.25">
      <c r="AB340" s="87"/>
    </row>
    <row r="341" spans="28:28" x14ac:dyDescent="0.25">
      <c r="AB341" s="87"/>
    </row>
    <row r="342" spans="28:28" x14ac:dyDescent="0.25">
      <c r="AB342" s="87"/>
    </row>
    <row r="343" spans="28:28" x14ac:dyDescent="0.25">
      <c r="AB343" s="87"/>
    </row>
    <row r="344" spans="28:28" x14ac:dyDescent="0.25">
      <c r="AB344" s="87"/>
    </row>
    <row r="345" spans="28:28" x14ac:dyDescent="0.25">
      <c r="AB345" s="87"/>
    </row>
    <row r="346" spans="28:28" x14ac:dyDescent="0.25">
      <c r="AB346" s="87"/>
    </row>
    <row r="347" spans="28:28" x14ac:dyDescent="0.25">
      <c r="AB347" s="87"/>
    </row>
    <row r="348" spans="28:28" x14ac:dyDescent="0.25">
      <c r="AB348" s="87"/>
    </row>
    <row r="349" spans="28:28" x14ac:dyDescent="0.25">
      <c r="AB349" s="87"/>
    </row>
    <row r="350" spans="28:28" x14ac:dyDescent="0.25">
      <c r="AB350" s="87"/>
    </row>
    <row r="351" spans="28:28" x14ac:dyDescent="0.25">
      <c r="AB351" s="87"/>
    </row>
    <row r="352" spans="28:28" x14ac:dyDescent="0.25">
      <c r="AB352" s="87"/>
    </row>
    <row r="353" spans="28:28" x14ac:dyDescent="0.25">
      <c r="AB353" s="87"/>
    </row>
    <row r="354" spans="28:28" x14ac:dyDescent="0.25">
      <c r="AB354" s="87"/>
    </row>
    <row r="355" spans="28:28" x14ac:dyDescent="0.25">
      <c r="AB355" s="87"/>
    </row>
    <row r="356" spans="28:28" x14ac:dyDescent="0.25">
      <c r="AB356" s="87"/>
    </row>
    <row r="357" spans="28:28" x14ac:dyDescent="0.25">
      <c r="AB357" s="87"/>
    </row>
    <row r="358" spans="28:28" x14ac:dyDescent="0.25">
      <c r="AB358" s="87"/>
    </row>
    <row r="359" spans="28:28" x14ac:dyDescent="0.25">
      <c r="AB359" s="87"/>
    </row>
    <row r="360" spans="28:28" x14ac:dyDescent="0.25">
      <c r="AB360" s="87"/>
    </row>
    <row r="361" spans="28:28" x14ac:dyDescent="0.25">
      <c r="AB361" s="87"/>
    </row>
    <row r="362" spans="28:28" x14ac:dyDescent="0.25">
      <c r="AB362" s="87"/>
    </row>
    <row r="363" spans="28:28" x14ac:dyDescent="0.25">
      <c r="AB363" s="87"/>
    </row>
    <row r="364" spans="28:28" x14ac:dyDescent="0.25">
      <c r="AB364" s="87"/>
    </row>
    <row r="365" spans="28:28" x14ac:dyDescent="0.25">
      <c r="AB365" s="87"/>
    </row>
    <row r="366" spans="28:28" x14ac:dyDescent="0.25">
      <c r="AB366" s="87"/>
    </row>
    <row r="367" spans="28:28" x14ac:dyDescent="0.25">
      <c r="AB367" s="87"/>
    </row>
    <row r="368" spans="28:28" x14ac:dyDescent="0.25">
      <c r="AB368" s="87"/>
    </row>
    <row r="369" spans="28:28" x14ac:dyDescent="0.25">
      <c r="AB369" s="87"/>
    </row>
    <row r="370" spans="28:28" x14ac:dyDescent="0.25">
      <c r="AB370" s="87"/>
    </row>
    <row r="371" spans="28:28" x14ac:dyDescent="0.25">
      <c r="AB371" s="87"/>
    </row>
    <row r="372" spans="28:28" x14ac:dyDescent="0.25">
      <c r="AB372" s="87"/>
    </row>
    <row r="373" spans="28:28" x14ac:dyDescent="0.25">
      <c r="AB373" s="87"/>
    </row>
    <row r="374" spans="28:28" x14ac:dyDescent="0.25">
      <c r="AB374" s="87"/>
    </row>
    <row r="375" spans="28:28" x14ac:dyDescent="0.25">
      <c r="AB375" s="87"/>
    </row>
    <row r="376" spans="28:28" x14ac:dyDescent="0.25">
      <c r="AB376" s="87"/>
    </row>
    <row r="377" spans="28:28" x14ac:dyDescent="0.25">
      <c r="AB377" s="87"/>
    </row>
    <row r="378" spans="28:28" x14ac:dyDescent="0.25">
      <c r="AB378" s="87"/>
    </row>
    <row r="379" spans="28:28" x14ac:dyDescent="0.25">
      <c r="AB379" s="87"/>
    </row>
    <row r="380" spans="28:28" x14ac:dyDescent="0.25">
      <c r="AB380" s="87"/>
    </row>
    <row r="381" spans="28:28" x14ac:dyDescent="0.25">
      <c r="AB381" s="87"/>
    </row>
    <row r="382" spans="28:28" x14ac:dyDescent="0.25">
      <c r="AB382" s="87"/>
    </row>
    <row r="383" spans="28:28" x14ac:dyDescent="0.25">
      <c r="AB383" s="87"/>
    </row>
    <row r="384" spans="28:28" x14ac:dyDescent="0.25">
      <c r="AB384" s="87"/>
    </row>
    <row r="385" spans="28:28" x14ac:dyDescent="0.25">
      <c r="AB385" s="87"/>
    </row>
    <row r="386" spans="28:28" x14ac:dyDescent="0.25">
      <c r="AB386" s="87"/>
    </row>
    <row r="387" spans="28:28" x14ac:dyDescent="0.25">
      <c r="AB387" s="87"/>
    </row>
    <row r="388" spans="28:28" x14ac:dyDescent="0.25">
      <c r="AB388" s="87"/>
    </row>
    <row r="389" spans="28:28" x14ac:dyDescent="0.25">
      <c r="AB389" s="87"/>
    </row>
    <row r="390" spans="28:28" x14ac:dyDescent="0.25">
      <c r="AB390" s="87"/>
    </row>
    <row r="391" spans="28:28" x14ac:dyDescent="0.25">
      <c r="AB391" s="87"/>
    </row>
    <row r="392" spans="28:28" x14ac:dyDescent="0.25">
      <c r="AB392" s="87"/>
    </row>
    <row r="393" spans="28:28" x14ac:dyDescent="0.25">
      <c r="AB393" s="87"/>
    </row>
    <row r="394" spans="28:28" x14ac:dyDescent="0.25">
      <c r="AB394" s="87"/>
    </row>
    <row r="395" spans="28:28" x14ac:dyDescent="0.25">
      <c r="AB395" s="87"/>
    </row>
    <row r="396" spans="28:28" x14ac:dyDescent="0.25">
      <c r="AB396" s="87"/>
    </row>
    <row r="397" spans="28:28" x14ac:dyDescent="0.25">
      <c r="AB397" s="87"/>
    </row>
    <row r="398" spans="28:28" x14ac:dyDescent="0.25">
      <c r="AB398" s="87"/>
    </row>
    <row r="399" spans="28:28" x14ac:dyDescent="0.25">
      <c r="AB399" s="87"/>
    </row>
    <row r="400" spans="28:28" x14ac:dyDescent="0.25">
      <c r="AB400" s="87"/>
    </row>
    <row r="401" spans="28:28" x14ac:dyDescent="0.25">
      <c r="AB401" s="87"/>
    </row>
    <row r="402" spans="28:28" x14ac:dyDescent="0.25">
      <c r="AB402" s="87"/>
    </row>
    <row r="403" spans="28:28" x14ac:dyDescent="0.25">
      <c r="AB403" s="87"/>
    </row>
    <row r="404" spans="28:28" x14ac:dyDescent="0.25">
      <c r="AB404" s="87"/>
    </row>
    <row r="405" spans="28:28" x14ac:dyDescent="0.25">
      <c r="AB405" s="87"/>
    </row>
    <row r="406" spans="28:28" x14ac:dyDescent="0.25">
      <c r="AB406" s="87"/>
    </row>
    <row r="407" spans="28:28" x14ac:dyDescent="0.25">
      <c r="AB407" s="87"/>
    </row>
    <row r="408" spans="28:28" x14ac:dyDescent="0.25">
      <c r="AB408" s="87"/>
    </row>
    <row r="409" spans="28:28" x14ac:dyDescent="0.25">
      <c r="AB409" s="87"/>
    </row>
    <row r="410" spans="28:28" x14ac:dyDescent="0.25">
      <c r="AB410" s="87"/>
    </row>
    <row r="411" spans="28:28" x14ac:dyDescent="0.25">
      <c r="AB411" s="87"/>
    </row>
    <row r="412" spans="28:28" x14ac:dyDescent="0.25">
      <c r="AB412" s="87"/>
    </row>
    <row r="413" spans="28:28" x14ac:dyDescent="0.25">
      <c r="AB413" s="87"/>
    </row>
    <row r="414" spans="28:28" x14ac:dyDescent="0.25">
      <c r="AB414" s="87"/>
    </row>
    <row r="415" spans="28:28" x14ac:dyDescent="0.25">
      <c r="AB415" s="87"/>
    </row>
    <row r="416" spans="28:28" x14ac:dyDescent="0.25">
      <c r="AB416" s="87"/>
    </row>
    <row r="417" spans="28:28" x14ac:dyDescent="0.25">
      <c r="AB417" s="87"/>
    </row>
    <row r="418" spans="28:28" x14ac:dyDescent="0.25">
      <c r="AB418" s="87"/>
    </row>
    <row r="419" spans="28:28" x14ac:dyDescent="0.25">
      <c r="AB419" s="87"/>
    </row>
    <row r="420" spans="28:28" x14ac:dyDescent="0.25">
      <c r="AB420" s="87"/>
    </row>
    <row r="421" spans="28:28" x14ac:dyDescent="0.25">
      <c r="AB421" s="87"/>
    </row>
    <row r="422" spans="28:28" x14ac:dyDescent="0.25">
      <c r="AB422" s="87"/>
    </row>
    <row r="423" spans="28:28" x14ac:dyDescent="0.25">
      <c r="AB423" s="87"/>
    </row>
    <row r="424" spans="28:28" x14ac:dyDescent="0.25">
      <c r="AB424" s="87"/>
    </row>
    <row r="425" spans="28:28" x14ac:dyDescent="0.25">
      <c r="AB425" s="87"/>
    </row>
    <row r="426" spans="28:28" x14ac:dyDescent="0.25">
      <c r="AB426" s="87"/>
    </row>
    <row r="427" spans="28:28" x14ac:dyDescent="0.25">
      <c r="AB427" s="87"/>
    </row>
    <row r="428" spans="28:28" x14ac:dyDescent="0.25">
      <c r="AB428" s="87"/>
    </row>
    <row r="429" spans="28:28" x14ac:dyDescent="0.25">
      <c r="AB429" s="87"/>
    </row>
    <row r="430" spans="28:28" x14ac:dyDescent="0.25">
      <c r="AB430" s="87"/>
    </row>
    <row r="431" spans="28:28" x14ac:dyDescent="0.25">
      <c r="AB431" s="87"/>
    </row>
    <row r="432" spans="28:28" x14ac:dyDescent="0.25">
      <c r="AB432" s="87"/>
    </row>
    <row r="433" spans="28:28" x14ac:dyDescent="0.25">
      <c r="AB433" s="87"/>
    </row>
    <row r="434" spans="28:28" x14ac:dyDescent="0.25">
      <c r="AB434" s="87"/>
    </row>
    <row r="435" spans="28:28" x14ac:dyDescent="0.25">
      <c r="AB435" s="87"/>
    </row>
    <row r="436" spans="28:28" x14ac:dyDescent="0.25">
      <c r="AB436" s="87"/>
    </row>
    <row r="437" spans="28:28" x14ac:dyDescent="0.25">
      <c r="AB437" s="87"/>
    </row>
    <row r="438" spans="28:28" x14ac:dyDescent="0.25">
      <c r="AB438" s="87"/>
    </row>
    <row r="439" spans="28:28" x14ac:dyDescent="0.25">
      <c r="AB439" s="87"/>
    </row>
    <row r="440" spans="28:28" x14ac:dyDescent="0.25">
      <c r="AB440" s="87"/>
    </row>
    <row r="441" spans="28:28" x14ac:dyDescent="0.25">
      <c r="AB441" s="87"/>
    </row>
    <row r="442" spans="28:28" x14ac:dyDescent="0.25">
      <c r="AB442" s="87"/>
    </row>
    <row r="443" spans="28:28" x14ac:dyDescent="0.25">
      <c r="AB443" s="87"/>
    </row>
    <row r="444" spans="28:28" x14ac:dyDescent="0.25">
      <c r="AB444" s="87"/>
    </row>
    <row r="445" spans="28:28" x14ac:dyDescent="0.25">
      <c r="AB445" s="87"/>
    </row>
    <row r="446" spans="28:28" x14ac:dyDescent="0.25">
      <c r="AB446" s="87"/>
    </row>
    <row r="447" spans="28:28" x14ac:dyDescent="0.25">
      <c r="AB447" s="87"/>
    </row>
    <row r="448" spans="28:28" x14ac:dyDescent="0.25">
      <c r="AB448" s="87"/>
    </row>
    <row r="449" spans="28:28" x14ac:dyDescent="0.25">
      <c r="AB449" s="87"/>
    </row>
    <row r="450" spans="28:28" x14ac:dyDescent="0.25">
      <c r="AB450" s="87"/>
    </row>
    <row r="451" spans="28:28" x14ac:dyDescent="0.25">
      <c r="AB451" s="87"/>
    </row>
    <row r="452" spans="28:28" x14ac:dyDescent="0.25">
      <c r="AB452" s="87"/>
    </row>
    <row r="453" spans="28:28" x14ac:dyDescent="0.25">
      <c r="AB453" s="87"/>
    </row>
    <row r="454" spans="28:28" x14ac:dyDescent="0.25">
      <c r="AB454" s="87"/>
    </row>
    <row r="455" spans="28:28" x14ac:dyDescent="0.25">
      <c r="AB455" s="87"/>
    </row>
    <row r="456" spans="28:28" x14ac:dyDescent="0.25">
      <c r="AB456" s="87"/>
    </row>
    <row r="457" spans="28:28" x14ac:dyDescent="0.25">
      <c r="AB457" s="87"/>
    </row>
    <row r="458" spans="28:28" x14ac:dyDescent="0.25">
      <c r="AB458" s="87"/>
    </row>
    <row r="459" spans="28:28" x14ac:dyDescent="0.25">
      <c r="AB459" s="87"/>
    </row>
    <row r="460" spans="28:28" x14ac:dyDescent="0.25">
      <c r="AB460" s="87"/>
    </row>
    <row r="461" spans="28:28" x14ac:dyDescent="0.25">
      <c r="AB461" s="87"/>
    </row>
    <row r="462" spans="28:28" x14ac:dyDescent="0.25">
      <c r="AB462" s="87"/>
    </row>
    <row r="463" spans="28:28" x14ac:dyDescent="0.25">
      <c r="AB463" s="87"/>
    </row>
    <row r="464" spans="28:28" x14ac:dyDescent="0.25">
      <c r="AB464" s="87"/>
    </row>
    <row r="465" spans="28:28" x14ac:dyDescent="0.25">
      <c r="AB465" s="87"/>
    </row>
    <row r="466" spans="28:28" x14ac:dyDescent="0.25">
      <c r="AB466" s="87"/>
    </row>
    <row r="467" spans="28:28" x14ac:dyDescent="0.25">
      <c r="AB467" s="87"/>
    </row>
    <row r="468" spans="28:28" x14ac:dyDescent="0.25">
      <c r="AB468" s="87"/>
    </row>
    <row r="469" spans="28:28" x14ac:dyDescent="0.25">
      <c r="AB469" s="87"/>
    </row>
    <row r="470" spans="28:28" x14ac:dyDescent="0.25">
      <c r="AB470" s="87"/>
    </row>
    <row r="471" spans="28:28" x14ac:dyDescent="0.25">
      <c r="AB471" s="87"/>
    </row>
    <row r="472" spans="28:28" x14ac:dyDescent="0.25">
      <c r="AB472" s="87"/>
    </row>
    <row r="473" spans="28:28" x14ac:dyDescent="0.25">
      <c r="AB473" s="87"/>
    </row>
    <row r="474" spans="28:28" x14ac:dyDescent="0.25">
      <c r="AB474" s="87"/>
    </row>
    <row r="475" spans="28:28" x14ac:dyDescent="0.25">
      <c r="AB475" s="87"/>
    </row>
    <row r="476" spans="28:28" x14ac:dyDescent="0.25">
      <c r="AB476" s="87"/>
    </row>
    <row r="477" spans="28:28" x14ac:dyDescent="0.25">
      <c r="AB477" s="87"/>
    </row>
    <row r="478" spans="28:28" x14ac:dyDescent="0.25">
      <c r="AB478" s="87"/>
    </row>
    <row r="479" spans="28:28" x14ac:dyDescent="0.25">
      <c r="AB479" s="87"/>
    </row>
    <row r="480" spans="28:28" x14ac:dyDescent="0.25">
      <c r="AB480" s="87"/>
    </row>
    <row r="481" spans="28:28" x14ac:dyDescent="0.25">
      <c r="AB481" s="87"/>
    </row>
    <row r="482" spans="28:28" x14ac:dyDescent="0.25">
      <c r="AB482" s="87"/>
    </row>
    <row r="483" spans="28:28" x14ac:dyDescent="0.25">
      <c r="AB483" s="87"/>
    </row>
    <row r="484" spans="28:28" x14ac:dyDescent="0.25">
      <c r="AB484" s="87"/>
    </row>
    <row r="485" spans="28:28" x14ac:dyDescent="0.25">
      <c r="AB485" s="87"/>
    </row>
    <row r="486" spans="28:28" x14ac:dyDescent="0.25">
      <c r="AB486" s="87"/>
    </row>
    <row r="487" spans="28:28" x14ac:dyDescent="0.25">
      <c r="AB487" s="87"/>
    </row>
    <row r="488" spans="28:28" x14ac:dyDescent="0.25">
      <c r="AB488" s="87"/>
    </row>
    <row r="489" spans="28:28" x14ac:dyDescent="0.25">
      <c r="AB489" s="87"/>
    </row>
    <row r="490" spans="28:28" x14ac:dyDescent="0.25">
      <c r="AB490" s="87"/>
    </row>
    <row r="491" spans="28:28" x14ac:dyDescent="0.25">
      <c r="AB491" s="87"/>
    </row>
    <row r="492" spans="28:28" x14ac:dyDescent="0.25">
      <c r="AB492" s="87"/>
    </row>
    <row r="493" spans="28:28" x14ac:dyDescent="0.25">
      <c r="AB493" s="87"/>
    </row>
    <row r="494" spans="28:28" x14ac:dyDescent="0.25">
      <c r="AB494" s="87"/>
    </row>
    <row r="495" spans="28:28" x14ac:dyDescent="0.25">
      <c r="AB495" s="87"/>
    </row>
    <row r="496" spans="28:28" x14ac:dyDescent="0.25">
      <c r="AB496" s="87"/>
    </row>
    <row r="497" spans="28:28" x14ac:dyDescent="0.25">
      <c r="AB497" s="87"/>
    </row>
    <row r="498" spans="28:28" x14ac:dyDescent="0.25">
      <c r="AB498" s="87"/>
    </row>
    <row r="499" spans="28:28" x14ac:dyDescent="0.25">
      <c r="AB499" s="87"/>
    </row>
    <row r="500" spans="28:28" x14ac:dyDescent="0.25">
      <c r="AB500" s="87"/>
    </row>
    <row r="501" spans="28:28" x14ac:dyDescent="0.25">
      <c r="AB501" s="87"/>
    </row>
    <row r="502" spans="28:28" x14ac:dyDescent="0.25">
      <c r="AB502" s="87"/>
    </row>
    <row r="503" spans="28:28" x14ac:dyDescent="0.25">
      <c r="AB503" s="87"/>
    </row>
    <row r="504" spans="28:28" x14ac:dyDescent="0.25">
      <c r="AB504" s="87"/>
    </row>
    <row r="505" spans="28:28" x14ac:dyDescent="0.25">
      <c r="AB505" s="87"/>
    </row>
    <row r="506" spans="28:28" x14ac:dyDescent="0.25">
      <c r="AB506" s="87"/>
    </row>
    <row r="507" spans="28:28" x14ac:dyDescent="0.25">
      <c r="AB507" s="87"/>
    </row>
    <row r="508" spans="28:28" x14ac:dyDescent="0.25">
      <c r="AB508" s="87"/>
    </row>
    <row r="509" spans="28:28" x14ac:dyDescent="0.25">
      <c r="AB509" s="87"/>
    </row>
    <row r="510" spans="28:28" x14ac:dyDescent="0.25">
      <c r="AB510" s="87"/>
    </row>
    <row r="511" spans="28:28" x14ac:dyDescent="0.25">
      <c r="AB511" s="87"/>
    </row>
    <row r="512" spans="28:28" x14ac:dyDescent="0.25">
      <c r="AB512" s="87"/>
    </row>
    <row r="513" spans="28:28" x14ac:dyDescent="0.25">
      <c r="AB513" s="87"/>
    </row>
    <row r="514" spans="28:28" x14ac:dyDescent="0.25">
      <c r="AB514" s="87"/>
    </row>
    <row r="515" spans="28:28" x14ac:dyDescent="0.25">
      <c r="AB515" s="87"/>
    </row>
    <row r="516" spans="28:28" x14ac:dyDescent="0.25">
      <c r="AB516" s="87"/>
    </row>
    <row r="517" spans="28:28" x14ac:dyDescent="0.25">
      <c r="AB517" s="87"/>
    </row>
    <row r="518" spans="28:28" x14ac:dyDescent="0.25">
      <c r="AB518" s="87"/>
    </row>
    <row r="519" spans="28:28" x14ac:dyDescent="0.25">
      <c r="AB519" s="87"/>
    </row>
    <row r="520" spans="28:28" x14ac:dyDescent="0.25">
      <c r="AB520" s="87"/>
    </row>
    <row r="521" spans="28:28" x14ac:dyDescent="0.25">
      <c r="AB521" s="87"/>
    </row>
    <row r="522" spans="28:28" x14ac:dyDescent="0.25">
      <c r="AB522" s="87"/>
    </row>
    <row r="523" spans="28:28" x14ac:dyDescent="0.25">
      <c r="AB523" s="87"/>
    </row>
    <row r="524" spans="28:28" x14ac:dyDescent="0.25">
      <c r="AB524" s="87"/>
    </row>
    <row r="525" spans="28:28" x14ac:dyDescent="0.25">
      <c r="AB525" s="87"/>
    </row>
    <row r="526" spans="28:28" x14ac:dyDescent="0.25">
      <c r="AB526" s="87"/>
    </row>
    <row r="527" spans="28:28" x14ac:dyDescent="0.25">
      <c r="AB527" s="87"/>
    </row>
    <row r="528" spans="28:28" x14ac:dyDescent="0.25">
      <c r="AB528" s="87"/>
    </row>
    <row r="529" spans="28:28" x14ac:dyDescent="0.25">
      <c r="AB529" s="87"/>
    </row>
    <row r="530" spans="28:28" x14ac:dyDescent="0.25">
      <c r="AB530" s="87"/>
    </row>
    <row r="531" spans="28:28" x14ac:dyDescent="0.25">
      <c r="AB531" s="87"/>
    </row>
    <row r="532" spans="28:28" x14ac:dyDescent="0.25">
      <c r="AB532" s="87"/>
    </row>
    <row r="533" spans="28:28" x14ac:dyDescent="0.25">
      <c r="AB533" s="87"/>
    </row>
    <row r="534" spans="28:28" x14ac:dyDescent="0.25">
      <c r="AB534" s="87"/>
    </row>
    <row r="535" spans="28:28" x14ac:dyDescent="0.25">
      <c r="AB535" s="87"/>
    </row>
    <row r="536" spans="28:28" x14ac:dyDescent="0.25">
      <c r="AB536" s="87"/>
    </row>
    <row r="537" spans="28:28" x14ac:dyDescent="0.25">
      <c r="AB537" s="87"/>
    </row>
    <row r="538" spans="28:28" x14ac:dyDescent="0.25">
      <c r="AB538" s="87"/>
    </row>
    <row r="539" spans="28:28" x14ac:dyDescent="0.25">
      <c r="AB539" s="87"/>
    </row>
    <row r="540" spans="28:28" x14ac:dyDescent="0.25">
      <c r="AB540" s="87"/>
    </row>
    <row r="541" spans="28:28" x14ac:dyDescent="0.25">
      <c r="AB541" s="87"/>
    </row>
    <row r="542" spans="28:28" x14ac:dyDescent="0.25">
      <c r="AB542" s="87"/>
    </row>
    <row r="543" spans="28:28" x14ac:dyDescent="0.25">
      <c r="AB543" s="87"/>
    </row>
    <row r="544" spans="28:28" x14ac:dyDescent="0.25">
      <c r="AB544" s="87"/>
    </row>
    <row r="545" spans="28:28" x14ac:dyDescent="0.25">
      <c r="AB545" s="87"/>
    </row>
    <row r="546" spans="28:28" x14ac:dyDescent="0.25">
      <c r="AB546" s="87"/>
    </row>
    <row r="547" spans="28:28" x14ac:dyDescent="0.25">
      <c r="AB547" s="87"/>
    </row>
    <row r="548" spans="28:28" x14ac:dyDescent="0.25">
      <c r="AB548" s="87"/>
    </row>
    <row r="549" spans="28:28" x14ac:dyDescent="0.25">
      <c r="AB549" s="87"/>
    </row>
    <row r="550" spans="28:28" x14ac:dyDescent="0.25">
      <c r="AB550" s="87"/>
    </row>
    <row r="551" spans="28:28" x14ac:dyDescent="0.25">
      <c r="AB551" s="87"/>
    </row>
    <row r="552" spans="28:28" x14ac:dyDescent="0.25">
      <c r="AB552" s="87"/>
    </row>
    <row r="553" spans="28:28" x14ac:dyDescent="0.25">
      <c r="AB553" s="87"/>
    </row>
    <row r="554" spans="28:28" x14ac:dyDescent="0.25">
      <c r="AB554" s="87"/>
    </row>
    <row r="555" spans="28:28" x14ac:dyDescent="0.25">
      <c r="AB555" s="87"/>
    </row>
    <row r="556" spans="28:28" x14ac:dyDescent="0.25">
      <c r="AB556" s="87"/>
    </row>
    <row r="557" spans="28:28" x14ac:dyDescent="0.25">
      <c r="AB557" s="87"/>
    </row>
    <row r="558" spans="28:28" x14ac:dyDescent="0.25">
      <c r="AB558" s="87"/>
    </row>
    <row r="559" spans="28:28" x14ac:dyDescent="0.25">
      <c r="AB559" s="87"/>
    </row>
    <row r="560" spans="28:28" x14ac:dyDescent="0.25">
      <c r="AB560" s="87"/>
    </row>
    <row r="561" spans="28:28" x14ac:dyDescent="0.25">
      <c r="AB561" s="87"/>
    </row>
    <row r="562" spans="28:28" x14ac:dyDescent="0.25">
      <c r="AB562" s="87"/>
    </row>
    <row r="563" spans="28:28" x14ac:dyDescent="0.25">
      <c r="AB563" s="87"/>
    </row>
    <row r="564" spans="28:28" x14ac:dyDescent="0.25">
      <c r="AB564" s="87"/>
    </row>
    <row r="565" spans="28:28" x14ac:dyDescent="0.25">
      <c r="AB565" s="87"/>
    </row>
    <row r="566" spans="28:28" x14ac:dyDescent="0.25">
      <c r="AB566" s="87"/>
    </row>
    <row r="567" spans="28:28" x14ac:dyDescent="0.25">
      <c r="AB567" s="87"/>
    </row>
    <row r="568" spans="28:28" x14ac:dyDescent="0.25">
      <c r="AB568" s="87"/>
    </row>
    <row r="569" spans="28:28" x14ac:dyDescent="0.25">
      <c r="AB569" s="87"/>
    </row>
    <row r="570" spans="28:28" x14ac:dyDescent="0.25">
      <c r="AB570" s="87"/>
    </row>
    <row r="571" spans="28:28" x14ac:dyDescent="0.25">
      <c r="AB571" s="87"/>
    </row>
    <row r="572" spans="28:28" x14ac:dyDescent="0.25">
      <c r="AB572" s="87"/>
    </row>
    <row r="573" spans="28:28" x14ac:dyDescent="0.25">
      <c r="AB573" s="87"/>
    </row>
    <row r="574" spans="28:28" x14ac:dyDescent="0.25">
      <c r="AB574" s="87"/>
    </row>
    <row r="575" spans="28:28" x14ac:dyDescent="0.25">
      <c r="AB575" s="87"/>
    </row>
    <row r="576" spans="28:28" x14ac:dyDescent="0.25">
      <c r="AB576" s="87"/>
    </row>
    <row r="577" spans="28:28" x14ac:dyDescent="0.25">
      <c r="AB577" s="87"/>
    </row>
    <row r="578" spans="28:28" x14ac:dyDescent="0.25">
      <c r="AB578" s="87"/>
    </row>
    <row r="579" spans="28:28" x14ac:dyDescent="0.25">
      <c r="AB579" s="87"/>
    </row>
    <row r="580" spans="28:28" x14ac:dyDescent="0.25">
      <c r="AB580" s="87"/>
    </row>
    <row r="581" spans="28:28" x14ac:dyDescent="0.25">
      <c r="AB581" s="87"/>
    </row>
    <row r="582" spans="28:28" x14ac:dyDescent="0.25">
      <c r="AB582" s="87"/>
    </row>
    <row r="583" spans="28:28" x14ac:dyDescent="0.25">
      <c r="AB583" s="87"/>
    </row>
    <row r="584" spans="28:28" x14ac:dyDescent="0.25">
      <c r="AB584" s="87"/>
    </row>
    <row r="585" spans="28:28" x14ac:dyDescent="0.25">
      <c r="AB585" s="87"/>
    </row>
    <row r="586" spans="28:28" x14ac:dyDescent="0.25">
      <c r="AB586" s="87"/>
    </row>
    <row r="587" spans="28:28" x14ac:dyDescent="0.25">
      <c r="AB587" s="87"/>
    </row>
    <row r="588" spans="28:28" x14ac:dyDescent="0.25">
      <c r="AB588" s="87"/>
    </row>
    <row r="589" spans="28:28" x14ac:dyDescent="0.25">
      <c r="AB589" s="87"/>
    </row>
    <row r="590" spans="28:28" x14ac:dyDescent="0.25">
      <c r="AB590" s="87"/>
    </row>
    <row r="591" spans="28:28" x14ac:dyDescent="0.25">
      <c r="AB591" s="87"/>
    </row>
    <row r="592" spans="28:28" x14ac:dyDescent="0.25">
      <c r="AB592" s="87"/>
    </row>
    <row r="593" spans="28:28" x14ac:dyDescent="0.25">
      <c r="AB593" s="87"/>
    </row>
    <row r="594" spans="28:28" x14ac:dyDescent="0.25">
      <c r="AB594" s="87"/>
    </row>
    <row r="595" spans="28:28" x14ac:dyDescent="0.25">
      <c r="AB595" s="87"/>
    </row>
    <row r="596" spans="28:28" x14ac:dyDescent="0.25">
      <c r="AB596" s="87"/>
    </row>
    <row r="597" spans="28:28" x14ac:dyDescent="0.25">
      <c r="AB597" s="87"/>
    </row>
    <row r="598" spans="28:28" x14ac:dyDescent="0.25">
      <c r="AB598" s="87"/>
    </row>
    <row r="599" spans="28:28" x14ac:dyDescent="0.25">
      <c r="AB599" s="87"/>
    </row>
    <row r="600" spans="28:28" x14ac:dyDescent="0.25">
      <c r="AB600" s="87"/>
    </row>
    <row r="601" spans="28:28" x14ac:dyDescent="0.25">
      <c r="AB601" s="87"/>
    </row>
    <row r="602" spans="28:28" x14ac:dyDescent="0.25">
      <c r="AB602" s="87"/>
    </row>
    <row r="603" spans="28:28" x14ac:dyDescent="0.25">
      <c r="AB603" s="87"/>
    </row>
    <row r="604" spans="28:28" x14ac:dyDescent="0.25">
      <c r="AB604" s="87"/>
    </row>
    <row r="605" spans="28:28" x14ac:dyDescent="0.25">
      <c r="AB605" s="87"/>
    </row>
    <row r="606" spans="28:28" x14ac:dyDescent="0.25">
      <c r="AB606" s="87"/>
    </row>
    <row r="607" spans="28:28" x14ac:dyDescent="0.25">
      <c r="AB607" s="87"/>
    </row>
    <row r="608" spans="28:28" x14ac:dyDescent="0.25">
      <c r="AB608" s="87"/>
    </row>
    <row r="609" spans="28:28" x14ac:dyDescent="0.25">
      <c r="AB609" s="87"/>
    </row>
    <row r="610" spans="28:28" x14ac:dyDescent="0.25">
      <c r="AB610" s="87"/>
    </row>
    <row r="611" spans="28:28" x14ac:dyDescent="0.25">
      <c r="AB611" s="87"/>
    </row>
    <row r="612" spans="28:28" x14ac:dyDescent="0.25">
      <c r="AB612" s="87"/>
    </row>
    <row r="613" spans="28:28" x14ac:dyDescent="0.25">
      <c r="AB613" s="87"/>
    </row>
    <row r="614" spans="28:28" x14ac:dyDescent="0.25">
      <c r="AB614" s="87"/>
    </row>
    <row r="615" spans="28:28" x14ac:dyDescent="0.25">
      <c r="AB615" s="87"/>
    </row>
    <row r="616" spans="28:28" x14ac:dyDescent="0.25">
      <c r="AB616" s="87"/>
    </row>
    <row r="617" spans="28:28" x14ac:dyDescent="0.25">
      <c r="AB617" s="87"/>
    </row>
    <row r="618" spans="28:28" x14ac:dyDescent="0.25">
      <c r="AB618" s="87"/>
    </row>
    <row r="619" spans="28:28" x14ac:dyDescent="0.25">
      <c r="AB619" s="87"/>
    </row>
    <row r="620" spans="28:28" x14ac:dyDescent="0.25">
      <c r="AB620" s="87"/>
    </row>
    <row r="621" spans="28:28" x14ac:dyDescent="0.25">
      <c r="AB621" s="87"/>
    </row>
    <row r="622" spans="28:28" x14ac:dyDescent="0.25">
      <c r="AB622" s="87"/>
    </row>
    <row r="623" spans="28:28" x14ac:dyDescent="0.25">
      <c r="AB623" s="87"/>
    </row>
    <row r="624" spans="28:28" x14ac:dyDescent="0.25">
      <c r="AB624" s="87"/>
    </row>
    <row r="625" spans="28:28" x14ac:dyDescent="0.25">
      <c r="AB625" s="87"/>
    </row>
    <row r="626" spans="28:28" x14ac:dyDescent="0.25">
      <c r="AB626" s="87"/>
    </row>
    <row r="627" spans="28:28" x14ac:dyDescent="0.25">
      <c r="AB627" s="87"/>
    </row>
    <row r="628" spans="28:28" x14ac:dyDescent="0.25">
      <c r="AB628" s="87"/>
    </row>
    <row r="629" spans="28:28" x14ac:dyDescent="0.25">
      <c r="AB629" s="87"/>
    </row>
    <row r="630" spans="28:28" x14ac:dyDescent="0.25">
      <c r="AB630" s="87"/>
    </row>
    <row r="631" spans="28:28" x14ac:dyDescent="0.25">
      <c r="AB631" s="87"/>
    </row>
    <row r="632" spans="28:28" x14ac:dyDescent="0.25">
      <c r="AB632" s="87"/>
    </row>
    <row r="633" spans="28:28" x14ac:dyDescent="0.25">
      <c r="AB633" s="87"/>
    </row>
    <row r="634" spans="28:28" x14ac:dyDescent="0.25">
      <c r="AB634" s="87"/>
    </row>
    <row r="635" spans="28:28" x14ac:dyDescent="0.25">
      <c r="AB635" s="87"/>
    </row>
    <row r="636" spans="28:28" x14ac:dyDescent="0.25">
      <c r="AB636" s="87"/>
    </row>
    <row r="637" spans="28:28" x14ac:dyDescent="0.25">
      <c r="AB637" s="87"/>
    </row>
    <row r="638" spans="28:28" x14ac:dyDescent="0.25">
      <c r="AB638" s="87"/>
    </row>
    <row r="639" spans="28:28" x14ac:dyDescent="0.25">
      <c r="AB639" s="87"/>
    </row>
    <row r="640" spans="28:28" x14ac:dyDescent="0.25">
      <c r="AB640" s="87"/>
    </row>
    <row r="641" spans="28:28" x14ac:dyDescent="0.25">
      <c r="AB641" s="87"/>
    </row>
    <row r="642" spans="28:28" x14ac:dyDescent="0.25">
      <c r="AB642" s="87"/>
    </row>
    <row r="643" spans="28:28" x14ac:dyDescent="0.25">
      <c r="AB643" s="87"/>
    </row>
    <row r="644" spans="28:28" x14ac:dyDescent="0.25">
      <c r="AB644" s="87"/>
    </row>
    <row r="645" spans="28:28" x14ac:dyDescent="0.25">
      <c r="AB645" s="87"/>
    </row>
    <row r="646" spans="28:28" x14ac:dyDescent="0.25">
      <c r="AB646" s="87"/>
    </row>
    <row r="647" spans="28:28" x14ac:dyDescent="0.25">
      <c r="AB647" s="87"/>
    </row>
    <row r="648" spans="28:28" x14ac:dyDescent="0.25">
      <c r="AB648" s="87"/>
    </row>
    <row r="649" spans="28:28" x14ac:dyDescent="0.25">
      <c r="AB649" s="87"/>
    </row>
    <row r="650" spans="28:28" x14ac:dyDescent="0.25">
      <c r="AB650" s="87"/>
    </row>
    <row r="651" spans="28:28" x14ac:dyDescent="0.25">
      <c r="AB651" s="87"/>
    </row>
    <row r="652" spans="28:28" x14ac:dyDescent="0.25">
      <c r="AB652" s="87"/>
    </row>
    <row r="653" spans="28:28" x14ac:dyDescent="0.25">
      <c r="AB653" s="87"/>
    </row>
    <row r="654" spans="28:28" x14ac:dyDescent="0.25">
      <c r="AB654" s="87"/>
    </row>
    <row r="655" spans="28:28" x14ac:dyDescent="0.25">
      <c r="AB655" s="87"/>
    </row>
    <row r="656" spans="28:28" x14ac:dyDescent="0.25">
      <c r="AB656" s="87"/>
    </row>
    <row r="657" spans="28:28" x14ac:dyDescent="0.25">
      <c r="AB657" s="87"/>
    </row>
    <row r="658" spans="28:28" x14ac:dyDescent="0.25">
      <c r="AB658" s="87"/>
    </row>
    <row r="659" spans="28:28" x14ac:dyDescent="0.25">
      <c r="AB659" s="87"/>
    </row>
    <row r="660" spans="28:28" x14ac:dyDescent="0.25">
      <c r="AB660" s="87"/>
    </row>
    <row r="661" spans="28:28" x14ac:dyDescent="0.25">
      <c r="AB661" s="87"/>
    </row>
    <row r="662" spans="28:28" x14ac:dyDescent="0.25">
      <c r="AB662" s="87"/>
    </row>
    <row r="663" spans="28:28" x14ac:dyDescent="0.25">
      <c r="AB663" s="87"/>
    </row>
    <row r="664" spans="28:28" x14ac:dyDescent="0.25">
      <c r="AB664" s="87"/>
    </row>
    <row r="665" spans="28:28" x14ac:dyDescent="0.25">
      <c r="AB665" s="87"/>
    </row>
    <row r="666" spans="28:28" x14ac:dyDescent="0.25">
      <c r="AB666" s="87"/>
    </row>
    <row r="667" spans="28:28" x14ac:dyDescent="0.25">
      <c r="AB667" s="87"/>
    </row>
    <row r="668" spans="28:28" x14ac:dyDescent="0.25">
      <c r="AB668" s="87"/>
    </row>
    <row r="669" spans="28:28" x14ac:dyDescent="0.25">
      <c r="AB669" s="87"/>
    </row>
    <row r="670" spans="28:28" x14ac:dyDescent="0.25">
      <c r="AB670" s="87"/>
    </row>
    <row r="671" spans="28:28" x14ac:dyDescent="0.25">
      <c r="AB671" s="87"/>
    </row>
    <row r="672" spans="28:28" x14ac:dyDescent="0.25">
      <c r="AB672" s="87"/>
    </row>
    <row r="673" spans="28:28" x14ac:dyDescent="0.25">
      <c r="AB673" s="87"/>
    </row>
    <row r="674" spans="28:28" x14ac:dyDescent="0.25">
      <c r="AB674" s="87"/>
    </row>
    <row r="675" spans="28:28" x14ac:dyDescent="0.25">
      <c r="AB675" s="87"/>
    </row>
    <row r="676" spans="28:28" x14ac:dyDescent="0.25">
      <c r="AB676" s="87"/>
    </row>
    <row r="677" spans="28:28" x14ac:dyDescent="0.25">
      <c r="AB677" s="87"/>
    </row>
    <row r="678" spans="28:28" x14ac:dyDescent="0.25">
      <c r="AB678" s="87"/>
    </row>
    <row r="679" spans="28:28" x14ac:dyDescent="0.25">
      <c r="AB679" s="87"/>
    </row>
    <row r="680" spans="28:28" x14ac:dyDescent="0.25">
      <c r="AB680" s="87"/>
    </row>
    <row r="681" spans="28:28" x14ac:dyDescent="0.25">
      <c r="AB681" s="87"/>
    </row>
    <row r="682" spans="28:28" x14ac:dyDescent="0.25">
      <c r="AB682" s="87"/>
    </row>
    <row r="683" spans="28:28" x14ac:dyDescent="0.25">
      <c r="AB683" s="87"/>
    </row>
    <row r="684" spans="28:28" x14ac:dyDescent="0.25">
      <c r="AB684" s="87"/>
    </row>
    <row r="685" spans="28:28" x14ac:dyDescent="0.25">
      <c r="AB685" s="87"/>
    </row>
    <row r="686" spans="28:28" x14ac:dyDescent="0.25">
      <c r="AB686" s="87"/>
    </row>
    <row r="687" spans="28:28" x14ac:dyDescent="0.25">
      <c r="AB687" s="87"/>
    </row>
    <row r="688" spans="28:28" x14ac:dyDescent="0.25">
      <c r="AB688" s="87"/>
    </row>
    <row r="689" spans="28:28" x14ac:dyDescent="0.25">
      <c r="AB689" s="87"/>
    </row>
    <row r="690" spans="28:28" x14ac:dyDescent="0.25">
      <c r="AB690" s="87"/>
    </row>
    <row r="691" spans="28:28" x14ac:dyDescent="0.25">
      <c r="AB691" s="87"/>
    </row>
    <row r="692" spans="28:28" x14ac:dyDescent="0.25">
      <c r="AB692" s="87"/>
    </row>
    <row r="693" spans="28:28" x14ac:dyDescent="0.25">
      <c r="AB693" s="87"/>
    </row>
    <row r="694" spans="28:28" x14ac:dyDescent="0.25">
      <c r="AB694" s="87"/>
    </row>
    <row r="695" spans="28:28" x14ac:dyDescent="0.25">
      <c r="AB695" s="87"/>
    </row>
    <row r="696" spans="28:28" x14ac:dyDescent="0.25">
      <c r="AB696" s="87"/>
    </row>
    <row r="697" spans="28:28" x14ac:dyDescent="0.25">
      <c r="AB697" s="87"/>
    </row>
    <row r="698" spans="28:28" x14ac:dyDescent="0.25">
      <c r="AB698" s="87"/>
    </row>
    <row r="699" spans="28:28" x14ac:dyDescent="0.25">
      <c r="AB699" s="87"/>
    </row>
    <row r="700" spans="28:28" x14ac:dyDescent="0.25">
      <c r="AB700" s="87"/>
    </row>
    <row r="701" spans="28:28" x14ac:dyDescent="0.25">
      <c r="AB701" s="87"/>
    </row>
    <row r="702" spans="28:28" x14ac:dyDescent="0.25">
      <c r="AB702" s="87"/>
    </row>
    <row r="703" spans="28:28" x14ac:dyDescent="0.25">
      <c r="AB703" s="87"/>
    </row>
    <row r="704" spans="28:28" x14ac:dyDescent="0.25">
      <c r="AB704" s="87"/>
    </row>
    <row r="705" spans="28:28" x14ac:dyDescent="0.25">
      <c r="AB705" s="87"/>
    </row>
    <row r="706" spans="28:28" x14ac:dyDescent="0.25">
      <c r="AB706" s="87"/>
    </row>
    <row r="707" spans="28:28" x14ac:dyDescent="0.25">
      <c r="AB707" s="87"/>
    </row>
    <row r="708" spans="28:28" x14ac:dyDescent="0.25">
      <c r="AB708" s="87"/>
    </row>
    <row r="709" spans="28:28" x14ac:dyDescent="0.25">
      <c r="AB709" s="87"/>
    </row>
    <row r="710" spans="28:28" x14ac:dyDescent="0.25">
      <c r="AB710" s="87"/>
    </row>
    <row r="711" spans="28:28" x14ac:dyDescent="0.25">
      <c r="AB711" s="87"/>
    </row>
    <row r="712" spans="28:28" x14ac:dyDescent="0.25">
      <c r="AB712" s="87"/>
    </row>
    <row r="713" spans="28:28" x14ac:dyDescent="0.25">
      <c r="AB713" s="87"/>
    </row>
    <row r="714" spans="28:28" x14ac:dyDescent="0.25">
      <c r="AB714" s="87"/>
    </row>
    <row r="715" spans="28:28" x14ac:dyDescent="0.25">
      <c r="AB715" s="87"/>
    </row>
    <row r="716" spans="28:28" x14ac:dyDescent="0.25">
      <c r="AB716" s="87"/>
    </row>
    <row r="717" spans="28:28" x14ac:dyDescent="0.25">
      <c r="AB717" s="87"/>
    </row>
    <row r="718" spans="28:28" x14ac:dyDescent="0.25">
      <c r="AB718" s="87"/>
    </row>
    <row r="719" spans="28:28" x14ac:dyDescent="0.25">
      <c r="AB719" s="87"/>
    </row>
    <row r="720" spans="28:28" x14ac:dyDescent="0.25">
      <c r="AB720" s="87"/>
    </row>
    <row r="721" spans="28:28" x14ac:dyDescent="0.25">
      <c r="AB721" s="87"/>
    </row>
    <row r="722" spans="28:28" x14ac:dyDescent="0.25">
      <c r="AB722" s="87"/>
    </row>
    <row r="723" spans="28:28" x14ac:dyDescent="0.25">
      <c r="AB723" s="87"/>
    </row>
    <row r="724" spans="28:28" x14ac:dyDescent="0.25">
      <c r="AB724" s="87"/>
    </row>
    <row r="725" spans="28:28" x14ac:dyDescent="0.25">
      <c r="AB725" s="87"/>
    </row>
    <row r="726" spans="28:28" x14ac:dyDescent="0.25">
      <c r="AB726" s="87"/>
    </row>
    <row r="727" spans="28:28" x14ac:dyDescent="0.25">
      <c r="AB727" s="87"/>
    </row>
    <row r="728" spans="28:28" x14ac:dyDescent="0.25">
      <c r="AB728" s="87"/>
    </row>
    <row r="729" spans="28:28" x14ac:dyDescent="0.25">
      <c r="AB729" s="87"/>
    </row>
    <row r="730" spans="28:28" x14ac:dyDescent="0.25">
      <c r="AB730" s="87"/>
    </row>
    <row r="731" spans="28:28" x14ac:dyDescent="0.25">
      <c r="AB731" s="87"/>
    </row>
    <row r="732" spans="28:28" x14ac:dyDescent="0.25">
      <c r="AB732" s="87"/>
    </row>
    <row r="733" spans="28:28" x14ac:dyDescent="0.25">
      <c r="AB733" s="87"/>
    </row>
    <row r="734" spans="28:28" x14ac:dyDescent="0.25">
      <c r="AB734" s="87"/>
    </row>
    <row r="735" spans="28:28" x14ac:dyDescent="0.25">
      <c r="AB735" s="87"/>
    </row>
    <row r="736" spans="28:28" x14ac:dyDescent="0.25">
      <c r="AB736" s="87"/>
    </row>
    <row r="737" spans="28:28" x14ac:dyDescent="0.25">
      <c r="AB737" s="87"/>
    </row>
    <row r="738" spans="28:28" x14ac:dyDescent="0.25">
      <c r="AB738" s="87"/>
    </row>
    <row r="739" spans="28:28" x14ac:dyDescent="0.25">
      <c r="AB739" s="87"/>
    </row>
    <row r="740" spans="28:28" x14ac:dyDescent="0.25">
      <c r="AB740" s="87"/>
    </row>
    <row r="741" spans="28:28" x14ac:dyDescent="0.25">
      <c r="AB741" s="87"/>
    </row>
    <row r="742" spans="28:28" x14ac:dyDescent="0.25">
      <c r="AB742" s="87"/>
    </row>
    <row r="743" spans="28:28" x14ac:dyDescent="0.25">
      <c r="AB743" s="87"/>
    </row>
    <row r="744" spans="28:28" x14ac:dyDescent="0.25">
      <c r="AB744" s="87"/>
    </row>
    <row r="745" spans="28:28" x14ac:dyDescent="0.25">
      <c r="AB745" s="87"/>
    </row>
    <row r="746" spans="28:28" x14ac:dyDescent="0.25">
      <c r="AB746" s="87"/>
    </row>
    <row r="747" spans="28:28" x14ac:dyDescent="0.25">
      <c r="AB747" s="87"/>
    </row>
    <row r="748" spans="28:28" x14ac:dyDescent="0.25">
      <c r="AB748" s="87"/>
    </row>
    <row r="749" spans="28:28" x14ac:dyDescent="0.25">
      <c r="AB749" s="87"/>
    </row>
    <row r="750" spans="28:28" x14ac:dyDescent="0.25">
      <c r="AB750" s="87"/>
    </row>
    <row r="751" spans="28:28" x14ac:dyDescent="0.25">
      <c r="AB751" s="87"/>
    </row>
    <row r="752" spans="28:28" x14ac:dyDescent="0.25">
      <c r="AB752" s="87"/>
    </row>
    <row r="753" spans="28:28" x14ac:dyDescent="0.25">
      <c r="AB753" s="87"/>
    </row>
    <row r="754" spans="28:28" x14ac:dyDescent="0.25">
      <c r="AB754" s="87"/>
    </row>
    <row r="755" spans="28:28" x14ac:dyDescent="0.25">
      <c r="AB755" s="87"/>
    </row>
    <row r="756" spans="28:28" x14ac:dyDescent="0.25">
      <c r="AB756" s="87"/>
    </row>
    <row r="757" spans="28:28" x14ac:dyDescent="0.25">
      <c r="AB757" s="87"/>
    </row>
    <row r="758" spans="28:28" x14ac:dyDescent="0.25">
      <c r="AB758" s="87"/>
    </row>
    <row r="759" spans="28:28" x14ac:dyDescent="0.25">
      <c r="AB759" s="87"/>
    </row>
    <row r="760" spans="28:28" x14ac:dyDescent="0.25">
      <c r="AB760" s="87"/>
    </row>
    <row r="761" spans="28:28" x14ac:dyDescent="0.25">
      <c r="AB761" s="87"/>
    </row>
    <row r="762" spans="28:28" x14ac:dyDescent="0.25">
      <c r="AB762" s="87"/>
    </row>
    <row r="763" spans="28:28" x14ac:dyDescent="0.25">
      <c r="AB763" s="87"/>
    </row>
    <row r="764" spans="28:28" x14ac:dyDescent="0.25">
      <c r="AB764" s="87"/>
    </row>
    <row r="765" spans="28:28" x14ac:dyDescent="0.25">
      <c r="AB765" s="87"/>
    </row>
    <row r="766" spans="28:28" x14ac:dyDescent="0.25">
      <c r="AB766" s="87"/>
    </row>
    <row r="767" spans="28:28" x14ac:dyDescent="0.25">
      <c r="AB767" s="87"/>
    </row>
    <row r="768" spans="28:28" x14ac:dyDescent="0.25">
      <c r="AB768" s="87"/>
    </row>
    <row r="769" spans="28:28" x14ac:dyDescent="0.25">
      <c r="AB769" s="87"/>
    </row>
    <row r="770" spans="28:28" x14ac:dyDescent="0.25">
      <c r="AB770" s="87"/>
    </row>
    <row r="771" spans="28:28" x14ac:dyDescent="0.25">
      <c r="AB771" s="87"/>
    </row>
    <row r="772" spans="28:28" x14ac:dyDescent="0.25">
      <c r="AB772" s="87"/>
    </row>
    <row r="773" spans="28:28" x14ac:dyDescent="0.25">
      <c r="AB773" s="87"/>
    </row>
    <row r="774" spans="28:28" x14ac:dyDescent="0.25">
      <c r="AB774" s="87"/>
    </row>
    <row r="775" spans="28:28" x14ac:dyDescent="0.25">
      <c r="AB775" s="87"/>
    </row>
    <row r="776" spans="28:28" x14ac:dyDescent="0.25">
      <c r="AB776" s="87"/>
    </row>
    <row r="777" spans="28:28" x14ac:dyDescent="0.25">
      <c r="AB777" s="87"/>
    </row>
    <row r="778" spans="28:28" x14ac:dyDescent="0.25">
      <c r="AB778" s="87"/>
    </row>
    <row r="779" spans="28:28" x14ac:dyDescent="0.25">
      <c r="AB779" s="87"/>
    </row>
    <row r="780" spans="28:28" x14ac:dyDescent="0.25">
      <c r="AB780" s="87"/>
    </row>
    <row r="781" spans="28:28" x14ac:dyDescent="0.25">
      <c r="AB781" s="87"/>
    </row>
    <row r="782" spans="28:28" x14ac:dyDescent="0.25">
      <c r="AB782" s="87"/>
    </row>
    <row r="783" spans="28:28" x14ac:dyDescent="0.25">
      <c r="AB783" s="87"/>
    </row>
    <row r="784" spans="28:28" x14ac:dyDescent="0.25">
      <c r="AB784" s="87"/>
    </row>
    <row r="785" spans="28:28" x14ac:dyDescent="0.25">
      <c r="AB785" s="87"/>
    </row>
    <row r="786" spans="28:28" x14ac:dyDescent="0.25">
      <c r="AB786" s="87"/>
    </row>
    <row r="787" spans="28:28" x14ac:dyDescent="0.25">
      <c r="AB787" s="87"/>
    </row>
    <row r="788" spans="28:28" x14ac:dyDescent="0.25">
      <c r="AB788" s="87"/>
    </row>
    <row r="789" spans="28:28" x14ac:dyDescent="0.25">
      <c r="AB789" s="87"/>
    </row>
    <row r="790" spans="28:28" x14ac:dyDescent="0.25">
      <c r="AB790" s="87"/>
    </row>
    <row r="791" spans="28:28" x14ac:dyDescent="0.25">
      <c r="AB791" s="87"/>
    </row>
    <row r="792" spans="28:28" x14ac:dyDescent="0.25">
      <c r="AB792" s="87"/>
    </row>
    <row r="793" spans="28:28" x14ac:dyDescent="0.25">
      <c r="AB793" s="87"/>
    </row>
    <row r="794" spans="28:28" x14ac:dyDescent="0.25">
      <c r="AB794" s="87"/>
    </row>
    <row r="795" spans="28:28" x14ac:dyDescent="0.25">
      <c r="AB795" s="87"/>
    </row>
    <row r="796" spans="28:28" x14ac:dyDescent="0.25">
      <c r="AB796" s="87"/>
    </row>
    <row r="797" spans="28:28" x14ac:dyDescent="0.25">
      <c r="AB797" s="87"/>
    </row>
    <row r="798" spans="28:28" x14ac:dyDescent="0.25">
      <c r="AB798" s="87"/>
    </row>
    <row r="799" spans="28:28" x14ac:dyDescent="0.25">
      <c r="AB799" s="87"/>
    </row>
    <row r="800" spans="28:28" x14ac:dyDescent="0.25">
      <c r="AB800" s="87"/>
    </row>
    <row r="801" spans="28:28" x14ac:dyDescent="0.25">
      <c r="AB801" s="87"/>
    </row>
    <row r="802" spans="28:28" x14ac:dyDescent="0.25">
      <c r="AB802" s="87"/>
    </row>
    <row r="803" spans="28:28" x14ac:dyDescent="0.25">
      <c r="AB803" s="87"/>
    </row>
    <row r="804" spans="28:28" x14ac:dyDescent="0.25">
      <c r="AB804" s="87"/>
    </row>
    <row r="805" spans="28:28" x14ac:dyDescent="0.25">
      <c r="AB805" s="87"/>
    </row>
    <row r="806" spans="28:28" x14ac:dyDescent="0.25">
      <c r="AB806" s="87"/>
    </row>
    <row r="807" spans="28:28" x14ac:dyDescent="0.25">
      <c r="AB807" s="87"/>
    </row>
    <row r="808" spans="28:28" x14ac:dyDescent="0.25">
      <c r="AB808" s="87"/>
    </row>
    <row r="809" spans="28:28" x14ac:dyDescent="0.25">
      <c r="AB809" s="87"/>
    </row>
    <row r="810" spans="28:28" x14ac:dyDescent="0.25">
      <c r="AB810" s="87"/>
    </row>
    <row r="811" spans="28:28" x14ac:dyDescent="0.25">
      <c r="AB811" s="87"/>
    </row>
    <row r="812" spans="28:28" x14ac:dyDescent="0.25">
      <c r="AB812" s="87"/>
    </row>
    <row r="813" spans="28:28" x14ac:dyDescent="0.25">
      <c r="AB813" s="87"/>
    </row>
    <row r="814" spans="28:28" x14ac:dyDescent="0.25">
      <c r="AB814" s="87"/>
    </row>
    <row r="815" spans="28:28" x14ac:dyDescent="0.25">
      <c r="AB815" s="87"/>
    </row>
    <row r="816" spans="28:28" x14ac:dyDescent="0.25">
      <c r="AB816" s="87"/>
    </row>
    <row r="817" spans="28:28" x14ac:dyDescent="0.25">
      <c r="AB817" s="87"/>
    </row>
    <row r="818" spans="28:28" x14ac:dyDescent="0.25">
      <c r="AB818" s="87"/>
    </row>
    <row r="819" spans="28:28" x14ac:dyDescent="0.25">
      <c r="AB819" s="87"/>
    </row>
    <row r="820" spans="28:28" x14ac:dyDescent="0.25">
      <c r="AB820" s="87"/>
    </row>
    <row r="821" spans="28:28" x14ac:dyDescent="0.25">
      <c r="AB821" s="87"/>
    </row>
    <row r="822" spans="28:28" x14ac:dyDescent="0.25">
      <c r="AB822" s="87"/>
    </row>
    <row r="823" spans="28:28" x14ac:dyDescent="0.25">
      <c r="AB823" s="87"/>
    </row>
    <row r="824" spans="28:28" x14ac:dyDescent="0.25">
      <c r="AB824" s="87"/>
    </row>
    <row r="825" spans="28:28" x14ac:dyDescent="0.25">
      <c r="AB825" s="87"/>
    </row>
    <row r="826" spans="28:28" x14ac:dyDescent="0.25">
      <c r="AB826" s="87"/>
    </row>
    <row r="827" spans="28:28" x14ac:dyDescent="0.25">
      <c r="AB827" s="87"/>
    </row>
    <row r="828" spans="28:28" x14ac:dyDescent="0.25">
      <c r="AB828" s="87"/>
    </row>
    <row r="829" spans="28:28" x14ac:dyDescent="0.25">
      <c r="AB829" s="87"/>
    </row>
    <row r="830" spans="28:28" x14ac:dyDescent="0.25">
      <c r="AB830" s="87"/>
    </row>
    <row r="831" spans="28:28" x14ac:dyDescent="0.25">
      <c r="AB831" s="87"/>
    </row>
    <row r="832" spans="28:28" x14ac:dyDescent="0.25">
      <c r="AB832" s="87"/>
    </row>
    <row r="833" spans="28:28" x14ac:dyDescent="0.25">
      <c r="AB833" s="87"/>
    </row>
    <row r="834" spans="28:28" x14ac:dyDescent="0.25">
      <c r="AB834" s="87"/>
    </row>
    <row r="835" spans="28:28" x14ac:dyDescent="0.25">
      <c r="AB835" s="87"/>
    </row>
    <row r="836" spans="28:28" x14ac:dyDescent="0.25">
      <c r="AB836" s="87"/>
    </row>
    <row r="837" spans="28:28" x14ac:dyDescent="0.25">
      <c r="AB837" s="87"/>
    </row>
    <row r="838" spans="28:28" x14ac:dyDescent="0.25">
      <c r="AB838" s="87"/>
    </row>
    <row r="839" spans="28:28" x14ac:dyDescent="0.25">
      <c r="AB839" s="87"/>
    </row>
    <row r="840" spans="28:28" x14ac:dyDescent="0.25">
      <c r="AB840" s="87"/>
    </row>
    <row r="841" spans="28:28" x14ac:dyDescent="0.25">
      <c r="AB841" s="87"/>
    </row>
    <row r="842" spans="28:28" x14ac:dyDescent="0.25">
      <c r="AB842" s="87"/>
    </row>
    <row r="843" spans="28:28" x14ac:dyDescent="0.25">
      <c r="AB843" s="87"/>
    </row>
    <row r="844" spans="28:28" x14ac:dyDescent="0.25">
      <c r="AB844" s="87"/>
    </row>
    <row r="845" spans="28:28" x14ac:dyDescent="0.25">
      <c r="AB845" s="87"/>
    </row>
    <row r="846" spans="28:28" x14ac:dyDescent="0.25">
      <c r="AB846" s="87"/>
    </row>
    <row r="847" spans="28:28" x14ac:dyDescent="0.25">
      <c r="AB847" s="87"/>
    </row>
    <row r="848" spans="28:28" x14ac:dyDescent="0.25">
      <c r="AB848" s="87"/>
    </row>
    <row r="849" spans="28:28" x14ac:dyDescent="0.25">
      <c r="AB849" s="87"/>
    </row>
    <row r="850" spans="28:28" x14ac:dyDescent="0.25">
      <c r="AB850" s="87"/>
    </row>
    <row r="851" spans="28:28" x14ac:dyDescent="0.25">
      <c r="AB851" s="87"/>
    </row>
    <row r="852" spans="28:28" x14ac:dyDescent="0.25">
      <c r="AB852" s="87"/>
    </row>
    <row r="853" spans="28:28" x14ac:dyDescent="0.25">
      <c r="AB853" s="87"/>
    </row>
    <row r="854" spans="28:28" x14ac:dyDescent="0.25">
      <c r="AB854" s="87"/>
    </row>
    <row r="855" spans="28:28" x14ac:dyDescent="0.25">
      <c r="AB855" s="87"/>
    </row>
    <row r="856" spans="28:28" x14ac:dyDescent="0.25">
      <c r="AB856" s="87"/>
    </row>
    <row r="857" spans="28:28" x14ac:dyDescent="0.25">
      <c r="AB857" s="87"/>
    </row>
    <row r="858" spans="28:28" x14ac:dyDescent="0.25">
      <c r="AB858" s="87"/>
    </row>
    <row r="859" spans="28:28" x14ac:dyDescent="0.25">
      <c r="AB859" s="87"/>
    </row>
    <row r="860" spans="28:28" x14ac:dyDescent="0.25">
      <c r="AB860" s="87"/>
    </row>
    <row r="861" spans="28:28" x14ac:dyDescent="0.25">
      <c r="AB861" s="87"/>
    </row>
    <row r="862" spans="28:28" x14ac:dyDescent="0.25">
      <c r="AB862" s="87"/>
    </row>
    <row r="863" spans="28:28" x14ac:dyDescent="0.25">
      <c r="AB863" s="87"/>
    </row>
    <row r="864" spans="28:28" x14ac:dyDescent="0.25">
      <c r="AB864" s="87"/>
    </row>
    <row r="865" spans="28:28" x14ac:dyDescent="0.25">
      <c r="AB865" s="87"/>
    </row>
    <row r="866" spans="28:28" x14ac:dyDescent="0.25">
      <c r="AB866" s="87"/>
    </row>
    <row r="867" spans="28:28" x14ac:dyDescent="0.25">
      <c r="AB867" s="87"/>
    </row>
    <row r="868" spans="28:28" x14ac:dyDescent="0.25">
      <c r="AB868" s="87"/>
    </row>
    <row r="869" spans="28:28" x14ac:dyDescent="0.25">
      <c r="AB869" s="87"/>
    </row>
    <row r="870" spans="28:28" x14ac:dyDescent="0.25">
      <c r="AB870" s="87"/>
    </row>
    <row r="871" spans="28:28" x14ac:dyDescent="0.25">
      <c r="AB871" s="87"/>
    </row>
    <row r="872" spans="28:28" x14ac:dyDescent="0.25">
      <c r="AB872" s="87"/>
    </row>
    <row r="873" spans="28:28" x14ac:dyDescent="0.25">
      <c r="AB873" s="87"/>
    </row>
    <row r="874" spans="28:28" x14ac:dyDescent="0.25">
      <c r="AB874" s="87"/>
    </row>
    <row r="875" spans="28:28" x14ac:dyDescent="0.25">
      <c r="AB875" s="87"/>
    </row>
    <row r="876" spans="28:28" x14ac:dyDescent="0.25">
      <c r="AB876" s="87"/>
    </row>
    <row r="877" spans="28:28" x14ac:dyDescent="0.25">
      <c r="AB877" s="87"/>
    </row>
    <row r="878" spans="28:28" x14ac:dyDescent="0.25">
      <c r="AB878" s="87"/>
    </row>
    <row r="879" spans="28:28" x14ac:dyDescent="0.25">
      <c r="AB879" s="87"/>
    </row>
    <row r="880" spans="28:28" x14ac:dyDescent="0.25">
      <c r="AB880" s="87"/>
    </row>
    <row r="881" spans="28:28" x14ac:dyDescent="0.25">
      <c r="AB881" s="87"/>
    </row>
    <row r="882" spans="28:28" x14ac:dyDescent="0.25">
      <c r="AB882" s="87"/>
    </row>
    <row r="883" spans="28:28" x14ac:dyDescent="0.25">
      <c r="AB883" s="87"/>
    </row>
    <row r="884" spans="28:28" x14ac:dyDescent="0.25">
      <c r="AB884" s="87"/>
    </row>
    <row r="885" spans="28:28" x14ac:dyDescent="0.25">
      <c r="AB885" s="87"/>
    </row>
    <row r="886" spans="28:28" x14ac:dyDescent="0.25">
      <c r="AB886" s="87"/>
    </row>
    <row r="887" spans="28:28" x14ac:dyDescent="0.25">
      <c r="AB887" s="87"/>
    </row>
    <row r="888" spans="28:28" x14ac:dyDescent="0.25">
      <c r="AB888" s="87"/>
    </row>
    <row r="889" spans="28:28" x14ac:dyDescent="0.25">
      <c r="AB889" s="87"/>
    </row>
    <row r="890" spans="28:28" x14ac:dyDescent="0.25">
      <c r="AB890" s="87"/>
    </row>
    <row r="891" spans="28:28" x14ac:dyDescent="0.25">
      <c r="AB891" s="87"/>
    </row>
    <row r="892" spans="28:28" x14ac:dyDescent="0.25">
      <c r="AB892" s="87"/>
    </row>
    <row r="893" spans="28:28" x14ac:dyDescent="0.25">
      <c r="AB893" s="87"/>
    </row>
    <row r="894" spans="28:28" x14ac:dyDescent="0.25">
      <c r="AB894" s="87"/>
    </row>
    <row r="895" spans="28:28" x14ac:dyDescent="0.25">
      <c r="AB895" s="87"/>
    </row>
    <row r="896" spans="28:28" x14ac:dyDescent="0.25">
      <c r="AB896" s="87"/>
    </row>
    <row r="897" spans="28:28" x14ac:dyDescent="0.25">
      <c r="AB897" s="87"/>
    </row>
    <row r="898" spans="28:28" x14ac:dyDescent="0.25">
      <c r="AB898" s="87"/>
    </row>
    <row r="899" spans="28:28" x14ac:dyDescent="0.25">
      <c r="AB899" s="87"/>
    </row>
    <row r="900" spans="28:28" x14ac:dyDescent="0.25">
      <c r="AB900" s="87"/>
    </row>
    <row r="901" spans="28:28" x14ac:dyDescent="0.25">
      <c r="AB901" s="87"/>
    </row>
    <row r="902" spans="28:28" x14ac:dyDescent="0.25">
      <c r="AB902" s="87"/>
    </row>
    <row r="903" spans="28:28" x14ac:dyDescent="0.25">
      <c r="AB903" s="87"/>
    </row>
    <row r="904" spans="28:28" x14ac:dyDescent="0.25">
      <c r="AB904" s="87"/>
    </row>
    <row r="905" spans="28:28" x14ac:dyDescent="0.25">
      <c r="AB905" s="87"/>
    </row>
    <row r="906" spans="28:28" x14ac:dyDescent="0.25">
      <c r="AB906" s="87"/>
    </row>
    <row r="907" spans="28:28" x14ac:dyDescent="0.25">
      <c r="AB907" s="87"/>
    </row>
    <row r="908" spans="28:28" x14ac:dyDescent="0.25">
      <c r="AB908" s="87"/>
    </row>
    <row r="909" spans="28:28" x14ac:dyDescent="0.25">
      <c r="AB909" s="87"/>
    </row>
    <row r="910" spans="28:28" x14ac:dyDescent="0.25">
      <c r="AB910" s="87"/>
    </row>
    <row r="911" spans="28:28" x14ac:dyDescent="0.25">
      <c r="AB911" s="87"/>
    </row>
    <row r="912" spans="28:28" x14ac:dyDescent="0.25">
      <c r="AB912" s="87"/>
    </row>
    <row r="913" spans="28:28" x14ac:dyDescent="0.25">
      <c r="AB913" s="87"/>
    </row>
    <row r="914" spans="28:28" x14ac:dyDescent="0.25">
      <c r="AB914" s="87"/>
    </row>
    <row r="915" spans="28:28" x14ac:dyDescent="0.25">
      <c r="AB915" s="87"/>
    </row>
    <row r="916" spans="28:28" x14ac:dyDescent="0.25">
      <c r="AB916" s="87"/>
    </row>
    <row r="917" spans="28:28" x14ac:dyDescent="0.25">
      <c r="AB917" s="87"/>
    </row>
    <row r="918" spans="28:28" x14ac:dyDescent="0.25">
      <c r="AB918" s="87"/>
    </row>
    <row r="919" spans="28:28" x14ac:dyDescent="0.25">
      <c r="AB919" s="87"/>
    </row>
    <row r="920" spans="28:28" x14ac:dyDescent="0.25">
      <c r="AB920" s="87"/>
    </row>
    <row r="921" spans="28:28" x14ac:dyDescent="0.25">
      <c r="AB921" s="87"/>
    </row>
    <row r="922" spans="28:28" x14ac:dyDescent="0.25">
      <c r="AB922" s="87"/>
    </row>
    <row r="923" spans="28:28" x14ac:dyDescent="0.25">
      <c r="AB923" s="87"/>
    </row>
    <row r="924" spans="28:28" x14ac:dyDescent="0.25">
      <c r="AB924" s="87"/>
    </row>
    <row r="925" spans="28:28" x14ac:dyDescent="0.25">
      <c r="AB925" s="87"/>
    </row>
    <row r="926" spans="28:28" x14ac:dyDescent="0.25">
      <c r="AB926" s="87"/>
    </row>
    <row r="927" spans="28:28" x14ac:dyDescent="0.25">
      <c r="AB927" s="87"/>
    </row>
    <row r="928" spans="28:28" x14ac:dyDescent="0.25">
      <c r="AB928" s="87"/>
    </row>
    <row r="929" spans="28:28" x14ac:dyDescent="0.25">
      <c r="AB929" s="87"/>
    </row>
    <row r="930" spans="28:28" x14ac:dyDescent="0.25">
      <c r="AB930" s="87"/>
    </row>
    <row r="931" spans="28:28" x14ac:dyDescent="0.25">
      <c r="AB931" s="87"/>
    </row>
    <row r="932" spans="28:28" x14ac:dyDescent="0.25">
      <c r="AB932" s="87"/>
    </row>
    <row r="933" spans="28:28" x14ac:dyDescent="0.25">
      <c r="AB933" s="87"/>
    </row>
    <row r="934" spans="28:28" x14ac:dyDescent="0.25">
      <c r="AB934" s="87"/>
    </row>
    <row r="935" spans="28:28" x14ac:dyDescent="0.25">
      <c r="AB935" s="87"/>
    </row>
    <row r="936" spans="28:28" x14ac:dyDescent="0.25">
      <c r="AB936" s="87"/>
    </row>
    <row r="937" spans="28:28" x14ac:dyDescent="0.25">
      <c r="AB937" s="87"/>
    </row>
    <row r="938" spans="28:28" x14ac:dyDescent="0.25">
      <c r="AB938" s="87"/>
    </row>
    <row r="939" spans="28:28" x14ac:dyDescent="0.25">
      <c r="AB939" s="87"/>
    </row>
    <row r="940" spans="28:28" x14ac:dyDescent="0.25">
      <c r="AB940" s="87"/>
    </row>
    <row r="941" spans="28:28" x14ac:dyDescent="0.25">
      <c r="AB941" s="87"/>
    </row>
    <row r="942" spans="28:28" x14ac:dyDescent="0.25">
      <c r="AB942" s="87"/>
    </row>
    <row r="943" spans="28:28" x14ac:dyDescent="0.25">
      <c r="AB943" s="87"/>
    </row>
    <row r="944" spans="28:28" x14ac:dyDescent="0.25">
      <c r="AB944" s="87"/>
    </row>
    <row r="945" spans="28:28" x14ac:dyDescent="0.25">
      <c r="AB945" s="87"/>
    </row>
    <row r="946" spans="28:28" x14ac:dyDescent="0.25">
      <c r="AB946" s="87"/>
    </row>
    <row r="947" spans="28:28" x14ac:dyDescent="0.25">
      <c r="AB947" s="87"/>
    </row>
    <row r="948" spans="28:28" x14ac:dyDescent="0.25">
      <c r="AB948" s="87"/>
    </row>
    <row r="949" spans="28:28" x14ac:dyDescent="0.25">
      <c r="AB949" s="87"/>
    </row>
    <row r="950" spans="28:28" x14ac:dyDescent="0.25">
      <c r="AB950" s="87"/>
    </row>
    <row r="951" spans="28:28" x14ac:dyDescent="0.25">
      <c r="AB951" s="87"/>
    </row>
    <row r="952" spans="28:28" x14ac:dyDescent="0.25">
      <c r="AB952" s="87"/>
    </row>
    <row r="953" spans="28:28" x14ac:dyDescent="0.25">
      <c r="AB953" s="87"/>
    </row>
    <row r="954" spans="28:28" x14ac:dyDescent="0.25">
      <c r="AB954" s="87"/>
    </row>
    <row r="955" spans="28:28" x14ac:dyDescent="0.25">
      <c r="AB955" s="87"/>
    </row>
    <row r="956" spans="28:28" x14ac:dyDescent="0.25">
      <c r="AB956" s="87"/>
    </row>
    <row r="957" spans="28:28" x14ac:dyDescent="0.25">
      <c r="AB957" s="87"/>
    </row>
    <row r="958" spans="28:28" x14ac:dyDescent="0.25">
      <c r="AB958" s="87"/>
    </row>
    <row r="959" spans="28:28" x14ac:dyDescent="0.25">
      <c r="AB959" s="87"/>
    </row>
    <row r="960" spans="28:28" x14ac:dyDescent="0.25">
      <c r="AB960" s="87"/>
    </row>
    <row r="961" spans="28:28" x14ac:dyDescent="0.25">
      <c r="AB961" s="87"/>
    </row>
    <row r="962" spans="28:28" x14ac:dyDescent="0.25">
      <c r="AB962" s="87"/>
    </row>
    <row r="963" spans="28:28" x14ac:dyDescent="0.25">
      <c r="AB963" s="87"/>
    </row>
    <row r="964" spans="28:28" x14ac:dyDescent="0.25">
      <c r="AB964" s="87"/>
    </row>
    <row r="965" spans="28:28" x14ac:dyDescent="0.25">
      <c r="AB965" s="87"/>
    </row>
    <row r="966" spans="28:28" x14ac:dyDescent="0.25">
      <c r="AB966" s="87"/>
    </row>
    <row r="967" spans="28:28" x14ac:dyDescent="0.25">
      <c r="AB967" s="87"/>
    </row>
    <row r="968" spans="28:28" x14ac:dyDescent="0.25">
      <c r="AB968" s="87"/>
    </row>
    <row r="969" spans="28:28" x14ac:dyDescent="0.25">
      <c r="AB969" s="87"/>
    </row>
    <row r="970" spans="28:28" x14ac:dyDescent="0.25">
      <c r="AB970" s="87"/>
    </row>
    <row r="971" spans="28:28" x14ac:dyDescent="0.25">
      <c r="AB971" s="87"/>
    </row>
    <row r="972" spans="28:28" x14ac:dyDescent="0.25">
      <c r="AB972" s="87"/>
    </row>
    <row r="973" spans="28:28" x14ac:dyDescent="0.25">
      <c r="AB973" s="87"/>
    </row>
    <row r="974" spans="28:28" x14ac:dyDescent="0.25">
      <c r="AB974" s="87"/>
    </row>
    <row r="975" spans="28:28" x14ac:dyDescent="0.25">
      <c r="AB975" s="87"/>
    </row>
    <row r="976" spans="28:28" x14ac:dyDescent="0.25">
      <c r="AB976" s="87"/>
    </row>
    <row r="977" spans="28:28" x14ac:dyDescent="0.25">
      <c r="AB977" s="87"/>
    </row>
    <row r="978" spans="28:28" x14ac:dyDescent="0.25">
      <c r="AB978" s="87"/>
    </row>
    <row r="979" spans="28:28" x14ac:dyDescent="0.25">
      <c r="AB979" s="87"/>
    </row>
    <row r="980" spans="28:28" x14ac:dyDescent="0.25">
      <c r="AB980" s="87"/>
    </row>
    <row r="981" spans="28:28" x14ac:dyDescent="0.25">
      <c r="AB981" s="87"/>
    </row>
    <row r="982" spans="28:28" x14ac:dyDescent="0.25">
      <c r="AB982" s="87"/>
    </row>
    <row r="983" spans="28:28" x14ac:dyDescent="0.25">
      <c r="AB983" s="87"/>
    </row>
    <row r="984" spans="28:28" x14ac:dyDescent="0.25">
      <c r="AB984" s="87"/>
    </row>
    <row r="985" spans="28:28" x14ac:dyDescent="0.25">
      <c r="AB985" s="87"/>
    </row>
    <row r="986" spans="28:28" x14ac:dyDescent="0.25">
      <c r="AB986" s="87"/>
    </row>
    <row r="987" spans="28:28" x14ac:dyDescent="0.25">
      <c r="AB987" s="87"/>
    </row>
    <row r="988" spans="28:28" x14ac:dyDescent="0.25">
      <c r="AB988" s="87"/>
    </row>
    <row r="989" spans="28:28" x14ac:dyDescent="0.25">
      <c r="AB989" s="87"/>
    </row>
    <row r="990" spans="28:28" x14ac:dyDescent="0.25">
      <c r="AB990" s="87"/>
    </row>
    <row r="991" spans="28:28" x14ac:dyDescent="0.25">
      <c r="AB991" s="87"/>
    </row>
    <row r="992" spans="28:28" x14ac:dyDescent="0.25">
      <c r="AB992" s="87"/>
    </row>
  </sheetData>
  <autoFilter ref="A7:AX41" xr:uid="{00000000-0009-0000-0000-000000000000}"/>
  <mergeCells count="21">
    <mergeCell ref="K5:Y5"/>
    <mergeCell ref="AU6:AW6"/>
    <mergeCell ref="F5:J5"/>
    <mergeCell ref="Z5:AK5"/>
    <mergeCell ref="AL5:AP5"/>
    <mergeCell ref="AE6:AF6"/>
    <mergeCell ref="AH6:AK6"/>
    <mergeCell ref="AL6:AM6"/>
    <mergeCell ref="AN6:AP6"/>
    <mergeCell ref="AQ5:AW5"/>
    <mergeCell ref="AQ6:AT6"/>
    <mergeCell ref="A6:E6"/>
    <mergeCell ref="F6:G6"/>
    <mergeCell ref="H6:J6"/>
    <mergeCell ref="Z6:AD6"/>
    <mergeCell ref="K6:L6"/>
    <mergeCell ref="M6:N6"/>
    <mergeCell ref="O6:P6"/>
    <mergeCell ref="Q6:R6"/>
    <mergeCell ref="S6:T6"/>
    <mergeCell ref="U6:Y6"/>
  </mergeCells>
  <hyperlinks>
    <hyperlink ref="A46" r:id="rId1" tooltip="https://data.wvgis.wvu.edu/pub/ra/state/cl/building_exposure/" xr:uid="{4CA95866-C77E-4CAA-98D7-4D6FEBB65340}"/>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M44"/>
  <sheetViews>
    <sheetView zoomScaleNormal="100" workbookViewId="0">
      <pane xSplit="4" ySplit="7" topLeftCell="E8" activePane="bottomRight" state="frozen"/>
      <selection pane="topRight" activeCell="E1" sqref="E1"/>
      <selection pane="bottomLeft" activeCell="A8" sqref="A8"/>
      <selection pane="bottomRight" activeCell="A2" sqref="A2"/>
    </sheetView>
  </sheetViews>
  <sheetFormatPr defaultRowHeight="15" x14ac:dyDescent="0.25"/>
  <cols>
    <col min="1" max="1" width="10.5703125" customWidth="1"/>
    <col min="2" max="2" width="22.140625" bestFit="1" customWidth="1"/>
    <col min="3" max="3" width="19.42578125" bestFit="1" customWidth="1"/>
    <col min="4" max="4" width="13.28515625" bestFit="1" customWidth="1"/>
    <col min="6" max="7" width="9.85546875" customWidth="1"/>
    <col min="8" max="9" width="10" customWidth="1"/>
    <col min="13" max="13" width="10.28515625" bestFit="1" customWidth="1"/>
    <col min="22" max="22" width="10.28515625" customWidth="1"/>
    <col min="26" max="26" width="8.5703125" customWidth="1"/>
    <col min="29" max="29" width="9.140625" customWidth="1"/>
    <col min="30" max="30" width="10.5703125" customWidth="1"/>
    <col min="37" max="37" width="6" customWidth="1"/>
    <col min="38" max="38" width="10.7109375" customWidth="1"/>
    <col min="40" max="40" width="7.28515625" customWidth="1"/>
    <col min="54" max="56" width="9.85546875" customWidth="1"/>
    <col min="57" max="57" width="10.140625" customWidth="1"/>
    <col min="58" max="58" width="9.5703125" style="192" customWidth="1"/>
    <col min="59" max="59" width="9.85546875" style="192" customWidth="1"/>
    <col min="60" max="60" width="10.5703125" style="192" customWidth="1"/>
    <col min="61" max="61" width="10.140625" style="192" customWidth="1"/>
    <col min="62" max="62" width="9.85546875" style="192" customWidth="1"/>
    <col min="63" max="63" width="9.7109375" style="192" customWidth="1"/>
    <col min="64" max="64" width="9.85546875" style="192" customWidth="1"/>
    <col min="65" max="65" width="9.85546875" customWidth="1"/>
  </cols>
  <sheetData>
    <row r="1" spans="1:65" x14ac:dyDescent="0.25">
      <c r="A1" s="61" t="s">
        <v>188</v>
      </c>
      <c r="B1" s="1"/>
      <c r="Z1" s="88"/>
      <c r="BB1" s="44"/>
      <c r="BC1" s="44"/>
      <c r="BD1" s="44"/>
      <c r="BE1" s="88"/>
      <c r="BF1" s="180"/>
      <c r="BG1" s="180"/>
      <c r="BH1" s="180"/>
      <c r="BI1" s="180"/>
      <c r="BJ1" s="180"/>
      <c r="BK1" s="180"/>
      <c r="BL1" s="180"/>
      <c r="BM1" s="88"/>
    </row>
    <row r="2" spans="1:65" x14ac:dyDescent="0.25">
      <c r="A2" s="85">
        <v>44650</v>
      </c>
      <c r="B2" s="44"/>
      <c r="C2" s="57" t="s">
        <v>96</v>
      </c>
      <c r="D2" s="44"/>
      <c r="E2" s="44"/>
      <c r="F2" s="58" t="s">
        <v>83</v>
      </c>
      <c r="G2" s="100" t="s">
        <v>83</v>
      </c>
      <c r="H2" s="100" t="s">
        <v>83</v>
      </c>
      <c r="I2" s="100" t="s">
        <v>83</v>
      </c>
      <c r="J2" s="100" t="s">
        <v>83</v>
      </c>
      <c r="K2" s="100" t="s">
        <v>83</v>
      </c>
      <c r="L2" s="99"/>
      <c r="M2" s="99"/>
      <c r="N2" s="58" t="s">
        <v>197</v>
      </c>
      <c r="O2" s="58" t="s">
        <v>196</v>
      </c>
      <c r="P2" s="99"/>
      <c r="Q2" s="99"/>
      <c r="R2" s="99"/>
      <c r="S2" s="99"/>
      <c r="T2" s="101" t="s">
        <v>144</v>
      </c>
      <c r="U2" s="101" t="s">
        <v>144</v>
      </c>
      <c r="V2" s="101" t="s">
        <v>127</v>
      </c>
      <c r="W2" s="100" t="s">
        <v>127</v>
      </c>
      <c r="X2" s="100" t="s">
        <v>144</v>
      </c>
      <c r="Y2" s="100" t="s">
        <v>145</v>
      </c>
      <c r="Z2" s="5"/>
      <c r="AA2" s="4"/>
      <c r="AB2" s="4"/>
      <c r="AC2" s="4"/>
      <c r="AD2" s="58" t="s">
        <v>125</v>
      </c>
      <c r="AE2" s="58" t="s">
        <v>126</v>
      </c>
      <c r="AF2" s="102" t="s">
        <v>198</v>
      </c>
      <c r="AG2" s="102" t="s">
        <v>199</v>
      </c>
      <c r="AH2" s="102" t="s">
        <v>74</v>
      </c>
      <c r="AI2" s="102" t="s">
        <v>78</v>
      </c>
      <c r="AJ2" s="58" t="s">
        <v>127</v>
      </c>
      <c r="AK2" s="104"/>
      <c r="AL2" s="58" t="s">
        <v>150</v>
      </c>
      <c r="AM2" s="104"/>
      <c r="AO2" s="104"/>
      <c r="AP2" s="104"/>
      <c r="AQ2" s="104"/>
      <c r="AR2" s="58" t="s">
        <v>155</v>
      </c>
      <c r="AS2" s="104"/>
      <c r="AT2" s="104"/>
      <c r="AU2" s="104"/>
      <c r="AV2" s="104"/>
      <c r="AW2" s="104"/>
      <c r="AX2" s="104"/>
      <c r="AY2" s="58" t="s">
        <v>151</v>
      </c>
      <c r="AZ2" s="104"/>
      <c r="BB2" s="104"/>
      <c r="BC2" s="104"/>
      <c r="BD2" s="58" t="s">
        <v>83</v>
      </c>
      <c r="BE2" s="58" t="s">
        <v>74</v>
      </c>
      <c r="BF2" s="181" t="s">
        <v>83</v>
      </c>
      <c r="BG2" s="181" t="s">
        <v>168</v>
      </c>
      <c r="BH2" s="181" t="s">
        <v>83</v>
      </c>
      <c r="BI2" s="181" t="s">
        <v>83</v>
      </c>
      <c r="BJ2" s="181" t="s">
        <v>143</v>
      </c>
      <c r="BK2" s="191"/>
      <c r="BL2" s="191"/>
      <c r="BM2" s="58" t="s">
        <v>75</v>
      </c>
    </row>
    <row r="3" spans="1:65" x14ac:dyDescent="0.25">
      <c r="A3" s="3"/>
      <c r="C3" s="60" t="s">
        <v>97</v>
      </c>
      <c r="U3" s="103" t="s">
        <v>97</v>
      </c>
      <c r="V3" s="103"/>
      <c r="X3" s="37">
        <v>17404.400000000001</v>
      </c>
      <c r="Y3" s="37">
        <v>5977.1</v>
      </c>
      <c r="Z3" s="88"/>
      <c r="AF3" s="96">
        <v>0.24199999999999999</v>
      </c>
      <c r="AG3" s="96">
        <v>0.16800000000000001</v>
      </c>
      <c r="BB3" s="44"/>
      <c r="BC3" s="44"/>
      <c r="BK3" s="180"/>
      <c r="BL3" s="180"/>
      <c r="BM3" s="88"/>
    </row>
    <row r="4" spans="1:65" ht="15.75" thickBot="1" x14ac:dyDescent="0.3">
      <c r="A4" s="2"/>
      <c r="M4" s="129"/>
      <c r="N4" s="88"/>
      <c r="O4" s="88"/>
      <c r="P4" s="88"/>
      <c r="S4" s="94"/>
      <c r="X4" s="352"/>
      <c r="Y4" s="352"/>
      <c r="Z4" s="88"/>
      <c r="AA4" s="88"/>
      <c r="AB4" s="88"/>
      <c r="AC4" s="88"/>
      <c r="AF4" s="352"/>
      <c r="AG4" s="352"/>
      <c r="AL4" s="352"/>
      <c r="AM4" s="239"/>
      <c r="AO4" s="88"/>
      <c r="AP4" s="88"/>
      <c r="AQ4" s="88"/>
      <c r="AS4" s="95"/>
      <c r="AT4" s="95"/>
      <c r="AU4" s="88"/>
      <c r="AV4" s="88"/>
      <c r="AW4" s="88"/>
      <c r="AX4" s="88"/>
      <c r="AY4" s="352"/>
      <c r="AZ4" s="352"/>
      <c r="BB4" s="44"/>
      <c r="BC4" s="97"/>
      <c r="BD4" s="98"/>
      <c r="BE4" s="89"/>
      <c r="BF4" s="180"/>
      <c r="BG4" s="182"/>
      <c r="BH4" s="193"/>
      <c r="BI4" s="193"/>
      <c r="BJ4" s="182"/>
      <c r="BK4" s="193"/>
      <c r="BL4" s="193"/>
      <c r="BM4" s="89"/>
    </row>
    <row r="5" spans="1:65" ht="18" thickBot="1" x14ac:dyDescent="0.3">
      <c r="A5" s="2"/>
      <c r="F5" s="931" t="s">
        <v>202</v>
      </c>
      <c r="G5" s="932"/>
      <c r="H5" s="932"/>
      <c r="I5" s="932"/>
      <c r="J5" s="932"/>
      <c r="K5" s="933"/>
      <c r="L5" s="971" t="s">
        <v>195</v>
      </c>
      <c r="M5" s="971"/>
      <c r="N5" s="971"/>
      <c r="O5" s="971"/>
      <c r="P5" s="972"/>
      <c r="Q5" s="972"/>
      <c r="R5" s="972"/>
      <c r="S5" s="972"/>
      <c r="T5" s="972"/>
      <c r="U5" s="972"/>
      <c r="V5" s="972"/>
      <c r="W5" s="972"/>
      <c r="X5" s="972"/>
      <c r="Y5" s="972"/>
      <c r="Z5" s="972"/>
      <c r="AA5" s="972"/>
      <c r="AB5" s="972"/>
      <c r="AC5" s="972"/>
      <c r="AD5" s="972"/>
      <c r="AE5" s="972"/>
      <c r="AF5" s="972"/>
      <c r="AG5" s="972"/>
      <c r="AH5" s="972"/>
      <c r="AI5" s="972"/>
      <c r="AJ5" s="972"/>
      <c r="AK5" s="972"/>
      <c r="AL5" s="972"/>
      <c r="AM5" s="973"/>
      <c r="AO5" s="968" t="s">
        <v>194</v>
      </c>
      <c r="AP5" s="969"/>
      <c r="AQ5" s="969"/>
      <c r="AR5" s="969"/>
      <c r="AS5" s="969"/>
      <c r="AT5" s="969"/>
      <c r="AU5" s="969"/>
      <c r="AV5" s="969"/>
      <c r="AW5" s="969"/>
      <c r="AX5" s="969"/>
      <c r="AY5" s="969"/>
      <c r="AZ5" s="970"/>
      <c r="BB5" s="965" t="s">
        <v>193</v>
      </c>
      <c r="BC5" s="966"/>
      <c r="BD5" s="966"/>
      <c r="BE5" s="966"/>
      <c r="BF5" s="966"/>
      <c r="BG5" s="966"/>
      <c r="BH5" s="966"/>
      <c r="BI5" s="966"/>
      <c r="BJ5" s="966"/>
      <c r="BK5" s="966"/>
      <c r="BL5" s="966"/>
      <c r="BM5" s="967"/>
    </row>
    <row r="6" spans="1:65" ht="24.75" thickBot="1" x14ac:dyDescent="0.3">
      <c r="A6" s="959" t="s">
        <v>63</v>
      </c>
      <c r="B6" s="960"/>
      <c r="C6" s="960"/>
      <c r="D6" s="960"/>
      <c r="E6" s="960"/>
      <c r="F6" s="961" t="s">
        <v>122</v>
      </c>
      <c r="G6" s="962"/>
      <c r="H6" s="963" t="s">
        <v>123</v>
      </c>
      <c r="I6" s="962"/>
      <c r="J6" s="963" t="s">
        <v>124</v>
      </c>
      <c r="K6" s="964"/>
      <c r="L6" s="997" t="s">
        <v>190</v>
      </c>
      <c r="M6" s="998"/>
      <c r="N6" s="998"/>
      <c r="O6" s="999"/>
      <c r="P6" s="989" t="s">
        <v>184</v>
      </c>
      <c r="Q6" s="990"/>
      <c r="R6" s="990"/>
      <c r="S6" s="991"/>
      <c r="T6" s="984" t="s">
        <v>192</v>
      </c>
      <c r="U6" s="984"/>
      <c r="V6" s="984"/>
      <c r="W6" s="984"/>
      <c r="X6" s="984"/>
      <c r="Y6" s="985"/>
      <c r="Z6" s="105"/>
      <c r="AA6" s="986" t="s">
        <v>191</v>
      </c>
      <c r="AB6" s="987"/>
      <c r="AC6" s="987"/>
      <c r="AD6" s="987"/>
      <c r="AE6" s="987"/>
      <c r="AF6" s="987"/>
      <c r="AG6" s="987"/>
      <c r="AH6" s="987"/>
      <c r="AI6" s="987"/>
      <c r="AJ6" s="988"/>
      <c r="AK6" s="105"/>
      <c r="AL6" s="992" t="s">
        <v>186</v>
      </c>
      <c r="AM6" s="993"/>
      <c r="AO6" s="994" t="s">
        <v>156</v>
      </c>
      <c r="AP6" s="995"/>
      <c r="AQ6" s="995"/>
      <c r="AR6" s="995"/>
      <c r="AS6" s="995"/>
      <c r="AT6" s="995"/>
      <c r="AU6" s="996"/>
      <c r="AV6" s="994" t="s">
        <v>157</v>
      </c>
      <c r="AW6" s="995"/>
      <c r="AX6" s="995"/>
      <c r="AY6" s="995"/>
      <c r="AZ6" s="996"/>
      <c r="BB6" s="974" t="s">
        <v>169</v>
      </c>
      <c r="BC6" s="975"/>
      <c r="BD6" s="976" t="s">
        <v>170</v>
      </c>
      <c r="BE6" s="977"/>
      <c r="BF6" s="978" t="s">
        <v>171</v>
      </c>
      <c r="BG6" s="979"/>
      <c r="BH6" s="980"/>
      <c r="BI6" s="981" t="s">
        <v>172</v>
      </c>
      <c r="BJ6" s="982"/>
      <c r="BK6" s="982"/>
      <c r="BL6" s="983"/>
      <c r="BM6" s="887" t="s">
        <v>73</v>
      </c>
    </row>
    <row r="7" spans="1:65" ht="84.75" thickBot="1" x14ac:dyDescent="0.3">
      <c r="A7" s="133" t="s">
        <v>0</v>
      </c>
      <c r="B7" s="134" t="s">
        <v>1</v>
      </c>
      <c r="C7" s="134" t="s">
        <v>2</v>
      </c>
      <c r="D7" s="134" t="s">
        <v>3</v>
      </c>
      <c r="E7" s="135" t="s">
        <v>4</v>
      </c>
      <c r="F7" s="895" t="s">
        <v>116</v>
      </c>
      <c r="G7" s="896" t="s">
        <v>117</v>
      </c>
      <c r="H7" s="897" t="s">
        <v>118</v>
      </c>
      <c r="I7" s="898" t="s">
        <v>119</v>
      </c>
      <c r="J7" s="897" t="s">
        <v>120</v>
      </c>
      <c r="K7" s="899" t="s">
        <v>121</v>
      </c>
      <c r="L7" s="175" t="s">
        <v>111</v>
      </c>
      <c r="M7" s="176" t="s">
        <v>112</v>
      </c>
      <c r="N7" s="176" t="s">
        <v>113</v>
      </c>
      <c r="O7" s="177" t="s">
        <v>114</v>
      </c>
      <c r="P7" s="169" t="s">
        <v>135</v>
      </c>
      <c r="Q7" s="170" t="s">
        <v>136</v>
      </c>
      <c r="R7" s="170" t="s">
        <v>137</v>
      </c>
      <c r="S7" s="171" t="s">
        <v>138</v>
      </c>
      <c r="T7" s="353" t="s">
        <v>139</v>
      </c>
      <c r="U7" s="354" t="s">
        <v>140</v>
      </c>
      <c r="V7" s="354" t="s">
        <v>141</v>
      </c>
      <c r="W7" s="355" t="s">
        <v>142</v>
      </c>
      <c r="X7" s="356" t="s">
        <v>148</v>
      </c>
      <c r="Y7" s="357" t="s">
        <v>149</v>
      </c>
      <c r="Z7" s="473" t="s">
        <v>185</v>
      </c>
      <c r="AA7" s="890" t="s">
        <v>128</v>
      </c>
      <c r="AB7" s="891" t="s">
        <v>129</v>
      </c>
      <c r="AC7" s="891" t="s">
        <v>130</v>
      </c>
      <c r="AD7" s="891" t="s">
        <v>131</v>
      </c>
      <c r="AE7" s="892" t="s">
        <v>187</v>
      </c>
      <c r="AF7" s="893" t="s">
        <v>146</v>
      </c>
      <c r="AG7" s="893" t="s">
        <v>147</v>
      </c>
      <c r="AH7" s="893" t="s">
        <v>132</v>
      </c>
      <c r="AI7" s="893" t="s">
        <v>133</v>
      </c>
      <c r="AJ7" s="894" t="s">
        <v>134</v>
      </c>
      <c r="AK7" s="125"/>
      <c r="AL7" s="888" t="s">
        <v>152</v>
      </c>
      <c r="AM7" s="889" t="s">
        <v>115</v>
      </c>
      <c r="AO7" s="873" t="s">
        <v>158</v>
      </c>
      <c r="AP7" s="874" t="s">
        <v>159</v>
      </c>
      <c r="AQ7" s="874" t="s">
        <v>160</v>
      </c>
      <c r="AR7" s="874" t="s">
        <v>161</v>
      </c>
      <c r="AS7" s="875" t="s">
        <v>162</v>
      </c>
      <c r="AT7" s="875" t="s">
        <v>163</v>
      </c>
      <c r="AU7" s="876" t="s">
        <v>164</v>
      </c>
      <c r="AV7" s="873" t="s">
        <v>165</v>
      </c>
      <c r="AW7" s="874" t="s">
        <v>166</v>
      </c>
      <c r="AX7" s="874" t="s">
        <v>167</v>
      </c>
      <c r="AY7" s="874" t="s">
        <v>153</v>
      </c>
      <c r="AZ7" s="876" t="s">
        <v>154</v>
      </c>
      <c r="BB7" s="877" t="s">
        <v>173</v>
      </c>
      <c r="BC7" s="878" t="s">
        <v>174</v>
      </c>
      <c r="BD7" s="879" t="s">
        <v>175</v>
      </c>
      <c r="BE7" s="880" t="s">
        <v>176</v>
      </c>
      <c r="BF7" s="881" t="s">
        <v>171</v>
      </c>
      <c r="BG7" s="882" t="s">
        <v>177</v>
      </c>
      <c r="BH7" s="883" t="s">
        <v>178</v>
      </c>
      <c r="BI7" s="884" t="s">
        <v>179</v>
      </c>
      <c r="BJ7" s="882" t="s">
        <v>180</v>
      </c>
      <c r="BK7" s="885" t="s">
        <v>181</v>
      </c>
      <c r="BL7" s="883" t="s">
        <v>182</v>
      </c>
      <c r="BM7" s="886" t="s">
        <v>183</v>
      </c>
    </row>
    <row r="8" spans="1:65" s="44" customFormat="1" ht="12" x14ac:dyDescent="0.2">
      <c r="A8" s="70">
        <v>540027</v>
      </c>
      <c r="B8" s="51" t="s">
        <v>8</v>
      </c>
      <c r="C8" s="51" t="s">
        <v>9</v>
      </c>
      <c r="D8" s="51" t="s">
        <v>6</v>
      </c>
      <c r="E8" s="71">
        <v>4</v>
      </c>
      <c r="F8" s="746">
        <v>1</v>
      </c>
      <c r="G8" s="747">
        <v>65700</v>
      </c>
      <c r="H8" s="748">
        <v>0</v>
      </c>
      <c r="I8" s="747">
        <v>0</v>
      </c>
      <c r="J8" s="748">
        <v>0</v>
      </c>
      <c r="K8" s="749">
        <v>0</v>
      </c>
      <c r="L8" s="746">
        <v>1</v>
      </c>
      <c r="M8" s="749">
        <v>65700</v>
      </c>
      <c r="N8" s="173">
        <v>0</v>
      </c>
      <c r="O8" s="174">
        <v>0</v>
      </c>
      <c r="P8" s="831">
        <v>1</v>
      </c>
      <c r="Q8" s="832">
        <v>0</v>
      </c>
      <c r="R8" s="832">
        <v>0</v>
      </c>
      <c r="S8" s="833">
        <v>0</v>
      </c>
      <c r="T8" s="834" t="s">
        <v>203</v>
      </c>
      <c r="U8" s="835" t="s">
        <v>203</v>
      </c>
      <c r="V8" s="835" t="s">
        <v>203</v>
      </c>
      <c r="W8" s="835">
        <v>0</v>
      </c>
      <c r="X8" s="173">
        <v>0</v>
      </c>
      <c r="Y8" s="836">
        <v>0</v>
      </c>
      <c r="Z8" s="746">
        <v>1</v>
      </c>
      <c r="AA8" s="831">
        <v>1</v>
      </c>
      <c r="AB8" s="832">
        <v>0</v>
      </c>
      <c r="AC8" s="832">
        <v>0</v>
      </c>
      <c r="AD8" s="748">
        <v>0</v>
      </c>
      <c r="AE8" s="904">
        <f>AD8/Z8</f>
        <v>0</v>
      </c>
      <c r="AF8" s="905">
        <v>0</v>
      </c>
      <c r="AG8" s="905">
        <v>0</v>
      </c>
      <c r="AH8" s="906">
        <v>0</v>
      </c>
      <c r="AI8" s="906">
        <v>0</v>
      </c>
      <c r="AJ8" s="833">
        <v>0</v>
      </c>
      <c r="AK8" s="841"/>
      <c r="AL8" s="746">
        <v>0</v>
      </c>
      <c r="AM8" s="241">
        <v>0</v>
      </c>
      <c r="AO8" s="834">
        <v>1</v>
      </c>
      <c r="AP8" s="835">
        <v>0</v>
      </c>
      <c r="AQ8" s="835">
        <v>0</v>
      </c>
      <c r="AR8" s="835">
        <v>0</v>
      </c>
      <c r="AS8" s="835" t="s">
        <v>203</v>
      </c>
      <c r="AT8" s="835" t="s">
        <v>203</v>
      </c>
      <c r="AU8" s="871">
        <v>0</v>
      </c>
      <c r="AV8" s="834">
        <v>0</v>
      </c>
      <c r="AW8" s="835">
        <v>0</v>
      </c>
      <c r="AX8" s="871">
        <v>0</v>
      </c>
      <c r="AY8" s="340">
        <v>0</v>
      </c>
      <c r="AZ8" s="872">
        <v>0</v>
      </c>
      <c r="BB8" s="172">
        <v>1472</v>
      </c>
      <c r="BC8" s="866">
        <v>2.5</v>
      </c>
      <c r="BD8" s="172">
        <v>2.5</v>
      </c>
      <c r="BE8" s="174">
        <v>2E-3</v>
      </c>
      <c r="BF8" s="867">
        <v>0</v>
      </c>
      <c r="BG8" s="868">
        <v>0</v>
      </c>
      <c r="BH8" s="869">
        <v>0</v>
      </c>
      <c r="BI8" s="867">
        <v>0</v>
      </c>
      <c r="BJ8" s="868">
        <v>0</v>
      </c>
      <c r="BK8" s="457">
        <v>0</v>
      </c>
      <c r="BL8" s="869">
        <v>0</v>
      </c>
      <c r="BM8" s="870">
        <v>1</v>
      </c>
    </row>
    <row r="9" spans="1:65" s="44" customFormat="1" ht="12" x14ac:dyDescent="0.2">
      <c r="A9" s="74">
        <v>540026</v>
      </c>
      <c r="B9" s="9" t="s">
        <v>17</v>
      </c>
      <c r="C9" s="9" t="s">
        <v>9</v>
      </c>
      <c r="D9" s="9" t="s">
        <v>5</v>
      </c>
      <c r="E9" s="75">
        <v>4</v>
      </c>
      <c r="F9" s="69">
        <v>1425</v>
      </c>
      <c r="G9" s="19">
        <v>50385472</v>
      </c>
      <c r="H9" s="28">
        <v>56</v>
      </c>
      <c r="I9" s="19">
        <v>6517386</v>
      </c>
      <c r="J9" s="24">
        <v>47</v>
      </c>
      <c r="K9" s="160">
        <v>18398161</v>
      </c>
      <c r="L9" s="74">
        <v>1528</v>
      </c>
      <c r="M9" s="160">
        <v>75301019</v>
      </c>
      <c r="N9" s="54">
        <v>4338205</v>
      </c>
      <c r="O9" s="113">
        <v>6.5000000000000002E-2</v>
      </c>
      <c r="P9" s="842">
        <v>1027</v>
      </c>
      <c r="Q9" s="843">
        <v>496</v>
      </c>
      <c r="R9" s="843">
        <v>5</v>
      </c>
      <c r="S9" s="844">
        <v>0</v>
      </c>
      <c r="T9" s="842" t="s">
        <v>248</v>
      </c>
      <c r="U9" s="843" t="s">
        <v>249</v>
      </c>
      <c r="V9" s="843" t="s">
        <v>250</v>
      </c>
      <c r="W9" s="843">
        <v>501</v>
      </c>
      <c r="X9" s="33">
        <v>6776.5</v>
      </c>
      <c r="Y9" s="774">
        <v>3383.8</v>
      </c>
      <c r="Z9" s="74">
        <v>1528</v>
      </c>
      <c r="AA9" s="842">
        <v>936</v>
      </c>
      <c r="AB9" s="843">
        <v>230</v>
      </c>
      <c r="AC9" s="843">
        <v>286</v>
      </c>
      <c r="AD9" s="91">
        <v>76</v>
      </c>
      <c r="AE9" s="178">
        <f t="shared" ref="AE9:AE41" si="0">AD9/Z9</f>
        <v>4.9738219895287955E-2</v>
      </c>
      <c r="AF9" s="775">
        <v>0.19800000000000001</v>
      </c>
      <c r="AG9" s="775">
        <v>0.11700000000000001</v>
      </c>
      <c r="AH9" s="845">
        <v>0.22</v>
      </c>
      <c r="AI9" s="845">
        <v>0.14000000000000001</v>
      </c>
      <c r="AJ9" s="844">
        <v>592</v>
      </c>
      <c r="AK9" s="841"/>
      <c r="AL9" s="69">
        <v>159</v>
      </c>
      <c r="AM9" s="242">
        <v>3895</v>
      </c>
      <c r="AO9" s="842">
        <v>1289</v>
      </c>
      <c r="AP9" s="843">
        <v>177</v>
      </c>
      <c r="AQ9" s="843">
        <v>44</v>
      </c>
      <c r="AR9" s="846">
        <v>18</v>
      </c>
      <c r="AS9" s="843" t="s">
        <v>204</v>
      </c>
      <c r="AT9" s="843" t="s">
        <v>205</v>
      </c>
      <c r="AU9" s="844">
        <v>239</v>
      </c>
      <c r="AV9" s="842">
        <v>168</v>
      </c>
      <c r="AW9" s="843">
        <v>30</v>
      </c>
      <c r="AX9" s="844">
        <v>25</v>
      </c>
      <c r="AY9" s="74">
        <v>16</v>
      </c>
      <c r="AZ9" s="75">
        <v>28</v>
      </c>
      <c r="BB9" s="109">
        <v>27205</v>
      </c>
      <c r="BC9" s="116">
        <v>2.5</v>
      </c>
      <c r="BD9" s="106">
        <v>3512.5</v>
      </c>
      <c r="BE9" s="113">
        <v>0.129</v>
      </c>
      <c r="BF9" s="196">
        <v>0</v>
      </c>
      <c r="BG9" s="184">
        <v>0</v>
      </c>
      <c r="BH9" s="197">
        <v>0</v>
      </c>
      <c r="BI9" s="196">
        <v>0</v>
      </c>
      <c r="BJ9" s="184">
        <v>0</v>
      </c>
      <c r="BK9" s="198">
        <v>0</v>
      </c>
      <c r="BL9" s="197">
        <v>0</v>
      </c>
      <c r="BM9" s="81">
        <v>0.79800000000000004</v>
      </c>
    </row>
    <row r="10" spans="1:65" s="44" customFormat="1" ht="12" x14ac:dyDescent="0.2">
      <c r="A10" s="70">
        <v>540294</v>
      </c>
      <c r="B10" s="51" t="s">
        <v>14</v>
      </c>
      <c r="C10" s="51" t="s">
        <v>9</v>
      </c>
      <c r="D10" s="51" t="s">
        <v>6</v>
      </c>
      <c r="E10" s="71">
        <v>4</v>
      </c>
      <c r="F10" s="72">
        <v>21</v>
      </c>
      <c r="G10" s="18">
        <v>869180</v>
      </c>
      <c r="H10" s="5">
        <v>24</v>
      </c>
      <c r="I10" s="18">
        <v>2301900</v>
      </c>
      <c r="J10" s="5">
        <v>0</v>
      </c>
      <c r="K10" s="750">
        <v>0</v>
      </c>
      <c r="L10" s="72">
        <v>45</v>
      </c>
      <c r="M10" s="750">
        <v>3171080</v>
      </c>
      <c r="N10" s="32">
        <v>198470</v>
      </c>
      <c r="O10" s="112">
        <v>6.3E-2</v>
      </c>
      <c r="P10" s="837">
        <v>18</v>
      </c>
      <c r="Q10" s="838">
        <v>27</v>
      </c>
      <c r="R10" s="838">
        <v>0</v>
      </c>
      <c r="S10" s="840">
        <v>0</v>
      </c>
      <c r="T10" s="837" t="s">
        <v>251</v>
      </c>
      <c r="U10" s="838" t="s">
        <v>249</v>
      </c>
      <c r="V10" s="838" t="s">
        <v>252</v>
      </c>
      <c r="W10" s="838">
        <v>27</v>
      </c>
      <c r="X10" s="32">
        <v>5684.7</v>
      </c>
      <c r="Y10" s="777">
        <v>3367.1</v>
      </c>
      <c r="Z10" s="72">
        <v>45</v>
      </c>
      <c r="AA10" s="837">
        <v>16</v>
      </c>
      <c r="AB10" s="838">
        <v>12</v>
      </c>
      <c r="AC10" s="838">
        <v>17</v>
      </c>
      <c r="AD10" s="5">
        <v>0</v>
      </c>
      <c r="AE10" s="122">
        <f t="shared" si="0"/>
        <v>0</v>
      </c>
      <c r="AF10" s="778">
        <v>0.104</v>
      </c>
      <c r="AG10" s="778">
        <v>8.4000000000000005E-2</v>
      </c>
      <c r="AH10" s="839">
        <v>0.13</v>
      </c>
      <c r="AI10" s="839">
        <v>0.13</v>
      </c>
      <c r="AJ10" s="840">
        <v>29</v>
      </c>
      <c r="AK10" s="841"/>
      <c r="AL10" s="72">
        <v>5</v>
      </c>
      <c r="AM10" s="243">
        <v>222</v>
      </c>
      <c r="AO10" s="837">
        <v>34</v>
      </c>
      <c r="AP10" s="838">
        <v>10</v>
      </c>
      <c r="AQ10" s="838">
        <v>1</v>
      </c>
      <c r="AR10" s="838">
        <v>0</v>
      </c>
      <c r="AS10" s="838" t="s">
        <v>206</v>
      </c>
      <c r="AT10" s="838" t="s">
        <v>207</v>
      </c>
      <c r="AU10" s="840">
        <v>11</v>
      </c>
      <c r="AV10" s="837">
        <v>11</v>
      </c>
      <c r="AW10" s="838">
        <v>0</v>
      </c>
      <c r="AX10" s="840">
        <v>0</v>
      </c>
      <c r="AY10" s="72">
        <v>0</v>
      </c>
      <c r="AZ10" s="22">
        <v>0</v>
      </c>
      <c r="BB10" s="107">
        <v>726</v>
      </c>
      <c r="BC10" s="117">
        <v>2.4</v>
      </c>
      <c r="BD10" s="107">
        <v>72</v>
      </c>
      <c r="BE10" s="112">
        <v>9.9000000000000005E-2</v>
      </c>
      <c r="BF10" s="194">
        <v>12</v>
      </c>
      <c r="BG10" s="183">
        <v>0.16700000000000001</v>
      </c>
      <c r="BH10" s="195">
        <v>5</v>
      </c>
      <c r="BI10" s="194">
        <v>3</v>
      </c>
      <c r="BJ10" s="183">
        <v>4.2000000000000003E-2</v>
      </c>
      <c r="BK10" s="191">
        <v>1</v>
      </c>
      <c r="BL10" s="195">
        <v>1</v>
      </c>
      <c r="BM10" s="82">
        <v>0.66700000000000004</v>
      </c>
    </row>
    <row r="11" spans="1:65" s="44" customFormat="1" ht="12" x14ac:dyDescent="0.2">
      <c r="A11" s="70">
        <v>540028</v>
      </c>
      <c r="B11" s="51" t="s">
        <v>10</v>
      </c>
      <c r="C11" s="51" t="s">
        <v>9</v>
      </c>
      <c r="D11" s="51" t="s">
        <v>6</v>
      </c>
      <c r="E11" s="71">
        <v>4</v>
      </c>
      <c r="F11" s="72">
        <v>21</v>
      </c>
      <c r="G11" s="18">
        <v>694940</v>
      </c>
      <c r="H11" s="5">
        <v>2</v>
      </c>
      <c r="I11" s="18">
        <v>22700</v>
      </c>
      <c r="J11" s="5">
        <v>0</v>
      </c>
      <c r="K11" s="750">
        <v>0</v>
      </c>
      <c r="L11" s="72">
        <v>23</v>
      </c>
      <c r="M11" s="750">
        <v>717640</v>
      </c>
      <c r="N11" s="32">
        <v>26592</v>
      </c>
      <c r="O11" s="112">
        <v>3.6999999999999998E-2</v>
      </c>
      <c r="P11" s="837">
        <v>16</v>
      </c>
      <c r="Q11" s="838">
        <v>7</v>
      </c>
      <c r="R11" s="838">
        <v>0</v>
      </c>
      <c r="S11" s="840">
        <v>0</v>
      </c>
      <c r="T11" s="837" t="s">
        <v>253</v>
      </c>
      <c r="U11" s="838" t="s">
        <v>254</v>
      </c>
      <c r="V11" s="838" t="s">
        <v>234</v>
      </c>
      <c r="W11" s="838">
        <v>7</v>
      </c>
      <c r="X11" s="32">
        <v>2954.7</v>
      </c>
      <c r="Y11" s="777">
        <v>2276</v>
      </c>
      <c r="Z11" s="72">
        <v>23</v>
      </c>
      <c r="AA11" s="837">
        <v>15</v>
      </c>
      <c r="AB11" s="838">
        <v>4</v>
      </c>
      <c r="AC11" s="838">
        <v>4</v>
      </c>
      <c r="AD11" s="5">
        <v>0</v>
      </c>
      <c r="AE11" s="122">
        <f t="shared" si="0"/>
        <v>0</v>
      </c>
      <c r="AF11" s="778">
        <v>0.11600000000000001</v>
      </c>
      <c r="AG11" s="778">
        <v>8.1000000000000003E-2</v>
      </c>
      <c r="AH11" s="839">
        <v>0.13</v>
      </c>
      <c r="AI11" s="839">
        <v>0.1</v>
      </c>
      <c r="AJ11" s="840">
        <v>8</v>
      </c>
      <c r="AK11" s="841"/>
      <c r="AL11" s="72">
        <v>0</v>
      </c>
      <c r="AM11" s="243">
        <v>7</v>
      </c>
      <c r="AO11" s="837">
        <v>20</v>
      </c>
      <c r="AP11" s="838">
        <v>3</v>
      </c>
      <c r="AQ11" s="838">
        <v>0</v>
      </c>
      <c r="AR11" s="838">
        <v>0</v>
      </c>
      <c r="AS11" s="838" t="s">
        <v>208</v>
      </c>
      <c r="AT11" s="838" t="s">
        <v>205</v>
      </c>
      <c r="AU11" s="840">
        <v>3</v>
      </c>
      <c r="AV11" s="837">
        <v>3</v>
      </c>
      <c r="AW11" s="838">
        <v>0</v>
      </c>
      <c r="AX11" s="840">
        <v>0</v>
      </c>
      <c r="AY11" s="72">
        <v>0</v>
      </c>
      <c r="AZ11" s="22">
        <v>0</v>
      </c>
      <c r="BB11" s="107">
        <v>318</v>
      </c>
      <c r="BC11" s="117">
        <v>2.4</v>
      </c>
      <c r="BD11" s="107">
        <v>57.599999999999987</v>
      </c>
      <c r="BE11" s="112">
        <v>0.18099999999999999</v>
      </c>
      <c r="BF11" s="194">
        <v>0</v>
      </c>
      <c r="BG11" s="183">
        <v>0</v>
      </c>
      <c r="BH11" s="195">
        <v>0</v>
      </c>
      <c r="BI11" s="194">
        <v>0</v>
      </c>
      <c r="BJ11" s="183">
        <v>0</v>
      </c>
      <c r="BK11" s="191">
        <v>0</v>
      </c>
      <c r="BL11" s="195">
        <v>0</v>
      </c>
      <c r="BM11" s="82">
        <v>0.95199999999999996</v>
      </c>
    </row>
    <row r="12" spans="1:65" s="44" customFormat="1" ht="12" x14ac:dyDescent="0.2">
      <c r="A12" s="72">
        <v>540029</v>
      </c>
      <c r="B12" s="4" t="s">
        <v>11</v>
      </c>
      <c r="C12" s="4" t="s">
        <v>9</v>
      </c>
      <c r="D12" s="4" t="s">
        <v>7</v>
      </c>
      <c r="E12" s="22">
        <v>4</v>
      </c>
      <c r="F12" s="72">
        <v>13</v>
      </c>
      <c r="G12" s="18">
        <v>1082950</v>
      </c>
      <c r="H12" s="5">
        <v>1</v>
      </c>
      <c r="I12" s="18">
        <v>1000000</v>
      </c>
      <c r="J12" s="5">
        <v>1</v>
      </c>
      <c r="K12" s="750">
        <v>2214940</v>
      </c>
      <c r="L12" s="72">
        <v>15</v>
      </c>
      <c r="M12" s="750">
        <v>4297890</v>
      </c>
      <c r="N12" s="32">
        <v>36525</v>
      </c>
      <c r="O12" s="112">
        <v>8.0000000000000002E-3</v>
      </c>
      <c r="P12" s="837">
        <v>13</v>
      </c>
      <c r="Q12" s="838">
        <v>2</v>
      </c>
      <c r="R12" s="838">
        <v>0</v>
      </c>
      <c r="S12" s="840">
        <v>0</v>
      </c>
      <c r="T12" s="847" t="s">
        <v>229</v>
      </c>
      <c r="U12" s="27" t="s">
        <v>229</v>
      </c>
      <c r="V12" s="838" t="s">
        <v>238</v>
      </c>
      <c r="W12" s="838">
        <v>2</v>
      </c>
      <c r="X12" s="40">
        <v>12175.2</v>
      </c>
      <c r="Y12" s="785">
        <v>11564</v>
      </c>
      <c r="Z12" s="72">
        <v>15</v>
      </c>
      <c r="AA12" s="837">
        <v>12</v>
      </c>
      <c r="AB12" s="838">
        <v>1</v>
      </c>
      <c r="AC12" s="838">
        <v>2</v>
      </c>
      <c r="AD12" s="5">
        <v>0</v>
      </c>
      <c r="AE12" s="122">
        <f t="shared" si="0"/>
        <v>0</v>
      </c>
      <c r="AF12" s="778">
        <v>0.13</v>
      </c>
      <c r="AG12" s="56">
        <v>0.17699999999999999</v>
      </c>
      <c r="AH12" s="839">
        <v>0.13</v>
      </c>
      <c r="AI12" s="839">
        <v>0.18</v>
      </c>
      <c r="AJ12" s="840">
        <v>3</v>
      </c>
      <c r="AK12" s="841"/>
      <c r="AL12" s="72">
        <v>2</v>
      </c>
      <c r="AM12" s="243">
        <v>26</v>
      </c>
      <c r="AO12" s="837">
        <v>13</v>
      </c>
      <c r="AP12" s="838">
        <v>2</v>
      </c>
      <c r="AQ12" s="838">
        <v>0</v>
      </c>
      <c r="AR12" s="838">
        <v>0</v>
      </c>
      <c r="AS12" s="838" t="s">
        <v>209</v>
      </c>
      <c r="AT12" s="838" t="s">
        <v>209</v>
      </c>
      <c r="AU12" s="840">
        <v>2</v>
      </c>
      <c r="AV12" s="837">
        <v>1</v>
      </c>
      <c r="AW12" s="838">
        <v>1</v>
      </c>
      <c r="AX12" s="840">
        <v>0</v>
      </c>
      <c r="AY12" s="72">
        <v>0</v>
      </c>
      <c r="AZ12" s="22">
        <v>0</v>
      </c>
      <c r="BB12" s="107">
        <v>1273</v>
      </c>
      <c r="BC12" s="117">
        <v>2</v>
      </c>
      <c r="BD12" s="107">
        <v>28</v>
      </c>
      <c r="BE12" s="112">
        <v>2.1999999999999999E-2</v>
      </c>
      <c r="BF12" s="194">
        <v>2</v>
      </c>
      <c r="BG12" s="183">
        <v>7.0999999999999994E-2</v>
      </c>
      <c r="BH12" s="195">
        <v>1</v>
      </c>
      <c r="BI12" s="194">
        <v>1</v>
      </c>
      <c r="BJ12" s="183">
        <v>3.5999999999999997E-2</v>
      </c>
      <c r="BK12" s="191">
        <v>1</v>
      </c>
      <c r="BL12" s="195">
        <v>1</v>
      </c>
      <c r="BM12" s="82">
        <v>0.76900000000000002</v>
      </c>
    </row>
    <row r="13" spans="1:65" s="44" customFormat="1" ht="12" x14ac:dyDescent="0.2">
      <c r="A13" s="70">
        <v>540280</v>
      </c>
      <c r="B13" s="51" t="s">
        <v>16</v>
      </c>
      <c r="C13" s="51" t="s">
        <v>9</v>
      </c>
      <c r="D13" s="51" t="s">
        <v>6</v>
      </c>
      <c r="E13" s="71">
        <v>4</v>
      </c>
      <c r="F13" s="72">
        <v>32</v>
      </c>
      <c r="G13" s="18">
        <v>786970</v>
      </c>
      <c r="H13" s="5">
        <v>4</v>
      </c>
      <c r="I13" s="18">
        <v>101200</v>
      </c>
      <c r="J13" s="5">
        <v>2</v>
      </c>
      <c r="K13" s="750">
        <v>321580</v>
      </c>
      <c r="L13" s="72">
        <v>38</v>
      </c>
      <c r="M13" s="750">
        <v>1209750</v>
      </c>
      <c r="N13" s="32">
        <v>90099</v>
      </c>
      <c r="O13" s="112">
        <v>7.3999999999999996E-2</v>
      </c>
      <c r="P13" s="837">
        <v>21</v>
      </c>
      <c r="Q13" s="838">
        <v>17</v>
      </c>
      <c r="R13" s="838">
        <v>0</v>
      </c>
      <c r="S13" s="840">
        <v>0</v>
      </c>
      <c r="T13" s="837" t="s">
        <v>249</v>
      </c>
      <c r="U13" s="838" t="s">
        <v>249</v>
      </c>
      <c r="V13" s="838" t="s">
        <v>255</v>
      </c>
      <c r="W13" s="838">
        <v>17</v>
      </c>
      <c r="X13" s="32">
        <v>4593.3999999999996</v>
      </c>
      <c r="Y13" s="777">
        <v>2485.3000000000002</v>
      </c>
      <c r="Z13" s="72">
        <v>38</v>
      </c>
      <c r="AA13" s="837">
        <v>19</v>
      </c>
      <c r="AB13" s="838">
        <v>7</v>
      </c>
      <c r="AC13" s="838">
        <v>12</v>
      </c>
      <c r="AD13" s="5">
        <v>0</v>
      </c>
      <c r="AE13" s="122">
        <f t="shared" si="0"/>
        <v>0</v>
      </c>
      <c r="AF13" s="778">
        <v>0.14699999999999999</v>
      </c>
      <c r="AG13" s="778">
        <v>0.13100000000000001</v>
      </c>
      <c r="AH13" s="839">
        <v>0.15</v>
      </c>
      <c r="AI13" s="839">
        <v>0.14000000000000001</v>
      </c>
      <c r="AJ13" s="840">
        <v>19</v>
      </c>
      <c r="AK13" s="841"/>
      <c r="AL13" s="72">
        <v>2</v>
      </c>
      <c r="AM13" s="243">
        <v>44</v>
      </c>
      <c r="AO13" s="837">
        <v>30</v>
      </c>
      <c r="AP13" s="838">
        <v>8</v>
      </c>
      <c r="AQ13" s="838">
        <v>0</v>
      </c>
      <c r="AR13" s="838">
        <v>0</v>
      </c>
      <c r="AS13" s="838" t="s">
        <v>210</v>
      </c>
      <c r="AT13" s="838" t="s">
        <v>211</v>
      </c>
      <c r="AU13" s="840">
        <v>8</v>
      </c>
      <c r="AV13" s="837">
        <v>8</v>
      </c>
      <c r="AW13" s="838">
        <v>0</v>
      </c>
      <c r="AX13" s="840">
        <v>0</v>
      </c>
      <c r="AY13" s="72">
        <v>0</v>
      </c>
      <c r="AZ13" s="22">
        <v>0</v>
      </c>
      <c r="BB13" s="107">
        <v>1101</v>
      </c>
      <c r="BC13" s="117">
        <v>2.1</v>
      </c>
      <c r="BD13" s="107">
        <v>67.2</v>
      </c>
      <c r="BE13" s="112">
        <v>6.0999999999999999E-2</v>
      </c>
      <c r="BF13" s="194">
        <v>0</v>
      </c>
      <c r="BG13" s="183">
        <v>0</v>
      </c>
      <c r="BH13" s="195">
        <v>0</v>
      </c>
      <c r="BI13" s="194">
        <v>0</v>
      </c>
      <c r="BJ13" s="183">
        <v>0</v>
      </c>
      <c r="BK13" s="191">
        <v>0</v>
      </c>
      <c r="BL13" s="195">
        <v>0</v>
      </c>
      <c r="BM13" s="82">
        <v>0.875</v>
      </c>
    </row>
    <row r="14" spans="1:65" s="44" customFormat="1" ht="12" x14ac:dyDescent="0.2">
      <c r="A14" s="70">
        <v>540031</v>
      </c>
      <c r="B14" s="51" t="s">
        <v>12</v>
      </c>
      <c r="C14" s="51" t="s">
        <v>9</v>
      </c>
      <c r="D14" s="51" t="s">
        <v>6</v>
      </c>
      <c r="E14" s="71">
        <v>4</v>
      </c>
      <c r="F14" s="72">
        <v>50</v>
      </c>
      <c r="G14" s="18">
        <v>2262200</v>
      </c>
      <c r="H14" s="5">
        <v>5</v>
      </c>
      <c r="I14" s="18">
        <v>110500</v>
      </c>
      <c r="J14" s="5">
        <v>0</v>
      </c>
      <c r="K14" s="750">
        <v>0</v>
      </c>
      <c r="L14" s="72">
        <v>55</v>
      </c>
      <c r="M14" s="750">
        <v>2372700</v>
      </c>
      <c r="N14" s="32">
        <v>21549</v>
      </c>
      <c r="O14" s="112">
        <v>8.9999999999999993E-3</v>
      </c>
      <c r="P14" s="837">
        <v>51</v>
      </c>
      <c r="Q14" s="838">
        <v>4</v>
      </c>
      <c r="R14" s="838">
        <v>0</v>
      </c>
      <c r="S14" s="840">
        <v>0</v>
      </c>
      <c r="T14" s="837" t="s">
        <v>249</v>
      </c>
      <c r="U14" s="838" t="s">
        <v>249</v>
      </c>
      <c r="V14" s="838" t="s">
        <v>256</v>
      </c>
      <c r="W14" s="838">
        <v>4</v>
      </c>
      <c r="X14" s="32">
        <v>3078.5</v>
      </c>
      <c r="Y14" s="777">
        <v>1706.2</v>
      </c>
      <c r="Z14" s="72">
        <v>55</v>
      </c>
      <c r="AA14" s="837">
        <v>50</v>
      </c>
      <c r="AB14" s="838">
        <v>2</v>
      </c>
      <c r="AC14" s="838">
        <v>3</v>
      </c>
      <c r="AD14" s="5">
        <v>0</v>
      </c>
      <c r="AE14" s="122">
        <f t="shared" si="0"/>
        <v>0</v>
      </c>
      <c r="AF14" s="778">
        <v>0.10299999999999999</v>
      </c>
      <c r="AG14" s="778">
        <v>9.4E-2</v>
      </c>
      <c r="AH14" s="839">
        <v>0.14000000000000001</v>
      </c>
      <c r="AI14" s="839">
        <v>0.1</v>
      </c>
      <c r="AJ14" s="840">
        <v>5</v>
      </c>
      <c r="AK14" s="841"/>
      <c r="AL14" s="72">
        <v>0</v>
      </c>
      <c r="AM14" s="243">
        <v>6</v>
      </c>
      <c r="AO14" s="837">
        <v>54</v>
      </c>
      <c r="AP14" s="838">
        <v>1</v>
      </c>
      <c r="AQ14" s="838">
        <v>0</v>
      </c>
      <c r="AR14" s="838">
        <v>0</v>
      </c>
      <c r="AS14" s="838" t="s">
        <v>205</v>
      </c>
      <c r="AT14" s="838" t="s">
        <v>205</v>
      </c>
      <c r="AU14" s="840">
        <v>1</v>
      </c>
      <c r="AV14" s="837">
        <v>1</v>
      </c>
      <c r="AW14" s="838">
        <v>0</v>
      </c>
      <c r="AX14" s="840">
        <v>0</v>
      </c>
      <c r="AY14" s="72">
        <v>0</v>
      </c>
      <c r="AZ14" s="22">
        <v>0</v>
      </c>
      <c r="BB14" s="107">
        <v>8565</v>
      </c>
      <c r="BC14" s="117">
        <v>2.4</v>
      </c>
      <c r="BD14" s="107">
        <v>127.2</v>
      </c>
      <c r="BE14" s="112">
        <v>1.4999999999999999E-2</v>
      </c>
      <c r="BF14" s="194">
        <v>0</v>
      </c>
      <c r="BG14" s="183">
        <v>0</v>
      </c>
      <c r="BH14" s="195">
        <v>0</v>
      </c>
      <c r="BI14" s="194">
        <v>0</v>
      </c>
      <c r="BJ14" s="183">
        <v>0</v>
      </c>
      <c r="BK14" s="191">
        <v>0</v>
      </c>
      <c r="BL14" s="195">
        <v>0</v>
      </c>
      <c r="BM14" s="82">
        <v>0.78</v>
      </c>
    </row>
    <row r="15" spans="1:65" s="44" customFormat="1" ht="12" x14ac:dyDescent="0.2">
      <c r="A15" s="70">
        <v>540032</v>
      </c>
      <c r="B15" s="51" t="s">
        <v>13</v>
      </c>
      <c r="C15" s="51" t="s">
        <v>9</v>
      </c>
      <c r="D15" s="51" t="s">
        <v>6</v>
      </c>
      <c r="E15" s="71">
        <v>4</v>
      </c>
      <c r="F15" s="72">
        <v>32</v>
      </c>
      <c r="G15" s="18">
        <v>924510</v>
      </c>
      <c r="H15" s="5">
        <v>3</v>
      </c>
      <c r="I15" s="18">
        <v>97800</v>
      </c>
      <c r="J15" s="5">
        <v>4</v>
      </c>
      <c r="K15" s="750">
        <v>339590</v>
      </c>
      <c r="L15" s="72">
        <v>39</v>
      </c>
      <c r="M15" s="750">
        <v>1361900</v>
      </c>
      <c r="N15" s="32">
        <v>141106</v>
      </c>
      <c r="O15" s="126">
        <v>0.104</v>
      </c>
      <c r="P15" s="837">
        <v>12</v>
      </c>
      <c r="Q15" s="838">
        <v>27</v>
      </c>
      <c r="R15" s="838">
        <v>0</v>
      </c>
      <c r="S15" s="840">
        <v>0</v>
      </c>
      <c r="T15" s="837" t="s">
        <v>249</v>
      </c>
      <c r="U15" s="838" t="s">
        <v>253</v>
      </c>
      <c r="V15" s="838" t="s">
        <v>257</v>
      </c>
      <c r="W15" s="838">
        <v>27</v>
      </c>
      <c r="X15" s="32">
        <v>4569.3</v>
      </c>
      <c r="Y15" s="777">
        <v>3647.3</v>
      </c>
      <c r="Z15" s="72">
        <v>39</v>
      </c>
      <c r="AA15" s="837">
        <v>8</v>
      </c>
      <c r="AB15" s="838">
        <v>9</v>
      </c>
      <c r="AC15" s="838">
        <v>22</v>
      </c>
      <c r="AD15" s="5">
        <v>0</v>
      </c>
      <c r="AE15" s="122">
        <f t="shared" si="0"/>
        <v>0</v>
      </c>
      <c r="AF15" s="778">
        <v>0.17399999999999999</v>
      </c>
      <c r="AG15" s="778">
        <v>0.156</v>
      </c>
      <c r="AH15" s="839">
        <v>0.17</v>
      </c>
      <c r="AI15" s="839">
        <v>0.16</v>
      </c>
      <c r="AJ15" s="840">
        <v>31</v>
      </c>
      <c r="AK15" s="841"/>
      <c r="AL15" s="72">
        <v>2</v>
      </c>
      <c r="AM15" s="243">
        <v>105</v>
      </c>
      <c r="AO15" s="837">
        <v>26</v>
      </c>
      <c r="AP15" s="838">
        <v>13</v>
      </c>
      <c r="AQ15" s="838">
        <v>0</v>
      </c>
      <c r="AR15" s="838">
        <v>0</v>
      </c>
      <c r="AS15" s="838" t="s">
        <v>210</v>
      </c>
      <c r="AT15" s="838" t="s">
        <v>205</v>
      </c>
      <c r="AU15" s="840">
        <v>13</v>
      </c>
      <c r="AV15" s="837">
        <v>8</v>
      </c>
      <c r="AW15" s="838">
        <v>2</v>
      </c>
      <c r="AX15" s="840">
        <v>3</v>
      </c>
      <c r="AY15" s="72">
        <v>0</v>
      </c>
      <c r="AZ15" s="22">
        <v>2</v>
      </c>
      <c r="BB15" s="107">
        <v>176</v>
      </c>
      <c r="BC15" s="117">
        <v>2.4</v>
      </c>
      <c r="BD15" s="107">
        <v>74.399999999999991</v>
      </c>
      <c r="BE15" s="126">
        <v>0.42299999999999999</v>
      </c>
      <c r="BF15" s="194">
        <v>0</v>
      </c>
      <c r="BG15" s="183">
        <v>0</v>
      </c>
      <c r="BH15" s="195">
        <v>0</v>
      </c>
      <c r="BI15" s="194">
        <v>0</v>
      </c>
      <c r="BJ15" s="183">
        <v>0</v>
      </c>
      <c r="BK15" s="191">
        <v>0</v>
      </c>
      <c r="BL15" s="195">
        <v>0</v>
      </c>
      <c r="BM15" s="82">
        <v>0.71899999999999997</v>
      </c>
    </row>
    <row r="16" spans="1:65" s="44" customFormat="1" ht="12" x14ac:dyDescent="0.2">
      <c r="A16" s="72">
        <v>540033</v>
      </c>
      <c r="B16" s="4" t="s">
        <v>15</v>
      </c>
      <c r="C16" s="4" t="s">
        <v>9</v>
      </c>
      <c r="D16" s="4" t="s">
        <v>7</v>
      </c>
      <c r="E16" s="22">
        <v>4</v>
      </c>
      <c r="F16" s="72">
        <v>63</v>
      </c>
      <c r="G16" s="18">
        <v>2064280</v>
      </c>
      <c r="H16" s="5">
        <v>8</v>
      </c>
      <c r="I16" s="18">
        <v>837000</v>
      </c>
      <c r="J16" s="5">
        <v>3</v>
      </c>
      <c r="K16" s="750">
        <v>796350</v>
      </c>
      <c r="L16" s="72">
        <v>74</v>
      </c>
      <c r="M16" s="750">
        <v>3697630</v>
      </c>
      <c r="N16" s="32">
        <v>260055</v>
      </c>
      <c r="O16" s="112">
        <v>7.0000000000000007E-2</v>
      </c>
      <c r="P16" s="837">
        <v>42</v>
      </c>
      <c r="Q16" s="838">
        <v>32</v>
      </c>
      <c r="R16" s="838">
        <v>0</v>
      </c>
      <c r="S16" s="840">
        <v>0</v>
      </c>
      <c r="T16" s="837" t="s">
        <v>258</v>
      </c>
      <c r="U16" s="838" t="s">
        <v>259</v>
      </c>
      <c r="V16" s="838" t="s">
        <v>260</v>
      </c>
      <c r="W16" s="838">
        <v>32</v>
      </c>
      <c r="X16" s="32">
        <v>6126.3</v>
      </c>
      <c r="Y16" s="777">
        <v>2192.4</v>
      </c>
      <c r="Z16" s="72">
        <v>74</v>
      </c>
      <c r="AA16" s="837">
        <v>33</v>
      </c>
      <c r="AB16" s="838">
        <v>14</v>
      </c>
      <c r="AC16" s="838">
        <v>24</v>
      </c>
      <c r="AD16" s="5">
        <v>3</v>
      </c>
      <c r="AE16" s="122">
        <f t="shared" si="0"/>
        <v>4.0540540540540543E-2</v>
      </c>
      <c r="AF16" s="778">
        <v>0.17599999999999999</v>
      </c>
      <c r="AG16" s="778">
        <v>0.122</v>
      </c>
      <c r="AH16" s="839">
        <v>0.19</v>
      </c>
      <c r="AI16" s="839">
        <v>0.13</v>
      </c>
      <c r="AJ16" s="840">
        <v>41</v>
      </c>
      <c r="AK16" s="841"/>
      <c r="AL16" s="72">
        <v>12</v>
      </c>
      <c r="AM16" s="243">
        <v>235</v>
      </c>
      <c r="AO16" s="837">
        <v>54</v>
      </c>
      <c r="AP16" s="838">
        <v>20</v>
      </c>
      <c r="AQ16" s="838">
        <v>0</v>
      </c>
      <c r="AR16" s="838">
        <v>0</v>
      </c>
      <c r="AS16" s="838" t="s">
        <v>212</v>
      </c>
      <c r="AT16" s="838" t="s">
        <v>213</v>
      </c>
      <c r="AU16" s="840">
        <v>20</v>
      </c>
      <c r="AV16" s="837">
        <v>12</v>
      </c>
      <c r="AW16" s="838">
        <v>4</v>
      </c>
      <c r="AX16" s="840">
        <v>2</v>
      </c>
      <c r="AY16" s="72">
        <v>2</v>
      </c>
      <c r="AZ16" s="22">
        <v>2</v>
      </c>
      <c r="BB16" s="107">
        <v>915</v>
      </c>
      <c r="BC16" s="117">
        <v>2.6</v>
      </c>
      <c r="BD16" s="107">
        <v>184.6</v>
      </c>
      <c r="BE16" s="112">
        <v>0.20200000000000001</v>
      </c>
      <c r="BF16" s="194">
        <v>56</v>
      </c>
      <c r="BG16" s="183">
        <v>0.30299999999999999</v>
      </c>
      <c r="BH16" s="195">
        <v>23</v>
      </c>
      <c r="BI16" s="194">
        <v>12</v>
      </c>
      <c r="BJ16" s="183">
        <v>6.5000000000000002E-2</v>
      </c>
      <c r="BK16" s="191">
        <v>2</v>
      </c>
      <c r="BL16" s="195">
        <v>2</v>
      </c>
      <c r="BM16" s="82">
        <v>0.68300000000000005</v>
      </c>
    </row>
    <row r="17" spans="1:65" s="44" customFormat="1" ht="12" x14ac:dyDescent="0.2">
      <c r="A17" s="66"/>
      <c r="B17" s="10"/>
      <c r="C17" s="10" t="s">
        <v>9</v>
      </c>
      <c r="D17" s="10" t="s">
        <v>2</v>
      </c>
      <c r="E17" s="76">
        <v>4</v>
      </c>
      <c r="F17" s="73">
        <v>1658</v>
      </c>
      <c r="G17" s="31">
        <v>59136202</v>
      </c>
      <c r="H17" s="25">
        <v>103</v>
      </c>
      <c r="I17" s="20">
        <v>10988486</v>
      </c>
      <c r="J17" s="25">
        <v>57</v>
      </c>
      <c r="K17" s="162">
        <v>22070621</v>
      </c>
      <c r="L17" s="66">
        <v>1818</v>
      </c>
      <c r="M17" s="162">
        <v>92195309</v>
      </c>
      <c r="N17" s="55">
        <v>5112601</v>
      </c>
      <c r="O17" s="114">
        <v>6.0999999999999999E-2</v>
      </c>
      <c r="P17" s="848">
        <v>1201</v>
      </c>
      <c r="Q17" s="849">
        <v>612</v>
      </c>
      <c r="R17" s="849">
        <v>5</v>
      </c>
      <c r="S17" s="850">
        <v>0</v>
      </c>
      <c r="T17" s="848" t="s">
        <v>258</v>
      </c>
      <c r="U17" s="849" t="s">
        <v>249</v>
      </c>
      <c r="V17" s="849" t="s">
        <v>261</v>
      </c>
      <c r="W17" s="851">
        <v>617</v>
      </c>
      <c r="X17" s="34">
        <v>6499.2</v>
      </c>
      <c r="Y17" s="781">
        <v>3343</v>
      </c>
      <c r="Z17" s="66">
        <v>1818</v>
      </c>
      <c r="AA17" s="848">
        <v>1090</v>
      </c>
      <c r="AB17" s="849">
        <v>279</v>
      </c>
      <c r="AC17" s="849">
        <v>370</v>
      </c>
      <c r="AD17" s="92">
        <v>79</v>
      </c>
      <c r="AE17" s="131">
        <f t="shared" si="0"/>
        <v>4.3454345434543455E-2</v>
      </c>
      <c r="AF17" s="782">
        <v>0.188</v>
      </c>
      <c r="AG17" s="782">
        <v>0.11700000000000001</v>
      </c>
      <c r="AH17" s="852">
        <v>0.21</v>
      </c>
      <c r="AI17" s="852">
        <v>0.14000000000000001</v>
      </c>
      <c r="AJ17" s="853">
        <v>728</v>
      </c>
      <c r="AK17" s="841"/>
      <c r="AL17" s="854">
        <v>182</v>
      </c>
      <c r="AM17" s="244">
        <v>4540</v>
      </c>
      <c r="AO17" s="848">
        <v>1521</v>
      </c>
      <c r="AP17" s="849">
        <v>234</v>
      </c>
      <c r="AQ17" s="849">
        <v>45</v>
      </c>
      <c r="AR17" s="851">
        <v>18</v>
      </c>
      <c r="AS17" s="849" t="s">
        <v>214</v>
      </c>
      <c r="AT17" s="849" t="s">
        <v>205</v>
      </c>
      <c r="AU17" s="850">
        <v>297</v>
      </c>
      <c r="AV17" s="848">
        <v>212</v>
      </c>
      <c r="AW17" s="849">
        <v>37</v>
      </c>
      <c r="AX17" s="850">
        <v>30</v>
      </c>
      <c r="AY17" s="339">
        <v>18</v>
      </c>
      <c r="AZ17" s="855">
        <v>32</v>
      </c>
      <c r="BB17" s="147">
        <v>41751</v>
      </c>
      <c r="BC17" s="148">
        <v>2.5259999999999998</v>
      </c>
      <c r="BD17" s="108">
        <v>4126</v>
      </c>
      <c r="BE17" s="114">
        <v>9.9000000000000005E-2</v>
      </c>
      <c r="BF17" s="199">
        <v>70</v>
      </c>
      <c r="BG17" s="185">
        <v>1.7000000000000001E-2</v>
      </c>
      <c r="BH17" s="200">
        <v>29</v>
      </c>
      <c r="BI17" s="199">
        <v>16</v>
      </c>
      <c r="BJ17" s="185">
        <v>4.0000000000000001E-3</v>
      </c>
      <c r="BK17" s="201">
        <v>4</v>
      </c>
      <c r="BL17" s="200">
        <v>4</v>
      </c>
      <c r="BM17" s="119">
        <v>0.79300000000000004</v>
      </c>
    </row>
    <row r="18" spans="1:65" s="44" customFormat="1" ht="12" x14ac:dyDescent="0.2">
      <c r="A18" s="72">
        <v>540041</v>
      </c>
      <c r="B18" s="4" t="s">
        <v>20</v>
      </c>
      <c r="C18" s="4" t="s">
        <v>19</v>
      </c>
      <c r="D18" s="4" t="s">
        <v>7</v>
      </c>
      <c r="E18" s="22">
        <v>4</v>
      </c>
      <c r="F18" s="72">
        <v>121</v>
      </c>
      <c r="G18" s="18">
        <v>6484800</v>
      </c>
      <c r="H18" s="5">
        <v>17</v>
      </c>
      <c r="I18" s="18">
        <v>1027860</v>
      </c>
      <c r="J18" s="5">
        <v>5</v>
      </c>
      <c r="K18" s="750">
        <v>3930527</v>
      </c>
      <c r="L18" s="72">
        <v>143</v>
      </c>
      <c r="M18" s="750">
        <v>11443187</v>
      </c>
      <c r="N18" s="32">
        <v>1094006</v>
      </c>
      <c r="O18" s="126">
        <v>9.6000000000000002E-2</v>
      </c>
      <c r="P18" s="837">
        <v>56</v>
      </c>
      <c r="Q18" s="838">
        <v>86</v>
      </c>
      <c r="R18" s="838">
        <v>0</v>
      </c>
      <c r="S18" s="840">
        <v>1</v>
      </c>
      <c r="T18" s="847" t="s">
        <v>262</v>
      </c>
      <c r="U18" s="838" t="s">
        <v>258</v>
      </c>
      <c r="V18" s="838" t="s">
        <v>263</v>
      </c>
      <c r="W18" s="838">
        <v>87</v>
      </c>
      <c r="X18" s="40">
        <v>11034.9</v>
      </c>
      <c r="Y18" s="785">
        <v>7038.2</v>
      </c>
      <c r="Z18" s="72">
        <v>143</v>
      </c>
      <c r="AA18" s="837">
        <v>48</v>
      </c>
      <c r="AB18" s="838">
        <v>22</v>
      </c>
      <c r="AC18" s="838">
        <v>72</v>
      </c>
      <c r="AD18" s="5">
        <v>1</v>
      </c>
      <c r="AE18" s="122">
        <f t="shared" si="0"/>
        <v>6.993006993006993E-3</v>
      </c>
      <c r="AF18" s="778">
        <v>0.16500000000000001</v>
      </c>
      <c r="AG18" s="778">
        <v>0.152</v>
      </c>
      <c r="AH18" s="839">
        <v>0.17</v>
      </c>
      <c r="AI18" s="839">
        <v>0.16</v>
      </c>
      <c r="AJ18" s="840">
        <v>95</v>
      </c>
      <c r="AK18" s="841"/>
      <c r="AL18" s="72">
        <v>27</v>
      </c>
      <c r="AM18" s="243">
        <v>306</v>
      </c>
      <c r="AO18" s="837">
        <v>106</v>
      </c>
      <c r="AP18" s="838">
        <v>34</v>
      </c>
      <c r="AQ18" s="838">
        <v>3</v>
      </c>
      <c r="AR18" s="838">
        <v>0</v>
      </c>
      <c r="AS18" s="838" t="s">
        <v>215</v>
      </c>
      <c r="AT18" s="838" t="s">
        <v>216</v>
      </c>
      <c r="AU18" s="840">
        <v>37</v>
      </c>
      <c r="AV18" s="837">
        <v>34</v>
      </c>
      <c r="AW18" s="838">
        <v>3</v>
      </c>
      <c r="AX18" s="840">
        <v>0</v>
      </c>
      <c r="AY18" s="72">
        <v>2</v>
      </c>
      <c r="AZ18" s="22">
        <v>1</v>
      </c>
      <c r="BB18" s="107">
        <v>864</v>
      </c>
      <c r="BC18" s="117">
        <v>2.1</v>
      </c>
      <c r="BD18" s="107">
        <v>270.89999999999998</v>
      </c>
      <c r="BE18" s="126">
        <v>0.314</v>
      </c>
      <c r="BF18" s="194">
        <v>198</v>
      </c>
      <c r="BG18" s="186">
        <v>0.73099999999999998</v>
      </c>
      <c r="BH18" s="195">
        <v>94</v>
      </c>
      <c r="BI18" s="194">
        <v>32</v>
      </c>
      <c r="BJ18" s="183">
        <v>0.11799999999999999</v>
      </c>
      <c r="BK18" s="191">
        <v>6</v>
      </c>
      <c r="BL18" s="195">
        <v>4</v>
      </c>
      <c r="BM18" s="82">
        <v>0.54500000000000004</v>
      </c>
    </row>
    <row r="19" spans="1:65" s="44" customFormat="1" ht="12" x14ac:dyDescent="0.2">
      <c r="A19" s="70">
        <v>540243</v>
      </c>
      <c r="B19" s="51" t="s">
        <v>25</v>
      </c>
      <c r="C19" s="51" t="s">
        <v>19</v>
      </c>
      <c r="D19" s="51" t="s">
        <v>6</v>
      </c>
      <c r="E19" s="71">
        <v>4</v>
      </c>
      <c r="F19" s="72">
        <v>3</v>
      </c>
      <c r="G19" s="18">
        <v>156610</v>
      </c>
      <c r="H19" s="5">
        <v>0</v>
      </c>
      <c r="I19" s="18">
        <v>0</v>
      </c>
      <c r="J19" s="5">
        <v>0</v>
      </c>
      <c r="K19" s="750">
        <v>0</v>
      </c>
      <c r="L19" s="72">
        <v>3</v>
      </c>
      <c r="M19" s="750">
        <v>156610</v>
      </c>
      <c r="N19" s="32">
        <v>93370</v>
      </c>
      <c r="O19" s="126">
        <v>0.59599999999999997</v>
      </c>
      <c r="P19" s="837">
        <v>0</v>
      </c>
      <c r="Q19" s="838">
        <v>2</v>
      </c>
      <c r="R19" s="838">
        <v>1</v>
      </c>
      <c r="S19" s="840">
        <v>0</v>
      </c>
      <c r="T19" s="847" t="s">
        <v>219</v>
      </c>
      <c r="U19" s="27" t="s">
        <v>264</v>
      </c>
      <c r="V19" s="838" t="s">
        <v>265</v>
      </c>
      <c r="W19" s="838">
        <v>3</v>
      </c>
      <c r="X19" s="40">
        <v>31023.8</v>
      </c>
      <c r="Y19" s="785">
        <v>23838</v>
      </c>
      <c r="Z19" s="72">
        <v>3</v>
      </c>
      <c r="AA19" s="837">
        <v>0</v>
      </c>
      <c r="AB19" s="838">
        <v>0</v>
      </c>
      <c r="AC19" s="838">
        <v>0</v>
      </c>
      <c r="AD19" s="5">
        <v>3</v>
      </c>
      <c r="AE19" s="56">
        <f t="shared" si="0"/>
        <v>1</v>
      </c>
      <c r="AF19" s="56">
        <v>0.63500000000000001</v>
      </c>
      <c r="AG19" s="56">
        <v>0.57599999999999996</v>
      </c>
      <c r="AH19" s="15">
        <v>0.64</v>
      </c>
      <c r="AI19" s="15">
        <v>0.57999999999999996</v>
      </c>
      <c r="AJ19" s="840">
        <v>3</v>
      </c>
      <c r="AK19" s="841"/>
      <c r="AL19" s="72">
        <v>3</v>
      </c>
      <c r="AM19" s="243">
        <v>64</v>
      </c>
      <c r="AO19" s="837">
        <v>0</v>
      </c>
      <c r="AP19" s="838">
        <v>1</v>
      </c>
      <c r="AQ19" s="838">
        <v>2</v>
      </c>
      <c r="AR19" s="838">
        <v>0</v>
      </c>
      <c r="AS19" s="838" t="s">
        <v>217</v>
      </c>
      <c r="AT19" s="838" t="s">
        <v>207</v>
      </c>
      <c r="AU19" s="840">
        <v>3</v>
      </c>
      <c r="AV19" s="837">
        <v>0</v>
      </c>
      <c r="AW19" s="838">
        <v>3</v>
      </c>
      <c r="AX19" s="840">
        <v>0</v>
      </c>
      <c r="AY19" s="72">
        <v>3</v>
      </c>
      <c r="AZ19" s="22">
        <v>0</v>
      </c>
      <c r="BB19" s="107">
        <v>173</v>
      </c>
      <c r="BC19" s="117">
        <v>2.5</v>
      </c>
      <c r="BD19" s="107">
        <v>7.5</v>
      </c>
      <c r="BE19" s="112">
        <v>4.2999999999999997E-2</v>
      </c>
      <c r="BF19" s="194">
        <v>8</v>
      </c>
      <c r="BG19" s="186">
        <v>1</v>
      </c>
      <c r="BH19" s="195">
        <v>3</v>
      </c>
      <c r="BI19" s="194">
        <v>2</v>
      </c>
      <c r="BJ19" s="186">
        <v>0.26700000000000002</v>
      </c>
      <c r="BK19" s="191">
        <v>1</v>
      </c>
      <c r="BL19" s="195">
        <v>1</v>
      </c>
      <c r="BM19" s="82">
        <v>0.66700000000000004</v>
      </c>
    </row>
    <row r="20" spans="1:65" s="44" customFormat="1" ht="12" x14ac:dyDescent="0.2">
      <c r="A20" s="74">
        <v>540040</v>
      </c>
      <c r="B20" s="9" t="s">
        <v>18</v>
      </c>
      <c r="C20" s="9" t="s">
        <v>19</v>
      </c>
      <c r="D20" s="9" t="s">
        <v>5</v>
      </c>
      <c r="E20" s="75">
        <v>4</v>
      </c>
      <c r="F20" s="74">
        <v>1101</v>
      </c>
      <c r="G20" s="41">
        <v>103297019</v>
      </c>
      <c r="H20" s="28">
        <v>68</v>
      </c>
      <c r="I20" s="19">
        <v>6511057</v>
      </c>
      <c r="J20" s="28">
        <v>13</v>
      </c>
      <c r="K20" s="160">
        <v>23064936</v>
      </c>
      <c r="L20" s="74">
        <v>1182</v>
      </c>
      <c r="M20" s="160">
        <v>132873012</v>
      </c>
      <c r="N20" s="54">
        <v>7469520</v>
      </c>
      <c r="O20" s="113">
        <v>6.4000000000000001E-2</v>
      </c>
      <c r="P20" s="842">
        <v>664</v>
      </c>
      <c r="Q20" s="843">
        <v>486</v>
      </c>
      <c r="R20" s="843">
        <v>21</v>
      </c>
      <c r="S20" s="844">
        <v>4</v>
      </c>
      <c r="T20" s="856" t="s">
        <v>266</v>
      </c>
      <c r="U20" s="843" t="s">
        <v>258</v>
      </c>
      <c r="V20" s="846" t="s">
        <v>267</v>
      </c>
      <c r="W20" s="843">
        <v>511</v>
      </c>
      <c r="X20" s="54">
        <v>11323.4</v>
      </c>
      <c r="Y20" s="857">
        <v>5989.8</v>
      </c>
      <c r="Z20" s="74">
        <v>1182</v>
      </c>
      <c r="AA20" s="842">
        <v>566</v>
      </c>
      <c r="AB20" s="843">
        <v>203</v>
      </c>
      <c r="AC20" s="843">
        <v>302</v>
      </c>
      <c r="AD20" s="24">
        <v>104</v>
      </c>
      <c r="AE20" s="179">
        <f t="shared" si="0"/>
        <v>8.7986463620981392E-2</v>
      </c>
      <c r="AF20" s="784">
        <v>0.245</v>
      </c>
      <c r="AG20" s="784">
        <v>0.17699999999999999</v>
      </c>
      <c r="AH20" s="858">
        <v>0.26</v>
      </c>
      <c r="AI20" s="845">
        <v>0.19</v>
      </c>
      <c r="AJ20" s="844">
        <v>609</v>
      </c>
      <c r="AK20" s="841"/>
      <c r="AL20" s="69">
        <v>239</v>
      </c>
      <c r="AM20" s="242">
        <v>3855</v>
      </c>
      <c r="AO20" s="842">
        <v>831</v>
      </c>
      <c r="AP20" s="843">
        <v>241</v>
      </c>
      <c r="AQ20" s="843">
        <v>100</v>
      </c>
      <c r="AR20" s="843">
        <v>3</v>
      </c>
      <c r="AS20" s="843" t="s">
        <v>218</v>
      </c>
      <c r="AT20" s="843" t="s">
        <v>219</v>
      </c>
      <c r="AU20" s="844">
        <v>344</v>
      </c>
      <c r="AV20" s="842">
        <v>215</v>
      </c>
      <c r="AW20" s="843">
        <v>110</v>
      </c>
      <c r="AX20" s="844">
        <v>7</v>
      </c>
      <c r="AY20" s="69">
        <v>87</v>
      </c>
      <c r="AZ20" s="75">
        <v>25</v>
      </c>
      <c r="BB20" s="109">
        <v>23726</v>
      </c>
      <c r="BC20" s="116">
        <v>2.4</v>
      </c>
      <c r="BD20" s="109">
        <v>2592</v>
      </c>
      <c r="BE20" s="113">
        <v>0.109</v>
      </c>
      <c r="BF20" s="202">
        <v>1546</v>
      </c>
      <c r="BG20" s="49">
        <v>0.59599999999999997</v>
      </c>
      <c r="BH20" s="203">
        <v>644</v>
      </c>
      <c r="BI20" s="202">
        <v>310</v>
      </c>
      <c r="BJ20" s="184">
        <v>0.12</v>
      </c>
      <c r="BK20" s="198">
        <v>50</v>
      </c>
      <c r="BL20" s="197">
        <v>33</v>
      </c>
      <c r="BM20" s="81">
        <v>0.72899999999999998</v>
      </c>
    </row>
    <row r="21" spans="1:65" s="44" customFormat="1" ht="12" x14ac:dyDescent="0.2">
      <c r="A21" s="70">
        <v>540228</v>
      </c>
      <c r="B21" s="51" t="s">
        <v>24</v>
      </c>
      <c r="C21" s="51" t="s">
        <v>19</v>
      </c>
      <c r="D21" s="51" t="s">
        <v>6</v>
      </c>
      <c r="E21" s="71">
        <v>4</v>
      </c>
      <c r="F21" s="72">
        <v>253</v>
      </c>
      <c r="G21" s="18">
        <v>8391825</v>
      </c>
      <c r="H21" s="5">
        <v>78</v>
      </c>
      <c r="I21" s="18">
        <v>5751499</v>
      </c>
      <c r="J21" s="5">
        <v>9</v>
      </c>
      <c r="K21" s="750">
        <v>1005749</v>
      </c>
      <c r="L21" s="72">
        <v>340</v>
      </c>
      <c r="M21" s="750">
        <v>15149073</v>
      </c>
      <c r="N21" s="32">
        <v>1045009</v>
      </c>
      <c r="O21" s="112">
        <v>6.9000000000000006E-2</v>
      </c>
      <c r="P21" s="837">
        <v>168</v>
      </c>
      <c r="Q21" s="838">
        <v>174</v>
      </c>
      <c r="R21" s="838">
        <v>0</v>
      </c>
      <c r="S21" s="840">
        <v>0</v>
      </c>
      <c r="T21" s="837" t="s">
        <v>259</v>
      </c>
      <c r="U21" s="838" t="s">
        <v>253</v>
      </c>
      <c r="V21" s="838" t="s">
        <v>268</v>
      </c>
      <c r="W21" s="838">
        <v>174</v>
      </c>
      <c r="X21" s="32">
        <v>4071</v>
      </c>
      <c r="Y21" s="777">
        <v>1778.4</v>
      </c>
      <c r="Z21" s="72">
        <v>340</v>
      </c>
      <c r="AA21" s="837">
        <v>98</v>
      </c>
      <c r="AB21" s="838">
        <v>114</v>
      </c>
      <c r="AC21" s="838">
        <v>127</v>
      </c>
      <c r="AD21" s="5">
        <v>3</v>
      </c>
      <c r="AE21" s="122">
        <f t="shared" si="0"/>
        <v>8.8235294117647058E-3</v>
      </c>
      <c r="AF21" s="778">
        <v>0.129</v>
      </c>
      <c r="AG21" s="778">
        <v>8.7999999999999995E-2</v>
      </c>
      <c r="AH21" s="839">
        <v>0.14000000000000001</v>
      </c>
      <c r="AI21" s="839">
        <v>0.11</v>
      </c>
      <c r="AJ21" s="840">
        <v>244</v>
      </c>
      <c r="AK21" s="841"/>
      <c r="AL21" s="72">
        <v>34</v>
      </c>
      <c r="AM21" s="243">
        <v>911</v>
      </c>
      <c r="AO21" s="837">
        <v>225</v>
      </c>
      <c r="AP21" s="838">
        <v>116</v>
      </c>
      <c r="AQ21" s="838">
        <v>1</v>
      </c>
      <c r="AR21" s="838">
        <v>0</v>
      </c>
      <c r="AS21" s="838" t="s">
        <v>220</v>
      </c>
      <c r="AT21" s="838" t="s">
        <v>221</v>
      </c>
      <c r="AU21" s="840">
        <v>117</v>
      </c>
      <c r="AV21" s="837">
        <v>90</v>
      </c>
      <c r="AW21" s="838">
        <v>1</v>
      </c>
      <c r="AX21" s="840">
        <v>3</v>
      </c>
      <c r="AY21" s="72">
        <v>1</v>
      </c>
      <c r="AZ21" s="22">
        <v>4</v>
      </c>
      <c r="BB21" s="107">
        <v>1339</v>
      </c>
      <c r="BC21" s="117">
        <v>2.1</v>
      </c>
      <c r="BD21" s="107">
        <v>581.70000000000005</v>
      </c>
      <c r="BE21" s="126">
        <v>0.434</v>
      </c>
      <c r="BF21" s="194">
        <v>492</v>
      </c>
      <c r="BG21" s="186">
        <v>0.84599999999999997</v>
      </c>
      <c r="BH21" s="195">
        <v>234</v>
      </c>
      <c r="BI21" s="194">
        <v>123</v>
      </c>
      <c r="BJ21" s="186">
        <v>0.21099999999999999</v>
      </c>
      <c r="BK21" s="191">
        <v>23</v>
      </c>
      <c r="BL21" s="195">
        <v>15</v>
      </c>
      <c r="BM21" s="82">
        <v>0.60899999999999999</v>
      </c>
    </row>
    <row r="22" spans="1:65" s="44" customFormat="1" ht="12" x14ac:dyDescent="0.2">
      <c r="A22" s="70">
        <v>540043</v>
      </c>
      <c r="B22" s="51" t="s">
        <v>21</v>
      </c>
      <c r="C22" s="51" t="s">
        <v>19</v>
      </c>
      <c r="D22" s="51" t="s">
        <v>6</v>
      </c>
      <c r="E22" s="71">
        <v>4</v>
      </c>
      <c r="F22" s="72">
        <v>34</v>
      </c>
      <c r="G22" s="18">
        <v>1354200</v>
      </c>
      <c r="H22" s="5">
        <v>32</v>
      </c>
      <c r="I22" s="18">
        <v>4436242</v>
      </c>
      <c r="J22" s="5">
        <v>1</v>
      </c>
      <c r="K22" s="750">
        <v>24000000</v>
      </c>
      <c r="L22" s="72">
        <v>67</v>
      </c>
      <c r="M22" s="750">
        <v>29790442</v>
      </c>
      <c r="N22" s="32">
        <v>577824</v>
      </c>
      <c r="O22" s="126">
        <v>8.6999999999999994E-2</v>
      </c>
      <c r="P22" s="837">
        <v>40</v>
      </c>
      <c r="Q22" s="838">
        <v>25</v>
      </c>
      <c r="R22" s="838">
        <v>0</v>
      </c>
      <c r="S22" s="840">
        <v>2</v>
      </c>
      <c r="T22" s="847" t="s">
        <v>252</v>
      </c>
      <c r="U22" s="838" t="s">
        <v>254</v>
      </c>
      <c r="V22" s="838" t="s">
        <v>269</v>
      </c>
      <c r="W22" s="838">
        <v>27</v>
      </c>
      <c r="X22" s="40">
        <v>169432</v>
      </c>
      <c r="Y22" s="777">
        <v>2643.7</v>
      </c>
      <c r="Z22" s="72">
        <v>67</v>
      </c>
      <c r="AA22" s="837">
        <v>36</v>
      </c>
      <c r="AB22" s="838">
        <v>16</v>
      </c>
      <c r="AC22" s="838">
        <v>15</v>
      </c>
      <c r="AD22" s="5">
        <v>0</v>
      </c>
      <c r="AE22" s="122">
        <f t="shared" si="0"/>
        <v>0</v>
      </c>
      <c r="AF22" s="778">
        <v>0.10100000000000001</v>
      </c>
      <c r="AG22" s="778">
        <v>9.1999999999999998E-2</v>
      </c>
      <c r="AH22" s="839">
        <v>0.11</v>
      </c>
      <c r="AI22" s="839">
        <v>0.1</v>
      </c>
      <c r="AJ22" s="840">
        <v>31</v>
      </c>
      <c r="AK22" s="841"/>
      <c r="AL22" s="72">
        <v>5</v>
      </c>
      <c r="AM22" s="243">
        <v>244</v>
      </c>
      <c r="AO22" s="837">
        <v>53</v>
      </c>
      <c r="AP22" s="838">
        <v>12</v>
      </c>
      <c r="AQ22" s="838">
        <v>2</v>
      </c>
      <c r="AR22" s="838">
        <v>0</v>
      </c>
      <c r="AS22" s="838" t="s">
        <v>222</v>
      </c>
      <c r="AT22" s="838" t="s">
        <v>223</v>
      </c>
      <c r="AU22" s="840">
        <v>14</v>
      </c>
      <c r="AV22" s="837">
        <v>11</v>
      </c>
      <c r="AW22" s="838">
        <v>3</v>
      </c>
      <c r="AX22" s="840">
        <v>0</v>
      </c>
      <c r="AY22" s="72">
        <v>2</v>
      </c>
      <c r="AZ22" s="22">
        <v>3</v>
      </c>
      <c r="BB22" s="107">
        <v>1808</v>
      </c>
      <c r="BC22" s="117">
        <v>2.2999999999999998</v>
      </c>
      <c r="BD22" s="107">
        <v>98.899999999999991</v>
      </c>
      <c r="BE22" s="112">
        <v>5.5E-2</v>
      </c>
      <c r="BF22" s="194">
        <v>58</v>
      </c>
      <c r="BG22" s="186">
        <v>0.58599999999999997</v>
      </c>
      <c r="BH22" s="195">
        <v>25</v>
      </c>
      <c r="BI22" s="194">
        <v>12</v>
      </c>
      <c r="BJ22" s="183">
        <v>0.121</v>
      </c>
      <c r="BK22" s="191">
        <v>2</v>
      </c>
      <c r="BL22" s="195">
        <v>2</v>
      </c>
      <c r="BM22" s="124">
        <v>0.441</v>
      </c>
    </row>
    <row r="23" spans="1:65" s="44" customFormat="1" ht="12" x14ac:dyDescent="0.2">
      <c r="A23" s="70">
        <v>540044</v>
      </c>
      <c r="B23" s="51" t="s">
        <v>22</v>
      </c>
      <c r="C23" s="51" t="s">
        <v>19</v>
      </c>
      <c r="D23" s="51" t="s">
        <v>6</v>
      </c>
      <c r="E23" s="71">
        <v>4</v>
      </c>
      <c r="F23" s="72">
        <v>58</v>
      </c>
      <c r="G23" s="18">
        <v>2320960</v>
      </c>
      <c r="H23" s="5">
        <v>2</v>
      </c>
      <c r="I23" s="18">
        <v>290800</v>
      </c>
      <c r="J23" s="5">
        <v>2</v>
      </c>
      <c r="K23" s="750">
        <v>561034</v>
      </c>
      <c r="L23" s="72">
        <v>62</v>
      </c>
      <c r="M23" s="750">
        <v>3172794</v>
      </c>
      <c r="N23" s="32">
        <v>114879</v>
      </c>
      <c r="O23" s="112">
        <v>3.5999999999999997E-2</v>
      </c>
      <c r="P23" s="837">
        <v>43</v>
      </c>
      <c r="Q23" s="838">
        <v>19</v>
      </c>
      <c r="R23" s="838">
        <v>0</v>
      </c>
      <c r="S23" s="840">
        <v>0</v>
      </c>
      <c r="T23" s="837" t="s">
        <v>259</v>
      </c>
      <c r="U23" s="838" t="s">
        <v>249</v>
      </c>
      <c r="V23" s="838" t="s">
        <v>270</v>
      </c>
      <c r="W23" s="838">
        <v>19</v>
      </c>
      <c r="X23" s="32">
        <v>4333.5</v>
      </c>
      <c r="Y23" s="777">
        <v>2566.5</v>
      </c>
      <c r="Z23" s="72">
        <v>62</v>
      </c>
      <c r="AA23" s="837">
        <v>38</v>
      </c>
      <c r="AB23" s="838">
        <v>9</v>
      </c>
      <c r="AC23" s="838">
        <v>13</v>
      </c>
      <c r="AD23" s="5">
        <v>2</v>
      </c>
      <c r="AE23" s="122">
        <f t="shared" si="0"/>
        <v>3.2258064516129031E-2</v>
      </c>
      <c r="AF23" s="778">
        <v>0.13600000000000001</v>
      </c>
      <c r="AG23" s="778">
        <v>0.1</v>
      </c>
      <c r="AH23" s="839">
        <v>0.16</v>
      </c>
      <c r="AI23" s="839">
        <v>0.13</v>
      </c>
      <c r="AJ23" s="840">
        <v>24</v>
      </c>
      <c r="AK23" s="841"/>
      <c r="AL23" s="72">
        <v>3</v>
      </c>
      <c r="AM23" s="243">
        <v>91</v>
      </c>
      <c r="AO23" s="837">
        <v>52</v>
      </c>
      <c r="AP23" s="838">
        <v>8</v>
      </c>
      <c r="AQ23" s="838">
        <v>2</v>
      </c>
      <c r="AR23" s="838">
        <v>0</v>
      </c>
      <c r="AS23" s="838" t="s">
        <v>211</v>
      </c>
      <c r="AT23" s="838" t="s">
        <v>211</v>
      </c>
      <c r="AU23" s="840">
        <v>10</v>
      </c>
      <c r="AV23" s="837">
        <v>7</v>
      </c>
      <c r="AW23" s="838">
        <v>2</v>
      </c>
      <c r="AX23" s="840">
        <v>0</v>
      </c>
      <c r="AY23" s="72">
        <v>2</v>
      </c>
      <c r="AZ23" s="22">
        <v>0</v>
      </c>
      <c r="BB23" s="107">
        <v>866</v>
      </c>
      <c r="BC23" s="117">
        <v>2.4</v>
      </c>
      <c r="BD23" s="107">
        <v>151.19999999999999</v>
      </c>
      <c r="BE23" s="112">
        <v>0.17499999999999999</v>
      </c>
      <c r="BF23" s="194">
        <v>87</v>
      </c>
      <c r="BG23" s="186">
        <v>0.57499999999999996</v>
      </c>
      <c r="BH23" s="195">
        <v>36</v>
      </c>
      <c r="BI23" s="194">
        <v>20</v>
      </c>
      <c r="BJ23" s="183">
        <v>0.13200000000000001</v>
      </c>
      <c r="BK23" s="191">
        <v>4</v>
      </c>
      <c r="BL23" s="195">
        <v>3</v>
      </c>
      <c r="BM23" s="82">
        <v>0.621</v>
      </c>
    </row>
    <row r="24" spans="1:65" s="44" customFormat="1" ht="12" x14ac:dyDescent="0.2">
      <c r="A24" s="70">
        <v>540045</v>
      </c>
      <c r="B24" s="51" t="s">
        <v>23</v>
      </c>
      <c r="C24" s="51" t="s">
        <v>19</v>
      </c>
      <c r="D24" s="51" t="s">
        <v>6</v>
      </c>
      <c r="E24" s="71">
        <v>4</v>
      </c>
      <c r="F24" s="72">
        <v>375</v>
      </c>
      <c r="G24" s="18">
        <v>18910396</v>
      </c>
      <c r="H24" s="5">
        <v>42</v>
      </c>
      <c r="I24" s="18">
        <v>5143700</v>
      </c>
      <c r="J24" s="5">
        <v>11</v>
      </c>
      <c r="K24" s="829">
        <v>27940349</v>
      </c>
      <c r="L24" s="72">
        <v>428</v>
      </c>
      <c r="M24" s="750">
        <v>51994445</v>
      </c>
      <c r="N24" s="32">
        <v>899141</v>
      </c>
      <c r="O24" s="112">
        <v>2.5999999999999999E-2</v>
      </c>
      <c r="P24" s="837">
        <v>298</v>
      </c>
      <c r="Q24" s="838">
        <v>134</v>
      </c>
      <c r="R24" s="838">
        <v>0</v>
      </c>
      <c r="S24" s="840">
        <v>0</v>
      </c>
      <c r="T24" s="837" t="s">
        <v>251</v>
      </c>
      <c r="U24" s="838" t="s">
        <v>249</v>
      </c>
      <c r="V24" s="838" t="s">
        <v>271</v>
      </c>
      <c r="W24" s="838">
        <v>134</v>
      </c>
      <c r="X24" s="32">
        <v>4925.3</v>
      </c>
      <c r="Y24" s="777">
        <v>1956.2</v>
      </c>
      <c r="Z24" s="72">
        <v>428</v>
      </c>
      <c r="AA24" s="837">
        <v>257</v>
      </c>
      <c r="AB24" s="838">
        <v>90</v>
      </c>
      <c r="AC24" s="838">
        <v>85</v>
      </c>
      <c r="AD24" s="5">
        <v>0</v>
      </c>
      <c r="AE24" s="122">
        <f t="shared" si="0"/>
        <v>0</v>
      </c>
      <c r="AF24" s="778">
        <v>9.0999999999999998E-2</v>
      </c>
      <c r="AG24" s="778">
        <v>6.5000000000000002E-2</v>
      </c>
      <c r="AH24" s="839">
        <v>0.11</v>
      </c>
      <c r="AI24" s="839">
        <v>0.1</v>
      </c>
      <c r="AJ24" s="840">
        <v>175</v>
      </c>
      <c r="AK24" s="841"/>
      <c r="AL24" s="72">
        <v>37</v>
      </c>
      <c r="AM24" s="243">
        <v>450</v>
      </c>
      <c r="AO24" s="837">
        <v>377</v>
      </c>
      <c r="AP24" s="838">
        <v>55</v>
      </c>
      <c r="AQ24" s="838">
        <v>0</v>
      </c>
      <c r="AR24" s="838">
        <v>0</v>
      </c>
      <c r="AS24" s="838" t="s">
        <v>224</v>
      </c>
      <c r="AT24" s="838" t="s">
        <v>207</v>
      </c>
      <c r="AU24" s="840">
        <v>55</v>
      </c>
      <c r="AV24" s="837">
        <v>48</v>
      </c>
      <c r="AW24" s="838">
        <v>3</v>
      </c>
      <c r="AX24" s="840">
        <v>1</v>
      </c>
      <c r="AY24" s="72">
        <v>1</v>
      </c>
      <c r="AZ24" s="22">
        <v>0</v>
      </c>
      <c r="BB24" s="107">
        <v>2667</v>
      </c>
      <c r="BC24" s="117">
        <v>2.2999999999999998</v>
      </c>
      <c r="BD24" s="107">
        <v>1025.8</v>
      </c>
      <c r="BE24" s="126">
        <v>0.38500000000000001</v>
      </c>
      <c r="BF24" s="194">
        <v>481</v>
      </c>
      <c r="BG24" s="183">
        <v>0.46899999999999997</v>
      </c>
      <c r="BH24" s="195">
        <v>209</v>
      </c>
      <c r="BI24" s="194">
        <v>104</v>
      </c>
      <c r="BJ24" s="183">
        <v>0.10100000000000001</v>
      </c>
      <c r="BK24" s="191">
        <v>18</v>
      </c>
      <c r="BL24" s="195">
        <v>12</v>
      </c>
      <c r="BM24" s="82">
        <v>0.55200000000000005</v>
      </c>
    </row>
    <row r="25" spans="1:65" s="44" customFormat="1" ht="12" x14ac:dyDescent="0.2">
      <c r="A25" s="66"/>
      <c r="B25" s="10"/>
      <c r="C25" s="10" t="s">
        <v>19</v>
      </c>
      <c r="D25" s="10" t="s">
        <v>2</v>
      </c>
      <c r="E25" s="76">
        <v>4</v>
      </c>
      <c r="F25" s="73">
        <v>1945</v>
      </c>
      <c r="G25" s="31">
        <v>140915810</v>
      </c>
      <c r="H25" s="25">
        <v>239</v>
      </c>
      <c r="I25" s="31">
        <v>23161158</v>
      </c>
      <c r="J25" s="29">
        <v>41</v>
      </c>
      <c r="K25" s="165">
        <v>80502595</v>
      </c>
      <c r="L25" s="66">
        <v>2225</v>
      </c>
      <c r="M25" s="162">
        <v>244579563</v>
      </c>
      <c r="N25" s="55">
        <v>11293749</v>
      </c>
      <c r="O25" s="114">
        <v>0.06</v>
      </c>
      <c r="P25" s="848">
        <v>1269</v>
      </c>
      <c r="Q25" s="849">
        <v>926</v>
      </c>
      <c r="R25" s="849">
        <v>22</v>
      </c>
      <c r="S25" s="850">
        <v>7</v>
      </c>
      <c r="T25" s="859" t="s">
        <v>272</v>
      </c>
      <c r="U25" s="849" t="s">
        <v>259</v>
      </c>
      <c r="V25" s="851" t="s">
        <v>273</v>
      </c>
      <c r="W25" s="851">
        <v>955</v>
      </c>
      <c r="X25" s="55">
        <v>12573.5</v>
      </c>
      <c r="Y25" s="781">
        <v>3714</v>
      </c>
      <c r="Z25" s="66">
        <v>2225</v>
      </c>
      <c r="AA25" s="848">
        <v>1043</v>
      </c>
      <c r="AB25" s="849">
        <v>454</v>
      </c>
      <c r="AC25" s="849">
        <v>614</v>
      </c>
      <c r="AD25" s="92">
        <v>113</v>
      </c>
      <c r="AE25" s="90">
        <f t="shared" si="0"/>
        <v>5.0786516853932581E-2</v>
      </c>
      <c r="AF25" s="782">
        <v>0.184</v>
      </c>
      <c r="AG25" s="782">
        <v>0.12</v>
      </c>
      <c r="AH25" s="852">
        <v>0.2</v>
      </c>
      <c r="AI25" s="852">
        <v>0.14000000000000001</v>
      </c>
      <c r="AJ25" s="853">
        <v>1181</v>
      </c>
      <c r="AK25" s="841"/>
      <c r="AL25" s="854">
        <v>348</v>
      </c>
      <c r="AM25" s="244">
        <v>5921</v>
      </c>
      <c r="AO25" s="848">
        <v>1644</v>
      </c>
      <c r="AP25" s="849">
        <v>467</v>
      </c>
      <c r="AQ25" s="849">
        <v>110</v>
      </c>
      <c r="AR25" s="849">
        <v>3</v>
      </c>
      <c r="AS25" s="849" t="s">
        <v>225</v>
      </c>
      <c r="AT25" s="849" t="s">
        <v>226</v>
      </c>
      <c r="AU25" s="850">
        <v>580</v>
      </c>
      <c r="AV25" s="848">
        <v>405</v>
      </c>
      <c r="AW25" s="849">
        <v>125</v>
      </c>
      <c r="AX25" s="850">
        <v>11</v>
      </c>
      <c r="AY25" s="854">
        <v>98</v>
      </c>
      <c r="AZ25" s="855">
        <v>33</v>
      </c>
      <c r="BB25" s="147">
        <v>31443</v>
      </c>
      <c r="BC25" s="148">
        <v>2.3849999999999998</v>
      </c>
      <c r="BD25" s="108">
        <v>4728</v>
      </c>
      <c r="BE25" s="114">
        <v>0.15</v>
      </c>
      <c r="BF25" s="204">
        <v>2870</v>
      </c>
      <c r="BG25" s="187">
        <v>0.60699999999999998</v>
      </c>
      <c r="BH25" s="205">
        <v>1245</v>
      </c>
      <c r="BI25" s="204">
        <v>603</v>
      </c>
      <c r="BJ25" s="185">
        <v>0.128</v>
      </c>
      <c r="BK25" s="201">
        <v>104</v>
      </c>
      <c r="BL25" s="200">
        <v>70</v>
      </c>
      <c r="BM25" s="119">
        <v>0.66</v>
      </c>
    </row>
    <row r="26" spans="1:65" s="44" customFormat="1" ht="12" x14ac:dyDescent="0.2">
      <c r="A26" s="74">
        <v>540146</v>
      </c>
      <c r="B26" s="9" t="s">
        <v>26</v>
      </c>
      <c r="C26" s="9" t="s">
        <v>27</v>
      </c>
      <c r="D26" s="9" t="s">
        <v>5</v>
      </c>
      <c r="E26" s="75">
        <v>4</v>
      </c>
      <c r="F26" s="74">
        <v>624</v>
      </c>
      <c r="G26" s="19">
        <v>21060320</v>
      </c>
      <c r="H26" s="28">
        <v>42</v>
      </c>
      <c r="I26" s="19">
        <v>6645864</v>
      </c>
      <c r="J26" s="28">
        <v>26</v>
      </c>
      <c r="K26" s="160">
        <v>3230081</v>
      </c>
      <c r="L26" s="74">
        <v>692</v>
      </c>
      <c r="M26" s="160">
        <v>30936265</v>
      </c>
      <c r="N26" s="33">
        <v>1681958</v>
      </c>
      <c r="O26" s="113">
        <v>5.3999999999999999E-2</v>
      </c>
      <c r="P26" s="842">
        <v>556</v>
      </c>
      <c r="Q26" s="843">
        <v>134</v>
      </c>
      <c r="R26" s="843">
        <v>2</v>
      </c>
      <c r="S26" s="844">
        <v>2</v>
      </c>
      <c r="T26" s="856" t="s">
        <v>274</v>
      </c>
      <c r="U26" s="843" t="s">
        <v>251</v>
      </c>
      <c r="V26" s="843" t="s">
        <v>275</v>
      </c>
      <c r="W26" s="843">
        <v>138</v>
      </c>
      <c r="X26" s="33">
        <v>10032</v>
      </c>
      <c r="Y26" s="857">
        <v>5760</v>
      </c>
      <c r="Z26" s="74">
        <v>692</v>
      </c>
      <c r="AA26" s="842">
        <v>538</v>
      </c>
      <c r="AB26" s="843">
        <v>26</v>
      </c>
      <c r="AC26" s="843">
        <v>100</v>
      </c>
      <c r="AD26" s="28">
        <v>30</v>
      </c>
      <c r="AE26" s="120">
        <f t="shared" si="0"/>
        <v>4.3352601156069363E-2</v>
      </c>
      <c r="AF26" s="784">
        <v>0.28100000000000003</v>
      </c>
      <c r="AG26" s="784">
        <v>0.23</v>
      </c>
      <c r="AH26" s="858">
        <v>0.28999999999999998</v>
      </c>
      <c r="AI26" s="858">
        <v>0.23</v>
      </c>
      <c r="AJ26" s="844">
        <v>156</v>
      </c>
      <c r="AK26" s="841"/>
      <c r="AL26" s="74">
        <v>62</v>
      </c>
      <c r="AM26" s="242">
        <v>1597</v>
      </c>
      <c r="AO26" s="842">
        <v>603</v>
      </c>
      <c r="AP26" s="843">
        <v>69</v>
      </c>
      <c r="AQ26" s="843">
        <v>22</v>
      </c>
      <c r="AR26" s="843">
        <v>0</v>
      </c>
      <c r="AS26" s="843" t="s">
        <v>227</v>
      </c>
      <c r="AT26" s="843" t="s">
        <v>211</v>
      </c>
      <c r="AU26" s="844">
        <v>91</v>
      </c>
      <c r="AV26" s="842">
        <v>65</v>
      </c>
      <c r="AW26" s="843">
        <v>13</v>
      </c>
      <c r="AX26" s="844">
        <v>13</v>
      </c>
      <c r="AY26" s="74">
        <v>5</v>
      </c>
      <c r="AZ26" s="75">
        <v>9</v>
      </c>
      <c r="BB26" s="109">
        <v>20064</v>
      </c>
      <c r="BC26" s="116">
        <v>2.5</v>
      </c>
      <c r="BD26" s="109">
        <v>1517.5</v>
      </c>
      <c r="BE26" s="113">
        <v>7.5999999999999998E-2</v>
      </c>
      <c r="BF26" s="196">
        <v>408</v>
      </c>
      <c r="BG26" s="184">
        <v>0.26900000000000002</v>
      </c>
      <c r="BH26" s="197">
        <v>163</v>
      </c>
      <c r="BI26" s="196">
        <v>81</v>
      </c>
      <c r="BJ26" s="184">
        <v>5.2999999999999999E-2</v>
      </c>
      <c r="BK26" s="198">
        <v>13</v>
      </c>
      <c r="BL26" s="197">
        <v>9</v>
      </c>
      <c r="BM26" s="81">
        <v>0.85299999999999998</v>
      </c>
    </row>
    <row r="27" spans="1:65" s="44" customFormat="1" ht="12" x14ac:dyDescent="0.2">
      <c r="A27" s="70">
        <v>540147</v>
      </c>
      <c r="B27" s="51" t="s">
        <v>28</v>
      </c>
      <c r="C27" s="51" t="s">
        <v>27</v>
      </c>
      <c r="D27" s="51" t="s">
        <v>6</v>
      </c>
      <c r="E27" s="71">
        <v>4</v>
      </c>
      <c r="F27" s="72">
        <v>265</v>
      </c>
      <c r="G27" s="18">
        <v>7517650</v>
      </c>
      <c r="H27" s="5">
        <v>47</v>
      </c>
      <c r="I27" s="18">
        <v>1399470</v>
      </c>
      <c r="J27" s="5">
        <v>17</v>
      </c>
      <c r="K27" s="750">
        <v>4556295</v>
      </c>
      <c r="L27" s="72">
        <v>329</v>
      </c>
      <c r="M27" s="750">
        <v>13473415</v>
      </c>
      <c r="N27" s="32">
        <v>563009</v>
      </c>
      <c r="O27" s="112">
        <v>4.3999999999999997E-2</v>
      </c>
      <c r="P27" s="837">
        <v>201</v>
      </c>
      <c r="Q27" s="838">
        <v>105</v>
      </c>
      <c r="R27" s="838">
        <v>0</v>
      </c>
      <c r="S27" s="840">
        <v>0</v>
      </c>
      <c r="T27" s="837" t="s">
        <v>249</v>
      </c>
      <c r="U27" s="838" t="s">
        <v>254</v>
      </c>
      <c r="V27" s="838" t="s">
        <v>276</v>
      </c>
      <c r="W27" s="838">
        <v>105</v>
      </c>
      <c r="X27" s="32">
        <v>3095.9</v>
      </c>
      <c r="Y27" s="777">
        <v>1770</v>
      </c>
      <c r="Z27" s="72">
        <v>329</v>
      </c>
      <c r="AA27" s="837">
        <v>150</v>
      </c>
      <c r="AB27" s="838">
        <v>67</v>
      </c>
      <c r="AC27" s="838">
        <v>87</v>
      </c>
      <c r="AD27" s="5">
        <v>2</v>
      </c>
      <c r="AE27" s="122">
        <f t="shared" si="0"/>
        <v>6.0790273556231003E-3</v>
      </c>
      <c r="AF27" s="778">
        <v>0.128</v>
      </c>
      <c r="AG27" s="778">
        <v>0.11</v>
      </c>
      <c r="AH27" s="839">
        <v>0.14000000000000001</v>
      </c>
      <c r="AI27" s="839">
        <v>0.11</v>
      </c>
      <c r="AJ27" s="840">
        <v>156</v>
      </c>
      <c r="AK27" s="841"/>
      <c r="AL27" s="72">
        <v>12</v>
      </c>
      <c r="AM27" s="243">
        <v>949</v>
      </c>
      <c r="AO27" s="837">
        <v>254</v>
      </c>
      <c r="AP27" s="838">
        <v>52</v>
      </c>
      <c r="AQ27" s="838">
        <v>0</v>
      </c>
      <c r="AR27" s="838">
        <v>0</v>
      </c>
      <c r="AS27" s="838" t="s">
        <v>228</v>
      </c>
      <c r="AT27" s="838" t="s">
        <v>229</v>
      </c>
      <c r="AU27" s="840">
        <v>52</v>
      </c>
      <c r="AV27" s="837">
        <v>44</v>
      </c>
      <c r="AW27" s="838">
        <v>3</v>
      </c>
      <c r="AX27" s="840">
        <v>5</v>
      </c>
      <c r="AY27" s="72">
        <v>2</v>
      </c>
      <c r="AZ27" s="22">
        <v>2</v>
      </c>
      <c r="BB27" s="107">
        <v>1999</v>
      </c>
      <c r="BC27" s="117">
        <v>2.2000000000000002</v>
      </c>
      <c r="BD27" s="107">
        <v>578.6</v>
      </c>
      <c r="BE27" s="126">
        <v>0.28899999999999998</v>
      </c>
      <c r="BF27" s="194">
        <v>344</v>
      </c>
      <c r="BG27" s="186">
        <v>0.59499999999999997</v>
      </c>
      <c r="BH27" s="195">
        <v>156</v>
      </c>
      <c r="BI27" s="194">
        <v>86</v>
      </c>
      <c r="BJ27" s="186">
        <v>0.14899999999999999</v>
      </c>
      <c r="BK27" s="191">
        <v>15</v>
      </c>
      <c r="BL27" s="195">
        <v>10</v>
      </c>
      <c r="BM27" s="82">
        <v>0.751</v>
      </c>
    </row>
    <row r="28" spans="1:65" s="44" customFormat="1" ht="12" x14ac:dyDescent="0.2">
      <c r="A28" s="70">
        <v>540148</v>
      </c>
      <c r="B28" s="51" t="s">
        <v>29</v>
      </c>
      <c r="C28" s="51" t="s">
        <v>27</v>
      </c>
      <c r="D28" s="51" t="s">
        <v>6</v>
      </c>
      <c r="E28" s="71">
        <v>4</v>
      </c>
      <c r="F28" s="72">
        <v>23</v>
      </c>
      <c r="G28" s="18">
        <v>1496740</v>
      </c>
      <c r="H28" s="5">
        <v>11</v>
      </c>
      <c r="I28" s="18">
        <v>1657200</v>
      </c>
      <c r="J28" s="5">
        <v>2</v>
      </c>
      <c r="K28" s="750">
        <v>10108700</v>
      </c>
      <c r="L28" s="72">
        <v>35</v>
      </c>
      <c r="M28" s="750">
        <v>13262640</v>
      </c>
      <c r="N28" s="32">
        <v>168707</v>
      </c>
      <c r="O28" s="112">
        <v>5.1999999999999998E-2</v>
      </c>
      <c r="P28" s="837">
        <v>33</v>
      </c>
      <c r="Q28" s="838">
        <v>2</v>
      </c>
      <c r="R28" s="838">
        <v>0</v>
      </c>
      <c r="S28" s="840">
        <v>1</v>
      </c>
      <c r="T28" s="847" t="s">
        <v>277</v>
      </c>
      <c r="U28" s="27" t="s">
        <v>240</v>
      </c>
      <c r="V28" s="838" t="s">
        <v>278</v>
      </c>
      <c r="W28" s="838">
        <v>3</v>
      </c>
      <c r="X28" s="40">
        <v>56235.7</v>
      </c>
      <c r="Y28" s="785">
        <v>30419</v>
      </c>
      <c r="Z28" s="72">
        <v>35</v>
      </c>
      <c r="AA28" s="837">
        <v>33</v>
      </c>
      <c r="AB28" s="838">
        <v>0</v>
      </c>
      <c r="AC28" s="838">
        <v>3</v>
      </c>
      <c r="AD28" s="5">
        <v>0</v>
      </c>
      <c r="AE28" s="122">
        <f t="shared" si="0"/>
        <v>0</v>
      </c>
      <c r="AF28" s="778">
        <v>0.24299999999999999</v>
      </c>
      <c r="AG28" s="56">
        <v>0.22</v>
      </c>
      <c r="AH28" s="839">
        <v>0.24</v>
      </c>
      <c r="AI28" s="15">
        <v>0.22</v>
      </c>
      <c r="AJ28" s="840">
        <v>3</v>
      </c>
      <c r="AK28" s="841"/>
      <c r="AL28" s="72">
        <v>3</v>
      </c>
      <c r="AM28" s="243">
        <v>10</v>
      </c>
      <c r="AO28" s="837">
        <v>33</v>
      </c>
      <c r="AP28" s="838">
        <v>1</v>
      </c>
      <c r="AQ28" s="838">
        <v>2</v>
      </c>
      <c r="AR28" s="838">
        <v>0</v>
      </c>
      <c r="AS28" s="838" t="s">
        <v>230</v>
      </c>
      <c r="AT28" s="838" t="s">
        <v>231</v>
      </c>
      <c r="AU28" s="840">
        <v>3</v>
      </c>
      <c r="AV28" s="837">
        <v>0</v>
      </c>
      <c r="AW28" s="838">
        <v>3</v>
      </c>
      <c r="AX28" s="840">
        <v>0</v>
      </c>
      <c r="AY28" s="72">
        <v>2</v>
      </c>
      <c r="AZ28" s="22">
        <v>0</v>
      </c>
      <c r="BB28" s="107">
        <v>3433</v>
      </c>
      <c r="BC28" s="117">
        <v>1.9</v>
      </c>
      <c r="BD28" s="107">
        <v>45.599999999999987</v>
      </c>
      <c r="BE28" s="112">
        <v>1.2999999999999999E-2</v>
      </c>
      <c r="BF28" s="194">
        <v>2</v>
      </c>
      <c r="BG28" s="183">
        <v>4.3999999999999997E-2</v>
      </c>
      <c r="BH28" s="195">
        <v>1</v>
      </c>
      <c r="BI28" s="194">
        <v>1</v>
      </c>
      <c r="BJ28" s="183">
        <v>2.1999999999999999E-2</v>
      </c>
      <c r="BK28" s="191">
        <v>1</v>
      </c>
      <c r="BL28" s="195">
        <v>1</v>
      </c>
      <c r="BM28" s="82">
        <v>0.73899999999999999</v>
      </c>
    </row>
    <row r="29" spans="1:65" s="44" customFormat="1" ht="12" x14ac:dyDescent="0.2">
      <c r="A29" s="66"/>
      <c r="B29" s="10"/>
      <c r="C29" s="10" t="s">
        <v>27</v>
      </c>
      <c r="D29" s="10" t="s">
        <v>2</v>
      </c>
      <c r="E29" s="76">
        <v>4</v>
      </c>
      <c r="F29" s="66">
        <v>912</v>
      </c>
      <c r="G29" s="20">
        <v>30074710</v>
      </c>
      <c r="H29" s="29">
        <v>100</v>
      </c>
      <c r="I29" s="20">
        <v>9702534</v>
      </c>
      <c r="J29" s="25">
        <v>45</v>
      </c>
      <c r="K29" s="162">
        <v>17895076</v>
      </c>
      <c r="L29" s="66">
        <v>1056</v>
      </c>
      <c r="M29" s="162">
        <v>57672320</v>
      </c>
      <c r="N29" s="34">
        <v>2413674</v>
      </c>
      <c r="O29" s="114">
        <v>5.0999999999999997E-2</v>
      </c>
      <c r="P29" s="848">
        <v>790</v>
      </c>
      <c r="Q29" s="849">
        <v>241</v>
      </c>
      <c r="R29" s="849">
        <v>2</v>
      </c>
      <c r="S29" s="850">
        <v>3</v>
      </c>
      <c r="T29" s="848" t="s">
        <v>248</v>
      </c>
      <c r="U29" s="849" t="s">
        <v>249</v>
      </c>
      <c r="V29" s="849" t="s">
        <v>279</v>
      </c>
      <c r="W29" s="849">
        <v>246</v>
      </c>
      <c r="X29" s="34">
        <v>6909.4</v>
      </c>
      <c r="Y29" s="781">
        <v>3109.8</v>
      </c>
      <c r="Z29" s="66">
        <v>1056</v>
      </c>
      <c r="AA29" s="848">
        <v>721</v>
      </c>
      <c r="AB29" s="849">
        <v>93</v>
      </c>
      <c r="AC29" s="849">
        <v>190</v>
      </c>
      <c r="AD29" s="130">
        <v>32</v>
      </c>
      <c r="AE29" s="131">
        <f t="shared" si="0"/>
        <v>3.0303030303030304E-2</v>
      </c>
      <c r="AF29" s="782">
        <v>0.20300000000000001</v>
      </c>
      <c r="AG29" s="782">
        <v>0.13</v>
      </c>
      <c r="AH29" s="852">
        <v>0.21</v>
      </c>
      <c r="AI29" s="852">
        <v>0.14000000000000001</v>
      </c>
      <c r="AJ29" s="850">
        <v>315</v>
      </c>
      <c r="AK29" s="841"/>
      <c r="AL29" s="339">
        <v>77</v>
      </c>
      <c r="AM29" s="244">
        <v>2556</v>
      </c>
      <c r="AO29" s="848">
        <v>890</v>
      </c>
      <c r="AP29" s="849">
        <v>122</v>
      </c>
      <c r="AQ29" s="849">
        <v>24</v>
      </c>
      <c r="AR29" s="849">
        <v>0</v>
      </c>
      <c r="AS29" s="849" t="s">
        <v>232</v>
      </c>
      <c r="AT29" s="849" t="s">
        <v>233</v>
      </c>
      <c r="AU29" s="850">
        <v>146</v>
      </c>
      <c r="AV29" s="848">
        <v>109</v>
      </c>
      <c r="AW29" s="849">
        <v>19</v>
      </c>
      <c r="AX29" s="850">
        <v>18</v>
      </c>
      <c r="AY29" s="339">
        <v>9</v>
      </c>
      <c r="AZ29" s="855">
        <v>11</v>
      </c>
      <c r="BB29" s="147">
        <v>25496</v>
      </c>
      <c r="BC29" s="148">
        <v>2.3889999999999998</v>
      </c>
      <c r="BD29" s="110">
        <v>2141.6999999999998</v>
      </c>
      <c r="BE29" s="114">
        <v>8.4000000000000005E-2</v>
      </c>
      <c r="BF29" s="199">
        <v>754</v>
      </c>
      <c r="BG29" s="185">
        <v>0.35199999999999998</v>
      </c>
      <c r="BH29" s="200">
        <v>320</v>
      </c>
      <c r="BI29" s="199">
        <v>168</v>
      </c>
      <c r="BJ29" s="185">
        <v>7.8E-2</v>
      </c>
      <c r="BK29" s="201">
        <v>29</v>
      </c>
      <c r="BL29" s="200">
        <v>20</v>
      </c>
      <c r="BM29" s="119">
        <v>0.82</v>
      </c>
    </row>
    <row r="30" spans="1:65" s="44" customFormat="1" ht="12" x14ac:dyDescent="0.2">
      <c r="A30" s="70">
        <v>540158</v>
      </c>
      <c r="B30" s="51" t="s">
        <v>32</v>
      </c>
      <c r="C30" s="51" t="s">
        <v>31</v>
      </c>
      <c r="D30" s="51" t="s">
        <v>6</v>
      </c>
      <c r="E30" s="71">
        <v>4</v>
      </c>
      <c r="F30" s="72">
        <v>23</v>
      </c>
      <c r="G30" s="18">
        <v>645460</v>
      </c>
      <c r="H30" s="5">
        <v>2</v>
      </c>
      <c r="I30" s="18">
        <v>157300</v>
      </c>
      <c r="J30" s="5">
        <v>2</v>
      </c>
      <c r="K30" s="750">
        <v>88630</v>
      </c>
      <c r="L30" s="72">
        <v>27</v>
      </c>
      <c r="M30" s="750">
        <v>891390</v>
      </c>
      <c r="N30" s="32">
        <v>23143</v>
      </c>
      <c r="O30" s="112">
        <v>2.5999999999999999E-2</v>
      </c>
      <c r="P30" s="837">
        <v>19</v>
      </c>
      <c r="Q30" s="838">
        <v>8</v>
      </c>
      <c r="R30" s="838">
        <v>0</v>
      </c>
      <c r="S30" s="840">
        <v>0</v>
      </c>
      <c r="T30" s="837" t="s">
        <v>254</v>
      </c>
      <c r="U30" s="838" t="s">
        <v>280</v>
      </c>
      <c r="V30" s="838" t="s">
        <v>205</v>
      </c>
      <c r="W30" s="838">
        <v>8</v>
      </c>
      <c r="X30" s="32">
        <v>2356.6</v>
      </c>
      <c r="Y30" s="777">
        <v>1832.6</v>
      </c>
      <c r="Z30" s="72">
        <v>27</v>
      </c>
      <c r="AA30" s="837">
        <v>17</v>
      </c>
      <c r="AB30" s="838">
        <v>6</v>
      </c>
      <c r="AC30" s="838">
        <v>4</v>
      </c>
      <c r="AD30" s="5">
        <v>0</v>
      </c>
      <c r="AE30" s="122">
        <f t="shared" si="0"/>
        <v>0</v>
      </c>
      <c r="AF30" s="778">
        <v>9.7000000000000003E-2</v>
      </c>
      <c r="AG30" s="778">
        <v>8.2000000000000003E-2</v>
      </c>
      <c r="AH30" s="839">
        <v>0.1</v>
      </c>
      <c r="AI30" s="839">
        <v>0.08</v>
      </c>
      <c r="AJ30" s="840">
        <v>10</v>
      </c>
      <c r="AK30" s="841"/>
      <c r="AL30" s="72">
        <v>0</v>
      </c>
      <c r="AM30" s="243">
        <v>16</v>
      </c>
      <c r="AO30" s="837">
        <v>26</v>
      </c>
      <c r="AP30" s="838">
        <v>1</v>
      </c>
      <c r="AQ30" s="838">
        <v>0</v>
      </c>
      <c r="AR30" s="838">
        <v>0</v>
      </c>
      <c r="AS30" s="838" t="s">
        <v>234</v>
      </c>
      <c r="AT30" s="838" t="s">
        <v>234</v>
      </c>
      <c r="AU30" s="840">
        <v>1</v>
      </c>
      <c r="AV30" s="837">
        <v>0</v>
      </c>
      <c r="AW30" s="838">
        <v>0</v>
      </c>
      <c r="AX30" s="840">
        <v>0</v>
      </c>
      <c r="AY30" s="72">
        <v>0</v>
      </c>
      <c r="AZ30" s="22">
        <v>0</v>
      </c>
      <c r="BB30" s="107">
        <v>260</v>
      </c>
      <c r="BC30" s="117">
        <v>2.6</v>
      </c>
      <c r="BD30" s="107">
        <v>62.400000000000013</v>
      </c>
      <c r="BE30" s="112">
        <v>0.24</v>
      </c>
      <c r="BF30" s="194">
        <v>19</v>
      </c>
      <c r="BG30" s="183">
        <v>0.30399999999999999</v>
      </c>
      <c r="BH30" s="195">
        <v>7</v>
      </c>
      <c r="BI30" s="194">
        <v>4</v>
      </c>
      <c r="BJ30" s="183">
        <v>6.4000000000000001E-2</v>
      </c>
      <c r="BK30" s="191">
        <v>1</v>
      </c>
      <c r="BL30" s="195">
        <v>1</v>
      </c>
      <c r="BM30" s="82">
        <v>0.69599999999999995</v>
      </c>
    </row>
    <row r="31" spans="1:65" s="44" customFormat="1" ht="12" x14ac:dyDescent="0.2">
      <c r="A31" s="70">
        <v>540159</v>
      </c>
      <c r="B31" s="51" t="s">
        <v>33</v>
      </c>
      <c r="C31" s="51" t="s">
        <v>31</v>
      </c>
      <c r="D31" s="51" t="s">
        <v>6</v>
      </c>
      <c r="E31" s="71">
        <v>4</v>
      </c>
      <c r="F31" s="72">
        <v>286</v>
      </c>
      <c r="G31" s="18">
        <v>15308630</v>
      </c>
      <c r="H31" s="5">
        <v>82</v>
      </c>
      <c r="I31" s="900">
        <v>17980700</v>
      </c>
      <c r="J31" s="5">
        <v>13</v>
      </c>
      <c r="K31" s="750">
        <v>9585960</v>
      </c>
      <c r="L31" s="72">
        <v>381</v>
      </c>
      <c r="M31" s="750">
        <v>42875290</v>
      </c>
      <c r="N31" s="40">
        <v>3355701</v>
      </c>
      <c r="O31" s="126">
        <v>9.7000000000000003E-2</v>
      </c>
      <c r="P31" s="837">
        <v>82</v>
      </c>
      <c r="Q31" s="838">
        <v>289</v>
      </c>
      <c r="R31" s="838">
        <v>8</v>
      </c>
      <c r="S31" s="840">
        <v>2</v>
      </c>
      <c r="T31" s="847" t="s">
        <v>274</v>
      </c>
      <c r="U31" s="838" t="s">
        <v>259</v>
      </c>
      <c r="V31" s="838" t="s">
        <v>281</v>
      </c>
      <c r="W31" s="838">
        <v>299</v>
      </c>
      <c r="X31" s="40">
        <v>10587.8</v>
      </c>
      <c r="Y31" s="785">
        <v>5646.3</v>
      </c>
      <c r="Z31" s="72">
        <v>381</v>
      </c>
      <c r="AA31" s="837">
        <v>61</v>
      </c>
      <c r="AB31" s="838">
        <v>70</v>
      </c>
      <c r="AC31" s="838">
        <v>231</v>
      </c>
      <c r="AD31" s="93">
        <v>19</v>
      </c>
      <c r="AE31" s="122">
        <f t="shared" si="0"/>
        <v>4.9868766404199474E-2</v>
      </c>
      <c r="AF31" s="778">
        <v>0.20499999999999999</v>
      </c>
      <c r="AG31" s="778">
        <v>0.153</v>
      </c>
      <c r="AH31" s="839">
        <v>0.21</v>
      </c>
      <c r="AI31" s="839">
        <v>0.15</v>
      </c>
      <c r="AJ31" s="840">
        <v>320</v>
      </c>
      <c r="AK31" s="841"/>
      <c r="AL31" s="847">
        <v>94</v>
      </c>
      <c r="AM31" s="243">
        <v>3533</v>
      </c>
      <c r="AO31" s="837">
        <v>181</v>
      </c>
      <c r="AP31" s="838">
        <v>162</v>
      </c>
      <c r="AQ31" s="838">
        <v>28</v>
      </c>
      <c r="AR31" s="838">
        <v>10</v>
      </c>
      <c r="AS31" s="838" t="s">
        <v>235</v>
      </c>
      <c r="AT31" s="838" t="s">
        <v>236</v>
      </c>
      <c r="AU31" s="840">
        <v>200</v>
      </c>
      <c r="AV31" s="837">
        <v>165</v>
      </c>
      <c r="AW31" s="838">
        <v>34</v>
      </c>
      <c r="AX31" s="840">
        <v>1</v>
      </c>
      <c r="AY31" s="847">
        <v>21</v>
      </c>
      <c r="AZ31" s="22">
        <v>1</v>
      </c>
      <c r="BB31" s="107">
        <v>1148</v>
      </c>
      <c r="BC31" s="117">
        <v>2.2999999999999998</v>
      </c>
      <c r="BD31" s="107">
        <v>747.49999999999989</v>
      </c>
      <c r="BE31" s="126">
        <v>0.65100000000000002</v>
      </c>
      <c r="BF31" s="194">
        <v>635</v>
      </c>
      <c r="BG31" s="186">
        <v>0.84899999999999998</v>
      </c>
      <c r="BH31" s="195">
        <v>276</v>
      </c>
      <c r="BI31" s="194">
        <v>158</v>
      </c>
      <c r="BJ31" s="186">
        <v>0.21099999999999999</v>
      </c>
      <c r="BK31" s="191">
        <v>27</v>
      </c>
      <c r="BL31" s="195">
        <v>18</v>
      </c>
      <c r="BM31" s="82">
        <v>0.56299999999999994</v>
      </c>
    </row>
    <row r="32" spans="1:65" s="44" customFormat="1" ht="12" x14ac:dyDescent="0.2">
      <c r="A32" s="74">
        <v>540283</v>
      </c>
      <c r="B32" s="9" t="s">
        <v>30</v>
      </c>
      <c r="C32" s="9" t="s">
        <v>31</v>
      </c>
      <c r="D32" s="9" t="s">
        <v>5</v>
      </c>
      <c r="E32" s="75">
        <v>4</v>
      </c>
      <c r="F32" s="74">
        <v>502</v>
      </c>
      <c r="G32" s="19">
        <v>23166151</v>
      </c>
      <c r="H32" s="28">
        <v>23</v>
      </c>
      <c r="I32" s="19">
        <v>2460010</v>
      </c>
      <c r="J32" s="28">
        <v>15</v>
      </c>
      <c r="K32" s="160">
        <v>1731498</v>
      </c>
      <c r="L32" s="74">
        <v>540</v>
      </c>
      <c r="M32" s="160">
        <v>27357659</v>
      </c>
      <c r="N32" s="33">
        <v>2303094</v>
      </c>
      <c r="O32" s="113">
        <v>8.4000000000000005E-2</v>
      </c>
      <c r="P32" s="842">
        <v>355</v>
      </c>
      <c r="Q32" s="843">
        <v>179</v>
      </c>
      <c r="R32" s="843">
        <v>5</v>
      </c>
      <c r="S32" s="844">
        <v>1</v>
      </c>
      <c r="T32" s="856" t="s">
        <v>262</v>
      </c>
      <c r="U32" s="843" t="s">
        <v>258</v>
      </c>
      <c r="V32" s="843" t="s">
        <v>282</v>
      </c>
      <c r="W32" s="843">
        <v>185</v>
      </c>
      <c r="X32" s="33">
        <v>10309.299999999999</v>
      </c>
      <c r="Y32" s="774">
        <v>5447.5</v>
      </c>
      <c r="Z32" s="74">
        <v>540</v>
      </c>
      <c r="AA32" s="842">
        <v>330</v>
      </c>
      <c r="AB32" s="843">
        <v>64</v>
      </c>
      <c r="AC32" s="843">
        <v>126</v>
      </c>
      <c r="AD32" s="28">
        <v>20</v>
      </c>
      <c r="AE32" s="178">
        <f t="shared" si="0"/>
        <v>3.7037037037037035E-2</v>
      </c>
      <c r="AF32" s="775">
        <v>0.23</v>
      </c>
      <c r="AG32" s="775">
        <v>0.17100000000000001</v>
      </c>
      <c r="AH32" s="845">
        <v>0.25</v>
      </c>
      <c r="AI32" s="845">
        <v>0.19</v>
      </c>
      <c r="AJ32" s="844">
        <v>210</v>
      </c>
      <c r="AK32" s="841"/>
      <c r="AL32" s="74">
        <v>77</v>
      </c>
      <c r="AM32" s="242">
        <v>1519</v>
      </c>
      <c r="AO32" s="842">
        <v>425</v>
      </c>
      <c r="AP32" s="843">
        <v>95</v>
      </c>
      <c r="AQ32" s="843">
        <v>16</v>
      </c>
      <c r="AR32" s="843">
        <v>4</v>
      </c>
      <c r="AS32" s="843" t="s">
        <v>237</v>
      </c>
      <c r="AT32" s="843" t="s">
        <v>238</v>
      </c>
      <c r="AU32" s="844">
        <v>115</v>
      </c>
      <c r="AV32" s="842">
        <v>61</v>
      </c>
      <c r="AW32" s="843">
        <v>40</v>
      </c>
      <c r="AX32" s="844">
        <v>9</v>
      </c>
      <c r="AY32" s="69">
        <v>28</v>
      </c>
      <c r="AZ32" s="75">
        <v>5</v>
      </c>
      <c r="BB32" s="109">
        <v>6944</v>
      </c>
      <c r="BC32" s="116">
        <v>2.2999999999999998</v>
      </c>
      <c r="BD32" s="109">
        <v>1131.5999999999999</v>
      </c>
      <c r="BE32" s="113">
        <v>0.16300000000000001</v>
      </c>
      <c r="BF32" s="196">
        <v>546</v>
      </c>
      <c r="BG32" s="184">
        <v>0.48299999999999998</v>
      </c>
      <c r="BH32" s="197">
        <v>237</v>
      </c>
      <c r="BI32" s="196">
        <v>111</v>
      </c>
      <c r="BJ32" s="184">
        <v>9.8000000000000004E-2</v>
      </c>
      <c r="BK32" s="198">
        <v>19</v>
      </c>
      <c r="BL32" s="197">
        <v>13</v>
      </c>
      <c r="BM32" s="81">
        <v>0.80700000000000005</v>
      </c>
    </row>
    <row r="33" spans="1:65" s="44" customFormat="1" ht="12" x14ac:dyDescent="0.2">
      <c r="A33" s="66"/>
      <c r="B33" s="10"/>
      <c r="C33" s="10" t="s">
        <v>31</v>
      </c>
      <c r="D33" s="10" t="s">
        <v>2</v>
      </c>
      <c r="E33" s="76">
        <v>4</v>
      </c>
      <c r="F33" s="66">
        <v>811</v>
      </c>
      <c r="G33" s="20">
        <v>39120241</v>
      </c>
      <c r="H33" s="25">
        <v>107</v>
      </c>
      <c r="I33" s="31">
        <v>20598010</v>
      </c>
      <c r="J33" s="29">
        <v>30</v>
      </c>
      <c r="K33" s="162">
        <v>11406088</v>
      </c>
      <c r="L33" s="66">
        <v>948</v>
      </c>
      <c r="M33" s="162">
        <v>71124339</v>
      </c>
      <c r="N33" s="55">
        <v>5681938</v>
      </c>
      <c r="O33" s="128">
        <v>9.0999999999999998E-2</v>
      </c>
      <c r="P33" s="848">
        <v>456</v>
      </c>
      <c r="Q33" s="849">
        <v>476</v>
      </c>
      <c r="R33" s="849">
        <v>13</v>
      </c>
      <c r="S33" s="850">
        <v>3</v>
      </c>
      <c r="T33" s="859" t="s">
        <v>262</v>
      </c>
      <c r="U33" s="849" t="s">
        <v>259</v>
      </c>
      <c r="V33" s="849" t="s">
        <v>283</v>
      </c>
      <c r="W33" s="849">
        <v>492</v>
      </c>
      <c r="X33" s="34">
        <v>10327.6</v>
      </c>
      <c r="Y33" s="781">
        <v>5430.4</v>
      </c>
      <c r="Z33" s="66">
        <v>948</v>
      </c>
      <c r="AA33" s="848">
        <v>408</v>
      </c>
      <c r="AB33" s="849">
        <v>140</v>
      </c>
      <c r="AC33" s="849">
        <v>361</v>
      </c>
      <c r="AD33" s="130">
        <v>39</v>
      </c>
      <c r="AE33" s="131">
        <f t="shared" si="0"/>
        <v>4.1139240506329111E-2</v>
      </c>
      <c r="AF33" s="782">
        <v>0.21299999999999999</v>
      </c>
      <c r="AG33" s="782">
        <v>0.154</v>
      </c>
      <c r="AH33" s="852">
        <v>0.22</v>
      </c>
      <c r="AI33" s="852">
        <v>0.16</v>
      </c>
      <c r="AJ33" s="850">
        <v>540</v>
      </c>
      <c r="AK33" s="841"/>
      <c r="AL33" s="854">
        <v>171</v>
      </c>
      <c r="AM33" s="244">
        <v>5068</v>
      </c>
      <c r="AO33" s="848">
        <v>632</v>
      </c>
      <c r="AP33" s="849">
        <v>258</v>
      </c>
      <c r="AQ33" s="849">
        <v>44</v>
      </c>
      <c r="AR33" s="851">
        <v>14</v>
      </c>
      <c r="AS33" s="849" t="s">
        <v>239</v>
      </c>
      <c r="AT33" s="849" t="s">
        <v>240</v>
      </c>
      <c r="AU33" s="850">
        <v>316</v>
      </c>
      <c r="AV33" s="848">
        <v>226</v>
      </c>
      <c r="AW33" s="849">
        <v>74</v>
      </c>
      <c r="AX33" s="850">
        <v>10</v>
      </c>
      <c r="AY33" s="854">
        <v>49</v>
      </c>
      <c r="AZ33" s="855">
        <v>6</v>
      </c>
      <c r="BB33" s="147">
        <v>8352</v>
      </c>
      <c r="BC33" s="148">
        <v>2.3540000000000001</v>
      </c>
      <c r="BD33" s="110">
        <v>1941.5</v>
      </c>
      <c r="BE33" s="114">
        <v>0.23200000000000001</v>
      </c>
      <c r="BF33" s="204">
        <v>1200</v>
      </c>
      <c r="BG33" s="187">
        <v>0.61799999999999999</v>
      </c>
      <c r="BH33" s="205">
        <v>520</v>
      </c>
      <c r="BI33" s="204">
        <v>273</v>
      </c>
      <c r="BJ33" s="185">
        <v>0.14099999999999999</v>
      </c>
      <c r="BK33" s="201">
        <v>47</v>
      </c>
      <c r="BL33" s="200">
        <v>32</v>
      </c>
      <c r="BM33" s="119">
        <v>0.71799999999999997</v>
      </c>
    </row>
    <row r="34" spans="1:65" s="44" customFormat="1" ht="12" x14ac:dyDescent="0.2">
      <c r="A34" s="70">
        <v>540204</v>
      </c>
      <c r="B34" s="51" t="s">
        <v>44</v>
      </c>
      <c r="C34" s="51" t="s">
        <v>35</v>
      </c>
      <c r="D34" s="51" t="s">
        <v>6</v>
      </c>
      <c r="E34" s="71">
        <v>4</v>
      </c>
      <c r="F34" s="72">
        <v>107</v>
      </c>
      <c r="G34" s="18">
        <v>3854673</v>
      </c>
      <c r="H34" s="5">
        <v>15</v>
      </c>
      <c r="I34" s="18">
        <v>3052822</v>
      </c>
      <c r="J34" s="5">
        <v>4</v>
      </c>
      <c r="K34" s="750">
        <v>4891900</v>
      </c>
      <c r="L34" s="72">
        <v>126</v>
      </c>
      <c r="M34" s="750">
        <v>11799395</v>
      </c>
      <c r="N34" s="32">
        <v>44348</v>
      </c>
      <c r="O34" s="112">
        <v>4.0000000000000001E-3</v>
      </c>
      <c r="P34" s="837">
        <v>115</v>
      </c>
      <c r="Q34" s="838">
        <v>11</v>
      </c>
      <c r="R34" s="838">
        <v>0</v>
      </c>
      <c r="S34" s="840">
        <v>0</v>
      </c>
      <c r="T34" s="837" t="s">
        <v>253</v>
      </c>
      <c r="U34" s="838" t="s">
        <v>254</v>
      </c>
      <c r="V34" s="838" t="s">
        <v>216</v>
      </c>
      <c r="W34" s="838">
        <v>11</v>
      </c>
      <c r="X34" s="32">
        <v>2613.5</v>
      </c>
      <c r="Y34" s="777">
        <v>2140</v>
      </c>
      <c r="Z34" s="72">
        <v>126</v>
      </c>
      <c r="AA34" s="837">
        <v>113</v>
      </c>
      <c r="AB34" s="838">
        <v>7</v>
      </c>
      <c r="AC34" s="838">
        <v>6</v>
      </c>
      <c r="AD34" s="5">
        <v>0</v>
      </c>
      <c r="AE34" s="122">
        <f t="shared" si="0"/>
        <v>0</v>
      </c>
      <c r="AF34" s="778">
        <v>9.7000000000000003E-2</v>
      </c>
      <c r="AG34" s="778">
        <v>4.5999999999999999E-2</v>
      </c>
      <c r="AH34" s="839">
        <v>0.12</v>
      </c>
      <c r="AI34" s="839">
        <v>0.06</v>
      </c>
      <c r="AJ34" s="840">
        <v>13</v>
      </c>
      <c r="AK34" s="841"/>
      <c r="AL34" s="72">
        <v>1</v>
      </c>
      <c r="AM34" s="243">
        <v>33</v>
      </c>
      <c r="AO34" s="837">
        <v>123</v>
      </c>
      <c r="AP34" s="838">
        <v>3</v>
      </c>
      <c r="AQ34" s="838">
        <v>0</v>
      </c>
      <c r="AR34" s="838">
        <v>0</v>
      </c>
      <c r="AS34" s="838" t="s">
        <v>241</v>
      </c>
      <c r="AT34" s="838" t="s">
        <v>242</v>
      </c>
      <c r="AU34" s="840">
        <v>3</v>
      </c>
      <c r="AV34" s="837">
        <v>3</v>
      </c>
      <c r="AW34" s="838">
        <v>0</v>
      </c>
      <c r="AX34" s="840">
        <v>0</v>
      </c>
      <c r="AY34" s="72">
        <v>0</v>
      </c>
      <c r="AZ34" s="22">
        <v>0</v>
      </c>
      <c r="BB34" s="107">
        <v>926</v>
      </c>
      <c r="BC34" s="117">
        <v>2</v>
      </c>
      <c r="BD34" s="107">
        <v>208</v>
      </c>
      <c r="BE34" s="112">
        <v>0.22500000000000001</v>
      </c>
      <c r="BF34" s="194">
        <v>34</v>
      </c>
      <c r="BG34" s="183">
        <v>0.16300000000000001</v>
      </c>
      <c r="BH34" s="195">
        <v>17</v>
      </c>
      <c r="BI34" s="194">
        <v>8</v>
      </c>
      <c r="BJ34" s="183">
        <v>3.7999999999999999E-2</v>
      </c>
      <c r="BK34" s="191">
        <v>2</v>
      </c>
      <c r="BL34" s="195">
        <v>1</v>
      </c>
      <c r="BM34" s="82">
        <v>0.70099999999999996</v>
      </c>
    </row>
    <row r="35" spans="1:65" s="44" customFormat="1" ht="12" x14ac:dyDescent="0.2">
      <c r="A35" s="70">
        <v>540205</v>
      </c>
      <c r="B35" s="51" t="s">
        <v>36</v>
      </c>
      <c r="C35" s="51" t="s">
        <v>35</v>
      </c>
      <c r="D35" s="51" t="s">
        <v>6</v>
      </c>
      <c r="E35" s="71">
        <v>4</v>
      </c>
      <c r="F35" s="72">
        <v>13</v>
      </c>
      <c r="G35" s="18">
        <v>262980</v>
      </c>
      <c r="H35" s="5">
        <v>4</v>
      </c>
      <c r="I35" s="18">
        <v>31600</v>
      </c>
      <c r="J35" s="5">
        <v>4</v>
      </c>
      <c r="K35" s="750">
        <v>278500</v>
      </c>
      <c r="L35" s="72">
        <v>21</v>
      </c>
      <c r="M35" s="750">
        <v>573080</v>
      </c>
      <c r="N35" s="32">
        <v>98944</v>
      </c>
      <c r="O35" s="126">
        <v>0.17299999999999999</v>
      </c>
      <c r="P35" s="837">
        <v>6</v>
      </c>
      <c r="Q35" s="838">
        <v>15</v>
      </c>
      <c r="R35" s="838">
        <v>0</v>
      </c>
      <c r="S35" s="840">
        <v>0</v>
      </c>
      <c r="T35" s="837" t="s">
        <v>258</v>
      </c>
      <c r="U35" s="838" t="s">
        <v>249</v>
      </c>
      <c r="V35" s="838" t="s">
        <v>284</v>
      </c>
      <c r="W35" s="838">
        <v>15</v>
      </c>
      <c r="X35" s="32">
        <v>6849.2</v>
      </c>
      <c r="Y35" s="777">
        <v>5293</v>
      </c>
      <c r="Z35" s="72">
        <v>21</v>
      </c>
      <c r="AA35" s="837">
        <v>4</v>
      </c>
      <c r="AB35" s="838">
        <v>0</v>
      </c>
      <c r="AC35" s="838">
        <v>13</v>
      </c>
      <c r="AD35" s="93">
        <v>4</v>
      </c>
      <c r="AE35" s="56">
        <f t="shared" si="0"/>
        <v>0.19047619047619047</v>
      </c>
      <c r="AF35" s="56">
        <v>0.35099999999999998</v>
      </c>
      <c r="AG35" s="56">
        <v>0.35299999999999998</v>
      </c>
      <c r="AH35" s="15">
        <v>0.35</v>
      </c>
      <c r="AI35" s="15">
        <v>0.35</v>
      </c>
      <c r="AJ35" s="840">
        <v>17</v>
      </c>
      <c r="AK35" s="841"/>
      <c r="AL35" s="72">
        <v>6</v>
      </c>
      <c r="AM35" s="243">
        <v>183</v>
      </c>
      <c r="AO35" s="837">
        <v>5</v>
      </c>
      <c r="AP35" s="838">
        <v>6</v>
      </c>
      <c r="AQ35" s="838">
        <v>10</v>
      </c>
      <c r="AR35" s="838">
        <v>0</v>
      </c>
      <c r="AS35" s="838" t="s">
        <v>243</v>
      </c>
      <c r="AT35" s="838" t="s">
        <v>213</v>
      </c>
      <c r="AU35" s="840">
        <v>16</v>
      </c>
      <c r="AV35" s="837">
        <v>15</v>
      </c>
      <c r="AW35" s="838">
        <v>0</v>
      </c>
      <c r="AX35" s="840">
        <v>0</v>
      </c>
      <c r="AY35" s="72">
        <v>0</v>
      </c>
      <c r="AZ35" s="22">
        <v>0</v>
      </c>
      <c r="BB35" s="107">
        <v>196</v>
      </c>
      <c r="BC35" s="117">
        <v>2.2999999999999998</v>
      </c>
      <c r="BD35" s="107">
        <v>27.6</v>
      </c>
      <c r="BE35" s="112">
        <v>0.14099999999999999</v>
      </c>
      <c r="BF35" s="194">
        <v>19</v>
      </c>
      <c r="BG35" s="186">
        <v>0.68799999999999994</v>
      </c>
      <c r="BH35" s="195">
        <v>8</v>
      </c>
      <c r="BI35" s="194">
        <v>5</v>
      </c>
      <c r="BJ35" s="186">
        <v>0.18099999999999999</v>
      </c>
      <c r="BK35" s="191">
        <v>1</v>
      </c>
      <c r="BL35" s="195">
        <v>1</v>
      </c>
      <c r="BM35" s="82">
        <v>0.76900000000000002</v>
      </c>
    </row>
    <row r="36" spans="1:65" s="44" customFormat="1" ht="12" x14ac:dyDescent="0.2">
      <c r="A36" s="70">
        <v>540206</v>
      </c>
      <c r="B36" s="51" t="s">
        <v>37</v>
      </c>
      <c r="C36" s="51" t="s">
        <v>35</v>
      </c>
      <c r="D36" s="51" t="s">
        <v>6</v>
      </c>
      <c r="E36" s="71">
        <v>4</v>
      </c>
      <c r="F36" s="72">
        <v>28</v>
      </c>
      <c r="G36" s="18">
        <v>814030</v>
      </c>
      <c r="H36" s="5">
        <v>4</v>
      </c>
      <c r="I36" s="18">
        <v>92100</v>
      </c>
      <c r="J36" s="5">
        <v>3</v>
      </c>
      <c r="K36" s="750">
        <v>4374619</v>
      </c>
      <c r="L36" s="72">
        <v>35</v>
      </c>
      <c r="M36" s="750">
        <v>5280749</v>
      </c>
      <c r="N36" s="32">
        <v>0</v>
      </c>
      <c r="O36" s="112">
        <v>0</v>
      </c>
      <c r="P36" s="837">
        <v>35</v>
      </c>
      <c r="Q36" s="838">
        <v>0</v>
      </c>
      <c r="R36" s="838">
        <v>0</v>
      </c>
      <c r="S36" s="840">
        <v>0</v>
      </c>
      <c r="T36" s="837" t="s">
        <v>203</v>
      </c>
      <c r="U36" s="838" t="s">
        <v>203</v>
      </c>
      <c r="V36" s="838" t="s">
        <v>203</v>
      </c>
      <c r="W36" s="838">
        <v>0</v>
      </c>
      <c r="X36" s="32">
        <v>0</v>
      </c>
      <c r="Y36" s="777">
        <v>0</v>
      </c>
      <c r="Z36" s="72">
        <v>35</v>
      </c>
      <c r="AA36" s="837">
        <v>35</v>
      </c>
      <c r="AB36" s="838">
        <v>0</v>
      </c>
      <c r="AC36" s="838">
        <v>0</v>
      </c>
      <c r="AD36" s="5">
        <v>0</v>
      </c>
      <c r="AE36" s="122">
        <f t="shared" si="0"/>
        <v>0</v>
      </c>
      <c r="AF36" s="778">
        <v>0</v>
      </c>
      <c r="AG36" s="778">
        <v>0</v>
      </c>
      <c r="AH36" s="839">
        <v>0</v>
      </c>
      <c r="AI36" s="839">
        <v>0</v>
      </c>
      <c r="AJ36" s="840">
        <v>0</v>
      </c>
      <c r="AK36" s="841"/>
      <c r="AL36" s="72">
        <v>0</v>
      </c>
      <c r="AM36" s="243">
        <v>0</v>
      </c>
      <c r="AO36" s="837">
        <v>35</v>
      </c>
      <c r="AP36" s="838">
        <v>0</v>
      </c>
      <c r="AQ36" s="838">
        <v>0</v>
      </c>
      <c r="AR36" s="838">
        <v>0</v>
      </c>
      <c r="AS36" s="838" t="s">
        <v>203</v>
      </c>
      <c r="AT36" s="838" t="s">
        <v>203</v>
      </c>
      <c r="AU36" s="840">
        <v>0</v>
      </c>
      <c r="AV36" s="837">
        <v>0</v>
      </c>
      <c r="AW36" s="838">
        <v>0</v>
      </c>
      <c r="AX36" s="840">
        <v>0</v>
      </c>
      <c r="AY36" s="72">
        <v>0</v>
      </c>
      <c r="AZ36" s="22">
        <v>0</v>
      </c>
      <c r="BB36" s="107">
        <v>611</v>
      </c>
      <c r="BC36" s="117">
        <v>2.2999999999999998</v>
      </c>
      <c r="BD36" s="107">
        <v>64.399999999999991</v>
      </c>
      <c r="BE36" s="112">
        <v>0.105</v>
      </c>
      <c r="BF36" s="194">
        <v>0</v>
      </c>
      <c r="BG36" s="183">
        <v>0</v>
      </c>
      <c r="BH36" s="195">
        <v>0</v>
      </c>
      <c r="BI36" s="194">
        <v>0</v>
      </c>
      <c r="BJ36" s="183">
        <v>0</v>
      </c>
      <c r="BK36" s="191">
        <v>0</v>
      </c>
      <c r="BL36" s="195">
        <v>0</v>
      </c>
      <c r="BM36" s="82">
        <v>0.67900000000000005</v>
      </c>
    </row>
    <row r="37" spans="1:65" s="44" customFormat="1" ht="12" x14ac:dyDescent="0.2">
      <c r="A37" s="74">
        <v>540203</v>
      </c>
      <c r="B37" s="9" t="s">
        <v>34</v>
      </c>
      <c r="C37" s="9" t="s">
        <v>35</v>
      </c>
      <c r="D37" s="9" t="s">
        <v>5</v>
      </c>
      <c r="E37" s="75">
        <v>4</v>
      </c>
      <c r="F37" s="74">
        <v>839</v>
      </c>
      <c r="G37" s="19">
        <v>25758570</v>
      </c>
      <c r="H37" s="28">
        <v>27</v>
      </c>
      <c r="I37" s="19">
        <v>2684602</v>
      </c>
      <c r="J37" s="28">
        <v>26</v>
      </c>
      <c r="K37" s="160">
        <v>21956786</v>
      </c>
      <c r="L37" s="74">
        <v>892</v>
      </c>
      <c r="M37" s="160">
        <v>50399958</v>
      </c>
      <c r="N37" s="33">
        <v>2329160</v>
      </c>
      <c r="O37" s="113">
        <v>5.3999999999999999E-2</v>
      </c>
      <c r="P37" s="842">
        <v>651</v>
      </c>
      <c r="Q37" s="843">
        <v>237</v>
      </c>
      <c r="R37" s="843">
        <v>2</v>
      </c>
      <c r="S37" s="844">
        <v>3</v>
      </c>
      <c r="T37" s="842" t="s">
        <v>285</v>
      </c>
      <c r="U37" s="843" t="s">
        <v>249</v>
      </c>
      <c r="V37" s="843" t="s">
        <v>286</v>
      </c>
      <c r="W37" s="843">
        <v>242</v>
      </c>
      <c r="X37" s="33">
        <v>8649.2999999999993</v>
      </c>
      <c r="Y37" s="774">
        <v>4248.8</v>
      </c>
      <c r="Z37" s="74">
        <v>892</v>
      </c>
      <c r="AA37" s="842">
        <v>622</v>
      </c>
      <c r="AB37" s="843">
        <v>81</v>
      </c>
      <c r="AC37" s="843">
        <v>164</v>
      </c>
      <c r="AD37" s="28">
        <v>26</v>
      </c>
      <c r="AE37" s="178">
        <f t="shared" si="0"/>
        <v>2.914798206278027E-2</v>
      </c>
      <c r="AF37" s="775">
        <v>0.21</v>
      </c>
      <c r="AG37" s="775">
        <v>0.14399999999999999</v>
      </c>
      <c r="AH37" s="845">
        <v>0.22</v>
      </c>
      <c r="AI37" s="845">
        <v>0.17</v>
      </c>
      <c r="AJ37" s="844">
        <v>271</v>
      </c>
      <c r="AK37" s="841"/>
      <c r="AL37" s="74">
        <v>71</v>
      </c>
      <c r="AM37" s="242">
        <v>1445</v>
      </c>
      <c r="AO37" s="842">
        <v>753</v>
      </c>
      <c r="AP37" s="843">
        <v>116</v>
      </c>
      <c r="AQ37" s="843">
        <v>23</v>
      </c>
      <c r="AR37" s="843">
        <v>1</v>
      </c>
      <c r="AS37" s="843" t="s">
        <v>244</v>
      </c>
      <c r="AT37" s="843" t="s">
        <v>234</v>
      </c>
      <c r="AU37" s="844">
        <v>140</v>
      </c>
      <c r="AV37" s="842">
        <v>95</v>
      </c>
      <c r="AW37" s="843">
        <v>27</v>
      </c>
      <c r="AX37" s="844">
        <v>9</v>
      </c>
      <c r="AY37" s="74">
        <v>6</v>
      </c>
      <c r="AZ37" s="75">
        <v>9</v>
      </c>
      <c r="BB37" s="109">
        <v>6904</v>
      </c>
      <c r="BC37" s="116">
        <v>2.4</v>
      </c>
      <c r="BD37" s="109">
        <v>1910.4</v>
      </c>
      <c r="BE37" s="146">
        <v>0.27700000000000002</v>
      </c>
      <c r="BF37" s="196">
        <v>708</v>
      </c>
      <c r="BG37" s="184">
        <v>0.371</v>
      </c>
      <c r="BH37" s="197">
        <v>295</v>
      </c>
      <c r="BI37" s="196">
        <v>161</v>
      </c>
      <c r="BJ37" s="184">
        <v>8.4000000000000005E-2</v>
      </c>
      <c r="BK37" s="198">
        <v>26</v>
      </c>
      <c r="BL37" s="197">
        <v>17</v>
      </c>
      <c r="BM37" s="81">
        <v>0.70299999999999996</v>
      </c>
    </row>
    <row r="38" spans="1:65" s="44" customFormat="1" ht="12" x14ac:dyDescent="0.2">
      <c r="A38" s="66"/>
      <c r="B38" s="10"/>
      <c r="C38" s="10" t="s">
        <v>35</v>
      </c>
      <c r="D38" s="10" t="s">
        <v>2</v>
      </c>
      <c r="E38" s="76">
        <v>4</v>
      </c>
      <c r="F38" s="66">
        <v>987</v>
      </c>
      <c r="G38" s="20">
        <v>30690253</v>
      </c>
      <c r="H38" s="29">
        <v>50</v>
      </c>
      <c r="I38" s="20">
        <v>5861124</v>
      </c>
      <c r="J38" s="29">
        <v>37</v>
      </c>
      <c r="K38" s="165">
        <v>31501805</v>
      </c>
      <c r="L38" s="66">
        <v>1074</v>
      </c>
      <c r="M38" s="162">
        <v>68053182</v>
      </c>
      <c r="N38" s="34">
        <v>2472452</v>
      </c>
      <c r="O38" s="114">
        <v>0.04</v>
      </c>
      <c r="P38" s="848">
        <v>807</v>
      </c>
      <c r="Q38" s="849">
        <v>263</v>
      </c>
      <c r="R38" s="849">
        <v>2</v>
      </c>
      <c r="S38" s="850">
        <v>3</v>
      </c>
      <c r="T38" s="848" t="s">
        <v>285</v>
      </c>
      <c r="U38" s="849" t="s">
        <v>249</v>
      </c>
      <c r="V38" s="849" t="s">
        <v>287</v>
      </c>
      <c r="W38" s="849">
        <v>268</v>
      </c>
      <c r="X38" s="34">
        <v>8234.2999999999993</v>
      </c>
      <c r="Y38" s="781">
        <v>4005.7</v>
      </c>
      <c r="Z38" s="66">
        <v>1074</v>
      </c>
      <c r="AA38" s="848">
        <v>774</v>
      </c>
      <c r="AB38" s="849">
        <v>88</v>
      </c>
      <c r="AC38" s="849">
        <v>183</v>
      </c>
      <c r="AD38" s="6">
        <v>30</v>
      </c>
      <c r="AE38" s="131">
        <f t="shared" si="0"/>
        <v>2.7932960893854747E-2</v>
      </c>
      <c r="AF38" s="782">
        <v>0.21099999999999999</v>
      </c>
      <c r="AG38" s="782">
        <v>0.14499999999999999</v>
      </c>
      <c r="AH38" s="852">
        <v>0.23</v>
      </c>
      <c r="AI38" s="852">
        <v>0.17</v>
      </c>
      <c r="AJ38" s="850">
        <v>301</v>
      </c>
      <c r="AK38" s="841"/>
      <c r="AL38" s="339">
        <v>78</v>
      </c>
      <c r="AM38" s="244">
        <v>1661</v>
      </c>
      <c r="AO38" s="848">
        <v>916</v>
      </c>
      <c r="AP38" s="849">
        <v>125</v>
      </c>
      <c r="AQ38" s="849">
        <v>33</v>
      </c>
      <c r="AR38" s="849">
        <v>1</v>
      </c>
      <c r="AS38" s="849" t="s">
        <v>245</v>
      </c>
      <c r="AT38" s="849" t="s">
        <v>211</v>
      </c>
      <c r="AU38" s="850">
        <v>159</v>
      </c>
      <c r="AV38" s="848">
        <v>113</v>
      </c>
      <c r="AW38" s="849">
        <v>27</v>
      </c>
      <c r="AX38" s="850">
        <v>9</v>
      </c>
      <c r="AY38" s="339">
        <v>6</v>
      </c>
      <c r="AZ38" s="855">
        <v>9</v>
      </c>
      <c r="BB38" s="147">
        <v>8637</v>
      </c>
      <c r="BC38" s="148">
        <v>2.3410000000000002</v>
      </c>
      <c r="BD38" s="110">
        <v>2210.4</v>
      </c>
      <c r="BE38" s="128">
        <v>0.25600000000000001</v>
      </c>
      <c r="BF38" s="199">
        <v>761</v>
      </c>
      <c r="BG38" s="185">
        <v>0.34399999999999997</v>
      </c>
      <c r="BH38" s="200">
        <v>320</v>
      </c>
      <c r="BI38" s="199">
        <v>174</v>
      </c>
      <c r="BJ38" s="185">
        <v>7.9000000000000001E-2</v>
      </c>
      <c r="BK38" s="201">
        <v>29</v>
      </c>
      <c r="BL38" s="200">
        <v>19</v>
      </c>
      <c r="BM38" s="119">
        <v>0.70299999999999996</v>
      </c>
    </row>
    <row r="39" spans="1:65" s="44" customFormat="1" ht="12" x14ac:dyDescent="0.2">
      <c r="A39" s="77">
        <v>540041</v>
      </c>
      <c r="B39" s="7" t="s">
        <v>20</v>
      </c>
      <c r="C39" s="7" t="s">
        <v>38</v>
      </c>
      <c r="D39" s="7" t="s">
        <v>6</v>
      </c>
      <c r="E39" s="23" t="s">
        <v>39</v>
      </c>
      <c r="F39" s="77">
        <v>175</v>
      </c>
      <c r="G39" s="21">
        <v>8868660</v>
      </c>
      <c r="H39" s="8">
        <v>24</v>
      </c>
      <c r="I39" s="21">
        <v>1481682</v>
      </c>
      <c r="J39" s="8">
        <v>10</v>
      </c>
      <c r="K39" s="163">
        <v>4332487</v>
      </c>
      <c r="L39" s="77">
        <v>209</v>
      </c>
      <c r="M39" s="163">
        <v>14682829</v>
      </c>
      <c r="N39" s="35">
        <v>1482196</v>
      </c>
      <c r="O39" s="127">
        <v>0.10100000000000001</v>
      </c>
      <c r="P39" s="860">
        <v>73</v>
      </c>
      <c r="Q39" s="861">
        <v>135</v>
      </c>
      <c r="R39" s="861">
        <v>0</v>
      </c>
      <c r="S39" s="862">
        <v>1</v>
      </c>
      <c r="T39" s="863" t="s">
        <v>274</v>
      </c>
      <c r="U39" s="861" t="s">
        <v>251</v>
      </c>
      <c r="V39" s="861" t="s">
        <v>288</v>
      </c>
      <c r="W39" s="861">
        <v>136</v>
      </c>
      <c r="X39" s="35">
        <v>9506.9</v>
      </c>
      <c r="Y39" s="864">
        <v>5594.9</v>
      </c>
      <c r="Z39" s="77">
        <v>209</v>
      </c>
      <c r="AA39" s="860">
        <v>58</v>
      </c>
      <c r="AB39" s="861">
        <v>48</v>
      </c>
      <c r="AC39" s="861">
        <v>101</v>
      </c>
      <c r="AD39" s="8">
        <v>2</v>
      </c>
      <c r="AE39" s="121">
        <f t="shared" si="0"/>
        <v>9.5693779904306216E-3</v>
      </c>
      <c r="AF39" s="787">
        <v>0.16300000000000001</v>
      </c>
      <c r="AG39" s="787">
        <v>0.14000000000000001</v>
      </c>
      <c r="AH39" s="865">
        <v>0.17</v>
      </c>
      <c r="AI39" s="865">
        <v>0.15</v>
      </c>
      <c r="AJ39" s="862">
        <v>151</v>
      </c>
      <c r="AK39" s="841"/>
      <c r="AL39" s="68">
        <v>42</v>
      </c>
      <c r="AM39" s="245">
        <v>540</v>
      </c>
      <c r="AO39" s="860">
        <v>148</v>
      </c>
      <c r="AP39" s="861">
        <v>54</v>
      </c>
      <c r="AQ39" s="861">
        <v>7</v>
      </c>
      <c r="AR39" s="861">
        <v>0</v>
      </c>
      <c r="AS39" s="861" t="s">
        <v>246</v>
      </c>
      <c r="AT39" s="861" t="s">
        <v>220</v>
      </c>
      <c r="AU39" s="862">
        <v>61</v>
      </c>
      <c r="AV39" s="860">
        <v>56</v>
      </c>
      <c r="AW39" s="861">
        <v>4</v>
      </c>
      <c r="AX39" s="862">
        <v>1</v>
      </c>
      <c r="AY39" s="77">
        <v>2</v>
      </c>
      <c r="AZ39" s="23">
        <v>2</v>
      </c>
      <c r="BB39" s="111">
        <v>1264</v>
      </c>
      <c r="BC39" s="118">
        <v>2.1</v>
      </c>
      <c r="BD39" s="111">
        <v>382.2</v>
      </c>
      <c r="BE39" s="127">
        <v>0.30199999999999999</v>
      </c>
      <c r="BF39" s="206">
        <v>289</v>
      </c>
      <c r="BG39" s="188">
        <v>0.75600000000000001</v>
      </c>
      <c r="BH39" s="207">
        <v>137</v>
      </c>
      <c r="BI39" s="206">
        <v>40</v>
      </c>
      <c r="BJ39" s="189">
        <v>0.105</v>
      </c>
      <c r="BK39" s="208">
        <v>8</v>
      </c>
      <c r="BL39" s="207">
        <v>5</v>
      </c>
      <c r="BM39" s="83">
        <v>0.622</v>
      </c>
    </row>
    <row r="40" spans="1:65" s="44" customFormat="1" ht="12" x14ac:dyDescent="0.2">
      <c r="A40" s="77">
        <v>540029</v>
      </c>
      <c r="B40" s="7" t="s">
        <v>11</v>
      </c>
      <c r="C40" s="7" t="s">
        <v>40</v>
      </c>
      <c r="D40" s="7" t="s">
        <v>6</v>
      </c>
      <c r="E40" s="23" t="s">
        <v>41</v>
      </c>
      <c r="F40" s="77">
        <v>60</v>
      </c>
      <c r="G40" s="21">
        <v>2623080</v>
      </c>
      <c r="H40" s="8">
        <v>12</v>
      </c>
      <c r="I40" s="21">
        <v>3166451</v>
      </c>
      <c r="J40" s="8">
        <v>2</v>
      </c>
      <c r="K40" s="163">
        <v>2632740</v>
      </c>
      <c r="L40" s="77">
        <v>74</v>
      </c>
      <c r="M40" s="163">
        <v>8422271</v>
      </c>
      <c r="N40" s="35">
        <v>197606</v>
      </c>
      <c r="O40" s="115">
        <v>2.3E-2</v>
      </c>
      <c r="P40" s="860">
        <v>50</v>
      </c>
      <c r="Q40" s="861">
        <v>24</v>
      </c>
      <c r="R40" s="861">
        <v>0</v>
      </c>
      <c r="S40" s="862">
        <v>0</v>
      </c>
      <c r="T40" s="860" t="s">
        <v>248</v>
      </c>
      <c r="U40" s="861" t="s">
        <v>259</v>
      </c>
      <c r="V40" s="861" t="s">
        <v>289</v>
      </c>
      <c r="W40" s="861">
        <v>24</v>
      </c>
      <c r="X40" s="35">
        <v>6164.1</v>
      </c>
      <c r="Y40" s="786">
        <v>3950.6</v>
      </c>
      <c r="Z40" s="77">
        <v>74</v>
      </c>
      <c r="AA40" s="860">
        <v>42</v>
      </c>
      <c r="AB40" s="861">
        <v>14</v>
      </c>
      <c r="AC40" s="861">
        <v>18</v>
      </c>
      <c r="AD40" s="8">
        <v>0</v>
      </c>
      <c r="AE40" s="121">
        <f t="shared" si="0"/>
        <v>0</v>
      </c>
      <c r="AF40" s="787">
        <v>0.13</v>
      </c>
      <c r="AG40" s="787">
        <v>0.12</v>
      </c>
      <c r="AH40" s="865">
        <v>0.14000000000000001</v>
      </c>
      <c r="AI40" s="865">
        <v>0.13</v>
      </c>
      <c r="AJ40" s="862">
        <v>32</v>
      </c>
      <c r="AK40" s="841"/>
      <c r="AL40" s="68">
        <v>7</v>
      </c>
      <c r="AM40" s="245">
        <v>107</v>
      </c>
      <c r="AO40" s="860">
        <v>62</v>
      </c>
      <c r="AP40" s="861">
        <v>11</v>
      </c>
      <c r="AQ40" s="861">
        <v>1</v>
      </c>
      <c r="AR40" s="861">
        <v>0</v>
      </c>
      <c r="AS40" s="861" t="s">
        <v>247</v>
      </c>
      <c r="AT40" s="861" t="s">
        <v>218</v>
      </c>
      <c r="AU40" s="862">
        <v>12</v>
      </c>
      <c r="AV40" s="860">
        <v>10</v>
      </c>
      <c r="AW40" s="861">
        <v>2</v>
      </c>
      <c r="AX40" s="862">
        <v>0</v>
      </c>
      <c r="AY40" s="77">
        <v>0</v>
      </c>
      <c r="AZ40" s="23">
        <v>0</v>
      </c>
      <c r="BB40" s="111">
        <v>1664</v>
      </c>
      <c r="BC40" s="118">
        <v>2</v>
      </c>
      <c r="BD40" s="111">
        <v>124</v>
      </c>
      <c r="BE40" s="115">
        <v>7.4999999999999997E-2</v>
      </c>
      <c r="BF40" s="206">
        <v>62</v>
      </c>
      <c r="BG40" s="189">
        <v>0.5</v>
      </c>
      <c r="BH40" s="207">
        <v>31</v>
      </c>
      <c r="BI40" s="206">
        <v>17</v>
      </c>
      <c r="BJ40" s="189">
        <v>0.13700000000000001</v>
      </c>
      <c r="BK40" s="208">
        <v>5</v>
      </c>
      <c r="BL40" s="207">
        <v>3</v>
      </c>
      <c r="BM40" s="123">
        <v>0.5</v>
      </c>
    </row>
    <row r="41" spans="1:65" s="44" customFormat="1" ht="12.75" thickBot="1" x14ac:dyDescent="0.25">
      <c r="A41" s="138">
        <v>540033</v>
      </c>
      <c r="B41" s="137" t="s">
        <v>15</v>
      </c>
      <c r="C41" s="137" t="s">
        <v>40</v>
      </c>
      <c r="D41" s="137" t="s">
        <v>6</v>
      </c>
      <c r="E41" s="142" t="s">
        <v>41</v>
      </c>
      <c r="F41" s="138">
        <v>63</v>
      </c>
      <c r="G41" s="158">
        <v>2064280</v>
      </c>
      <c r="H41" s="141">
        <v>8</v>
      </c>
      <c r="I41" s="158">
        <v>837000</v>
      </c>
      <c r="J41" s="141">
        <v>3</v>
      </c>
      <c r="K41" s="164">
        <v>796350</v>
      </c>
      <c r="L41" s="138">
        <v>74</v>
      </c>
      <c r="M41" s="164">
        <v>3697630</v>
      </c>
      <c r="N41" s="139">
        <v>260055</v>
      </c>
      <c r="O41" s="140">
        <v>7.0000000000000007E-2</v>
      </c>
      <c r="P41" s="901">
        <v>42</v>
      </c>
      <c r="Q41" s="902">
        <v>32</v>
      </c>
      <c r="R41" s="902">
        <v>0</v>
      </c>
      <c r="S41" s="903">
        <v>0</v>
      </c>
      <c r="T41" s="901" t="s">
        <v>258</v>
      </c>
      <c r="U41" s="902" t="s">
        <v>259</v>
      </c>
      <c r="V41" s="902" t="s">
        <v>260</v>
      </c>
      <c r="W41" s="902">
        <v>32</v>
      </c>
      <c r="X41" s="139">
        <v>6126.3</v>
      </c>
      <c r="Y41" s="789">
        <v>2192.4</v>
      </c>
      <c r="Z41" s="138">
        <v>74</v>
      </c>
      <c r="AA41" s="901">
        <v>33</v>
      </c>
      <c r="AB41" s="902">
        <v>14</v>
      </c>
      <c r="AC41" s="902">
        <v>24</v>
      </c>
      <c r="AD41" s="141">
        <v>3</v>
      </c>
      <c r="AE41" s="907">
        <f t="shared" si="0"/>
        <v>4.0540540540540543E-2</v>
      </c>
      <c r="AF41" s="790">
        <v>0.17599999999999999</v>
      </c>
      <c r="AG41" s="790">
        <v>0.122</v>
      </c>
      <c r="AH41" s="908">
        <v>0.19</v>
      </c>
      <c r="AI41" s="908">
        <v>0.13</v>
      </c>
      <c r="AJ41" s="903">
        <v>41</v>
      </c>
      <c r="AK41" s="841"/>
      <c r="AL41" s="156">
        <v>12</v>
      </c>
      <c r="AM41" s="246">
        <v>235</v>
      </c>
      <c r="AO41" s="901">
        <v>54</v>
      </c>
      <c r="AP41" s="902">
        <v>20</v>
      </c>
      <c r="AQ41" s="902">
        <v>0</v>
      </c>
      <c r="AR41" s="902">
        <v>0</v>
      </c>
      <c r="AS41" s="902" t="s">
        <v>212</v>
      </c>
      <c r="AT41" s="902" t="s">
        <v>213</v>
      </c>
      <c r="AU41" s="903">
        <v>20</v>
      </c>
      <c r="AV41" s="901">
        <v>12</v>
      </c>
      <c r="AW41" s="902">
        <v>4</v>
      </c>
      <c r="AX41" s="903">
        <v>2</v>
      </c>
      <c r="AY41" s="138">
        <v>2</v>
      </c>
      <c r="AZ41" s="142">
        <v>2</v>
      </c>
      <c r="BB41" s="136">
        <v>927</v>
      </c>
      <c r="BC41" s="145">
        <v>2.6</v>
      </c>
      <c r="BD41" s="136">
        <v>184.6</v>
      </c>
      <c r="BE41" s="140">
        <v>0.19900000000000001</v>
      </c>
      <c r="BF41" s="209">
        <v>56</v>
      </c>
      <c r="BG41" s="190">
        <v>0.30299999999999999</v>
      </c>
      <c r="BH41" s="210">
        <v>23</v>
      </c>
      <c r="BI41" s="209">
        <v>12</v>
      </c>
      <c r="BJ41" s="190">
        <v>6.5000000000000002E-2</v>
      </c>
      <c r="BK41" s="211">
        <v>2</v>
      </c>
      <c r="BL41" s="210">
        <v>2</v>
      </c>
      <c r="BM41" s="143">
        <v>0.68300000000000005</v>
      </c>
    </row>
    <row r="43" spans="1:65" x14ac:dyDescent="0.25">
      <c r="A43" s="167" t="s">
        <v>200</v>
      </c>
      <c r="F43" s="44"/>
      <c r="L43" s="2"/>
      <c r="M43" s="2"/>
      <c r="N43" s="2"/>
      <c r="O43" s="2"/>
    </row>
    <row r="44" spans="1:65" s="44" customFormat="1" ht="12" x14ac:dyDescent="0.2">
      <c r="A44" s="168" t="s">
        <v>201</v>
      </c>
      <c r="L44" s="88"/>
      <c r="M44" s="88"/>
      <c r="N44" s="88"/>
      <c r="O44" s="88"/>
      <c r="BF44" s="180"/>
      <c r="BG44" s="180"/>
      <c r="BH44" s="180"/>
      <c r="BI44" s="180"/>
      <c r="BJ44" s="180"/>
      <c r="BK44" s="180"/>
      <c r="BL44" s="180"/>
    </row>
  </sheetData>
  <autoFilter ref="A7:BM41" xr:uid="{00000000-0009-0000-0000-000001000000}"/>
  <sortState xmlns:xlrd2="http://schemas.microsoft.com/office/spreadsheetml/2017/richdata2" ref="A8:BM41">
    <sortCondition ref="C8:C41"/>
    <sortCondition ref="B8:B41"/>
  </sortState>
  <mergeCells count="19">
    <mergeCell ref="BB5:BM5"/>
    <mergeCell ref="AO5:AZ5"/>
    <mergeCell ref="L5:AM5"/>
    <mergeCell ref="BB6:BC6"/>
    <mergeCell ref="BD6:BE6"/>
    <mergeCell ref="BF6:BH6"/>
    <mergeCell ref="BI6:BL6"/>
    <mergeCell ref="T6:Y6"/>
    <mergeCell ref="AA6:AJ6"/>
    <mergeCell ref="P6:S6"/>
    <mergeCell ref="AL6:AM6"/>
    <mergeCell ref="AO6:AU6"/>
    <mergeCell ref="AV6:AZ6"/>
    <mergeCell ref="L6:O6"/>
    <mergeCell ref="F5:K5"/>
    <mergeCell ref="A6:E6"/>
    <mergeCell ref="F6:G6"/>
    <mergeCell ref="H6:I6"/>
    <mergeCell ref="J6:K6"/>
  </mergeCells>
  <hyperlinks>
    <hyperlink ref="A44" r:id="rId1" tooltip="https://data.wvgis.wvu.edu/pub/ra/state/cl/building_exposure/" xr:uid="{00000000-0004-0000-0100-000000000000}"/>
  </hyperlinks>
  <pageMargins left="0.7" right="0.7" top="0.75" bottom="0.75" header="0.3" footer="0.3"/>
  <pageSetup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9"/>
  <sheetViews>
    <sheetView workbookViewId="0">
      <pane xSplit="3" topLeftCell="D1" activePane="topRight" state="frozen"/>
      <selection pane="topRight" activeCell="I5" sqref="I5"/>
    </sheetView>
  </sheetViews>
  <sheetFormatPr defaultRowHeight="15" x14ac:dyDescent="0.25"/>
  <cols>
    <col min="1" max="1" width="9.140625" style="359"/>
    <col min="2" max="2" width="14.7109375" style="359" bestFit="1" customWidth="1"/>
    <col min="3" max="3" width="19.42578125" style="359" bestFit="1" customWidth="1"/>
    <col min="4" max="5" width="9.140625" style="359"/>
    <col min="6" max="6" width="13" style="359" customWidth="1"/>
    <col min="7" max="7" width="9.85546875" style="359" customWidth="1"/>
    <col min="8" max="8" width="18.140625" style="359" customWidth="1"/>
    <col min="9" max="9" width="13.5703125" style="359" customWidth="1"/>
    <col min="10" max="10" width="18.42578125" customWidth="1"/>
    <col min="11" max="11" width="12.28515625" bestFit="1" customWidth="1"/>
    <col min="12" max="12" width="9.5703125" customWidth="1"/>
    <col min="13" max="13" width="10.7109375" style="129" customWidth="1"/>
    <col min="14" max="14" width="12.5703125" bestFit="1" customWidth="1"/>
    <col min="15" max="15" width="11.5703125" customWidth="1"/>
    <col min="16" max="16" width="8.7109375" customWidth="1"/>
    <col min="17" max="17" width="10.28515625" customWidth="1"/>
    <col min="19" max="19" width="13.140625" style="314" customWidth="1"/>
    <col min="21" max="21" width="9.7109375" customWidth="1"/>
    <col min="22" max="22" width="10.5703125" customWidth="1"/>
    <col min="23" max="23" width="8.7109375" bestFit="1" customWidth="1"/>
    <col min="24" max="24" width="8.42578125" customWidth="1"/>
  </cols>
  <sheetData>
    <row r="1" spans="1:25" x14ac:dyDescent="0.25">
      <c r="A1" s="358" t="s">
        <v>389</v>
      </c>
    </row>
    <row r="2" spans="1:25" x14ac:dyDescent="0.25">
      <c r="A2" s="360">
        <v>44621</v>
      </c>
    </row>
    <row r="3" spans="1:25" ht="16.5" thickBot="1" x14ac:dyDescent="0.3">
      <c r="F3" s="1000" t="s">
        <v>329</v>
      </c>
      <c r="G3" s="1000"/>
      <c r="H3" s="1000"/>
      <c r="I3" s="1000"/>
      <c r="J3" s="1000"/>
      <c r="K3" s="1000"/>
      <c r="L3" s="1000"/>
      <c r="M3" s="1000"/>
      <c r="N3" s="1000"/>
      <c r="O3" s="1000"/>
      <c r="P3" s="1000"/>
      <c r="Q3" s="1000"/>
      <c r="R3" s="1000"/>
      <c r="S3" s="1000"/>
      <c r="T3" s="1000"/>
      <c r="U3" s="1000"/>
      <c r="V3" s="1000"/>
      <c r="W3" s="1000"/>
      <c r="X3" s="1000"/>
      <c r="Y3" s="1000"/>
    </row>
    <row r="4" spans="1:25" s="192" customFormat="1" ht="27" customHeight="1" thickBot="1" x14ac:dyDescent="0.3">
      <c r="A4" s="1001" t="s">
        <v>63</v>
      </c>
      <c r="B4" s="1002"/>
      <c r="C4" s="1002"/>
      <c r="D4" s="1002"/>
      <c r="E4" s="1002"/>
      <c r="F4" s="1003" t="s">
        <v>330</v>
      </c>
      <c r="G4" s="1004"/>
      <c r="H4" s="1004"/>
      <c r="I4" s="1005"/>
      <c r="J4" s="1006" t="s">
        <v>331</v>
      </c>
      <c r="K4" s="1007"/>
      <c r="L4" s="1007"/>
      <c r="M4" s="1007"/>
      <c r="N4" s="1007"/>
      <c r="O4" s="1007"/>
      <c r="P4" s="1008"/>
      <c r="Q4" s="1009" t="s">
        <v>332</v>
      </c>
      <c r="R4" s="1009"/>
      <c r="S4" s="1010"/>
      <c r="T4" s="979" t="s">
        <v>333</v>
      </c>
      <c r="U4" s="979"/>
      <c r="V4" s="979"/>
      <c r="W4" s="979"/>
      <c r="X4" s="979"/>
      <c r="Y4" s="980"/>
    </row>
    <row r="5" spans="1:25" s="366" customFormat="1" ht="45.75" customHeight="1" thickBot="1" x14ac:dyDescent="0.3">
      <c r="A5" s="431" t="s">
        <v>0</v>
      </c>
      <c r="B5" s="432" t="s">
        <v>1</v>
      </c>
      <c r="C5" s="432" t="s">
        <v>2</v>
      </c>
      <c r="D5" s="432" t="s">
        <v>3</v>
      </c>
      <c r="E5" s="433" t="s">
        <v>4</v>
      </c>
      <c r="F5" s="430" t="s">
        <v>334</v>
      </c>
      <c r="G5" s="361" t="s">
        <v>335</v>
      </c>
      <c r="H5" s="361" t="s">
        <v>336</v>
      </c>
      <c r="I5" s="362" t="s">
        <v>337</v>
      </c>
      <c r="J5" s="461" t="s">
        <v>338</v>
      </c>
      <c r="K5" s="462" t="s">
        <v>339</v>
      </c>
      <c r="L5" s="462" t="s">
        <v>340</v>
      </c>
      <c r="M5" s="463" t="s">
        <v>341</v>
      </c>
      <c r="N5" s="464" t="s">
        <v>342</v>
      </c>
      <c r="O5" s="464" t="s">
        <v>343</v>
      </c>
      <c r="P5" s="465" t="s">
        <v>344</v>
      </c>
      <c r="Q5" s="363" t="s">
        <v>345</v>
      </c>
      <c r="R5" s="364" t="s">
        <v>346</v>
      </c>
      <c r="S5" s="365" t="s">
        <v>347</v>
      </c>
      <c r="T5" s="436" t="s">
        <v>348</v>
      </c>
      <c r="U5" s="439" t="s">
        <v>349</v>
      </c>
      <c r="V5" s="440" t="s">
        <v>350</v>
      </c>
      <c r="W5" s="439" t="s">
        <v>351</v>
      </c>
      <c r="X5" s="440" t="s">
        <v>352</v>
      </c>
      <c r="Y5" s="441" t="s">
        <v>353</v>
      </c>
    </row>
    <row r="6" spans="1:25" s="359" customFormat="1" ht="15" customHeight="1" x14ac:dyDescent="0.2">
      <c r="A6" s="70">
        <v>540027</v>
      </c>
      <c r="B6" s="51" t="s">
        <v>8</v>
      </c>
      <c r="C6" s="51" t="s">
        <v>9</v>
      </c>
      <c r="D6" s="51" t="s">
        <v>6</v>
      </c>
      <c r="E6" s="434">
        <v>4</v>
      </c>
      <c r="F6" s="443">
        <v>-0.85845514599999995</v>
      </c>
      <c r="G6" s="444">
        <v>0</v>
      </c>
      <c r="H6" s="444">
        <v>36</v>
      </c>
      <c r="I6" s="445">
        <v>0.77170000000000005</v>
      </c>
      <c r="J6" s="457">
        <v>11</v>
      </c>
      <c r="K6" s="458">
        <v>42543</v>
      </c>
      <c r="L6" s="457">
        <v>3</v>
      </c>
      <c r="M6" s="459">
        <v>1357</v>
      </c>
      <c r="N6" s="457">
        <v>0</v>
      </c>
      <c r="O6" s="457">
        <v>0</v>
      </c>
      <c r="P6" s="460">
        <v>0</v>
      </c>
      <c r="Q6" s="466">
        <v>1</v>
      </c>
      <c r="R6" s="455">
        <v>0</v>
      </c>
      <c r="S6" s="456">
        <v>0.91</v>
      </c>
      <c r="T6" s="240" t="s">
        <v>354</v>
      </c>
      <c r="U6" s="455">
        <v>0</v>
      </c>
      <c r="V6" s="455">
        <v>36</v>
      </c>
      <c r="W6" s="455">
        <v>1</v>
      </c>
      <c r="X6" s="455">
        <v>0</v>
      </c>
      <c r="Y6" s="467">
        <v>32904</v>
      </c>
    </row>
    <row r="7" spans="1:25" x14ac:dyDescent="0.25">
      <c r="A7" s="74">
        <v>540026</v>
      </c>
      <c r="B7" s="9" t="s">
        <v>17</v>
      </c>
      <c r="C7" s="9" t="s">
        <v>9</v>
      </c>
      <c r="D7" s="9" t="s">
        <v>5</v>
      </c>
      <c r="E7" s="277">
        <v>4</v>
      </c>
      <c r="F7" s="446">
        <v>-0.85845514599999995</v>
      </c>
      <c r="G7" s="367">
        <v>-4.409231829142267</v>
      </c>
      <c r="H7" s="367">
        <v>36</v>
      </c>
      <c r="I7" s="447">
        <v>0.77170000000000005</v>
      </c>
      <c r="J7" s="376">
        <v>11</v>
      </c>
      <c r="K7" s="375">
        <v>42543</v>
      </c>
      <c r="L7" s="376">
        <v>194</v>
      </c>
      <c r="M7" s="377">
        <v>2093163</v>
      </c>
      <c r="N7" s="376">
        <v>12</v>
      </c>
      <c r="O7" s="376">
        <v>36</v>
      </c>
      <c r="P7" s="452">
        <v>55</v>
      </c>
      <c r="Q7" s="446">
        <v>162</v>
      </c>
      <c r="R7" s="376">
        <v>69</v>
      </c>
      <c r="S7" s="378">
        <v>0.91</v>
      </c>
      <c r="T7" s="374">
        <v>9</v>
      </c>
      <c r="U7" s="376">
        <v>1</v>
      </c>
      <c r="V7" s="376">
        <v>36</v>
      </c>
      <c r="W7" s="376">
        <v>1</v>
      </c>
      <c r="X7" s="376">
        <v>0</v>
      </c>
      <c r="Y7" s="379">
        <v>43124</v>
      </c>
    </row>
    <row r="8" spans="1:25" x14ac:dyDescent="0.25">
      <c r="A8" s="70">
        <v>540294</v>
      </c>
      <c r="B8" s="51" t="s">
        <v>14</v>
      </c>
      <c r="C8" s="51" t="s">
        <v>9</v>
      </c>
      <c r="D8" s="51" t="s">
        <v>6</v>
      </c>
      <c r="E8" s="434">
        <v>4</v>
      </c>
      <c r="F8" s="448">
        <v>-0.85845514599999995</v>
      </c>
      <c r="G8" s="369">
        <v>0</v>
      </c>
      <c r="H8" s="369">
        <v>36</v>
      </c>
      <c r="I8" s="449">
        <v>0.77170000000000005</v>
      </c>
      <c r="J8" s="191">
        <v>11</v>
      </c>
      <c r="K8" s="370">
        <v>42543</v>
      </c>
      <c r="L8" s="191">
        <v>9</v>
      </c>
      <c r="M8" s="371">
        <v>88032</v>
      </c>
      <c r="N8" s="191">
        <v>0</v>
      </c>
      <c r="O8" s="191">
        <v>3</v>
      </c>
      <c r="P8" s="368">
        <v>3</v>
      </c>
      <c r="Q8" s="448">
        <v>7</v>
      </c>
      <c r="R8" s="191">
        <v>0</v>
      </c>
      <c r="S8" s="372">
        <v>0.91</v>
      </c>
      <c r="T8" s="194" t="s">
        <v>354</v>
      </c>
      <c r="U8" s="191">
        <v>0</v>
      </c>
      <c r="V8" s="191">
        <v>36</v>
      </c>
      <c r="W8" s="191">
        <v>1</v>
      </c>
      <c r="X8" s="191">
        <v>1</v>
      </c>
      <c r="Y8" s="373">
        <v>42143</v>
      </c>
    </row>
    <row r="9" spans="1:25" x14ac:dyDescent="0.25">
      <c r="A9" s="70">
        <v>540028</v>
      </c>
      <c r="B9" s="51" t="s">
        <v>10</v>
      </c>
      <c r="C9" s="51" t="s">
        <v>9</v>
      </c>
      <c r="D9" s="51" t="s">
        <v>6</v>
      </c>
      <c r="E9" s="434">
        <v>4</v>
      </c>
      <c r="F9" s="448">
        <v>-0.85845514599999995</v>
      </c>
      <c r="G9" s="369">
        <v>0</v>
      </c>
      <c r="H9" s="369">
        <v>36</v>
      </c>
      <c r="I9" s="449">
        <v>0.77170000000000005</v>
      </c>
      <c r="J9" s="191">
        <v>11</v>
      </c>
      <c r="K9" s="370">
        <v>42543</v>
      </c>
      <c r="L9" s="191">
        <v>8</v>
      </c>
      <c r="M9" s="371">
        <v>8383</v>
      </c>
      <c r="N9" s="191">
        <v>0</v>
      </c>
      <c r="O9" s="191">
        <v>0</v>
      </c>
      <c r="P9" s="368">
        <v>0</v>
      </c>
      <c r="Q9" s="448">
        <v>10</v>
      </c>
      <c r="R9" s="191">
        <v>0</v>
      </c>
      <c r="S9" s="372" t="s">
        <v>388</v>
      </c>
      <c r="T9" s="194" t="s">
        <v>354</v>
      </c>
      <c r="U9" s="191">
        <v>0</v>
      </c>
      <c r="V9" s="191">
        <v>36</v>
      </c>
      <c r="W9" s="191">
        <v>1</v>
      </c>
      <c r="X9" s="191">
        <v>0</v>
      </c>
      <c r="Y9" s="373">
        <v>42116</v>
      </c>
    </row>
    <row r="10" spans="1:25" x14ac:dyDescent="0.25">
      <c r="A10" s="72">
        <v>540029</v>
      </c>
      <c r="B10" s="4" t="s">
        <v>11</v>
      </c>
      <c r="C10" s="4" t="s">
        <v>9</v>
      </c>
      <c r="D10" s="4" t="s">
        <v>7</v>
      </c>
      <c r="E10" s="278">
        <v>4</v>
      </c>
      <c r="F10" s="1011" t="s">
        <v>355</v>
      </c>
      <c r="G10" s="1012"/>
      <c r="H10" s="1012"/>
      <c r="I10" s="1013"/>
      <c r="J10" s="1014"/>
      <c r="K10" s="1015"/>
      <c r="L10" s="1015"/>
      <c r="M10" s="1015"/>
      <c r="N10" s="1015"/>
      <c r="O10" s="1015"/>
      <c r="P10" s="1015"/>
      <c r="Q10" s="1014"/>
      <c r="R10" s="1015"/>
      <c r="S10" s="1016"/>
      <c r="T10" s="1017"/>
      <c r="U10" s="1018"/>
      <c r="V10" s="1018"/>
      <c r="W10" s="1018"/>
      <c r="X10" s="1018"/>
      <c r="Y10" s="1019"/>
    </row>
    <row r="11" spans="1:25" x14ac:dyDescent="0.25">
      <c r="A11" s="70">
        <v>540280</v>
      </c>
      <c r="B11" s="51" t="s">
        <v>16</v>
      </c>
      <c r="C11" s="51" t="s">
        <v>9</v>
      </c>
      <c r="D11" s="51" t="s">
        <v>6</v>
      </c>
      <c r="E11" s="434">
        <v>4</v>
      </c>
      <c r="F11" s="448">
        <v>-0.85845514599999995</v>
      </c>
      <c r="G11" s="369">
        <v>0</v>
      </c>
      <c r="H11" s="369">
        <v>36</v>
      </c>
      <c r="I11" s="449">
        <v>0.77170000000000005</v>
      </c>
      <c r="J11" s="191">
        <v>11</v>
      </c>
      <c r="K11" s="370">
        <v>42543</v>
      </c>
      <c r="L11" s="191">
        <v>41</v>
      </c>
      <c r="M11" s="371">
        <v>290301</v>
      </c>
      <c r="N11" s="191">
        <v>12</v>
      </c>
      <c r="O11" s="191">
        <v>18</v>
      </c>
      <c r="P11" s="368">
        <v>1</v>
      </c>
      <c r="Q11" s="448">
        <v>7</v>
      </c>
      <c r="R11" s="191">
        <v>0</v>
      </c>
      <c r="S11" s="372">
        <v>0.91</v>
      </c>
      <c r="T11" s="194" t="s">
        <v>354</v>
      </c>
      <c r="U11" s="191">
        <v>0</v>
      </c>
      <c r="V11" s="191">
        <v>36</v>
      </c>
      <c r="W11" s="191">
        <v>1</v>
      </c>
      <c r="X11" s="191">
        <v>2</v>
      </c>
      <c r="Y11" s="373">
        <v>43032</v>
      </c>
    </row>
    <row r="12" spans="1:25" x14ac:dyDescent="0.25">
      <c r="A12" s="70">
        <v>540031</v>
      </c>
      <c r="B12" s="51" t="s">
        <v>12</v>
      </c>
      <c r="C12" s="51" t="s">
        <v>9</v>
      </c>
      <c r="D12" s="51" t="s">
        <v>6</v>
      </c>
      <c r="E12" s="434">
        <v>4</v>
      </c>
      <c r="F12" s="448">
        <v>-0.85845514599999995</v>
      </c>
      <c r="G12" s="369">
        <v>9.2636579572446553</v>
      </c>
      <c r="H12" s="369">
        <v>36</v>
      </c>
      <c r="I12" s="449">
        <v>0.77170000000000005</v>
      </c>
      <c r="J12" s="191">
        <v>11</v>
      </c>
      <c r="K12" s="370">
        <v>42543</v>
      </c>
      <c r="L12" s="191">
        <v>5</v>
      </c>
      <c r="M12" s="371">
        <v>55583</v>
      </c>
      <c r="N12" s="191">
        <v>0</v>
      </c>
      <c r="O12" s="191">
        <v>0</v>
      </c>
      <c r="P12" s="368">
        <v>1</v>
      </c>
      <c r="Q12" s="448">
        <v>5</v>
      </c>
      <c r="R12" s="191">
        <v>2</v>
      </c>
      <c r="S12" s="372">
        <v>0.91</v>
      </c>
      <c r="T12" s="194" t="s">
        <v>354</v>
      </c>
      <c r="U12" s="191">
        <v>0</v>
      </c>
      <c r="V12" s="191">
        <v>36</v>
      </c>
      <c r="W12" s="191">
        <v>1</v>
      </c>
      <c r="X12" s="191">
        <v>0</v>
      </c>
      <c r="Y12" s="373">
        <v>42143</v>
      </c>
    </row>
    <row r="13" spans="1:25" x14ac:dyDescent="0.25">
      <c r="A13" s="70">
        <v>540032</v>
      </c>
      <c r="B13" s="51" t="s">
        <v>13</v>
      </c>
      <c r="C13" s="51" t="s">
        <v>9</v>
      </c>
      <c r="D13" s="51" t="s">
        <v>6</v>
      </c>
      <c r="E13" s="434">
        <v>4</v>
      </c>
      <c r="F13" s="448">
        <v>-0.85845514599999995</v>
      </c>
      <c r="G13" s="369">
        <v>0</v>
      </c>
      <c r="H13" s="369">
        <v>36</v>
      </c>
      <c r="I13" s="449">
        <v>0.77170000000000005</v>
      </c>
      <c r="J13" s="191">
        <v>11</v>
      </c>
      <c r="K13" s="370">
        <v>42543</v>
      </c>
      <c r="L13" s="191">
        <v>24</v>
      </c>
      <c r="M13" s="371">
        <v>203535</v>
      </c>
      <c r="N13" s="191">
        <v>4</v>
      </c>
      <c r="O13" s="191">
        <v>8</v>
      </c>
      <c r="P13" s="368">
        <v>3</v>
      </c>
      <c r="Q13" s="448">
        <v>2</v>
      </c>
      <c r="R13" s="191">
        <v>2</v>
      </c>
      <c r="S13" s="372">
        <v>0.91</v>
      </c>
      <c r="T13" s="194" t="s">
        <v>354</v>
      </c>
      <c r="U13" s="191">
        <v>0</v>
      </c>
      <c r="V13" s="191">
        <v>36</v>
      </c>
      <c r="W13" s="191">
        <v>1</v>
      </c>
      <c r="X13" s="191">
        <v>0</v>
      </c>
      <c r="Y13" s="373">
        <v>42143</v>
      </c>
    </row>
    <row r="14" spans="1:25" x14ac:dyDescent="0.25">
      <c r="A14" s="72">
        <v>540033</v>
      </c>
      <c r="B14" s="4" t="s">
        <v>15</v>
      </c>
      <c r="C14" s="4" t="s">
        <v>9</v>
      </c>
      <c r="D14" s="4" t="s">
        <v>7</v>
      </c>
      <c r="E14" s="278">
        <v>4</v>
      </c>
      <c r="F14" s="1011" t="s">
        <v>355</v>
      </c>
      <c r="G14" s="1012"/>
      <c r="H14" s="1012"/>
      <c r="I14" s="1013"/>
      <c r="J14" s="1020"/>
      <c r="K14" s="1021"/>
      <c r="L14" s="1021"/>
      <c r="M14" s="1021"/>
      <c r="N14" s="1021"/>
      <c r="O14" s="1021"/>
      <c r="P14" s="1021"/>
      <c r="Q14" s="1022"/>
      <c r="R14" s="1023"/>
      <c r="S14" s="1024"/>
      <c r="T14" s="1022"/>
      <c r="U14" s="1023"/>
      <c r="V14" s="1023"/>
      <c r="W14" s="1023"/>
      <c r="X14" s="1023"/>
      <c r="Y14" s="1024"/>
    </row>
    <row r="15" spans="1:25" x14ac:dyDescent="0.25">
      <c r="A15" s="66"/>
      <c r="B15" s="10"/>
      <c r="C15" s="10" t="s">
        <v>9</v>
      </c>
      <c r="D15" s="10" t="s">
        <v>2</v>
      </c>
      <c r="E15" s="435">
        <v>4</v>
      </c>
      <c r="F15" s="438"/>
      <c r="G15" s="426"/>
      <c r="H15" s="427"/>
      <c r="I15" s="428"/>
      <c r="J15" s="424"/>
      <c r="K15" s="426"/>
      <c r="L15" s="423"/>
      <c r="M15" s="426"/>
      <c r="N15" s="437"/>
      <c r="O15" s="426"/>
      <c r="P15" s="453"/>
      <c r="Q15" s="424"/>
      <c r="R15" s="426"/>
      <c r="S15" s="428"/>
      <c r="T15" s="438"/>
      <c r="U15" s="425"/>
      <c r="V15" s="425"/>
      <c r="W15" s="425"/>
      <c r="X15" s="425"/>
      <c r="Y15" s="429"/>
    </row>
    <row r="16" spans="1:25" x14ac:dyDescent="0.25">
      <c r="A16" s="72">
        <v>540041</v>
      </c>
      <c r="B16" s="4" t="s">
        <v>20</v>
      </c>
      <c r="C16" s="4" t="s">
        <v>19</v>
      </c>
      <c r="D16" s="4" t="s">
        <v>7</v>
      </c>
      <c r="E16" s="278">
        <v>4</v>
      </c>
      <c r="F16" s="1011" t="s">
        <v>355</v>
      </c>
      <c r="G16" s="1012"/>
      <c r="H16" s="1012"/>
      <c r="I16" s="1013"/>
      <c r="J16" s="1014"/>
      <c r="K16" s="1015"/>
      <c r="L16" s="1015"/>
      <c r="M16" s="1015"/>
      <c r="N16" s="1015"/>
      <c r="O16" s="1015"/>
      <c r="P16" s="1015"/>
      <c r="Q16" s="1014"/>
      <c r="R16" s="1015"/>
      <c r="S16" s="1016"/>
      <c r="T16" s="1017"/>
      <c r="U16" s="1018"/>
      <c r="V16" s="1018"/>
      <c r="W16" s="1018"/>
      <c r="X16" s="1018"/>
      <c r="Y16" s="1019"/>
    </row>
    <row r="17" spans="1:25" x14ac:dyDescent="0.25">
      <c r="A17" s="70">
        <v>540243</v>
      </c>
      <c r="B17" s="51" t="s">
        <v>25</v>
      </c>
      <c r="C17" s="51" t="s">
        <v>19</v>
      </c>
      <c r="D17" s="51" t="s">
        <v>6</v>
      </c>
      <c r="E17" s="434">
        <v>4</v>
      </c>
      <c r="F17" s="448">
        <v>-0.31581425000000002</v>
      </c>
      <c r="G17" s="369">
        <v>0</v>
      </c>
      <c r="H17" s="369">
        <v>73.599999999999994</v>
      </c>
      <c r="I17" s="449">
        <v>0.54820000000000002</v>
      </c>
      <c r="J17" s="191">
        <v>9</v>
      </c>
      <c r="K17" s="370">
        <v>42543</v>
      </c>
      <c r="L17" s="191">
        <v>1</v>
      </c>
      <c r="M17" s="371">
        <v>11733</v>
      </c>
      <c r="N17" s="191">
        <v>0</v>
      </c>
      <c r="O17" s="191">
        <v>0</v>
      </c>
      <c r="P17" s="368">
        <v>0</v>
      </c>
      <c r="Q17" s="448">
        <v>2</v>
      </c>
      <c r="R17" s="191">
        <v>0</v>
      </c>
      <c r="S17" s="372">
        <v>0.76</v>
      </c>
      <c r="T17" s="194" t="s">
        <v>354</v>
      </c>
      <c r="U17" s="191">
        <v>0</v>
      </c>
      <c r="V17" s="191">
        <v>60</v>
      </c>
      <c r="W17" s="191">
        <v>1</v>
      </c>
      <c r="X17" s="191">
        <v>0</v>
      </c>
      <c r="Y17" s="373">
        <v>42556</v>
      </c>
    </row>
    <row r="18" spans="1:25" x14ac:dyDescent="0.25">
      <c r="A18" s="74">
        <v>540040</v>
      </c>
      <c r="B18" s="9" t="s">
        <v>18</v>
      </c>
      <c r="C18" s="9" t="s">
        <v>19</v>
      </c>
      <c r="D18" s="9" t="s">
        <v>5</v>
      </c>
      <c r="E18" s="277">
        <v>4</v>
      </c>
      <c r="F18" s="446">
        <v>-0.31581425000000002</v>
      </c>
      <c r="G18" s="367">
        <v>5.4663774403470713</v>
      </c>
      <c r="H18" s="367">
        <v>73.599999999999994</v>
      </c>
      <c r="I18" s="447">
        <v>0.54820000000000002</v>
      </c>
      <c r="J18" s="376">
        <v>9</v>
      </c>
      <c r="K18" s="375">
        <v>42543</v>
      </c>
      <c r="L18" s="376">
        <v>461</v>
      </c>
      <c r="M18" s="377">
        <v>10227446</v>
      </c>
      <c r="N18" s="376">
        <v>5</v>
      </c>
      <c r="O18" s="376">
        <v>41</v>
      </c>
      <c r="P18" s="452">
        <v>68</v>
      </c>
      <c r="Q18" s="446">
        <v>312</v>
      </c>
      <c r="R18" s="376">
        <v>86</v>
      </c>
      <c r="S18" s="378">
        <v>0.76</v>
      </c>
      <c r="T18" s="374">
        <v>9</v>
      </c>
      <c r="U18" s="376">
        <v>1</v>
      </c>
      <c r="V18" s="376">
        <v>60</v>
      </c>
      <c r="W18" s="376">
        <v>1</v>
      </c>
      <c r="X18" s="376">
        <v>0</v>
      </c>
      <c r="Y18" s="379">
        <v>43300</v>
      </c>
    </row>
    <row r="19" spans="1:25" x14ac:dyDescent="0.25">
      <c r="A19" s="70">
        <v>540228</v>
      </c>
      <c r="B19" s="51" t="s">
        <v>24</v>
      </c>
      <c r="C19" s="51" t="s">
        <v>19</v>
      </c>
      <c r="D19" s="51" t="s">
        <v>6</v>
      </c>
      <c r="E19" s="434">
        <v>4</v>
      </c>
      <c r="F19" s="448">
        <v>-0.31581425000000002</v>
      </c>
      <c r="G19" s="369">
        <v>11.372549019607844</v>
      </c>
      <c r="H19" s="369">
        <v>73.599999999999994</v>
      </c>
      <c r="I19" s="449">
        <v>0.54820000000000002</v>
      </c>
      <c r="J19" s="191">
        <v>9</v>
      </c>
      <c r="K19" s="370">
        <v>42543</v>
      </c>
      <c r="L19" s="191">
        <v>152</v>
      </c>
      <c r="M19" s="371">
        <v>3719665</v>
      </c>
      <c r="N19" s="191">
        <v>0</v>
      </c>
      <c r="O19" s="191">
        <v>23</v>
      </c>
      <c r="P19" s="368">
        <v>2</v>
      </c>
      <c r="Q19" s="448">
        <v>44</v>
      </c>
      <c r="R19" s="191">
        <v>1</v>
      </c>
      <c r="S19" s="372">
        <v>0.76</v>
      </c>
      <c r="T19" s="194" t="s">
        <v>354</v>
      </c>
      <c r="U19" s="191">
        <v>0</v>
      </c>
      <c r="V19" s="191">
        <v>60</v>
      </c>
      <c r="W19" s="191">
        <v>1</v>
      </c>
      <c r="X19" s="191">
        <v>0</v>
      </c>
      <c r="Y19" s="373">
        <v>42941</v>
      </c>
    </row>
    <row r="20" spans="1:25" x14ac:dyDescent="0.25">
      <c r="A20" s="70">
        <v>540043</v>
      </c>
      <c r="B20" s="51" t="s">
        <v>21</v>
      </c>
      <c r="C20" s="51" t="s">
        <v>19</v>
      </c>
      <c r="D20" s="51" t="s">
        <v>6</v>
      </c>
      <c r="E20" s="434">
        <v>4</v>
      </c>
      <c r="F20" s="448">
        <v>-0.31581425000000002</v>
      </c>
      <c r="G20" s="369">
        <v>0</v>
      </c>
      <c r="H20" s="369">
        <v>73.599999999999994</v>
      </c>
      <c r="I20" s="449">
        <v>0.54820000000000002</v>
      </c>
      <c r="J20" s="191">
        <v>9</v>
      </c>
      <c r="K20" s="370">
        <v>42543</v>
      </c>
      <c r="L20" s="191">
        <v>141</v>
      </c>
      <c r="M20" s="371">
        <v>6292219</v>
      </c>
      <c r="N20" s="191">
        <v>0</v>
      </c>
      <c r="O20" s="191">
        <v>13</v>
      </c>
      <c r="P20" s="368">
        <v>1</v>
      </c>
      <c r="Q20" s="448">
        <v>35</v>
      </c>
      <c r="R20" s="191">
        <v>11</v>
      </c>
      <c r="S20" s="372">
        <v>0.76</v>
      </c>
      <c r="T20" s="194" t="s">
        <v>354</v>
      </c>
      <c r="U20" s="191">
        <v>0</v>
      </c>
      <c r="V20" s="191">
        <v>60</v>
      </c>
      <c r="W20" s="191">
        <v>1</v>
      </c>
      <c r="X20" s="191">
        <v>0</v>
      </c>
      <c r="Y20" s="373">
        <v>42867</v>
      </c>
    </row>
    <row r="21" spans="1:25" x14ac:dyDescent="0.25">
      <c r="A21" s="70">
        <v>540044</v>
      </c>
      <c r="B21" s="51" t="s">
        <v>22</v>
      </c>
      <c r="C21" s="51" t="s">
        <v>19</v>
      </c>
      <c r="D21" s="51" t="s">
        <v>6</v>
      </c>
      <c r="E21" s="434">
        <v>4</v>
      </c>
      <c r="F21" s="448">
        <v>-0.31581425000000002</v>
      </c>
      <c r="G21" s="369">
        <v>-7.7519379844961236</v>
      </c>
      <c r="H21" s="369">
        <v>73.599999999999994</v>
      </c>
      <c r="I21" s="449">
        <v>0.54820000000000002</v>
      </c>
      <c r="J21" s="191">
        <v>9</v>
      </c>
      <c r="K21" s="370">
        <v>42543</v>
      </c>
      <c r="L21" s="191">
        <v>17</v>
      </c>
      <c r="M21" s="371">
        <v>495582</v>
      </c>
      <c r="N21" s="191">
        <v>2</v>
      </c>
      <c r="O21" s="191">
        <v>5</v>
      </c>
      <c r="P21" s="368">
        <v>1</v>
      </c>
      <c r="Q21" s="448">
        <v>10</v>
      </c>
      <c r="R21" s="191">
        <v>1</v>
      </c>
      <c r="S21" s="372">
        <v>0.76</v>
      </c>
      <c r="T21" s="194" t="s">
        <v>354</v>
      </c>
      <c r="U21" s="191">
        <v>0</v>
      </c>
      <c r="V21" s="191">
        <v>60</v>
      </c>
      <c r="W21" s="191">
        <v>1</v>
      </c>
      <c r="X21" s="191">
        <v>0</v>
      </c>
      <c r="Y21" s="373">
        <v>42941</v>
      </c>
    </row>
    <row r="22" spans="1:25" x14ac:dyDescent="0.25">
      <c r="A22" s="70">
        <v>540045</v>
      </c>
      <c r="B22" s="51" t="s">
        <v>23</v>
      </c>
      <c r="C22" s="51" t="s">
        <v>19</v>
      </c>
      <c r="D22" s="51" t="s">
        <v>6</v>
      </c>
      <c r="E22" s="434">
        <v>4</v>
      </c>
      <c r="F22" s="448">
        <v>-0.31581425000000002</v>
      </c>
      <c r="G22" s="369">
        <v>6.2913907284768218</v>
      </c>
      <c r="H22" s="369">
        <v>73.599999999999994</v>
      </c>
      <c r="I22" s="449">
        <v>0.54820000000000002</v>
      </c>
      <c r="J22" s="191">
        <v>9</v>
      </c>
      <c r="K22" s="370">
        <v>42543</v>
      </c>
      <c r="L22" s="191">
        <v>89</v>
      </c>
      <c r="M22" s="371">
        <v>2975141</v>
      </c>
      <c r="N22" s="191">
        <v>2</v>
      </c>
      <c r="O22" s="191">
        <v>2</v>
      </c>
      <c r="P22" s="368">
        <v>39</v>
      </c>
      <c r="Q22" s="448">
        <v>133</v>
      </c>
      <c r="R22" s="191">
        <v>64</v>
      </c>
      <c r="S22" s="372">
        <v>0.76</v>
      </c>
      <c r="T22" s="194" t="s">
        <v>354</v>
      </c>
      <c r="U22" s="191">
        <v>0</v>
      </c>
      <c r="V22" s="191">
        <v>60</v>
      </c>
      <c r="W22" s="191">
        <v>1</v>
      </c>
      <c r="X22" s="191">
        <v>0</v>
      </c>
      <c r="Y22" s="373">
        <v>43185</v>
      </c>
    </row>
    <row r="23" spans="1:25" x14ac:dyDescent="0.25">
      <c r="A23" s="66"/>
      <c r="B23" s="10"/>
      <c r="C23" s="10" t="s">
        <v>19</v>
      </c>
      <c r="D23" s="10" t="s">
        <v>2</v>
      </c>
      <c r="E23" s="435">
        <v>4</v>
      </c>
      <c r="F23" s="438"/>
      <c r="G23" s="426"/>
      <c r="H23" s="427"/>
      <c r="I23" s="428"/>
      <c r="J23" s="424"/>
      <c r="K23" s="426"/>
      <c r="L23" s="423"/>
      <c r="M23" s="426"/>
      <c r="N23" s="437"/>
      <c r="O23" s="426"/>
      <c r="P23" s="453"/>
      <c r="Q23" s="424"/>
      <c r="R23" s="426"/>
      <c r="S23" s="428"/>
      <c r="T23" s="438"/>
      <c r="U23" s="425"/>
      <c r="V23" s="425"/>
      <c r="W23" s="425"/>
      <c r="X23" s="425"/>
      <c r="Y23" s="429"/>
    </row>
    <row r="24" spans="1:25" x14ac:dyDescent="0.25">
      <c r="A24" s="74">
        <v>540146</v>
      </c>
      <c r="B24" s="9" t="s">
        <v>26</v>
      </c>
      <c r="C24" s="9" t="s">
        <v>27</v>
      </c>
      <c r="D24" s="9" t="s">
        <v>5</v>
      </c>
      <c r="E24" s="277">
        <v>4</v>
      </c>
      <c r="F24" s="446">
        <v>0.65404686099999998</v>
      </c>
      <c r="G24" s="367">
        <v>-2.0761245674740483</v>
      </c>
      <c r="H24" s="367">
        <v>1</v>
      </c>
      <c r="I24" s="447">
        <v>0.44600000000000001</v>
      </c>
      <c r="J24" s="376">
        <v>13</v>
      </c>
      <c r="K24" s="375">
        <v>42543</v>
      </c>
      <c r="L24" s="376">
        <v>64</v>
      </c>
      <c r="M24" s="377">
        <v>1997231</v>
      </c>
      <c r="N24" s="376">
        <v>0</v>
      </c>
      <c r="O24" s="376">
        <v>6</v>
      </c>
      <c r="P24" s="452">
        <v>33</v>
      </c>
      <c r="Q24" s="446">
        <v>92</v>
      </c>
      <c r="R24" s="376">
        <v>31</v>
      </c>
      <c r="S24" s="378">
        <v>0.83</v>
      </c>
      <c r="T24" s="374" t="s">
        <v>354</v>
      </c>
      <c r="U24" s="376">
        <v>0</v>
      </c>
      <c r="V24" s="376">
        <v>14</v>
      </c>
      <c r="W24" s="376">
        <v>1</v>
      </c>
      <c r="X24" s="376">
        <v>0</v>
      </c>
      <c r="Y24" s="379">
        <v>42921</v>
      </c>
    </row>
    <row r="25" spans="1:25" x14ac:dyDescent="0.25">
      <c r="A25" s="70">
        <v>540147</v>
      </c>
      <c r="B25" s="51" t="s">
        <v>28</v>
      </c>
      <c r="C25" s="51" t="s">
        <v>27</v>
      </c>
      <c r="D25" s="51" t="s">
        <v>6</v>
      </c>
      <c r="E25" s="434">
        <v>4</v>
      </c>
      <c r="F25" s="448">
        <v>0.65404686099999998</v>
      </c>
      <c r="G25" s="369">
        <v>0</v>
      </c>
      <c r="H25" s="369">
        <v>1</v>
      </c>
      <c r="I25" s="449">
        <v>0.44600000000000001</v>
      </c>
      <c r="J25" s="191">
        <v>13</v>
      </c>
      <c r="K25" s="370">
        <v>42543</v>
      </c>
      <c r="L25" s="191">
        <v>144</v>
      </c>
      <c r="M25" s="371">
        <v>6750487</v>
      </c>
      <c r="N25" s="191">
        <v>3</v>
      </c>
      <c r="O25" s="191">
        <v>21</v>
      </c>
      <c r="P25" s="368">
        <v>0</v>
      </c>
      <c r="Q25" s="448">
        <v>72</v>
      </c>
      <c r="R25" s="191">
        <v>25</v>
      </c>
      <c r="S25" s="372">
        <v>0.83</v>
      </c>
      <c r="T25" s="194" t="s">
        <v>354</v>
      </c>
      <c r="U25" s="191">
        <v>0</v>
      </c>
      <c r="V25" s="191">
        <v>14</v>
      </c>
      <c r="W25" s="191">
        <v>1</v>
      </c>
      <c r="X25" s="191">
        <v>2</v>
      </c>
      <c r="Y25" s="373">
        <v>42976</v>
      </c>
    </row>
    <row r="26" spans="1:25" x14ac:dyDescent="0.25">
      <c r="A26" s="70">
        <v>540148</v>
      </c>
      <c r="B26" s="51" t="s">
        <v>29</v>
      </c>
      <c r="C26" s="51" t="s">
        <v>27</v>
      </c>
      <c r="D26" s="51" t="s">
        <v>6</v>
      </c>
      <c r="E26" s="434">
        <v>4</v>
      </c>
      <c r="F26" s="448">
        <v>0.65404686099999998</v>
      </c>
      <c r="G26" s="369">
        <v>3.5714285714285712</v>
      </c>
      <c r="H26" s="369">
        <v>1</v>
      </c>
      <c r="I26" s="449">
        <v>0.44600000000000001</v>
      </c>
      <c r="J26" s="191">
        <v>13</v>
      </c>
      <c r="K26" s="370">
        <v>42543</v>
      </c>
      <c r="L26" s="191">
        <v>5</v>
      </c>
      <c r="M26" s="371">
        <v>43540</v>
      </c>
      <c r="N26" s="191">
        <v>2</v>
      </c>
      <c r="O26" s="191">
        <v>2</v>
      </c>
      <c r="P26" s="368">
        <v>8</v>
      </c>
      <c r="Q26" s="448">
        <v>6</v>
      </c>
      <c r="R26" s="191">
        <v>0</v>
      </c>
      <c r="S26" s="372">
        <v>0.83</v>
      </c>
      <c r="T26" s="194" t="s">
        <v>354</v>
      </c>
      <c r="U26" s="191">
        <v>0</v>
      </c>
      <c r="V26" s="191">
        <v>14</v>
      </c>
      <c r="W26" s="191">
        <v>1</v>
      </c>
      <c r="X26" s="191">
        <v>0</v>
      </c>
      <c r="Y26" s="373">
        <v>42592</v>
      </c>
    </row>
    <row r="27" spans="1:25" x14ac:dyDescent="0.25">
      <c r="A27" s="66"/>
      <c r="B27" s="10"/>
      <c r="C27" s="10" t="s">
        <v>27</v>
      </c>
      <c r="D27" s="10" t="s">
        <v>2</v>
      </c>
      <c r="E27" s="435">
        <v>4</v>
      </c>
      <c r="F27" s="438"/>
      <c r="G27" s="426"/>
      <c r="H27" s="427"/>
      <c r="I27" s="428"/>
      <c r="J27" s="424"/>
      <c r="K27" s="426"/>
      <c r="L27" s="423"/>
      <c r="M27" s="426"/>
      <c r="N27" s="437"/>
      <c r="O27" s="426"/>
      <c r="P27" s="453"/>
      <c r="Q27" s="424"/>
      <c r="R27" s="426"/>
      <c r="S27" s="428"/>
      <c r="T27" s="438"/>
      <c r="U27" s="425"/>
      <c r="V27" s="425"/>
      <c r="W27" s="425"/>
      <c r="X27" s="425"/>
      <c r="Y27" s="429"/>
    </row>
    <row r="28" spans="1:25" x14ac:dyDescent="0.25">
      <c r="A28" s="70">
        <v>540158</v>
      </c>
      <c r="B28" s="51" t="s">
        <v>32</v>
      </c>
      <c r="C28" s="51" t="s">
        <v>31</v>
      </c>
      <c r="D28" s="51" t="s">
        <v>6</v>
      </c>
      <c r="E28" s="434">
        <v>4</v>
      </c>
      <c r="F28" s="448">
        <v>2.8889530799999998</v>
      </c>
      <c r="G28" s="369">
        <v>0</v>
      </c>
      <c r="H28" s="369">
        <v>1.4</v>
      </c>
      <c r="I28" s="449">
        <v>0.48770000000000002</v>
      </c>
      <c r="J28" s="191">
        <v>10</v>
      </c>
      <c r="K28" s="370">
        <v>42543</v>
      </c>
      <c r="L28" s="191">
        <v>5</v>
      </c>
      <c r="M28" s="371">
        <v>39249</v>
      </c>
      <c r="N28" s="191">
        <v>0</v>
      </c>
      <c r="O28" s="191">
        <v>0</v>
      </c>
      <c r="P28" s="368">
        <v>0</v>
      </c>
      <c r="Q28" s="448">
        <v>3</v>
      </c>
      <c r="R28" s="191">
        <v>1</v>
      </c>
      <c r="S28" s="372">
        <v>0.79</v>
      </c>
      <c r="T28" s="194" t="s">
        <v>354</v>
      </c>
      <c r="U28" s="191">
        <v>0</v>
      </c>
      <c r="V28" s="191">
        <v>9</v>
      </c>
      <c r="W28" s="191">
        <v>0</v>
      </c>
      <c r="X28" s="191">
        <v>1</v>
      </c>
      <c r="Y28" s="373">
        <v>40444</v>
      </c>
    </row>
    <row r="29" spans="1:25" x14ac:dyDescent="0.25">
      <c r="A29" s="70">
        <v>540159</v>
      </c>
      <c r="B29" s="51" t="s">
        <v>33</v>
      </c>
      <c r="C29" s="51" t="s">
        <v>31</v>
      </c>
      <c r="D29" s="51" t="s">
        <v>6</v>
      </c>
      <c r="E29" s="434">
        <v>4</v>
      </c>
      <c r="F29" s="448">
        <v>2.8889530799999998</v>
      </c>
      <c r="G29" s="369">
        <v>0</v>
      </c>
      <c r="H29" s="369">
        <v>1.4</v>
      </c>
      <c r="I29" s="449">
        <v>0.48770000000000002</v>
      </c>
      <c r="J29" s="191">
        <v>10</v>
      </c>
      <c r="K29" s="370">
        <v>42543</v>
      </c>
      <c r="L29" s="191">
        <v>579</v>
      </c>
      <c r="M29" s="371">
        <v>13396576</v>
      </c>
      <c r="N29" s="191">
        <v>2</v>
      </c>
      <c r="O29" s="191">
        <v>208</v>
      </c>
      <c r="P29" s="368">
        <v>6</v>
      </c>
      <c r="Q29" s="448">
        <v>156</v>
      </c>
      <c r="R29" s="191">
        <v>89</v>
      </c>
      <c r="S29" s="372">
        <v>0.79</v>
      </c>
      <c r="T29" s="194" t="s">
        <v>354</v>
      </c>
      <c r="U29" s="191">
        <v>0</v>
      </c>
      <c r="V29" s="191">
        <v>9</v>
      </c>
      <c r="W29" s="191">
        <v>0</v>
      </c>
      <c r="X29" s="191">
        <v>0</v>
      </c>
      <c r="Y29" s="373">
        <v>42598</v>
      </c>
    </row>
    <row r="30" spans="1:25" x14ac:dyDescent="0.25">
      <c r="A30" s="74">
        <v>540283</v>
      </c>
      <c r="B30" s="9" t="s">
        <v>30</v>
      </c>
      <c r="C30" s="9" t="s">
        <v>31</v>
      </c>
      <c r="D30" s="9" t="s">
        <v>5</v>
      </c>
      <c r="E30" s="277">
        <v>4</v>
      </c>
      <c r="F30" s="446">
        <v>2.8889530799999998</v>
      </c>
      <c r="G30" s="367">
        <v>15.483870967741936</v>
      </c>
      <c r="H30" s="367">
        <v>1.4</v>
      </c>
      <c r="I30" s="447">
        <v>0.48770000000000002</v>
      </c>
      <c r="J30" s="376">
        <v>10</v>
      </c>
      <c r="K30" s="375">
        <v>42543</v>
      </c>
      <c r="L30" s="376">
        <v>156</v>
      </c>
      <c r="M30" s="377">
        <v>2231586</v>
      </c>
      <c r="N30" s="376">
        <v>4</v>
      </c>
      <c r="O30" s="376">
        <v>20</v>
      </c>
      <c r="P30" s="452">
        <v>15</v>
      </c>
      <c r="Q30" s="446">
        <v>146</v>
      </c>
      <c r="R30" s="376">
        <v>53</v>
      </c>
      <c r="S30" s="378">
        <v>0.79</v>
      </c>
      <c r="T30" s="374" t="s">
        <v>354</v>
      </c>
      <c r="U30" s="376">
        <v>0</v>
      </c>
      <c r="V30" s="376">
        <v>9</v>
      </c>
      <c r="W30" s="376">
        <v>1</v>
      </c>
      <c r="X30" s="376">
        <v>0</v>
      </c>
      <c r="Y30" s="379">
        <v>42598</v>
      </c>
    </row>
    <row r="31" spans="1:25" x14ac:dyDescent="0.25">
      <c r="A31" s="66"/>
      <c r="B31" s="10"/>
      <c r="C31" s="10" t="s">
        <v>31</v>
      </c>
      <c r="D31" s="10" t="s">
        <v>2</v>
      </c>
      <c r="E31" s="435">
        <v>4</v>
      </c>
      <c r="F31" s="438"/>
      <c r="G31" s="426"/>
      <c r="H31" s="427"/>
      <c r="I31" s="428"/>
      <c r="J31" s="424"/>
      <c r="K31" s="426"/>
      <c r="L31" s="423"/>
      <c r="M31" s="426"/>
      <c r="N31" s="437"/>
      <c r="O31" s="426"/>
      <c r="P31" s="453"/>
      <c r="Q31" s="424"/>
      <c r="R31" s="426"/>
      <c r="S31" s="428"/>
      <c r="T31" s="438"/>
      <c r="U31" s="425"/>
      <c r="V31" s="425"/>
      <c r="W31" s="425"/>
      <c r="X31" s="425"/>
      <c r="Y31" s="429"/>
    </row>
    <row r="32" spans="1:25" x14ac:dyDescent="0.25">
      <c r="A32" s="70">
        <v>540204</v>
      </c>
      <c r="B32" s="51" t="s">
        <v>44</v>
      </c>
      <c r="C32" s="51" t="s">
        <v>35</v>
      </c>
      <c r="D32" s="51" t="s">
        <v>6</v>
      </c>
      <c r="E32" s="434">
        <v>4</v>
      </c>
      <c r="F32" s="448">
        <v>0.71184354500000002</v>
      </c>
      <c r="G32" s="369">
        <v>0</v>
      </c>
      <c r="H32" s="369">
        <v>0</v>
      </c>
      <c r="I32" s="449">
        <v>0.71630000000000005</v>
      </c>
      <c r="J32" s="191">
        <v>14</v>
      </c>
      <c r="K32" s="370">
        <v>42543</v>
      </c>
      <c r="L32" s="191">
        <v>39</v>
      </c>
      <c r="M32" s="371">
        <v>161933</v>
      </c>
      <c r="N32" s="191">
        <v>0</v>
      </c>
      <c r="O32" s="191">
        <v>2</v>
      </c>
      <c r="P32" s="368">
        <v>1</v>
      </c>
      <c r="Q32" s="448">
        <v>35</v>
      </c>
      <c r="R32" s="191">
        <v>16</v>
      </c>
      <c r="S32" s="372">
        <v>0.87</v>
      </c>
      <c r="T32" s="194" t="s">
        <v>354</v>
      </c>
      <c r="U32" s="191">
        <v>0</v>
      </c>
      <c r="V32" s="191">
        <v>0</v>
      </c>
      <c r="W32" s="191">
        <v>0</v>
      </c>
      <c r="X32" s="191">
        <v>0</v>
      </c>
      <c r="Y32" s="373">
        <v>43438</v>
      </c>
    </row>
    <row r="33" spans="1:25" x14ac:dyDescent="0.25">
      <c r="A33" s="70">
        <v>540205</v>
      </c>
      <c r="B33" s="51" t="s">
        <v>36</v>
      </c>
      <c r="C33" s="51" t="s">
        <v>35</v>
      </c>
      <c r="D33" s="51" t="s">
        <v>6</v>
      </c>
      <c r="E33" s="434">
        <v>4</v>
      </c>
      <c r="F33" s="448">
        <v>0.71184354500000002</v>
      </c>
      <c r="G33" s="369">
        <v>0</v>
      </c>
      <c r="H33" s="369">
        <v>0</v>
      </c>
      <c r="I33" s="449">
        <v>0.71630000000000005</v>
      </c>
      <c r="J33" s="191">
        <v>14</v>
      </c>
      <c r="K33" s="370">
        <v>42543</v>
      </c>
      <c r="L33" s="191">
        <v>21</v>
      </c>
      <c r="M33" s="371">
        <v>358382</v>
      </c>
      <c r="N33" s="191">
        <v>0</v>
      </c>
      <c r="O33" s="191">
        <v>11</v>
      </c>
      <c r="P33" s="368">
        <v>0</v>
      </c>
      <c r="Q33" s="448">
        <v>3</v>
      </c>
      <c r="R33" s="191">
        <v>0</v>
      </c>
      <c r="S33" s="372">
        <v>0.87</v>
      </c>
      <c r="T33" s="194" t="s">
        <v>354</v>
      </c>
      <c r="U33" s="191">
        <v>0</v>
      </c>
      <c r="V33" s="191">
        <v>0</v>
      </c>
      <c r="W33" s="191">
        <v>1</v>
      </c>
      <c r="X33" s="191">
        <v>0</v>
      </c>
      <c r="Y33" s="373">
        <v>43438</v>
      </c>
    </row>
    <row r="34" spans="1:25" x14ac:dyDescent="0.25">
      <c r="A34" s="70">
        <v>540206</v>
      </c>
      <c r="B34" s="51" t="s">
        <v>37</v>
      </c>
      <c r="C34" s="51" t="s">
        <v>35</v>
      </c>
      <c r="D34" s="51" t="s">
        <v>6</v>
      </c>
      <c r="E34" s="434">
        <v>4</v>
      </c>
      <c r="F34" s="448">
        <v>0.71184354500000002</v>
      </c>
      <c r="G34" s="369">
        <v>0</v>
      </c>
      <c r="H34" s="369">
        <v>0</v>
      </c>
      <c r="I34" s="449">
        <v>0.71630000000000005</v>
      </c>
      <c r="J34" s="191">
        <v>14</v>
      </c>
      <c r="K34" s="370">
        <v>42543</v>
      </c>
      <c r="L34" s="191">
        <v>6</v>
      </c>
      <c r="M34" s="371">
        <v>25435</v>
      </c>
      <c r="N34" s="191">
        <v>0</v>
      </c>
      <c r="O34" s="191">
        <v>0</v>
      </c>
      <c r="P34" s="368">
        <v>1</v>
      </c>
      <c r="Q34" s="448">
        <v>9</v>
      </c>
      <c r="R34" s="191">
        <v>5</v>
      </c>
      <c r="S34" s="372">
        <v>0.87</v>
      </c>
      <c r="T34" s="194" t="s">
        <v>354</v>
      </c>
      <c r="U34" s="191">
        <v>0</v>
      </c>
      <c r="V34" s="191">
        <v>0</v>
      </c>
      <c r="W34" s="191">
        <v>1</v>
      </c>
      <c r="X34" s="191">
        <v>0</v>
      </c>
      <c r="Y34" s="373">
        <v>43438</v>
      </c>
    </row>
    <row r="35" spans="1:25" x14ac:dyDescent="0.25">
      <c r="A35" s="74">
        <v>540203</v>
      </c>
      <c r="B35" s="9" t="s">
        <v>34</v>
      </c>
      <c r="C35" s="9" t="s">
        <v>35</v>
      </c>
      <c r="D35" s="9" t="s">
        <v>5</v>
      </c>
      <c r="E35" s="277">
        <v>4</v>
      </c>
      <c r="F35" s="446">
        <v>0.71184354500000002</v>
      </c>
      <c r="G35" s="367">
        <v>13.160250671441363</v>
      </c>
      <c r="H35" s="367">
        <v>0</v>
      </c>
      <c r="I35" s="447">
        <v>0.71630000000000005</v>
      </c>
      <c r="J35" s="376">
        <v>14</v>
      </c>
      <c r="K35" s="375">
        <v>42543</v>
      </c>
      <c r="L35" s="376">
        <v>140</v>
      </c>
      <c r="M35" s="377">
        <v>1892045</v>
      </c>
      <c r="N35" s="376">
        <v>7</v>
      </c>
      <c r="O35" s="376">
        <v>30</v>
      </c>
      <c r="P35" s="452">
        <v>13</v>
      </c>
      <c r="Q35" s="446">
        <v>117</v>
      </c>
      <c r="R35" s="376">
        <v>34</v>
      </c>
      <c r="S35" s="378">
        <v>0.87</v>
      </c>
      <c r="T35" s="374" t="s">
        <v>354</v>
      </c>
      <c r="U35" s="376">
        <v>0</v>
      </c>
      <c r="V35" s="376">
        <v>0</v>
      </c>
      <c r="W35" s="376">
        <v>1</v>
      </c>
      <c r="X35" s="376">
        <v>4</v>
      </c>
      <c r="Y35" s="379">
        <v>43438</v>
      </c>
    </row>
    <row r="36" spans="1:25" x14ac:dyDescent="0.25">
      <c r="A36" s="66"/>
      <c r="B36" s="10"/>
      <c r="C36" s="10" t="s">
        <v>35</v>
      </c>
      <c r="D36" s="10" t="s">
        <v>2</v>
      </c>
      <c r="E36" s="435">
        <v>4</v>
      </c>
      <c r="F36" s="438"/>
      <c r="G36" s="426"/>
      <c r="H36" s="427"/>
      <c r="I36" s="428"/>
      <c r="J36" s="424"/>
      <c r="K36" s="426"/>
      <c r="L36" s="423"/>
      <c r="M36" s="426"/>
      <c r="N36" s="437"/>
      <c r="O36" s="426"/>
      <c r="P36" s="453"/>
      <c r="Q36" s="424"/>
      <c r="R36" s="426"/>
      <c r="S36" s="428"/>
      <c r="T36" s="438"/>
      <c r="U36" s="425"/>
      <c r="V36" s="425"/>
      <c r="W36" s="425"/>
      <c r="X36" s="425"/>
      <c r="Y36" s="429"/>
    </row>
    <row r="37" spans="1:25" x14ac:dyDescent="0.25">
      <c r="A37" s="77">
        <v>540041</v>
      </c>
      <c r="B37" s="7" t="s">
        <v>20</v>
      </c>
      <c r="C37" s="7" t="s">
        <v>38</v>
      </c>
      <c r="D37" s="7" t="s">
        <v>6</v>
      </c>
      <c r="E37" s="279" t="s">
        <v>39</v>
      </c>
      <c r="F37" s="450">
        <v>-5.4862684000000052E-3</v>
      </c>
      <c r="G37" s="442">
        <v>-2.5157232704402519</v>
      </c>
      <c r="H37" s="442">
        <v>42.750000001499998</v>
      </c>
      <c r="I37" s="451">
        <v>0.49314999999999998</v>
      </c>
      <c r="J37" s="208">
        <v>7.5</v>
      </c>
      <c r="K37" s="385">
        <v>42543</v>
      </c>
      <c r="L37" s="208">
        <v>198</v>
      </c>
      <c r="M37" s="386">
        <v>3438374</v>
      </c>
      <c r="N37" s="208">
        <v>0</v>
      </c>
      <c r="O37" s="208">
        <v>12</v>
      </c>
      <c r="P37" s="381">
        <v>4</v>
      </c>
      <c r="Q37" s="450">
        <v>83</v>
      </c>
      <c r="R37" s="208">
        <v>43</v>
      </c>
      <c r="S37" s="387">
        <v>0.84499999999999997</v>
      </c>
      <c r="T37" s="206" t="s">
        <v>354</v>
      </c>
      <c r="U37" s="208">
        <v>0</v>
      </c>
      <c r="V37" s="208">
        <v>36.5</v>
      </c>
      <c r="W37" s="208">
        <v>1</v>
      </c>
      <c r="X37" s="208">
        <v>0</v>
      </c>
      <c r="Y37" s="388">
        <v>43158</v>
      </c>
    </row>
    <row r="38" spans="1:25" x14ac:dyDescent="0.25">
      <c r="A38" s="206">
        <v>540029</v>
      </c>
      <c r="B38" s="380" t="s">
        <v>11</v>
      </c>
      <c r="C38" s="380" t="s">
        <v>40</v>
      </c>
      <c r="D38" s="380" t="s">
        <v>6</v>
      </c>
      <c r="E38" s="381" t="s">
        <v>41</v>
      </c>
      <c r="F38" s="382">
        <v>-0.35464779699999999</v>
      </c>
      <c r="G38" s="383">
        <v>-34.871794871794869</v>
      </c>
      <c r="H38" s="208">
        <v>83</v>
      </c>
      <c r="I38" s="384">
        <v>0.62365000000000004</v>
      </c>
      <c r="J38" s="206">
        <v>13.5</v>
      </c>
      <c r="K38" s="385">
        <v>42543</v>
      </c>
      <c r="L38" s="208">
        <v>2</v>
      </c>
      <c r="M38" s="386">
        <v>400</v>
      </c>
      <c r="N38" s="208">
        <v>0</v>
      </c>
      <c r="O38" s="208">
        <v>0</v>
      </c>
      <c r="P38" s="381">
        <v>4</v>
      </c>
      <c r="Q38" s="450">
        <v>4</v>
      </c>
      <c r="R38" s="208">
        <v>1</v>
      </c>
      <c r="S38" s="387">
        <v>0.87</v>
      </c>
      <c r="T38" s="206" t="s">
        <v>354</v>
      </c>
      <c r="U38" s="208">
        <v>0</v>
      </c>
      <c r="V38" s="208">
        <v>102.5</v>
      </c>
      <c r="W38" s="208">
        <v>1</v>
      </c>
      <c r="X38" s="208">
        <v>0</v>
      </c>
      <c r="Y38" s="388">
        <v>42142</v>
      </c>
    </row>
    <row r="39" spans="1:25" ht="15.75" thickBot="1" x14ac:dyDescent="0.3">
      <c r="A39" s="209">
        <v>540033</v>
      </c>
      <c r="B39" s="389" t="s">
        <v>15</v>
      </c>
      <c r="C39" s="389" t="s">
        <v>40</v>
      </c>
      <c r="D39" s="389" t="s">
        <v>6</v>
      </c>
      <c r="E39" s="390" t="s">
        <v>41</v>
      </c>
      <c r="F39" s="391">
        <v>-0.85845514599999995</v>
      </c>
      <c r="G39" s="392">
        <v>0</v>
      </c>
      <c r="H39" s="211">
        <v>36</v>
      </c>
      <c r="I39" s="393">
        <v>0.77170000000000005</v>
      </c>
      <c r="J39" s="209">
        <v>11</v>
      </c>
      <c r="K39" s="394">
        <v>42543</v>
      </c>
      <c r="L39" s="211">
        <v>3</v>
      </c>
      <c r="M39" s="395">
        <v>2349</v>
      </c>
      <c r="N39" s="211">
        <v>0</v>
      </c>
      <c r="O39" s="211">
        <v>0</v>
      </c>
      <c r="P39" s="390">
        <v>4</v>
      </c>
      <c r="Q39" s="454">
        <v>8</v>
      </c>
      <c r="R39" s="211">
        <v>2</v>
      </c>
      <c r="S39" s="396">
        <v>0.91</v>
      </c>
      <c r="T39" s="209" t="s">
        <v>354</v>
      </c>
      <c r="U39" s="211">
        <v>0</v>
      </c>
      <c r="V39" s="211">
        <v>36</v>
      </c>
      <c r="W39" s="211">
        <v>1</v>
      </c>
      <c r="X39" s="211">
        <v>0</v>
      </c>
      <c r="Y39" s="397">
        <v>42143</v>
      </c>
    </row>
  </sheetData>
  <mergeCells count="18">
    <mergeCell ref="F16:I16"/>
    <mergeCell ref="J16:P16"/>
    <mergeCell ref="Q16:S16"/>
    <mergeCell ref="T16:Y16"/>
    <mergeCell ref="F10:I10"/>
    <mergeCell ref="J10:P10"/>
    <mergeCell ref="Q10:S10"/>
    <mergeCell ref="T10:Y10"/>
    <mergeCell ref="F14:I14"/>
    <mergeCell ref="J14:P14"/>
    <mergeCell ref="Q14:S14"/>
    <mergeCell ref="T14:Y14"/>
    <mergeCell ref="F3:Y3"/>
    <mergeCell ref="A4:E4"/>
    <mergeCell ref="F4:I4"/>
    <mergeCell ref="J4:P4"/>
    <mergeCell ref="Q4:S4"/>
    <mergeCell ref="T4:Y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1"/>
  <sheetViews>
    <sheetView zoomScaleNormal="100" workbookViewId="0">
      <pane ySplit="3" topLeftCell="A7" activePane="bottomLeft" state="frozen"/>
      <selection pane="bottomLeft" activeCell="E11" sqref="E11"/>
    </sheetView>
  </sheetViews>
  <sheetFormatPr defaultRowHeight="15" x14ac:dyDescent="0.25"/>
  <cols>
    <col min="1" max="1" width="8.42578125" style="105" customWidth="1"/>
    <col min="2" max="2" width="5.140625" style="480" customWidth="1"/>
    <col min="3" max="3" width="7.5703125" style="480" customWidth="1"/>
    <col min="4" max="6" width="21.5703125" style="480" customWidth="1"/>
    <col min="7" max="7" width="56.7109375" style="480" customWidth="1"/>
    <col min="8" max="8" width="39.42578125" style="480" customWidth="1"/>
    <col min="9" max="9" width="11.28515625" style="480" customWidth="1"/>
    <col min="10" max="10" width="54.140625" style="480" customWidth="1"/>
    <col min="11" max="11" width="15.7109375" bestFit="1" customWidth="1"/>
    <col min="12" max="12" width="11.5703125" bestFit="1" customWidth="1"/>
    <col min="13" max="13" width="11.140625" customWidth="1"/>
    <col min="14" max="14" width="10.85546875" customWidth="1"/>
  </cols>
  <sheetData>
    <row r="1" spans="1:13" x14ac:dyDescent="0.25">
      <c r="B1" s="543" t="s">
        <v>528</v>
      </c>
    </row>
    <row r="2" spans="1:13" ht="15.75" thickBot="1" x14ac:dyDescent="0.3"/>
    <row r="3" spans="1:13" ht="43.5" customHeight="1" thickBot="1" x14ac:dyDescent="0.3">
      <c r="A3" s="481" t="s">
        <v>424</v>
      </c>
      <c r="B3" s="1034" t="s">
        <v>423</v>
      </c>
      <c r="C3" s="1035"/>
      <c r="D3" s="481" t="s">
        <v>329</v>
      </c>
      <c r="E3" s="618" t="s">
        <v>549</v>
      </c>
      <c r="F3" s="581" t="s">
        <v>551</v>
      </c>
      <c r="G3" s="560" t="s">
        <v>417</v>
      </c>
      <c r="H3" s="561" t="s">
        <v>429</v>
      </c>
      <c r="I3" s="561" t="s">
        <v>430</v>
      </c>
      <c r="J3" s="562" t="s">
        <v>357</v>
      </c>
    </row>
    <row r="4" spans="1:13" ht="87.75" customHeight="1" x14ac:dyDescent="0.25">
      <c r="A4" s="1050" t="s">
        <v>403</v>
      </c>
      <c r="B4" s="1053" t="s">
        <v>47</v>
      </c>
      <c r="C4" s="1056" t="s">
        <v>52</v>
      </c>
      <c r="D4" s="486" t="s">
        <v>50</v>
      </c>
      <c r="E4" s="650" t="s">
        <v>47</v>
      </c>
      <c r="F4" s="599"/>
      <c r="G4" s="651" t="s">
        <v>560</v>
      </c>
      <c r="H4" s="652"/>
      <c r="I4" s="653" t="s">
        <v>434</v>
      </c>
      <c r="J4" s="654" t="s">
        <v>511</v>
      </c>
    </row>
    <row r="5" spans="1:13" ht="43.5" customHeight="1" thickBot="1" x14ac:dyDescent="0.3">
      <c r="A5" s="1051"/>
      <c r="B5" s="1048"/>
      <c r="C5" s="1057"/>
      <c r="D5" s="565" t="s">
        <v>48</v>
      </c>
      <c r="E5" s="727" t="s">
        <v>47</v>
      </c>
      <c r="F5" s="600"/>
      <c r="G5" s="655" t="s">
        <v>561</v>
      </c>
      <c r="H5" s="656"/>
      <c r="I5" s="657" t="s">
        <v>434</v>
      </c>
      <c r="J5" s="658"/>
      <c r="K5" s="485"/>
      <c r="L5" s="485"/>
      <c r="M5" s="485"/>
    </row>
    <row r="6" spans="1:13" ht="69" customHeight="1" x14ac:dyDescent="0.25">
      <c r="A6" s="1051"/>
      <c r="B6" s="1054"/>
      <c r="C6" s="1048" t="s">
        <v>51</v>
      </c>
      <c r="D6" s="490" t="s">
        <v>400</v>
      </c>
      <c r="E6" s="728" t="s">
        <v>47</v>
      </c>
      <c r="F6" s="601"/>
      <c r="G6" s="729" t="s">
        <v>562</v>
      </c>
      <c r="H6" s="659"/>
      <c r="I6" s="660" t="s">
        <v>434</v>
      </c>
      <c r="J6" s="654" t="s">
        <v>512</v>
      </c>
      <c r="K6" s="482"/>
      <c r="L6" s="483"/>
      <c r="M6" s="484"/>
    </row>
    <row r="7" spans="1:13" ht="60" customHeight="1" thickBot="1" x14ac:dyDescent="0.3">
      <c r="A7" s="1051"/>
      <c r="B7" s="1054"/>
      <c r="C7" s="1049"/>
      <c r="D7" s="491" t="s">
        <v>401</v>
      </c>
      <c r="E7" s="727" t="s">
        <v>47</v>
      </c>
      <c r="F7" s="602"/>
      <c r="G7" s="661" t="s">
        <v>518</v>
      </c>
      <c r="H7" s="662"/>
      <c r="I7" s="663" t="s">
        <v>434</v>
      </c>
      <c r="J7" s="664" t="s">
        <v>514</v>
      </c>
      <c r="K7" s="482"/>
      <c r="L7" s="483"/>
      <c r="M7" s="484"/>
    </row>
    <row r="8" spans="1:13" ht="43.5" customHeight="1" thickBot="1" x14ac:dyDescent="0.3">
      <c r="A8" s="1051"/>
      <c r="B8" s="1054"/>
      <c r="C8" s="1048" t="s">
        <v>403</v>
      </c>
      <c r="D8" s="490" t="s">
        <v>338</v>
      </c>
      <c r="E8" s="728" t="s">
        <v>47</v>
      </c>
      <c r="F8" s="601"/>
      <c r="G8" s="651" t="s">
        <v>513</v>
      </c>
      <c r="H8" s="665" t="s">
        <v>435</v>
      </c>
      <c r="I8" s="660" t="s">
        <v>434</v>
      </c>
      <c r="J8" s="654" t="s">
        <v>367</v>
      </c>
      <c r="K8" s="482"/>
      <c r="L8" s="483"/>
      <c r="M8" s="484"/>
    </row>
    <row r="9" spans="1:13" ht="53.25" customHeight="1" thickBot="1" x14ac:dyDescent="0.3">
      <c r="A9" s="1052"/>
      <c r="B9" s="1055"/>
      <c r="C9" s="1049"/>
      <c r="D9" s="491" t="s">
        <v>404</v>
      </c>
      <c r="E9" s="727" t="s">
        <v>47</v>
      </c>
      <c r="F9" s="743"/>
      <c r="G9" s="651" t="s">
        <v>567</v>
      </c>
      <c r="H9" s="722"/>
      <c r="I9" s="723" t="s">
        <v>434</v>
      </c>
      <c r="J9" s="724" t="s">
        <v>517</v>
      </c>
      <c r="K9" s="482"/>
      <c r="L9" s="483"/>
      <c r="M9" s="484"/>
    </row>
    <row r="10" spans="1:13" ht="30" customHeight="1" x14ac:dyDescent="0.25">
      <c r="A10" s="1039" t="s">
        <v>493</v>
      </c>
      <c r="B10" s="1045" t="s">
        <v>397</v>
      </c>
      <c r="C10" s="1062" t="s">
        <v>447</v>
      </c>
      <c r="D10" s="583" t="s">
        <v>390</v>
      </c>
      <c r="E10" s="621"/>
      <c r="F10" s="620"/>
      <c r="G10" s="739"/>
      <c r="H10" s="509"/>
      <c r="I10" s="509"/>
      <c r="J10" s="578"/>
      <c r="K10" s="485"/>
      <c r="L10" s="485"/>
      <c r="M10" s="485"/>
    </row>
    <row r="11" spans="1:13" ht="68.25" customHeight="1" x14ac:dyDescent="0.25">
      <c r="A11" s="1040"/>
      <c r="B11" s="1046"/>
      <c r="C11" s="1062"/>
      <c r="D11" s="583" t="s">
        <v>43</v>
      </c>
      <c r="E11" s="623"/>
      <c r="F11" s="622"/>
      <c r="G11" s="740"/>
      <c r="H11" s="511"/>
      <c r="I11" s="511"/>
      <c r="J11" s="719"/>
    </row>
    <row r="12" spans="1:13" ht="69" customHeight="1" x14ac:dyDescent="0.25">
      <c r="A12" s="1040"/>
      <c r="B12" s="1046"/>
      <c r="C12" s="1062"/>
      <c r="D12" s="583" t="s">
        <v>396</v>
      </c>
      <c r="E12" s="623"/>
      <c r="F12" s="622"/>
      <c r="G12" s="740"/>
      <c r="H12" s="511"/>
      <c r="I12" s="511"/>
      <c r="J12" s="719"/>
    </row>
    <row r="13" spans="1:13" ht="66" x14ac:dyDescent="0.25">
      <c r="A13" s="1040"/>
      <c r="B13" s="1046"/>
      <c r="C13" s="1062"/>
      <c r="D13" s="583" t="s">
        <v>42</v>
      </c>
      <c r="E13" s="623" t="s">
        <v>564</v>
      </c>
      <c r="F13" s="622"/>
      <c r="G13" s="741" t="s">
        <v>565</v>
      </c>
      <c r="H13" s="511"/>
      <c r="I13" s="511"/>
      <c r="J13" s="541" t="s">
        <v>519</v>
      </c>
    </row>
    <row r="14" spans="1:13" ht="15.75" thickBot="1" x14ac:dyDescent="0.3">
      <c r="A14" s="1040"/>
      <c r="B14" s="1046"/>
      <c r="C14" s="1062"/>
      <c r="D14" s="583" t="s">
        <v>46</v>
      </c>
      <c r="E14" s="623"/>
      <c r="F14" s="622"/>
      <c r="G14" s="736"/>
      <c r="H14" s="720"/>
      <c r="I14" s="720"/>
      <c r="J14" s="721"/>
    </row>
    <row r="15" spans="1:13" ht="31.5" customHeight="1" thickBot="1" x14ac:dyDescent="0.3">
      <c r="A15" s="1040"/>
      <c r="B15" s="1046"/>
      <c r="C15" s="1063"/>
      <c r="D15" s="582" t="s">
        <v>302</v>
      </c>
      <c r="E15" s="734"/>
      <c r="F15" s="731"/>
      <c r="G15" s="742" t="s">
        <v>527</v>
      </c>
      <c r="H15" s="738"/>
      <c r="I15" s="738"/>
      <c r="J15" s="680"/>
    </row>
    <row r="16" spans="1:13" ht="30.75" customHeight="1" x14ac:dyDescent="0.25">
      <c r="A16" s="1040"/>
      <c r="B16" s="1046"/>
      <c r="C16" s="1060" t="s">
        <v>391</v>
      </c>
      <c r="D16" s="497" t="s">
        <v>392</v>
      </c>
      <c r="E16" s="582"/>
      <c r="F16" s="604"/>
      <c r="G16" s="577"/>
      <c r="H16" s="509"/>
      <c r="I16" s="509"/>
      <c r="J16" s="578"/>
    </row>
    <row r="17" spans="1:13" ht="105.75" customHeight="1" x14ac:dyDescent="0.25">
      <c r="A17" s="1040"/>
      <c r="B17" s="1046"/>
      <c r="C17" s="1061"/>
      <c r="D17" s="498" t="s">
        <v>393</v>
      </c>
      <c r="E17" s="625" t="s">
        <v>555</v>
      </c>
      <c r="F17" s="604" t="s">
        <v>556</v>
      </c>
      <c r="G17" s="514" t="s">
        <v>557</v>
      </c>
      <c r="H17" s="511"/>
      <c r="I17" s="511"/>
      <c r="J17" s="719"/>
    </row>
    <row r="18" spans="1:13" ht="42.75" customHeight="1" x14ac:dyDescent="0.25">
      <c r="A18" s="1040"/>
      <c r="B18" s="1046"/>
      <c r="C18" s="1061"/>
      <c r="D18" s="498" t="s">
        <v>394</v>
      </c>
      <c r="E18" s="625" t="s">
        <v>394</v>
      </c>
      <c r="F18" s="604"/>
      <c r="G18" s="744" t="s">
        <v>563</v>
      </c>
      <c r="H18" s="511"/>
      <c r="I18" s="511"/>
      <c r="J18" s="719"/>
    </row>
    <row r="19" spans="1:13" ht="25.5" x14ac:dyDescent="0.25">
      <c r="A19" s="1040"/>
      <c r="B19" s="1046"/>
      <c r="C19" s="1061"/>
      <c r="D19" s="498" t="s">
        <v>185</v>
      </c>
      <c r="E19" s="625"/>
      <c r="F19" s="604"/>
      <c r="G19" s="725"/>
      <c r="H19" s="511"/>
      <c r="I19" s="511"/>
      <c r="J19" s="719"/>
    </row>
    <row r="20" spans="1:13" ht="25.5" x14ac:dyDescent="0.25">
      <c r="A20" s="1040"/>
      <c r="B20" s="1046"/>
      <c r="C20" s="1061"/>
      <c r="D20" s="498" t="s">
        <v>190</v>
      </c>
      <c r="E20" s="582"/>
      <c r="F20" s="603"/>
      <c r="G20" s="725"/>
      <c r="H20" s="511"/>
      <c r="I20" s="511"/>
      <c r="J20" s="719"/>
    </row>
    <row r="21" spans="1:13" ht="75.75" customHeight="1" thickBot="1" x14ac:dyDescent="0.3">
      <c r="A21" s="1040"/>
      <c r="B21" s="1046"/>
      <c r="C21" s="1061"/>
      <c r="D21" s="499" t="s">
        <v>346</v>
      </c>
      <c r="E21" s="584"/>
      <c r="F21" s="605"/>
      <c r="G21" s="681" t="s">
        <v>526</v>
      </c>
      <c r="H21" s="682" t="s">
        <v>438</v>
      </c>
      <c r="I21" s="580" t="s">
        <v>439</v>
      </c>
      <c r="J21" s="683" t="s">
        <v>376</v>
      </c>
    </row>
    <row r="22" spans="1:13" ht="42.75" customHeight="1" x14ac:dyDescent="0.25">
      <c r="A22" s="1040"/>
      <c r="B22" s="1046"/>
      <c r="C22" s="1058" t="s">
        <v>100</v>
      </c>
      <c r="D22" s="497" t="s">
        <v>395</v>
      </c>
      <c r="E22" s="730"/>
      <c r="F22" s="718"/>
      <c r="G22" s="619" t="s">
        <v>529</v>
      </c>
      <c r="H22" s="534"/>
      <c r="I22" s="563" t="s">
        <v>434</v>
      </c>
      <c r="J22" s="564" t="s">
        <v>507</v>
      </c>
    </row>
    <row r="23" spans="1:13" ht="118.5" customHeight="1" thickBot="1" x14ac:dyDescent="0.3">
      <c r="A23" s="1040"/>
      <c r="B23" s="1046"/>
      <c r="C23" s="1059"/>
      <c r="D23" s="496" t="s">
        <v>413</v>
      </c>
      <c r="E23" s="732"/>
      <c r="F23" s="737"/>
      <c r="G23" s="579" t="s">
        <v>531</v>
      </c>
      <c r="H23" s="580"/>
      <c r="I23" s="720"/>
      <c r="J23" s="683" t="s">
        <v>508</v>
      </c>
    </row>
    <row r="24" spans="1:13" ht="96.75" customHeight="1" thickBot="1" x14ac:dyDescent="0.3">
      <c r="A24" s="1040"/>
      <c r="B24" s="1046"/>
      <c r="C24" s="1043" t="s">
        <v>410</v>
      </c>
      <c r="D24" s="621" t="s">
        <v>411</v>
      </c>
      <c r="E24" s="733"/>
      <c r="F24" s="718"/>
      <c r="G24" s="579" t="s">
        <v>566</v>
      </c>
      <c r="H24" s="534"/>
      <c r="I24" s="686" t="s">
        <v>434</v>
      </c>
      <c r="J24" s="564" t="s">
        <v>532</v>
      </c>
    </row>
    <row r="25" spans="1:13" ht="38.25" customHeight="1" thickBot="1" x14ac:dyDescent="0.3">
      <c r="A25" s="1040"/>
      <c r="B25" s="1046"/>
      <c r="C25" s="1044"/>
      <c r="D25" s="734" t="s">
        <v>412</v>
      </c>
      <c r="E25" s="735"/>
      <c r="F25" s="605"/>
      <c r="G25" s="726"/>
      <c r="H25" s="720"/>
      <c r="I25" s="684" t="s">
        <v>434</v>
      </c>
      <c r="J25" s="683" t="s">
        <v>509</v>
      </c>
    </row>
    <row r="26" spans="1:13" ht="46.5" customHeight="1" x14ac:dyDescent="0.25">
      <c r="A26" s="1040"/>
      <c r="B26" s="1046"/>
      <c r="C26" s="1043" t="s">
        <v>405</v>
      </c>
      <c r="D26" s="495" t="s">
        <v>343</v>
      </c>
      <c r="E26" s="582"/>
      <c r="F26" s="603"/>
      <c r="G26" s="679"/>
      <c r="H26" s="685" t="s">
        <v>446</v>
      </c>
      <c r="I26" s="686" t="s">
        <v>439</v>
      </c>
      <c r="J26" s="687" t="s">
        <v>373</v>
      </c>
    </row>
    <row r="27" spans="1:13" ht="46.5" customHeight="1" thickBot="1" x14ac:dyDescent="0.3">
      <c r="A27" s="1040"/>
      <c r="B27" s="1047"/>
      <c r="C27" s="1044"/>
      <c r="D27" s="500" t="s">
        <v>342</v>
      </c>
      <c r="E27" s="624"/>
      <c r="F27" s="646"/>
      <c r="G27" s="688" t="s">
        <v>534</v>
      </c>
      <c r="H27" s="689" t="s">
        <v>436</v>
      </c>
      <c r="I27" s="684" t="s">
        <v>434</v>
      </c>
      <c r="J27" s="690" t="s">
        <v>372</v>
      </c>
    </row>
    <row r="28" spans="1:13" ht="37.5" customHeight="1" x14ac:dyDescent="0.25">
      <c r="A28" s="1040"/>
      <c r="B28" s="1036" t="s">
        <v>448</v>
      </c>
      <c r="C28" s="1041" t="s">
        <v>169</v>
      </c>
      <c r="D28" s="570" t="s">
        <v>173</v>
      </c>
      <c r="E28" s="570"/>
      <c r="F28" s="606"/>
      <c r="G28" s="666"/>
      <c r="H28" s="667"/>
      <c r="I28" s="667"/>
      <c r="J28" s="668"/>
    </row>
    <row r="29" spans="1:13" ht="40.5" customHeight="1" thickBot="1" x14ac:dyDescent="0.3">
      <c r="A29" s="1040"/>
      <c r="B29" s="1037"/>
      <c r="C29" s="1042"/>
      <c r="D29" s="571" t="s">
        <v>174</v>
      </c>
      <c r="E29" s="628"/>
      <c r="F29" s="629"/>
      <c r="G29" s="669"/>
      <c r="H29" s="670"/>
      <c r="I29" s="670"/>
      <c r="J29" s="671"/>
      <c r="K29" s="487"/>
      <c r="L29" s="487"/>
      <c r="M29" s="488"/>
    </row>
    <row r="30" spans="1:13" ht="67.5" customHeight="1" thickBot="1" x14ac:dyDescent="0.3">
      <c r="A30" s="1040"/>
      <c r="B30" s="1037"/>
      <c r="C30" s="501" t="s">
        <v>170</v>
      </c>
      <c r="D30" s="572" t="s">
        <v>175</v>
      </c>
      <c r="E30" s="627"/>
      <c r="F30" s="626"/>
      <c r="G30" s="669"/>
      <c r="H30" s="672"/>
      <c r="I30" s="673"/>
      <c r="J30" s="671"/>
      <c r="K30" s="487"/>
      <c r="L30" s="487"/>
      <c r="M30" s="488"/>
    </row>
    <row r="31" spans="1:13" ht="30.75" customHeight="1" x14ac:dyDescent="0.25">
      <c r="A31" s="1040"/>
      <c r="B31" s="1037"/>
      <c r="C31" s="1041" t="s">
        <v>171</v>
      </c>
      <c r="D31" s="573" t="s">
        <v>171</v>
      </c>
      <c r="E31" s="570"/>
      <c r="F31" s="606"/>
      <c r="G31" s="669"/>
      <c r="H31" s="672"/>
      <c r="I31" s="673"/>
      <c r="J31" s="671"/>
      <c r="K31" s="487"/>
      <c r="L31" s="487"/>
      <c r="M31" s="488"/>
    </row>
    <row r="32" spans="1:13" ht="41.25" customHeight="1" thickBot="1" x14ac:dyDescent="0.3">
      <c r="A32" s="1040"/>
      <c r="B32" s="1037"/>
      <c r="C32" s="1042"/>
      <c r="D32" s="574" t="s">
        <v>178</v>
      </c>
      <c r="E32" s="630"/>
      <c r="F32" s="631"/>
      <c r="G32" s="669"/>
      <c r="H32" s="672"/>
      <c r="I32" s="673"/>
      <c r="J32" s="671"/>
      <c r="K32" s="487"/>
      <c r="L32" s="487"/>
      <c r="M32" s="488"/>
    </row>
    <row r="33" spans="1:13" ht="53.25" customHeight="1" thickBot="1" x14ac:dyDescent="0.3">
      <c r="A33" s="1040"/>
      <c r="B33" s="1037"/>
      <c r="C33" s="501" t="s">
        <v>449</v>
      </c>
      <c r="D33" s="572" t="s">
        <v>179</v>
      </c>
      <c r="E33" s="630"/>
      <c r="F33" s="631"/>
      <c r="G33" s="669"/>
      <c r="H33" s="672"/>
      <c r="I33" s="673"/>
      <c r="J33" s="674" t="s">
        <v>533</v>
      </c>
      <c r="K33" s="487"/>
      <c r="L33" s="487"/>
      <c r="M33" s="488"/>
    </row>
    <row r="34" spans="1:13" ht="128.25" customHeight="1" thickBot="1" x14ac:dyDescent="0.3">
      <c r="A34" s="1040"/>
      <c r="B34" s="1038"/>
      <c r="C34" s="501" t="s">
        <v>73</v>
      </c>
      <c r="D34" s="575" t="s">
        <v>183</v>
      </c>
      <c r="E34" s="585" t="s">
        <v>558</v>
      </c>
      <c r="F34" s="607" t="s">
        <v>553</v>
      </c>
      <c r="G34" s="675" t="s">
        <v>559</v>
      </c>
      <c r="H34" s="676"/>
      <c r="I34" s="677"/>
      <c r="J34" s="678"/>
      <c r="K34" s="487"/>
      <c r="L34" s="487"/>
      <c r="M34" s="488"/>
    </row>
    <row r="35" spans="1:13" ht="63.75" customHeight="1" x14ac:dyDescent="0.25">
      <c r="A35" s="1066" t="s">
        <v>416</v>
      </c>
      <c r="B35" s="1066" t="s">
        <v>494</v>
      </c>
      <c r="C35" s="1068" t="s">
        <v>402</v>
      </c>
      <c r="D35" s="493" t="s">
        <v>453</v>
      </c>
      <c r="E35" s="632"/>
      <c r="F35" s="633"/>
      <c r="G35" s="1076" t="s">
        <v>523</v>
      </c>
      <c r="H35" s="492"/>
      <c r="I35" s="505"/>
      <c r="J35" s="576" t="s">
        <v>459</v>
      </c>
    </row>
    <row r="36" spans="1:13" ht="25.5" customHeight="1" thickBot="1" x14ac:dyDescent="0.3">
      <c r="A36" s="1066"/>
      <c r="B36" s="1066"/>
      <c r="C36" s="1069"/>
      <c r="D36" s="494" t="s">
        <v>454</v>
      </c>
      <c r="E36" s="634"/>
      <c r="F36" s="635"/>
      <c r="G36" s="1076"/>
      <c r="H36" s="503"/>
      <c r="I36" s="504"/>
      <c r="J36" s="508" t="s">
        <v>460</v>
      </c>
    </row>
    <row r="37" spans="1:13" ht="51" customHeight="1" x14ac:dyDescent="0.25">
      <c r="A37" s="1066"/>
      <c r="B37" s="1066"/>
      <c r="C37" s="1069"/>
      <c r="D37" s="494" t="s">
        <v>455</v>
      </c>
      <c r="E37" s="586"/>
      <c r="F37" s="608"/>
      <c r="G37" s="566" t="s">
        <v>471</v>
      </c>
      <c r="H37" s="506" t="s">
        <v>457</v>
      </c>
      <c r="I37" s="506" t="s">
        <v>434</v>
      </c>
      <c r="J37" s="507" t="s">
        <v>458</v>
      </c>
    </row>
    <row r="38" spans="1:13" ht="51" customHeight="1" x14ac:dyDescent="0.25">
      <c r="A38" s="1066"/>
      <c r="B38" s="1066"/>
      <c r="C38" s="1069"/>
      <c r="D38" s="502" t="s">
        <v>456</v>
      </c>
      <c r="E38" s="587"/>
      <c r="F38" s="609"/>
      <c r="G38" s="536" t="s">
        <v>472</v>
      </c>
      <c r="H38" s="503"/>
      <c r="I38" s="492" t="s">
        <v>434</v>
      </c>
      <c r="J38" s="508" t="s">
        <v>461</v>
      </c>
    </row>
    <row r="39" spans="1:13" ht="42" customHeight="1" x14ac:dyDescent="0.25">
      <c r="A39" s="1066"/>
      <c r="B39" s="1066"/>
      <c r="C39" s="1069"/>
      <c r="D39" s="1077" t="s">
        <v>334</v>
      </c>
      <c r="E39" s="587" t="s">
        <v>550</v>
      </c>
      <c r="F39" s="610" t="s">
        <v>552</v>
      </c>
      <c r="G39" s="536" t="s">
        <v>495</v>
      </c>
      <c r="H39" s="531" t="s">
        <v>433</v>
      </c>
      <c r="I39" s="532" t="s">
        <v>434</v>
      </c>
      <c r="J39" s="537" t="s">
        <v>359</v>
      </c>
    </row>
    <row r="40" spans="1:13" ht="185.25" customHeight="1" x14ac:dyDescent="0.25">
      <c r="A40" s="1066"/>
      <c r="B40" s="1066"/>
      <c r="C40" s="1069"/>
      <c r="D40" s="1078"/>
      <c r="E40" s="587"/>
      <c r="F40" s="610" t="s">
        <v>553</v>
      </c>
      <c r="G40" s="536" t="s">
        <v>554</v>
      </c>
      <c r="H40" s="647"/>
      <c r="I40" s="648"/>
      <c r="J40" s="649"/>
    </row>
    <row r="41" spans="1:13" ht="63.75" customHeight="1" thickBot="1" x14ac:dyDescent="0.3">
      <c r="A41" s="1066"/>
      <c r="B41" s="1066"/>
      <c r="C41" s="1070"/>
      <c r="D41" s="489" t="s">
        <v>335</v>
      </c>
      <c r="E41" s="588"/>
      <c r="F41" s="611"/>
      <c r="G41" s="567" t="s">
        <v>496</v>
      </c>
      <c r="H41" s="538" t="s">
        <v>361</v>
      </c>
      <c r="I41" s="538" t="s">
        <v>432</v>
      </c>
      <c r="J41" s="539" t="s">
        <v>431</v>
      </c>
    </row>
    <row r="42" spans="1:13" ht="42.75" customHeight="1" x14ac:dyDescent="0.25">
      <c r="A42" s="1066"/>
      <c r="B42" s="1066"/>
      <c r="C42" s="1071" t="s">
        <v>451</v>
      </c>
      <c r="D42" s="512" t="s">
        <v>462</v>
      </c>
      <c r="E42" s="636"/>
      <c r="F42" s="637"/>
      <c r="G42" s="1074" t="s">
        <v>468</v>
      </c>
      <c r="H42" s="533"/>
      <c r="I42" s="534"/>
      <c r="J42" s="535"/>
    </row>
    <row r="43" spans="1:13" ht="43.5" customHeight="1" x14ac:dyDescent="0.25">
      <c r="A43" s="1066"/>
      <c r="B43" s="1066"/>
      <c r="C43" s="1072"/>
      <c r="D43" s="512" t="s">
        <v>463</v>
      </c>
      <c r="E43" s="589"/>
      <c r="F43" s="612"/>
      <c r="G43" s="1075"/>
      <c r="H43" s="510"/>
      <c r="I43" s="511"/>
      <c r="J43" s="513" t="s">
        <v>466</v>
      </c>
    </row>
    <row r="44" spans="1:13" ht="51" customHeight="1" x14ac:dyDescent="0.25">
      <c r="A44" s="1066"/>
      <c r="B44" s="1066"/>
      <c r="C44" s="1072"/>
      <c r="D44" s="512" t="s">
        <v>464</v>
      </c>
      <c r="E44" s="589"/>
      <c r="F44" s="612"/>
      <c r="G44" s="514" t="s">
        <v>469</v>
      </c>
      <c r="H44" s="510"/>
      <c r="I44" s="511"/>
      <c r="J44" s="513"/>
    </row>
    <row r="45" spans="1:13" ht="56.25" customHeight="1" thickBot="1" x14ac:dyDescent="0.3">
      <c r="A45" s="1066"/>
      <c r="B45" s="1066"/>
      <c r="C45" s="1073"/>
      <c r="D45" s="515" t="s">
        <v>465</v>
      </c>
      <c r="E45" s="590"/>
      <c r="F45" s="613"/>
      <c r="G45" s="516" t="s">
        <v>470</v>
      </c>
      <c r="H45" s="517"/>
      <c r="I45" s="517"/>
      <c r="J45" s="518" t="s">
        <v>467</v>
      </c>
    </row>
    <row r="46" spans="1:13" ht="92.25" customHeight="1" x14ac:dyDescent="0.25">
      <c r="A46" s="1066"/>
      <c r="B46" s="1066"/>
      <c r="C46" s="1079" t="s">
        <v>450</v>
      </c>
      <c r="D46" s="520" t="s">
        <v>473</v>
      </c>
      <c r="E46" s="596"/>
      <c r="F46" s="640"/>
      <c r="G46" s="642" t="s">
        <v>540</v>
      </c>
      <c r="H46" s="542"/>
      <c r="I46" s="542"/>
      <c r="J46" s="519" t="s">
        <v>475</v>
      </c>
    </row>
    <row r="47" spans="1:13" ht="51.75" customHeight="1" thickBot="1" x14ac:dyDescent="0.3">
      <c r="A47" s="1066"/>
      <c r="B47" s="1066"/>
      <c r="C47" s="1080"/>
      <c r="D47" s="521" t="s">
        <v>474</v>
      </c>
      <c r="E47" s="597"/>
      <c r="F47" s="641"/>
      <c r="G47" s="643" t="s">
        <v>477</v>
      </c>
      <c r="H47" s="644"/>
      <c r="I47" s="644"/>
      <c r="J47" s="645" t="s">
        <v>476</v>
      </c>
    </row>
    <row r="48" spans="1:13" ht="43.5" customHeight="1" x14ac:dyDescent="0.25">
      <c r="A48" s="1066"/>
      <c r="B48" s="1066"/>
      <c r="C48" s="1081" t="s">
        <v>452</v>
      </c>
      <c r="D48" s="524" t="s">
        <v>478</v>
      </c>
      <c r="E48" s="638"/>
      <c r="F48" s="639"/>
      <c r="G48" s="1064" t="s">
        <v>488</v>
      </c>
      <c r="H48" s="522"/>
      <c r="I48" s="522"/>
      <c r="J48" s="527" t="s">
        <v>483</v>
      </c>
    </row>
    <row r="49" spans="1:10" ht="51.75" customHeight="1" x14ac:dyDescent="0.25">
      <c r="A49" s="1066"/>
      <c r="B49" s="1066"/>
      <c r="C49" s="1082"/>
      <c r="D49" s="525" t="s">
        <v>479</v>
      </c>
      <c r="E49" s="591"/>
      <c r="F49" s="614"/>
      <c r="G49" s="1065"/>
      <c r="H49" s="523"/>
      <c r="I49" s="523"/>
      <c r="J49" s="528" t="s">
        <v>484</v>
      </c>
    </row>
    <row r="50" spans="1:10" ht="105" customHeight="1" x14ac:dyDescent="0.25">
      <c r="A50" s="1066"/>
      <c r="B50" s="1066"/>
      <c r="C50" s="1082"/>
      <c r="D50" s="526" t="s">
        <v>480</v>
      </c>
      <c r="E50" s="592"/>
      <c r="F50" s="615"/>
      <c r="G50" s="529" t="s">
        <v>489</v>
      </c>
      <c r="H50" s="523"/>
      <c r="I50" s="523"/>
      <c r="J50" s="530" t="s">
        <v>485</v>
      </c>
    </row>
    <row r="51" spans="1:10" ht="41.25" customHeight="1" x14ac:dyDescent="0.25">
      <c r="A51" s="1066"/>
      <c r="B51" s="1066"/>
      <c r="C51" s="1082"/>
      <c r="D51" s="525" t="s">
        <v>481</v>
      </c>
      <c r="E51" s="593"/>
      <c r="F51" s="616"/>
      <c r="G51" s="529" t="s">
        <v>490</v>
      </c>
      <c r="H51" s="523"/>
      <c r="I51" s="523"/>
      <c r="J51" s="530" t="s">
        <v>486</v>
      </c>
    </row>
    <row r="52" spans="1:10" ht="92.25" customHeight="1" thickBot="1" x14ac:dyDescent="0.3">
      <c r="A52" s="1067"/>
      <c r="B52" s="1067"/>
      <c r="C52" s="1083"/>
      <c r="D52" s="557" t="s">
        <v>482</v>
      </c>
      <c r="E52" s="594"/>
      <c r="F52" s="617"/>
      <c r="G52" s="540" t="s">
        <v>491</v>
      </c>
      <c r="H52" s="558"/>
      <c r="I52" s="558"/>
      <c r="J52" s="559" t="s">
        <v>487</v>
      </c>
    </row>
    <row r="53" spans="1:10" ht="37.5" customHeight="1" x14ac:dyDescent="0.25">
      <c r="A53" s="1025" t="s">
        <v>418</v>
      </c>
      <c r="B53" s="1025" t="s">
        <v>399</v>
      </c>
      <c r="C53" s="1031" t="s">
        <v>409</v>
      </c>
      <c r="D53" s="553" t="s">
        <v>348</v>
      </c>
      <c r="E53" s="717"/>
      <c r="F53" s="710"/>
      <c r="G53" s="705" t="s">
        <v>497</v>
      </c>
      <c r="H53" s="691" t="s">
        <v>441</v>
      </c>
      <c r="I53" s="692" t="s">
        <v>442</v>
      </c>
      <c r="J53" s="693" t="s">
        <v>380</v>
      </c>
    </row>
    <row r="54" spans="1:10" ht="38.25" x14ac:dyDescent="0.25">
      <c r="A54" s="1026"/>
      <c r="B54" s="1026"/>
      <c r="C54" s="1033"/>
      <c r="D54" s="554" t="s">
        <v>406</v>
      </c>
      <c r="E54" s="595"/>
      <c r="F54" s="598"/>
      <c r="G54" s="705" t="s">
        <v>498</v>
      </c>
      <c r="H54" s="694" t="s">
        <v>443</v>
      </c>
      <c r="I54" s="695" t="s">
        <v>442</v>
      </c>
      <c r="J54" s="696" t="s">
        <v>381</v>
      </c>
    </row>
    <row r="55" spans="1:10" ht="38.25" x14ac:dyDescent="0.25">
      <c r="A55" s="1026"/>
      <c r="B55" s="1026"/>
      <c r="C55" s="1033"/>
      <c r="D55" s="554" t="s">
        <v>407</v>
      </c>
      <c r="E55" s="595"/>
      <c r="F55" s="598"/>
      <c r="G55" s="706" t="s">
        <v>504</v>
      </c>
      <c r="H55" s="694" t="s">
        <v>444</v>
      </c>
      <c r="I55" s="695" t="s">
        <v>442</v>
      </c>
      <c r="J55" s="696" t="s">
        <v>384</v>
      </c>
    </row>
    <row r="56" spans="1:10" ht="114.75" x14ac:dyDescent="0.25">
      <c r="A56" s="1026"/>
      <c r="B56" s="1026"/>
      <c r="C56" s="1033"/>
      <c r="D56" s="568" t="s">
        <v>499</v>
      </c>
      <c r="E56" s="711"/>
      <c r="F56" s="712"/>
      <c r="G56" s="705" t="s">
        <v>500</v>
      </c>
      <c r="H56" s="698" t="s">
        <v>502</v>
      </c>
      <c r="I56" s="697" t="s">
        <v>501</v>
      </c>
      <c r="J56" s="697" t="s">
        <v>382</v>
      </c>
    </row>
    <row r="57" spans="1:10" ht="67.5" customHeight="1" thickBot="1" x14ac:dyDescent="0.3">
      <c r="A57" s="1026"/>
      <c r="B57" s="1026"/>
      <c r="C57" s="1032"/>
      <c r="D57" s="555" t="s">
        <v>352</v>
      </c>
      <c r="E57" s="595"/>
      <c r="F57" s="598"/>
      <c r="G57" s="707" t="s">
        <v>503</v>
      </c>
      <c r="H57" s="702" t="s">
        <v>445</v>
      </c>
      <c r="I57" s="703" t="s">
        <v>434</v>
      </c>
      <c r="J57" s="704" t="s">
        <v>385</v>
      </c>
    </row>
    <row r="58" spans="1:10" ht="42" customHeight="1" x14ac:dyDescent="0.25">
      <c r="A58" s="1026"/>
      <c r="B58" s="1026"/>
      <c r="C58" s="1031" t="s">
        <v>408</v>
      </c>
      <c r="D58" s="556" t="s">
        <v>345</v>
      </c>
      <c r="E58" s="713"/>
      <c r="F58" s="714"/>
      <c r="G58" s="708" t="s">
        <v>505</v>
      </c>
      <c r="H58" s="691" t="s">
        <v>437</v>
      </c>
      <c r="I58" s="692" t="s">
        <v>434</v>
      </c>
      <c r="J58" s="693" t="s">
        <v>375</v>
      </c>
    </row>
    <row r="59" spans="1:10" ht="55.5" customHeight="1" thickBot="1" x14ac:dyDescent="0.3">
      <c r="A59" s="1027"/>
      <c r="B59" s="1027"/>
      <c r="C59" s="1032"/>
      <c r="D59" s="555" t="s">
        <v>347</v>
      </c>
      <c r="E59" s="715"/>
      <c r="F59" s="716"/>
      <c r="G59" s="709" t="s">
        <v>506</v>
      </c>
      <c r="H59" s="699" t="s">
        <v>440</v>
      </c>
      <c r="I59" s="700" t="s">
        <v>434</v>
      </c>
      <c r="J59" s="701" t="s">
        <v>378</v>
      </c>
    </row>
    <row r="60" spans="1:10" x14ac:dyDescent="0.25">
      <c r="A60" s="1028" t="s">
        <v>419</v>
      </c>
    </row>
    <row r="61" spans="1:10" x14ac:dyDescent="0.25">
      <c r="A61" s="1029"/>
    </row>
    <row r="62" spans="1:10" x14ac:dyDescent="0.25">
      <c r="A62" s="1029"/>
    </row>
    <row r="63" spans="1:10" x14ac:dyDescent="0.25">
      <c r="A63" s="1029"/>
    </row>
    <row r="64" spans="1:10" x14ac:dyDescent="0.25">
      <c r="A64" s="1029"/>
    </row>
    <row r="65" spans="1:1" ht="15.75" thickBot="1" x14ac:dyDescent="0.3">
      <c r="A65" s="1030"/>
    </row>
    <row r="68" spans="1:1" x14ac:dyDescent="0.25">
      <c r="A68" s="569" t="s">
        <v>510</v>
      </c>
    </row>
    <row r="69" spans="1:1" x14ac:dyDescent="0.25">
      <c r="A69" s="569" t="s">
        <v>522</v>
      </c>
    </row>
    <row r="70" spans="1:1" x14ac:dyDescent="0.25">
      <c r="A70" s="569" t="s">
        <v>521</v>
      </c>
    </row>
    <row r="71" spans="1:1" ht="15.75" x14ac:dyDescent="0.25">
      <c r="A71" s="480" t="s">
        <v>515</v>
      </c>
    </row>
    <row r="72" spans="1:1" x14ac:dyDescent="0.25">
      <c r="A72" s="569" t="s">
        <v>516</v>
      </c>
    </row>
    <row r="73" spans="1:1" x14ac:dyDescent="0.25">
      <c r="A73" s="569" t="s">
        <v>520</v>
      </c>
    </row>
    <row r="74" spans="1:1" ht="16.5" customHeight="1" x14ac:dyDescent="0.25">
      <c r="A74" s="569" t="s">
        <v>524</v>
      </c>
    </row>
    <row r="75" spans="1:1" x14ac:dyDescent="0.25">
      <c r="A75" s="569" t="s">
        <v>525</v>
      </c>
    </row>
    <row r="76" spans="1:1" x14ac:dyDescent="0.25">
      <c r="A76" s="569" t="s">
        <v>530</v>
      </c>
    </row>
    <row r="77" spans="1:1" x14ac:dyDescent="0.25">
      <c r="A77" s="569" t="s">
        <v>539</v>
      </c>
    </row>
    <row r="78" spans="1:1" x14ac:dyDescent="0.25">
      <c r="A78" s="569" t="s">
        <v>536</v>
      </c>
    </row>
    <row r="79" spans="1:1" x14ac:dyDescent="0.25">
      <c r="A79" s="569" t="s">
        <v>535</v>
      </c>
    </row>
    <row r="80" spans="1:1" x14ac:dyDescent="0.25">
      <c r="A80" s="569" t="s">
        <v>537</v>
      </c>
    </row>
    <row r="81" spans="1:1" s="569" customFormat="1" x14ac:dyDescent="0.25">
      <c r="A81" s="569" t="s">
        <v>538</v>
      </c>
    </row>
  </sheetData>
  <mergeCells count="31">
    <mergeCell ref="G48:G49"/>
    <mergeCell ref="B35:B52"/>
    <mergeCell ref="A35:A52"/>
    <mergeCell ref="C35:C41"/>
    <mergeCell ref="C42:C45"/>
    <mergeCell ref="G42:G43"/>
    <mergeCell ref="G35:G36"/>
    <mergeCell ref="D39:D40"/>
    <mergeCell ref="C46:C47"/>
    <mergeCell ref="C48:C52"/>
    <mergeCell ref="B3:C3"/>
    <mergeCell ref="B28:B34"/>
    <mergeCell ref="A10:A34"/>
    <mergeCell ref="C28:C29"/>
    <mergeCell ref="C31:C32"/>
    <mergeCell ref="C26:C27"/>
    <mergeCell ref="B10:B27"/>
    <mergeCell ref="C8:C9"/>
    <mergeCell ref="C6:C7"/>
    <mergeCell ref="A4:A9"/>
    <mergeCell ref="B4:B9"/>
    <mergeCell ref="C4:C5"/>
    <mergeCell ref="C22:C23"/>
    <mergeCell ref="C24:C25"/>
    <mergeCell ref="C16:C21"/>
    <mergeCell ref="C10:C15"/>
    <mergeCell ref="A53:A59"/>
    <mergeCell ref="A60:A65"/>
    <mergeCell ref="B53:B59"/>
    <mergeCell ref="C58:C59"/>
    <mergeCell ref="C53:C57"/>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
  <sheetViews>
    <sheetView workbookViewId="0">
      <selection activeCell="C8" sqref="C8"/>
    </sheetView>
  </sheetViews>
  <sheetFormatPr defaultRowHeight="15" x14ac:dyDescent="0.25"/>
  <cols>
    <col min="1" max="1" width="7.5703125" customWidth="1"/>
    <col min="2" max="2" width="15.5703125" style="192" bestFit="1" customWidth="1"/>
    <col min="3" max="3" width="68.42578125" style="192" customWidth="1"/>
  </cols>
  <sheetData>
    <row r="1" spans="1:5" ht="15.75" thickBot="1" x14ac:dyDescent="0.3"/>
    <row r="2" spans="1:5" ht="24" customHeight="1" thickBot="1" x14ac:dyDescent="0.3">
      <c r="B2" s="474"/>
      <c r="C2" s="475" t="s">
        <v>414</v>
      </c>
    </row>
    <row r="3" spans="1:5" ht="24" customHeight="1" x14ac:dyDescent="0.25">
      <c r="A3" s="1084" t="s">
        <v>492</v>
      </c>
      <c r="B3" s="547" t="s">
        <v>403</v>
      </c>
      <c r="C3" s="476" t="s">
        <v>541</v>
      </c>
    </row>
    <row r="4" spans="1:5" ht="48.75" customHeight="1" x14ac:dyDescent="0.25">
      <c r="A4" s="1085"/>
      <c r="B4" s="548" t="s">
        <v>416</v>
      </c>
      <c r="C4" s="546" t="s">
        <v>543</v>
      </c>
    </row>
    <row r="5" spans="1:5" ht="48.75" customHeight="1" thickBot="1" x14ac:dyDescent="0.3">
      <c r="A5" s="1086"/>
      <c r="B5" s="549" t="s">
        <v>420</v>
      </c>
      <c r="C5" s="476" t="s">
        <v>422</v>
      </c>
    </row>
    <row r="6" spans="1:5" ht="76.5" customHeight="1" thickBot="1" x14ac:dyDescent="0.3">
      <c r="A6" s="544" t="s">
        <v>416</v>
      </c>
      <c r="B6" s="550" t="s">
        <v>398</v>
      </c>
      <c r="C6" s="476" t="s">
        <v>428</v>
      </c>
      <c r="E6" s="478" t="s">
        <v>425</v>
      </c>
    </row>
    <row r="7" spans="1:5" ht="76.5" customHeight="1" thickBot="1" x14ac:dyDescent="0.3">
      <c r="A7" s="544"/>
      <c r="B7" s="551" t="s">
        <v>418</v>
      </c>
      <c r="C7" s="477" t="s">
        <v>547</v>
      </c>
    </row>
    <row r="8" spans="1:5" ht="154.5" customHeight="1" thickBot="1" x14ac:dyDescent="0.3">
      <c r="A8" s="545" t="s">
        <v>426</v>
      </c>
      <c r="B8" s="552" t="s">
        <v>399</v>
      </c>
      <c r="C8" s="476" t="s">
        <v>548</v>
      </c>
    </row>
    <row r="9" spans="1:5" ht="63" customHeight="1" thickBot="1" x14ac:dyDescent="0.3">
      <c r="B9" s="475" t="s">
        <v>356</v>
      </c>
      <c r="C9" s="476" t="s">
        <v>421</v>
      </c>
    </row>
    <row r="10" spans="1:5" ht="16.5" customHeight="1" x14ac:dyDescent="0.25"/>
    <row r="11" spans="1:5" ht="15.75" x14ac:dyDescent="0.25">
      <c r="A11" s="479" t="s">
        <v>415</v>
      </c>
    </row>
    <row r="12" spans="1:5" ht="17.25" x14ac:dyDescent="0.25">
      <c r="A12" s="307" t="s">
        <v>542</v>
      </c>
      <c r="B12"/>
      <c r="C12"/>
    </row>
    <row r="13" spans="1:5" ht="17.25" x14ac:dyDescent="0.25">
      <c r="A13" s="307" t="s">
        <v>544</v>
      </c>
    </row>
    <row r="14" spans="1:5" ht="17.25" x14ac:dyDescent="0.25">
      <c r="A14" s="307" t="s">
        <v>545</v>
      </c>
    </row>
    <row r="15" spans="1:5" ht="17.25" x14ac:dyDescent="0.25">
      <c r="A15" s="307" t="s">
        <v>427</v>
      </c>
    </row>
    <row r="16" spans="1:5" ht="17.25" x14ac:dyDescent="0.25">
      <c r="A16" s="307" t="s">
        <v>546</v>
      </c>
    </row>
  </sheetData>
  <mergeCells count="1">
    <mergeCell ref="A3:A5"/>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50"/>
  <sheetViews>
    <sheetView workbookViewId="0">
      <selection activeCell="C24" sqref="C24"/>
    </sheetView>
  </sheetViews>
  <sheetFormatPr defaultRowHeight="15" x14ac:dyDescent="0.25"/>
  <cols>
    <col min="1" max="1" width="3.7109375" bestFit="1" customWidth="1"/>
    <col min="2" max="2" width="47.28515625" style="263" customWidth="1"/>
    <col min="3" max="3" width="128.28515625" style="263" bestFit="1" customWidth="1"/>
  </cols>
  <sheetData>
    <row r="1" spans="2:3" ht="15.75" thickBot="1" x14ac:dyDescent="0.3">
      <c r="B1" s="1089" t="s">
        <v>301</v>
      </c>
      <c r="C1" s="1090"/>
    </row>
    <row r="2" spans="2:3" ht="15.75" thickBot="1" x14ac:dyDescent="0.3">
      <c r="B2" s="255"/>
      <c r="C2" s="255"/>
    </row>
    <row r="3" spans="2:3" ht="15.75" thickBot="1" x14ac:dyDescent="0.3">
      <c r="B3" s="1091" t="s">
        <v>63</v>
      </c>
      <c r="C3" s="1092"/>
    </row>
    <row r="4" spans="2:3" x14ac:dyDescent="0.25">
      <c r="B4" s="256" t="s">
        <v>0</v>
      </c>
      <c r="C4" s="251" t="s">
        <v>293</v>
      </c>
    </row>
    <row r="5" spans="2:3" x14ac:dyDescent="0.25">
      <c r="B5" s="257" t="s">
        <v>1</v>
      </c>
      <c r="C5" s="252" t="s">
        <v>294</v>
      </c>
    </row>
    <row r="6" spans="2:3" x14ac:dyDescent="0.25">
      <c r="B6" s="257" t="s">
        <v>2</v>
      </c>
      <c r="C6" s="252" t="s">
        <v>295</v>
      </c>
    </row>
    <row r="7" spans="2:3" x14ac:dyDescent="0.25">
      <c r="B7" s="257" t="s">
        <v>3</v>
      </c>
      <c r="C7" s="252" t="s">
        <v>296</v>
      </c>
    </row>
    <row r="8" spans="2:3" ht="15.75" thickBot="1" x14ac:dyDescent="0.3">
      <c r="B8" s="258" t="s">
        <v>4</v>
      </c>
      <c r="C8" s="253" t="s">
        <v>297</v>
      </c>
    </row>
    <row r="9" spans="2:3" ht="15.75" thickBot="1" x14ac:dyDescent="0.3">
      <c r="B9" s="248"/>
      <c r="C9" s="247"/>
    </row>
    <row r="10" spans="2:3" ht="15.75" thickBot="1" x14ac:dyDescent="0.3">
      <c r="B10" s="1093" t="s">
        <v>290</v>
      </c>
      <c r="C10" s="1094"/>
    </row>
    <row r="11" spans="2:3" x14ac:dyDescent="0.25">
      <c r="B11" s="1095" t="s">
        <v>122</v>
      </c>
      <c r="C11" s="1096"/>
    </row>
    <row r="12" spans="2:3" x14ac:dyDescent="0.25">
      <c r="B12" s="249" t="s">
        <v>116</v>
      </c>
      <c r="C12" s="1097" t="s">
        <v>291</v>
      </c>
    </row>
    <row r="13" spans="2:3" x14ac:dyDescent="0.25">
      <c r="B13" s="249" t="s">
        <v>117</v>
      </c>
      <c r="C13" s="1098"/>
    </row>
    <row r="14" spans="2:3" x14ac:dyDescent="0.25">
      <c r="B14" s="1087" t="s">
        <v>123</v>
      </c>
      <c r="C14" s="1088"/>
    </row>
    <row r="15" spans="2:3" x14ac:dyDescent="0.25">
      <c r="B15" s="249" t="s">
        <v>118</v>
      </c>
      <c r="C15" s="1101" t="s">
        <v>298</v>
      </c>
    </row>
    <row r="16" spans="2:3" x14ac:dyDescent="0.25">
      <c r="B16" s="249" t="s">
        <v>119</v>
      </c>
      <c r="C16" s="1102"/>
    </row>
    <row r="17" spans="2:3" x14ac:dyDescent="0.25">
      <c r="B17" s="1087" t="s">
        <v>124</v>
      </c>
      <c r="C17" s="1088"/>
    </row>
    <row r="18" spans="2:3" x14ac:dyDescent="0.25">
      <c r="B18" s="249" t="s">
        <v>120</v>
      </c>
      <c r="C18" s="1097" t="s">
        <v>292</v>
      </c>
    </row>
    <row r="19" spans="2:3" ht="15.75" thickBot="1" x14ac:dyDescent="0.3">
      <c r="B19" s="250" t="s">
        <v>121</v>
      </c>
      <c r="C19" s="1103"/>
    </row>
    <row r="20" spans="2:3" ht="15.75" thickBot="1" x14ac:dyDescent="0.3">
      <c r="B20" s="259"/>
      <c r="C20" s="260"/>
    </row>
    <row r="21" spans="2:3" x14ac:dyDescent="0.25">
      <c r="B21" s="1104" t="s">
        <v>195</v>
      </c>
      <c r="C21" s="1105"/>
    </row>
    <row r="22" spans="2:3" x14ac:dyDescent="0.25">
      <c r="B22" s="1106" t="s">
        <v>190</v>
      </c>
      <c r="C22" s="1107"/>
    </row>
    <row r="23" spans="2:3" x14ac:dyDescent="0.25">
      <c r="B23" s="254" t="s">
        <v>111</v>
      </c>
      <c r="C23" s="264" t="s">
        <v>299</v>
      </c>
    </row>
    <row r="24" spans="2:3" x14ac:dyDescent="0.25">
      <c r="B24" s="265" t="s">
        <v>112</v>
      </c>
      <c r="C24" s="264" t="s">
        <v>300</v>
      </c>
    </row>
    <row r="25" spans="2:3" x14ac:dyDescent="0.25">
      <c r="B25" s="265" t="s">
        <v>113</v>
      </c>
      <c r="C25" s="264"/>
    </row>
    <row r="26" spans="2:3" ht="15.75" thickBot="1" x14ac:dyDescent="0.3">
      <c r="B26" s="266" t="s">
        <v>114</v>
      </c>
      <c r="C26" s="267"/>
    </row>
    <row r="27" spans="2:3" x14ac:dyDescent="0.25">
      <c r="B27" s="275" t="s">
        <v>184</v>
      </c>
      <c r="C27" s="276"/>
    </row>
    <row r="28" spans="2:3" x14ac:dyDescent="0.25">
      <c r="B28" s="268" t="s">
        <v>135</v>
      </c>
      <c r="C28" s="264"/>
    </row>
    <row r="29" spans="2:3" x14ac:dyDescent="0.25">
      <c r="B29" s="268" t="s">
        <v>136</v>
      </c>
      <c r="C29" s="264"/>
    </row>
    <row r="30" spans="2:3" x14ac:dyDescent="0.25">
      <c r="B30" s="268" t="s">
        <v>137</v>
      </c>
      <c r="C30" s="264"/>
    </row>
    <row r="31" spans="2:3" ht="15.75" thickBot="1" x14ac:dyDescent="0.3">
      <c r="B31" s="269" t="s">
        <v>138</v>
      </c>
      <c r="C31" s="267"/>
    </row>
    <row r="32" spans="2:3" x14ac:dyDescent="0.25">
      <c r="B32" s="1099" t="s">
        <v>192</v>
      </c>
      <c r="C32" s="1100"/>
    </row>
    <row r="33" spans="2:3" x14ac:dyDescent="0.25">
      <c r="B33" s="271" t="s">
        <v>139</v>
      </c>
      <c r="C33" s="261"/>
    </row>
    <row r="34" spans="2:3" x14ac:dyDescent="0.25">
      <c r="B34" s="271" t="s">
        <v>140</v>
      </c>
      <c r="C34" s="261"/>
    </row>
    <row r="35" spans="2:3" x14ac:dyDescent="0.25">
      <c r="B35" s="271" t="s">
        <v>141</v>
      </c>
      <c r="C35" s="261"/>
    </row>
    <row r="36" spans="2:3" x14ac:dyDescent="0.25">
      <c r="B36" s="271" t="s">
        <v>142</v>
      </c>
      <c r="C36" s="261"/>
    </row>
    <row r="37" spans="2:3" x14ac:dyDescent="0.25">
      <c r="B37" s="271" t="s">
        <v>148</v>
      </c>
      <c r="C37" s="261"/>
    </row>
    <row r="38" spans="2:3" ht="15.75" thickBot="1" x14ac:dyDescent="0.3">
      <c r="B38" s="272" t="s">
        <v>149</v>
      </c>
      <c r="C38" s="262"/>
    </row>
    <row r="39" spans="2:3" ht="15.75" thickBot="1" x14ac:dyDescent="0.3">
      <c r="B39" s="273" t="s">
        <v>185</v>
      </c>
      <c r="C39" s="274"/>
    </row>
    <row r="40" spans="2:3" x14ac:dyDescent="0.25">
      <c r="B40" s="1099" t="s">
        <v>191</v>
      </c>
      <c r="C40" s="1100"/>
    </row>
    <row r="41" spans="2:3" x14ac:dyDescent="0.25">
      <c r="B41" s="271" t="s">
        <v>128</v>
      </c>
      <c r="C41" s="261"/>
    </row>
    <row r="42" spans="2:3" x14ac:dyDescent="0.25">
      <c r="B42" s="271" t="s">
        <v>129</v>
      </c>
      <c r="C42" s="261"/>
    </row>
    <row r="43" spans="2:3" x14ac:dyDescent="0.25">
      <c r="B43" s="271" t="s">
        <v>130</v>
      </c>
      <c r="C43" s="261"/>
    </row>
    <row r="44" spans="2:3" x14ac:dyDescent="0.25">
      <c r="B44" s="271" t="s">
        <v>131</v>
      </c>
      <c r="C44" s="261"/>
    </row>
    <row r="45" spans="2:3" x14ac:dyDescent="0.25">
      <c r="B45" s="270" t="s">
        <v>187</v>
      </c>
      <c r="C45" s="261"/>
    </row>
    <row r="46" spans="2:3" x14ac:dyDescent="0.25">
      <c r="B46" s="271" t="s">
        <v>146</v>
      </c>
      <c r="C46" s="261"/>
    </row>
    <row r="47" spans="2:3" x14ac:dyDescent="0.25">
      <c r="B47" s="271" t="s">
        <v>147</v>
      </c>
      <c r="C47" s="261"/>
    </row>
    <row r="48" spans="2:3" ht="15" customHeight="1" x14ac:dyDescent="0.25">
      <c r="B48" s="271" t="s">
        <v>132</v>
      </c>
      <c r="C48" s="261"/>
    </row>
    <row r="49" spans="2:3" ht="15" customHeight="1" x14ac:dyDescent="0.25">
      <c r="B49" s="271" t="s">
        <v>133</v>
      </c>
      <c r="C49" s="261"/>
    </row>
    <row r="50" spans="2:3" ht="15" customHeight="1" thickBot="1" x14ac:dyDescent="0.3">
      <c r="B50" s="272" t="s">
        <v>134</v>
      </c>
      <c r="C50" s="262"/>
    </row>
  </sheetData>
  <mergeCells count="13">
    <mergeCell ref="B40:C40"/>
    <mergeCell ref="C15:C16"/>
    <mergeCell ref="B17:C17"/>
    <mergeCell ref="C18:C19"/>
    <mergeCell ref="B21:C21"/>
    <mergeCell ref="B22:C22"/>
    <mergeCell ref="B32:C32"/>
    <mergeCell ref="B14:C14"/>
    <mergeCell ref="B1:C1"/>
    <mergeCell ref="B3:C3"/>
    <mergeCell ref="B10:C10"/>
    <mergeCell ref="B11:C11"/>
    <mergeCell ref="C12:C13"/>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31"/>
  <sheetViews>
    <sheetView workbookViewId="0">
      <selection activeCell="G12" sqref="G12"/>
    </sheetView>
  </sheetViews>
  <sheetFormatPr defaultRowHeight="15" x14ac:dyDescent="0.25"/>
  <cols>
    <col min="1" max="1" width="28.85546875" style="422" customWidth="1"/>
    <col min="2" max="2" width="43.42578125" style="422" customWidth="1"/>
    <col min="3" max="3" width="36.85546875" style="422" customWidth="1"/>
  </cols>
  <sheetData>
    <row r="2" spans="1:3" ht="19.5" customHeight="1" thickBot="1" x14ac:dyDescent="0.3">
      <c r="A2" s="398" t="s">
        <v>356</v>
      </c>
      <c r="B2" s="399" t="s">
        <v>357</v>
      </c>
      <c r="C2" s="399" t="s">
        <v>358</v>
      </c>
    </row>
    <row r="3" spans="1:3" ht="16.5" thickTop="1" thickBot="1" x14ac:dyDescent="0.3">
      <c r="A3"/>
      <c r="B3"/>
      <c r="C3"/>
    </row>
    <row r="4" spans="1:3" ht="24" customHeight="1" thickBot="1" x14ac:dyDescent="0.3">
      <c r="A4" s="1108" t="s">
        <v>330</v>
      </c>
      <c r="B4" s="1109"/>
      <c r="C4" s="1110"/>
    </row>
    <row r="5" spans="1:3" ht="19.5" customHeight="1" x14ac:dyDescent="0.25">
      <c r="A5" s="400" t="s">
        <v>334</v>
      </c>
      <c r="B5" s="401" t="s">
        <v>359</v>
      </c>
      <c r="C5" s="402" t="s">
        <v>360</v>
      </c>
    </row>
    <row r="6" spans="1:3" ht="28.5" customHeight="1" x14ac:dyDescent="0.25">
      <c r="A6" s="403" t="s">
        <v>335</v>
      </c>
      <c r="B6" s="404" t="s">
        <v>361</v>
      </c>
      <c r="C6" s="405" t="s">
        <v>362</v>
      </c>
    </row>
    <row r="7" spans="1:3" ht="33" customHeight="1" x14ac:dyDescent="0.25">
      <c r="A7" s="403" t="s">
        <v>336</v>
      </c>
      <c r="B7" s="406" t="s">
        <v>363</v>
      </c>
      <c r="C7" s="405" t="s">
        <v>364</v>
      </c>
    </row>
    <row r="8" spans="1:3" ht="65.25" customHeight="1" thickBot="1" x14ac:dyDescent="0.3">
      <c r="A8" s="407" t="s">
        <v>337</v>
      </c>
      <c r="B8" s="408" t="s">
        <v>365</v>
      </c>
      <c r="C8" s="409" t="s">
        <v>366</v>
      </c>
    </row>
    <row r="9" spans="1:3" ht="17.25" customHeight="1" thickBot="1" x14ac:dyDescent="0.3">
      <c r="A9"/>
      <c r="B9"/>
      <c r="C9"/>
    </row>
    <row r="10" spans="1:3" ht="26.25" customHeight="1" thickBot="1" x14ac:dyDescent="0.3">
      <c r="A10" s="1111" t="s">
        <v>331</v>
      </c>
      <c r="B10" s="1112"/>
      <c r="C10" s="1113"/>
    </row>
    <row r="11" spans="1:3" ht="65.25" customHeight="1" x14ac:dyDescent="0.25">
      <c r="A11" s="410" t="s">
        <v>338</v>
      </c>
      <c r="B11" s="401" t="s">
        <v>367</v>
      </c>
      <c r="C11" s="402" t="s">
        <v>368</v>
      </c>
    </row>
    <row r="12" spans="1:3" ht="36" customHeight="1" x14ac:dyDescent="0.25">
      <c r="A12" s="411" t="s">
        <v>339</v>
      </c>
      <c r="B12" s="404" t="s">
        <v>369</v>
      </c>
      <c r="C12" s="405" t="s">
        <v>368</v>
      </c>
    </row>
    <row r="13" spans="1:3" ht="30.75" customHeight="1" x14ac:dyDescent="0.25">
      <c r="A13" s="411" t="s">
        <v>340</v>
      </c>
      <c r="B13" s="406" t="s">
        <v>370</v>
      </c>
      <c r="C13" s="405" t="s">
        <v>360</v>
      </c>
    </row>
    <row r="14" spans="1:3" ht="33.75" customHeight="1" x14ac:dyDescent="0.25">
      <c r="A14" s="412" t="s">
        <v>341</v>
      </c>
      <c r="B14" s="406" t="s">
        <v>371</v>
      </c>
      <c r="C14" s="405" t="s">
        <v>360</v>
      </c>
    </row>
    <row r="15" spans="1:3" ht="36" customHeight="1" x14ac:dyDescent="0.25">
      <c r="A15" s="412" t="s">
        <v>342</v>
      </c>
      <c r="B15" s="404" t="s">
        <v>372</v>
      </c>
      <c r="C15" s="405" t="s">
        <v>360</v>
      </c>
    </row>
    <row r="16" spans="1:3" ht="33" customHeight="1" x14ac:dyDescent="0.25">
      <c r="A16" s="412" t="s">
        <v>343</v>
      </c>
      <c r="B16" s="404" t="s">
        <v>373</v>
      </c>
      <c r="C16" s="405" t="s">
        <v>360</v>
      </c>
    </row>
    <row r="17" spans="1:3" ht="30" customHeight="1" thickBot="1" x14ac:dyDescent="0.3">
      <c r="A17" s="413" t="s">
        <v>344</v>
      </c>
      <c r="B17" s="414" t="s">
        <v>374</v>
      </c>
      <c r="C17" s="409" t="s">
        <v>360</v>
      </c>
    </row>
    <row r="18" spans="1:3" ht="18" customHeight="1" thickBot="1" x14ac:dyDescent="0.3">
      <c r="A18"/>
      <c r="B18"/>
      <c r="C18"/>
    </row>
    <row r="19" spans="1:3" ht="24" customHeight="1" thickBot="1" x14ac:dyDescent="0.3">
      <c r="A19" s="1114" t="s">
        <v>332</v>
      </c>
      <c r="B19" s="1115"/>
      <c r="C19" s="1116"/>
    </row>
    <row r="20" spans="1:3" ht="24" customHeight="1" x14ac:dyDescent="0.25">
      <c r="A20" s="415" t="s">
        <v>345</v>
      </c>
      <c r="B20" s="401" t="s">
        <v>375</v>
      </c>
      <c r="C20" s="402" t="s">
        <v>360</v>
      </c>
    </row>
    <row r="21" spans="1:3" ht="33.75" customHeight="1" x14ac:dyDescent="0.25">
      <c r="A21" s="416" t="s">
        <v>346</v>
      </c>
      <c r="B21" s="404" t="s">
        <v>376</v>
      </c>
      <c r="C21" s="405" t="s">
        <v>377</v>
      </c>
    </row>
    <row r="22" spans="1:3" ht="62.25" customHeight="1" thickBot="1" x14ac:dyDescent="0.3">
      <c r="A22" s="417" t="s">
        <v>347</v>
      </c>
      <c r="B22" s="408" t="s">
        <v>378</v>
      </c>
      <c r="C22" s="409" t="s">
        <v>379</v>
      </c>
    </row>
    <row r="23" spans="1:3" ht="18.75" customHeight="1" thickBot="1" x14ac:dyDescent="0.3">
      <c r="A23"/>
      <c r="B23"/>
      <c r="C23"/>
    </row>
    <row r="24" spans="1:3" ht="25.5" customHeight="1" thickBot="1" x14ac:dyDescent="0.3">
      <c r="A24" s="1117" t="s">
        <v>333</v>
      </c>
      <c r="B24" s="1118"/>
      <c r="C24" s="1119"/>
    </row>
    <row r="25" spans="1:3" ht="30" x14ac:dyDescent="0.25">
      <c r="A25" s="418" t="s">
        <v>348</v>
      </c>
      <c r="B25" s="419" t="s">
        <v>380</v>
      </c>
      <c r="C25" s="419" t="s">
        <v>360</v>
      </c>
    </row>
    <row r="26" spans="1:3" ht="40.5" customHeight="1" x14ac:dyDescent="0.25">
      <c r="A26" s="420" t="s">
        <v>349</v>
      </c>
      <c r="B26" s="419" t="s">
        <v>381</v>
      </c>
      <c r="C26" s="419" t="s">
        <v>360</v>
      </c>
    </row>
    <row r="27" spans="1:3" ht="36" customHeight="1" x14ac:dyDescent="0.25">
      <c r="A27" s="421" t="s">
        <v>350</v>
      </c>
      <c r="B27" s="419" t="s">
        <v>382</v>
      </c>
      <c r="C27" s="419" t="s">
        <v>383</v>
      </c>
    </row>
    <row r="28" spans="1:3" ht="49.5" customHeight="1" x14ac:dyDescent="0.25">
      <c r="A28" s="420" t="s">
        <v>351</v>
      </c>
      <c r="B28" s="419" t="s">
        <v>384</v>
      </c>
      <c r="C28" s="419" t="s">
        <v>360</v>
      </c>
    </row>
    <row r="29" spans="1:3" ht="45" customHeight="1" x14ac:dyDescent="0.25">
      <c r="A29" s="421" t="s">
        <v>352</v>
      </c>
      <c r="B29" s="419" t="s">
        <v>385</v>
      </c>
      <c r="C29" s="419" t="s">
        <v>386</v>
      </c>
    </row>
    <row r="30" spans="1:3" ht="48" customHeight="1" x14ac:dyDescent="0.25">
      <c r="A30" s="420" t="s">
        <v>353</v>
      </c>
      <c r="B30" s="419" t="s">
        <v>387</v>
      </c>
      <c r="C30" s="419" t="s">
        <v>360</v>
      </c>
    </row>
    <row r="31" spans="1:3" ht="43.5" customHeight="1" x14ac:dyDescent="0.25"/>
  </sheetData>
  <mergeCells count="4">
    <mergeCell ref="A4:C4"/>
    <mergeCell ref="A10:C10"/>
    <mergeCell ref="A19:C19"/>
    <mergeCell ref="A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R4 Risk EXPOSURE</vt:lpstr>
      <vt:lpstr>R4 FLOOD LOSS MODEL</vt:lpstr>
      <vt:lpstr>R4 CEP Risk Matrix</vt:lpstr>
      <vt:lpstr>Risk Factors</vt:lpstr>
      <vt:lpstr>Description</vt:lpstr>
      <vt:lpstr>Risk &amp; Loss metadata </vt:lpstr>
      <vt:lpstr>CEP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2021-08-25T20:46:16Z</dcterms:created>
  <dcterms:modified xsi:type="dcterms:W3CDTF">2022-07-25T20:29:14Z</dcterms:modified>
</cp:coreProperties>
</file>