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S:\pub\RA\HL\Data\RA-AL\1c_RA-AL-RAW-DATA\1FC\"/>
    </mc:Choice>
  </mc:AlternateContent>
  <xr:revisionPtr revIDLastSave="0" documentId="13_ncr:1_{9DA1A3F6-2051-4152-A22F-BE50AC404A1A}" xr6:coauthVersionLast="47" xr6:coauthVersionMax="47" xr10:uidLastSave="{00000000-0000-0000-0000-000000000000}"/>
  <bookViews>
    <workbookView xWindow="19090" yWindow="-110" windowWidth="38620" windowHeight="21100" xr2:uid="{00000000-000D-0000-FFFF-FFFF00000000}"/>
  </bookViews>
  <sheets>
    <sheet name="SL-Community-County (B)" sheetId="1" r:id="rId1"/>
    <sheet name="incorporated (B)" sheetId="3" r:id="rId2"/>
    <sheet name="unincorporated (B)" sheetId="2" r:id="rId3"/>
    <sheet name="community (B)" sheetId="6" r:id="rId4"/>
    <sheet name="county (B)" sheetId="4" r:id="rId5"/>
    <sheet name="Region" sheetId="7" r:id="rId6"/>
    <sheet name="SL-State" sheetId="11" r:id="rId7"/>
    <sheet name="metadata" sheetId="8" r:id="rId8"/>
    <sheet name="Status Maps" sheetId="9" r:id="rId9"/>
    <sheet name="R9 report" sheetId="10" r:id="rId10"/>
    <sheet name="scratch compare" sheetId="12" r:id="rId11"/>
  </sheets>
  <externalReferences>
    <externalReference r:id="rId12"/>
  </externalReferences>
  <definedNames>
    <definedName name="_xlnm._FilterDatabase" localSheetId="3" hidden="1">'community (B)'!$A$4:$R$4</definedName>
    <definedName name="_xlnm._FilterDatabase" localSheetId="4" hidden="1">'county (B)'!$A$3:$V$3</definedName>
    <definedName name="_xlnm._FilterDatabase" localSheetId="1" hidden="1">'incorporated (B)'!$A$3:$S$3</definedName>
    <definedName name="_xlnm._FilterDatabase" localSheetId="5" hidden="1">Region!$E$20:$G$20</definedName>
    <definedName name="_xlnm._FilterDatabase" localSheetId="0" hidden="1">'SL-Community-County (B)'!$A$5:$R$360</definedName>
    <definedName name="_xlnm._FilterDatabase" localSheetId="2" hidden="1">'unincorporated (B)'!$A$3:$S$3</definedName>
    <definedName name="Geography">'[1]Report Set Up'!$D$11</definedName>
    <definedName name="Interest1">'[1]Custom Weighting'!$J$18</definedName>
    <definedName name="Interest2">'[1]Custom Weighting'!$J$19</definedName>
    <definedName name="Interest3">'[1]Custom Weighting'!$J$20</definedName>
    <definedName name="Interest4">'[1]Custom Weighting'!$J$21</definedName>
    <definedName name="Interest5">'[1]Custom Weighting'!$J$22</definedName>
    <definedName name="Interest6">'[1]Custom Weighting'!$J$23</definedName>
    <definedName name="Interest7">'[1]Custom Weighting'!$J$24</definedName>
    <definedName name="Interest8">'[1]Custom Weighting'!$J$25</definedName>
    <definedName name="Opportunity1">'[1]Custom Weighting'!$G$18</definedName>
    <definedName name="Opportunity2">'[1]Custom Weighting'!$G$19</definedName>
    <definedName name="Opportunity3">'[1]Custom Weighting'!$G$20</definedName>
    <definedName name="Opportunity4">'[1]Custom Weighting'!$G$21</definedName>
    <definedName name="Opportunity5">'[1]Custom Weighting'!$G$22</definedName>
    <definedName name="Risk1">'[1]Custom Weighting'!$D$18</definedName>
    <definedName name="Risk10">'[1]Custom Weighting'!$D$27</definedName>
    <definedName name="Risk11">'[1]Custom Weighting'!$D$28</definedName>
    <definedName name="Risk12">'[1]Custom Weighting'!$D$29</definedName>
    <definedName name="Risk13">'[1]Custom Weighting'!$D$30</definedName>
    <definedName name="Risk14">'[1]Custom Weighting'!$D$31</definedName>
    <definedName name="Risk15">'[1]Custom Weighting'!$D$32</definedName>
    <definedName name="Risk2">'[1]Custom Weighting'!$D$19</definedName>
    <definedName name="Risk3">'[1]Custom Weighting'!$D$20</definedName>
    <definedName name="Risk4">'[1]Custom Weighting'!$D$21</definedName>
    <definedName name="Risk5">'[1]Custom Weighting'!$D$22</definedName>
    <definedName name="Risk7">'[1]Custom Weighting'!$D$24</definedName>
    <definedName name="Risk8">'[1]Custom Weighting'!$D$25</definedName>
    <definedName name="Risk9">'[1]Custom Weighting'!$D$26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12" l="1"/>
  <c r="K45" i="12"/>
  <c r="G31" i="7"/>
  <c r="G29" i="7"/>
  <c r="G30" i="7"/>
  <c r="G26" i="7"/>
  <c r="G21" i="7"/>
  <c r="G28" i="7"/>
  <c r="G23" i="7"/>
  <c r="G22" i="7"/>
  <c r="G27" i="7"/>
  <c r="G24" i="7"/>
  <c r="G25" i="7"/>
  <c r="G6" i="7"/>
  <c r="G7" i="7"/>
  <c r="G8" i="7"/>
  <c r="G9" i="7"/>
  <c r="G10" i="7"/>
  <c r="G11" i="7"/>
  <c r="G12" i="7"/>
  <c r="G13" i="7"/>
  <c r="G14" i="7"/>
  <c r="G15" i="7"/>
  <c r="G16" i="7"/>
  <c r="R171" i="6" l="1"/>
  <c r="Q171" i="6"/>
  <c r="R195" i="6"/>
  <c r="Q195" i="6"/>
  <c r="R169" i="6"/>
  <c r="Q169" i="6"/>
  <c r="R275" i="6"/>
  <c r="Q275" i="6"/>
  <c r="R133" i="6"/>
  <c r="Q133" i="6"/>
  <c r="R156" i="6"/>
  <c r="Q156" i="6"/>
  <c r="R160" i="6"/>
  <c r="Q160" i="6"/>
  <c r="R68" i="6"/>
  <c r="Q68" i="6"/>
  <c r="R252" i="6"/>
  <c r="Q252" i="6"/>
  <c r="R107" i="6"/>
  <c r="Q107" i="6"/>
  <c r="R9" i="6"/>
  <c r="Q9" i="6"/>
  <c r="R85" i="6"/>
  <c r="Q85" i="6"/>
  <c r="R198" i="6"/>
  <c r="Q198" i="6"/>
  <c r="R178" i="6"/>
  <c r="Q178" i="6"/>
  <c r="R199" i="6"/>
  <c r="Q199" i="6"/>
  <c r="R192" i="6"/>
  <c r="Q192" i="6"/>
  <c r="R112" i="6"/>
  <c r="Q112" i="6"/>
  <c r="R233" i="6"/>
  <c r="Q233" i="6"/>
  <c r="R50" i="6"/>
  <c r="Q50" i="6"/>
  <c r="R230" i="6"/>
  <c r="Q230" i="6"/>
  <c r="R11" i="6"/>
  <c r="Q11" i="6"/>
  <c r="R72" i="6"/>
  <c r="Q72" i="6"/>
  <c r="R18" i="6"/>
  <c r="Q18" i="6"/>
  <c r="R209" i="6"/>
  <c r="Q209" i="6"/>
  <c r="R258" i="6"/>
  <c r="Q258" i="6"/>
  <c r="R149" i="6"/>
  <c r="Q149" i="6"/>
  <c r="R71" i="6"/>
  <c r="Q71" i="6"/>
  <c r="R35" i="6"/>
  <c r="Q35" i="6"/>
  <c r="R213" i="6"/>
  <c r="Q213" i="6"/>
  <c r="R99" i="6"/>
  <c r="Q99" i="6"/>
  <c r="R27" i="6"/>
  <c r="Q27" i="6"/>
  <c r="R152" i="6"/>
  <c r="Q152" i="6"/>
  <c r="R80" i="6"/>
  <c r="Q80" i="6"/>
  <c r="R222" i="6"/>
  <c r="Q222" i="6"/>
  <c r="R57" i="6"/>
  <c r="Q57" i="6"/>
  <c r="R235" i="6"/>
  <c r="Q235" i="6"/>
  <c r="R45" i="6"/>
  <c r="Q45" i="6"/>
  <c r="R153" i="6"/>
  <c r="Q153" i="6"/>
  <c r="R23" i="6"/>
  <c r="Q23" i="6"/>
  <c r="R243" i="6"/>
  <c r="Q243" i="6"/>
  <c r="R194" i="6"/>
  <c r="Q194" i="6"/>
  <c r="R189" i="6"/>
  <c r="Q189" i="6"/>
  <c r="R54" i="6"/>
  <c r="Q54" i="6"/>
  <c r="R12" i="6"/>
  <c r="Q12" i="6"/>
  <c r="R38" i="6"/>
  <c r="Q38" i="6"/>
  <c r="R245" i="6"/>
  <c r="Q245" i="6"/>
  <c r="R155" i="6"/>
  <c r="Q155" i="6"/>
  <c r="R30" i="6"/>
  <c r="Q30" i="6"/>
  <c r="R246" i="6"/>
  <c r="Q246" i="6"/>
  <c r="R97" i="6"/>
  <c r="Q97" i="6"/>
  <c r="R251" i="6"/>
  <c r="Q251" i="6"/>
  <c r="R92" i="6"/>
  <c r="Q92" i="6"/>
  <c r="R13" i="6"/>
  <c r="Q13" i="6"/>
  <c r="R240" i="6"/>
  <c r="Q240" i="6"/>
  <c r="R75" i="6"/>
  <c r="Q75" i="6"/>
  <c r="R73" i="6"/>
  <c r="Q73" i="6"/>
  <c r="R219" i="6"/>
  <c r="Q219" i="6"/>
  <c r="R146" i="6"/>
  <c r="Q146" i="6"/>
  <c r="R109" i="6"/>
  <c r="Q109" i="6"/>
  <c r="R190" i="6"/>
  <c r="Q190" i="6"/>
  <c r="R234" i="6"/>
  <c r="Q234" i="6"/>
  <c r="R135" i="6"/>
  <c r="Q135" i="6"/>
  <c r="R17" i="6"/>
  <c r="Q17" i="6"/>
  <c r="R79" i="6"/>
  <c r="Q79" i="6"/>
  <c r="R33" i="6"/>
  <c r="Q33" i="6"/>
  <c r="R42" i="6"/>
  <c r="Q42" i="6"/>
  <c r="R25" i="6"/>
  <c r="Q25" i="6"/>
  <c r="R36" i="6"/>
  <c r="Q36" i="6"/>
  <c r="R250" i="6"/>
  <c r="Q250" i="6"/>
  <c r="R175" i="6"/>
  <c r="Q175" i="6"/>
  <c r="R120" i="6"/>
  <c r="Q120" i="6"/>
  <c r="R51" i="6"/>
  <c r="Q51" i="6"/>
  <c r="R208" i="6"/>
  <c r="Q208" i="6"/>
  <c r="R228" i="6"/>
  <c r="Q228" i="6"/>
  <c r="R172" i="6"/>
  <c r="Q172" i="6"/>
  <c r="R157" i="6"/>
  <c r="Q157" i="6"/>
  <c r="R142" i="6"/>
  <c r="Q142" i="6"/>
  <c r="R162" i="6"/>
  <c r="Q162" i="6"/>
  <c r="R114" i="6"/>
  <c r="Q114" i="6"/>
  <c r="R22" i="6"/>
  <c r="Q22" i="6"/>
  <c r="R256" i="6"/>
  <c r="Q256" i="6"/>
  <c r="R239" i="6"/>
  <c r="Q239" i="6"/>
  <c r="R124" i="6"/>
  <c r="Q124" i="6"/>
  <c r="R201" i="6"/>
  <c r="Q201" i="6"/>
  <c r="R206" i="6"/>
  <c r="Q206" i="6"/>
  <c r="R148" i="6"/>
  <c r="Q148" i="6"/>
  <c r="R196" i="6"/>
  <c r="Q196" i="6"/>
  <c r="R61" i="6"/>
  <c r="Q61" i="6"/>
  <c r="R8" i="6"/>
  <c r="Q8" i="6"/>
  <c r="R41" i="6"/>
  <c r="Q41" i="6"/>
  <c r="R288" i="6"/>
  <c r="Q288" i="6"/>
  <c r="R266" i="6"/>
  <c r="Q266" i="6"/>
  <c r="R287" i="6"/>
  <c r="Q287" i="6"/>
  <c r="R77" i="6"/>
  <c r="Q77" i="6"/>
  <c r="R111" i="6"/>
  <c r="Q111" i="6"/>
  <c r="R214" i="6"/>
  <c r="Q214" i="6"/>
  <c r="R203" i="6"/>
  <c r="Q203" i="6"/>
  <c r="R139" i="6"/>
  <c r="Q139" i="6"/>
  <c r="R264" i="6"/>
  <c r="Q264" i="6"/>
  <c r="R185" i="6"/>
  <c r="Q185" i="6"/>
  <c r="R255" i="6"/>
  <c r="Q255" i="6"/>
  <c r="R286" i="6"/>
  <c r="Q286" i="6"/>
  <c r="R15" i="6"/>
  <c r="Q15" i="6"/>
  <c r="R21" i="6"/>
  <c r="Q21" i="6"/>
  <c r="R202" i="6"/>
  <c r="Q202" i="6"/>
  <c r="R285" i="6"/>
  <c r="Q285" i="6"/>
  <c r="R254" i="6"/>
  <c r="Q254" i="6"/>
  <c r="R158" i="6"/>
  <c r="Q158" i="6"/>
  <c r="R115" i="6"/>
  <c r="Q115" i="6"/>
  <c r="R237" i="6"/>
  <c r="Q237" i="6"/>
  <c r="R159" i="6"/>
  <c r="Q159" i="6"/>
  <c r="R47" i="6"/>
  <c r="Q47" i="6"/>
  <c r="R265" i="6"/>
  <c r="Q265" i="6"/>
  <c r="R284" i="6"/>
  <c r="Q284" i="6"/>
  <c r="R26" i="6"/>
  <c r="Q26" i="6"/>
  <c r="R247" i="6"/>
  <c r="Q247" i="6"/>
  <c r="R103" i="6"/>
  <c r="Q103" i="6"/>
  <c r="R183" i="6"/>
  <c r="Q183" i="6"/>
  <c r="R186" i="6"/>
  <c r="Q186" i="6"/>
  <c r="R165" i="6"/>
  <c r="Q165" i="6"/>
  <c r="R69" i="6"/>
  <c r="Q69" i="6"/>
  <c r="R244" i="6"/>
  <c r="Q244" i="6"/>
  <c r="R164" i="6"/>
  <c r="Q164" i="6"/>
  <c r="R10" i="6"/>
  <c r="Q10" i="6"/>
  <c r="R91" i="6"/>
  <c r="Q91" i="6"/>
  <c r="R82" i="6"/>
  <c r="Q82" i="6"/>
  <c r="R129" i="6"/>
  <c r="Q129" i="6"/>
  <c r="R272" i="6"/>
  <c r="Q272" i="6"/>
  <c r="R232" i="6"/>
  <c r="Q232" i="6"/>
  <c r="R283" i="6"/>
  <c r="Q283" i="6"/>
  <c r="R217" i="6"/>
  <c r="Q217" i="6"/>
  <c r="R273" i="6"/>
  <c r="Q273" i="6"/>
  <c r="R167" i="6"/>
  <c r="Q167" i="6"/>
  <c r="R231" i="6"/>
  <c r="Q231" i="6"/>
  <c r="R277" i="6"/>
  <c r="Q277" i="6"/>
  <c r="R282" i="6"/>
  <c r="Q282" i="6"/>
  <c r="R144" i="6"/>
  <c r="Q144" i="6"/>
  <c r="R83" i="6"/>
  <c r="Q83" i="6"/>
  <c r="R28" i="6"/>
  <c r="Q28" i="6"/>
  <c r="R257" i="6"/>
  <c r="Q257" i="6"/>
  <c r="R16" i="6"/>
  <c r="Q16" i="6"/>
  <c r="R174" i="6"/>
  <c r="Q174" i="6"/>
  <c r="R64" i="6"/>
  <c r="Q64" i="6"/>
  <c r="R98" i="6"/>
  <c r="Q98" i="6"/>
  <c r="R43" i="6"/>
  <c r="Q43" i="6"/>
  <c r="R89" i="6"/>
  <c r="Q89" i="6"/>
  <c r="R34" i="6"/>
  <c r="Q34" i="6"/>
  <c r="R7" i="6"/>
  <c r="Q7" i="6"/>
  <c r="R108" i="6"/>
  <c r="Q108" i="6"/>
  <c r="R65" i="6"/>
  <c r="Q65" i="6"/>
  <c r="R241" i="6"/>
  <c r="Q241" i="6"/>
  <c r="R225" i="6"/>
  <c r="Q225" i="6"/>
  <c r="R96" i="6"/>
  <c r="Q96" i="6"/>
  <c r="R131" i="6"/>
  <c r="Q131" i="6"/>
  <c r="R184" i="6"/>
  <c r="Q184" i="6"/>
  <c r="R31" i="6"/>
  <c r="Q31" i="6"/>
  <c r="R270" i="6"/>
  <c r="Q270" i="6"/>
  <c r="R138" i="6"/>
  <c r="Q138" i="6"/>
  <c r="R150" i="6"/>
  <c r="Q150" i="6"/>
  <c r="R90" i="6"/>
  <c r="Q90" i="6"/>
  <c r="R119" i="6"/>
  <c r="Q119" i="6"/>
  <c r="R128" i="6"/>
  <c r="Q128" i="6"/>
  <c r="R220" i="6"/>
  <c r="Q220" i="6"/>
  <c r="R59" i="6"/>
  <c r="Q59" i="6"/>
  <c r="R181" i="6"/>
  <c r="Q181" i="6"/>
  <c r="R46" i="6"/>
  <c r="Q46" i="6"/>
  <c r="R44" i="6"/>
  <c r="Q44" i="6"/>
  <c r="R32" i="6"/>
  <c r="Q32" i="6"/>
  <c r="R62" i="6"/>
  <c r="Q62" i="6"/>
  <c r="R123" i="6"/>
  <c r="Q123" i="6"/>
  <c r="R78" i="6"/>
  <c r="Q78" i="6"/>
  <c r="R56" i="6"/>
  <c r="Q56" i="6"/>
  <c r="R182" i="6"/>
  <c r="Q182" i="6"/>
  <c r="R116" i="6"/>
  <c r="Q116" i="6"/>
  <c r="R268" i="6"/>
  <c r="Q268" i="6"/>
  <c r="R93" i="6"/>
  <c r="Q93" i="6"/>
  <c r="R39" i="6"/>
  <c r="Q39" i="6"/>
  <c r="R117" i="6"/>
  <c r="Q117" i="6"/>
  <c r="R130" i="6"/>
  <c r="Q130" i="6"/>
  <c r="R52" i="6"/>
  <c r="Q52" i="6"/>
  <c r="R218" i="6"/>
  <c r="Q218" i="6"/>
  <c r="R20" i="6"/>
  <c r="Q20" i="6"/>
  <c r="R84" i="6"/>
  <c r="Q84" i="6"/>
  <c r="R238" i="6"/>
  <c r="Q238" i="6"/>
  <c r="R49" i="6"/>
  <c r="Q49" i="6"/>
  <c r="R55" i="6"/>
  <c r="Q55" i="6"/>
  <c r="R210" i="6"/>
  <c r="Q210" i="6"/>
  <c r="R200" i="6"/>
  <c r="Q200" i="6"/>
  <c r="R179" i="6"/>
  <c r="Q179" i="6"/>
  <c r="R143" i="6"/>
  <c r="Q143" i="6"/>
  <c r="R104" i="6"/>
  <c r="Q104" i="6"/>
  <c r="R40" i="6"/>
  <c r="Q40" i="6"/>
  <c r="R132" i="6"/>
  <c r="Q132" i="6"/>
  <c r="R134" i="6"/>
  <c r="Q134" i="6"/>
  <c r="R101" i="6"/>
  <c r="Q101" i="6"/>
  <c r="R154" i="6"/>
  <c r="Q154" i="6"/>
  <c r="R137" i="6"/>
  <c r="Q137" i="6"/>
  <c r="R67" i="6"/>
  <c r="Q67" i="6"/>
  <c r="R102" i="6"/>
  <c r="Q102" i="6"/>
  <c r="R147" i="6"/>
  <c r="Q147" i="6"/>
  <c r="R236" i="6"/>
  <c r="Q236" i="6"/>
  <c r="R205" i="6"/>
  <c r="Q205" i="6"/>
  <c r="R166" i="6"/>
  <c r="Q166" i="6"/>
  <c r="R274" i="6"/>
  <c r="Q274" i="6"/>
  <c r="R53" i="6"/>
  <c r="Q53" i="6"/>
  <c r="R211" i="6"/>
  <c r="Q211" i="6"/>
  <c r="R223" i="6"/>
  <c r="Q223" i="6"/>
  <c r="R121" i="6"/>
  <c r="Q121" i="6"/>
  <c r="R173" i="6"/>
  <c r="Q173" i="6"/>
  <c r="R216" i="6"/>
  <c r="Q216" i="6"/>
  <c r="R177" i="6"/>
  <c r="Q177" i="6"/>
  <c r="R94" i="6"/>
  <c r="Q94" i="6"/>
  <c r="R141" i="6"/>
  <c r="Q141" i="6"/>
  <c r="R168" i="6"/>
  <c r="Q168" i="6"/>
  <c r="R122" i="6"/>
  <c r="Q122" i="6"/>
  <c r="R136" i="6"/>
  <c r="Q136" i="6"/>
  <c r="R29" i="6"/>
  <c r="Q29" i="6"/>
  <c r="R74" i="6"/>
  <c r="Q74" i="6"/>
  <c r="R180" i="6"/>
  <c r="Q180" i="6"/>
  <c r="R163" i="6"/>
  <c r="Q163" i="6"/>
  <c r="R248" i="6"/>
  <c r="Q248" i="6"/>
  <c r="R125" i="6"/>
  <c r="Q125" i="6"/>
  <c r="R113" i="6"/>
  <c r="Q113" i="6"/>
  <c r="R221" i="6"/>
  <c r="Q221" i="6"/>
  <c r="R140" i="6"/>
  <c r="Q140" i="6"/>
  <c r="R212" i="6"/>
  <c r="Q212" i="6"/>
  <c r="R227" i="6"/>
  <c r="Q227" i="6"/>
  <c r="R105" i="6"/>
  <c r="Q105" i="6"/>
  <c r="R70" i="6"/>
  <c r="Q70" i="6"/>
  <c r="R261" i="6"/>
  <c r="Q261" i="6"/>
  <c r="R281" i="6"/>
  <c r="Q281" i="6"/>
  <c r="R267" i="6"/>
  <c r="Q267" i="6"/>
  <c r="R151" i="6"/>
  <c r="Q151" i="6"/>
  <c r="R100" i="6"/>
  <c r="Q100" i="6"/>
  <c r="R110" i="6"/>
  <c r="Q110" i="6"/>
  <c r="R87" i="6"/>
  <c r="Q87" i="6"/>
  <c r="R176" i="6"/>
  <c r="Q176" i="6"/>
  <c r="R276" i="6"/>
  <c r="Q276" i="6"/>
  <c r="R86" i="6"/>
  <c r="Q86" i="6"/>
  <c r="R170" i="6"/>
  <c r="Q170" i="6"/>
  <c r="R253" i="6"/>
  <c r="Q253" i="6"/>
  <c r="R66" i="6"/>
  <c r="Q66" i="6"/>
  <c r="R48" i="6"/>
  <c r="Q48" i="6"/>
  <c r="R259" i="6"/>
  <c r="Q259" i="6"/>
  <c r="R197" i="6"/>
  <c r="Q197" i="6"/>
  <c r="R193" i="6"/>
  <c r="Q193" i="6"/>
  <c r="R187" i="6"/>
  <c r="Q187" i="6"/>
  <c r="R229" i="6"/>
  <c r="Q229" i="6"/>
  <c r="R188" i="6"/>
  <c r="Q188" i="6"/>
  <c r="R24" i="6"/>
  <c r="Q24" i="6"/>
  <c r="R191" i="6"/>
  <c r="Q191" i="6"/>
  <c r="R19" i="6"/>
  <c r="Q19" i="6"/>
  <c r="R263" i="6"/>
  <c r="Q263" i="6"/>
  <c r="R60" i="6"/>
  <c r="Q60" i="6"/>
  <c r="R271" i="6"/>
  <c r="Q271" i="6"/>
  <c r="R14" i="6"/>
  <c r="Q14" i="6"/>
  <c r="R269" i="6"/>
  <c r="Q269" i="6"/>
  <c r="R37" i="6"/>
  <c r="Q37" i="6"/>
  <c r="R204" i="6"/>
  <c r="Q204" i="6"/>
  <c r="R88" i="6"/>
  <c r="Q88" i="6"/>
  <c r="R76" i="6"/>
  <c r="Q76" i="6"/>
  <c r="R226" i="6"/>
  <c r="Q226" i="6"/>
  <c r="R280" i="6"/>
  <c r="Q280" i="6"/>
  <c r="R126" i="6"/>
  <c r="Q126" i="6"/>
  <c r="R127" i="6"/>
  <c r="Q127" i="6"/>
  <c r="R207" i="6"/>
  <c r="Q207" i="6"/>
  <c r="R58" i="6"/>
  <c r="Q58" i="6"/>
  <c r="R262" i="6"/>
  <c r="Q262" i="6"/>
  <c r="R118" i="6"/>
  <c r="Q118" i="6"/>
  <c r="R106" i="6"/>
  <c r="Q106" i="6"/>
  <c r="R279" i="6"/>
  <c r="Q279" i="6"/>
  <c r="R81" i="6"/>
  <c r="Q81" i="6"/>
  <c r="R260" i="6"/>
  <c r="Q260" i="6"/>
  <c r="R5" i="6"/>
  <c r="Q5" i="6"/>
  <c r="R95" i="6"/>
  <c r="Q95" i="6"/>
  <c r="R6" i="6"/>
  <c r="Q6" i="6"/>
  <c r="R215" i="6"/>
  <c r="Q215" i="6"/>
  <c r="R242" i="6"/>
  <c r="Q242" i="6"/>
  <c r="R278" i="6"/>
  <c r="Q278" i="6"/>
  <c r="R224" i="6"/>
  <c r="Q224" i="6"/>
  <c r="R249" i="6"/>
  <c r="Q249" i="6"/>
  <c r="R161" i="6"/>
  <c r="Q161" i="6"/>
  <c r="R63" i="6"/>
  <c r="Q63" i="6"/>
  <c r="R145" i="6"/>
  <c r="Q145" i="6"/>
  <c r="S170" i="3" l="1"/>
  <c r="R170" i="3"/>
  <c r="S194" i="3"/>
  <c r="R194" i="3"/>
  <c r="S168" i="3"/>
  <c r="R168" i="3"/>
  <c r="S220" i="3"/>
  <c r="R220" i="3"/>
  <c r="S132" i="3"/>
  <c r="R132" i="3"/>
  <c r="S155" i="3"/>
  <c r="R155" i="3"/>
  <c r="S159" i="3"/>
  <c r="R159" i="3"/>
  <c r="S67" i="3"/>
  <c r="R67" i="3"/>
  <c r="S106" i="3"/>
  <c r="R106" i="3"/>
  <c r="S8" i="3"/>
  <c r="R8" i="3"/>
  <c r="S84" i="3"/>
  <c r="R84" i="3"/>
  <c r="S177" i="3"/>
  <c r="R177" i="3"/>
  <c r="S197" i="3"/>
  <c r="R197" i="3"/>
  <c r="S191" i="3"/>
  <c r="R191" i="3"/>
  <c r="S111" i="3"/>
  <c r="R111" i="3"/>
  <c r="S49" i="3"/>
  <c r="R49" i="3"/>
  <c r="S10" i="3"/>
  <c r="R10" i="3"/>
  <c r="S71" i="3"/>
  <c r="R71" i="3"/>
  <c r="S17" i="3"/>
  <c r="R17" i="3"/>
  <c r="S206" i="3"/>
  <c r="R206" i="3"/>
  <c r="S148" i="3"/>
  <c r="R148" i="3"/>
  <c r="S70" i="3"/>
  <c r="R70" i="3"/>
  <c r="S34" i="3"/>
  <c r="R34" i="3"/>
  <c r="S98" i="3"/>
  <c r="R98" i="3"/>
  <c r="S26" i="3"/>
  <c r="R26" i="3"/>
  <c r="S151" i="3"/>
  <c r="R151" i="3"/>
  <c r="S79" i="3"/>
  <c r="R79" i="3"/>
  <c r="S56" i="3"/>
  <c r="R56" i="3"/>
  <c r="S44" i="3"/>
  <c r="R44" i="3"/>
  <c r="S152" i="3"/>
  <c r="R152" i="3"/>
  <c r="S22" i="3"/>
  <c r="R22" i="3"/>
  <c r="S193" i="3"/>
  <c r="R193" i="3"/>
  <c r="S188" i="3"/>
  <c r="R188" i="3"/>
  <c r="S53" i="3"/>
  <c r="R53" i="3"/>
  <c r="S11" i="3"/>
  <c r="R11" i="3"/>
  <c r="S37" i="3"/>
  <c r="R37" i="3"/>
  <c r="S154" i="3"/>
  <c r="R154" i="3"/>
  <c r="S29" i="3"/>
  <c r="R29" i="3"/>
  <c r="S96" i="3"/>
  <c r="R96" i="3"/>
  <c r="S91" i="3"/>
  <c r="R91" i="3"/>
  <c r="S12" i="3"/>
  <c r="R12" i="3"/>
  <c r="S74" i="3"/>
  <c r="R74" i="3"/>
  <c r="S72" i="3"/>
  <c r="R72" i="3"/>
  <c r="S211" i="3"/>
  <c r="R211" i="3"/>
  <c r="S145" i="3"/>
  <c r="R145" i="3"/>
  <c r="S108" i="3"/>
  <c r="R108" i="3"/>
  <c r="S189" i="3"/>
  <c r="R189" i="3"/>
  <c r="S134" i="3"/>
  <c r="R134" i="3"/>
  <c r="S16" i="3"/>
  <c r="R16" i="3"/>
  <c r="S78" i="3"/>
  <c r="R78" i="3"/>
  <c r="S32" i="3"/>
  <c r="R32" i="3"/>
  <c r="S41" i="3"/>
  <c r="R41" i="3"/>
  <c r="S24" i="3"/>
  <c r="R24" i="3"/>
  <c r="S35" i="3"/>
  <c r="R35" i="3"/>
  <c r="S174" i="3"/>
  <c r="R174" i="3"/>
  <c r="S119" i="3"/>
  <c r="R119" i="3"/>
  <c r="S50" i="3"/>
  <c r="R50" i="3"/>
  <c r="S205" i="3"/>
  <c r="R205" i="3"/>
  <c r="S171" i="3"/>
  <c r="R171" i="3"/>
  <c r="S156" i="3"/>
  <c r="R156" i="3"/>
  <c r="S141" i="3"/>
  <c r="R141" i="3"/>
  <c r="S161" i="3"/>
  <c r="R161" i="3"/>
  <c r="S113" i="3"/>
  <c r="R113" i="3"/>
  <c r="S21" i="3"/>
  <c r="R21" i="3"/>
  <c r="S216" i="3"/>
  <c r="R216" i="3"/>
  <c r="S123" i="3"/>
  <c r="R123" i="3"/>
  <c r="S199" i="3"/>
  <c r="R199" i="3"/>
  <c r="S203" i="3"/>
  <c r="R203" i="3"/>
  <c r="S147" i="3"/>
  <c r="R147" i="3"/>
  <c r="S195" i="3"/>
  <c r="R195" i="3"/>
  <c r="S60" i="3"/>
  <c r="R60" i="3"/>
  <c r="S7" i="3"/>
  <c r="R7" i="3"/>
  <c r="S40" i="3"/>
  <c r="R40" i="3"/>
  <c r="S230" i="3"/>
  <c r="R230" i="3"/>
  <c r="S228" i="3"/>
  <c r="R228" i="3"/>
  <c r="S76" i="3"/>
  <c r="R76" i="3"/>
  <c r="S110" i="3"/>
  <c r="R110" i="3"/>
  <c r="S201" i="3"/>
  <c r="R201" i="3"/>
  <c r="S138" i="3"/>
  <c r="R138" i="3"/>
  <c r="S184" i="3"/>
  <c r="R184" i="3"/>
  <c r="S223" i="3"/>
  <c r="R223" i="3"/>
  <c r="S14" i="3"/>
  <c r="R14" i="3"/>
  <c r="S20" i="3"/>
  <c r="R20" i="3"/>
  <c r="S200" i="3"/>
  <c r="R200" i="3"/>
  <c r="S224" i="3"/>
  <c r="R224" i="3"/>
  <c r="S157" i="3"/>
  <c r="R157" i="3"/>
  <c r="S114" i="3"/>
  <c r="R114" i="3"/>
  <c r="S158" i="3"/>
  <c r="R158" i="3"/>
  <c r="S46" i="3"/>
  <c r="R46" i="3"/>
  <c r="S231" i="3"/>
  <c r="R231" i="3"/>
  <c r="S25" i="3"/>
  <c r="R25" i="3"/>
  <c r="S102" i="3"/>
  <c r="R102" i="3"/>
  <c r="S182" i="3"/>
  <c r="R182" i="3"/>
  <c r="S185" i="3"/>
  <c r="R185" i="3"/>
  <c r="S164" i="3"/>
  <c r="R164" i="3"/>
  <c r="S68" i="3"/>
  <c r="R68" i="3"/>
  <c r="S163" i="3"/>
  <c r="R163" i="3"/>
  <c r="S9" i="3"/>
  <c r="R9" i="3"/>
  <c r="S90" i="3"/>
  <c r="R90" i="3"/>
  <c r="S81" i="3"/>
  <c r="R81" i="3"/>
  <c r="S128" i="3"/>
  <c r="R128" i="3"/>
  <c r="S215" i="3"/>
  <c r="R215" i="3"/>
  <c r="S225" i="3"/>
  <c r="R225" i="3"/>
  <c r="S210" i="3"/>
  <c r="R210" i="3"/>
  <c r="S218" i="3"/>
  <c r="R218" i="3"/>
  <c r="S166" i="3"/>
  <c r="R166" i="3"/>
  <c r="S221" i="3"/>
  <c r="R221" i="3"/>
  <c r="S222" i="3"/>
  <c r="R222" i="3"/>
  <c r="S143" i="3"/>
  <c r="R143" i="3"/>
  <c r="S82" i="3"/>
  <c r="R82" i="3"/>
  <c r="S27" i="3"/>
  <c r="R27" i="3"/>
  <c r="S15" i="3"/>
  <c r="R15" i="3"/>
  <c r="S173" i="3"/>
  <c r="R173" i="3"/>
  <c r="S63" i="3"/>
  <c r="R63" i="3"/>
  <c r="S97" i="3"/>
  <c r="R97" i="3"/>
  <c r="S42" i="3"/>
  <c r="R42" i="3"/>
  <c r="S88" i="3"/>
  <c r="R88" i="3"/>
  <c r="S33" i="3"/>
  <c r="R33" i="3"/>
  <c r="S6" i="3"/>
  <c r="R6" i="3"/>
  <c r="S107" i="3"/>
  <c r="R107" i="3"/>
  <c r="S64" i="3"/>
  <c r="R64" i="3"/>
  <c r="S213" i="3"/>
  <c r="R213" i="3"/>
  <c r="S95" i="3"/>
  <c r="R95" i="3"/>
  <c r="S130" i="3"/>
  <c r="R130" i="3"/>
  <c r="S183" i="3"/>
  <c r="R183" i="3"/>
  <c r="S30" i="3"/>
  <c r="R30" i="3"/>
  <c r="S137" i="3"/>
  <c r="R137" i="3"/>
  <c r="S149" i="3"/>
  <c r="R149" i="3"/>
  <c r="S89" i="3"/>
  <c r="R89" i="3"/>
  <c r="S118" i="3"/>
  <c r="R118" i="3"/>
  <c r="S127" i="3"/>
  <c r="R127" i="3"/>
  <c r="S58" i="3"/>
  <c r="R58" i="3"/>
  <c r="S180" i="3"/>
  <c r="R180" i="3"/>
  <c r="S45" i="3"/>
  <c r="R45" i="3"/>
  <c r="S43" i="3"/>
  <c r="R43" i="3"/>
  <c r="S31" i="3"/>
  <c r="R31" i="3"/>
  <c r="S61" i="3"/>
  <c r="R61" i="3"/>
  <c r="S122" i="3"/>
  <c r="R122" i="3"/>
  <c r="S77" i="3"/>
  <c r="R77" i="3"/>
  <c r="S55" i="3"/>
  <c r="R55" i="3"/>
  <c r="S181" i="3"/>
  <c r="R181" i="3"/>
  <c r="S115" i="3"/>
  <c r="R115" i="3"/>
  <c r="S92" i="3"/>
  <c r="R92" i="3"/>
  <c r="S38" i="3"/>
  <c r="R38" i="3"/>
  <c r="S116" i="3"/>
  <c r="R116" i="3"/>
  <c r="S129" i="3"/>
  <c r="R129" i="3"/>
  <c r="S51" i="3"/>
  <c r="R51" i="3"/>
  <c r="S19" i="3"/>
  <c r="R19" i="3"/>
  <c r="S83" i="3"/>
  <c r="R83" i="3"/>
  <c r="S48" i="3"/>
  <c r="R48" i="3"/>
  <c r="S54" i="3"/>
  <c r="R54" i="3"/>
  <c r="S198" i="3"/>
  <c r="R198" i="3"/>
  <c r="S178" i="3"/>
  <c r="R178" i="3"/>
  <c r="S142" i="3"/>
  <c r="R142" i="3"/>
  <c r="S103" i="3"/>
  <c r="R103" i="3"/>
  <c r="S39" i="3"/>
  <c r="R39" i="3"/>
  <c r="S131" i="3"/>
  <c r="R131" i="3"/>
  <c r="S133" i="3"/>
  <c r="R133" i="3"/>
  <c r="S100" i="3"/>
  <c r="R100" i="3"/>
  <c r="S153" i="3"/>
  <c r="R153" i="3"/>
  <c r="S136" i="3"/>
  <c r="R136" i="3"/>
  <c r="S66" i="3"/>
  <c r="R66" i="3"/>
  <c r="S101" i="3"/>
  <c r="R101" i="3"/>
  <c r="S146" i="3"/>
  <c r="R146" i="3"/>
  <c r="S202" i="3"/>
  <c r="R202" i="3"/>
  <c r="S165" i="3"/>
  <c r="R165" i="3"/>
  <c r="S219" i="3"/>
  <c r="R219" i="3"/>
  <c r="S52" i="3"/>
  <c r="R52" i="3"/>
  <c r="S207" i="3"/>
  <c r="R207" i="3"/>
  <c r="S120" i="3"/>
  <c r="R120" i="3"/>
  <c r="S172" i="3"/>
  <c r="R172" i="3"/>
  <c r="S176" i="3"/>
  <c r="R176" i="3"/>
  <c r="S93" i="3"/>
  <c r="R93" i="3"/>
  <c r="S140" i="3"/>
  <c r="R140" i="3"/>
  <c r="S167" i="3"/>
  <c r="R167" i="3"/>
  <c r="S121" i="3"/>
  <c r="R121" i="3"/>
  <c r="S135" i="3"/>
  <c r="R135" i="3"/>
  <c r="S28" i="3"/>
  <c r="R28" i="3"/>
  <c r="S73" i="3"/>
  <c r="R73" i="3"/>
  <c r="S179" i="3"/>
  <c r="R179" i="3"/>
  <c r="S162" i="3"/>
  <c r="R162" i="3"/>
  <c r="S124" i="3"/>
  <c r="R124" i="3"/>
  <c r="S112" i="3"/>
  <c r="R112" i="3"/>
  <c r="S139" i="3"/>
  <c r="R139" i="3"/>
  <c r="S208" i="3"/>
  <c r="R208" i="3"/>
  <c r="S104" i="3"/>
  <c r="R104" i="3"/>
  <c r="S69" i="3"/>
  <c r="R69" i="3"/>
  <c r="S229" i="3"/>
  <c r="R229" i="3"/>
  <c r="S217" i="3"/>
  <c r="R217" i="3"/>
  <c r="S150" i="3"/>
  <c r="R150" i="3"/>
  <c r="S99" i="3"/>
  <c r="R99" i="3"/>
  <c r="S109" i="3"/>
  <c r="R109" i="3"/>
  <c r="S86" i="3"/>
  <c r="R86" i="3"/>
  <c r="S175" i="3"/>
  <c r="R175" i="3"/>
  <c r="S85" i="3"/>
  <c r="R85" i="3"/>
  <c r="S169" i="3"/>
  <c r="R169" i="3"/>
  <c r="S65" i="3"/>
  <c r="R65" i="3"/>
  <c r="S47" i="3"/>
  <c r="R47" i="3"/>
  <c r="S196" i="3"/>
  <c r="R196" i="3"/>
  <c r="S192" i="3"/>
  <c r="R192" i="3"/>
  <c r="S186" i="3"/>
  <c r="R186" i="3"/>
  <c r="S214" i="3"/>
  <c r="R214" i="3"/>
  <c r="S187" i="3"/>
  <c r="R187" i="3"/>
  <c r="S23" i="3"/>
  <c r="R23" i="3"/>
  <c r="S190" i="3"/>
  <c r="R190" i="3"/>
  <c r="S18" i="3"/>
  <c r="R18" i="3"/>
  <c r="S59" i="3"/>
  <c r="R59" i="3"/>
  <c r="S13" i="3"/>
  <c r="R13" i="3"/>
  <c r="S36" i="3"/>
  <c r="R36" i="3"/>
  <c r="S87" i="3"/>
  <c r="R87" i="3"/>
  <c r="S75" i="3"/>
  <c r="R75" i="3"/>
  <c r="S232" i="3"/>
  <c r="R232" i="3"/>
  <c r="S125" i="3"/>
  <c r="R125" i="3"/>
  <c r="S126" i="3"/>
  <c r="R126" i="3"/>
  <c r="S204" i="3"/>
  <c r="R204" i="3"/>
  <c r="S57" i="3"/>
  <c r="R57" i="3"/>
  <c r="S117" i="3"/>
  <c r="R117" i="3"/>
  <c r="S105" i="3"/>
  <c r="R105" i="3"/>
  <c r="S226" i="3"/>
  <c r="R226" i="3"/>
  <c r="S80" i="3"/>
  <c r="R80" i="3"/>
  <c r="S4" i="3"/>
  <c r="R4" i="3"/>
  <c r="S94" i="3"/>
  <c r="R94" i="3"/>
  <c r="S5" i="3"/>
  <c r="R5" i="3"/>
  <c r="S209" i="3"/>
  <c r="R209" i="3"/>
  <c r="S227" i="3"/>
  <c r="R227" i="3"/>
  <c r="S212" i="3"/>
  <c r="R212" i="3"/>
  <c r="S160" i="3"/>
  <c r="R160" i="3"/>
  <c r="S62" i="3"/>
  <c r="R62" i="3"/>
  <c r="S144" i="3"/>
  <c r="R144" i="3"/>
  <c r="L60" i="4"/>
  <c r="K60" i="4"/>
  <c r="J60" i="4"/>
  <c r="I60" i="4"/>
  <c r="H60" i="4"/>
  <c r="G60" i="4"/>
  <c r="F60" i="4"/>
  <c r="S23" i="4"/>
  <c r="R23" i="4"/>
  <c r="S10" i="4"/>
  <c r="R10" i="4"/>
  <c r="S45" i="4"/>
  <c r="R45" i="4"/>
  <c r="S35" i="4"/>
  <c r="R35" i="4"/>
  <c r="S25" i="4"/>
  <c r="R25" i="4"/>
  <c r="S9" i="4"/>
  <c r="R9" i="4"/>
  <c r="S29" i="4"/>
  <c r="R29" i="4"/>
  <c r="S44" i="4"/>
  <c r="R44" i="4"/>
  <c r="S26" i="4"/>
  <c r="R26" i="4"/>
  <c r="S54" i="4"/>
  <c r="R54" i="4"/>
  <c r="S37" i="4"/>
  <c r="R37" i="4"/>
  <c r="S30" i="4"/>
  <c r="R30" i="4"/>
  <c r="S21" i="4"/>
  <c r="R21" i="4"/>
  <c r="S5" i="4"/>
  <c r="R5" i="4"/>
  <c r="S14" i="4"/>
  <c r="R14" i="4"/>
  <c r="S33" i="4"/>
  <c r="R33" i="4"/>
  <c r="S15" i="4"/>
  <c r="R15" i="4"/>
  <c r="S8" i="4"/>
  <c r="R8" i="4"/>
  <c r="S55" i="4"/>
  <c r="R55" i="4"/>
  <c r="S19" i="4"/>
  <c r="R19" i="4"/>
  <c r="S56" i="4"/>
  <c r="R56" i="4"/>
  <c r="S12" i="4"/>
  <c r="R12" i="4"/>
  <c r="S47" i="4"/>
  <c r="R47" i="4"/>
  <c r="S38" i="4"/>
  <c r="R38" i="4"/>
  <c r="S39" i="4"/>
  <c r="R39" i="4"/>
  <c r="S27" i="4"/>
  <c r="R27" i="4"/>
  <c r="S51" i="4"/>
  <c r="R51" i="4"/>
  <c r="S24" i="4"/>
  <c r="R24" i="4"/>
  <c r="S20" i="4"/>
  <c r="R20" i="4"/>
  <c r="S22" i="4"/>
  <c r="R22" i="4"/>
  <c r="S46" i="4"/>
  <c r="R46" i="4"/>
  <c r="S36" i="4"/>
  <c r="R36" i="4"/>
  <c r="S40" i="4"/>
  <c r="R40" i="4"/>
  <c r="S16" i="4"/>
  <c r="R16" i="4"/>
  <c r="S31" i="4"/>
  <c r="R31" i="4"/>
  <c r="S4" i="4"/>
  <c r="R4" i="4"/>
  <c r="S50" i="4"/>
  <c r="R50" i="4"/>
  <c r="S11" i="4"/>
  <c r="R11" i="4"/>
  <c r="S13" i="4"/>
  <c r="R13" i="4"/>
  <c r="S17" i="4"/>
  <c r="R17" i="4"/>
  <c r="S58" i="4"/>
  <c r="R58" i="4"/>
  <c r="S7" i="4"/>
  <c r="R7" i="4"/>
  <c r="S6" i="4"/>
  <c r="R6" i="4"/>
  <c r="S53" i="4"/>
  <c r="R53" i="4"/>
  <c r="V43" i="4"/>
  <c r="S43" i="4"/>
  <c r="R43" i="4"/>
  <c r="V18" i="4"/>
  <c r="S18" i="4"/>
  <c r="R18" i="4"/>
  <c r="V48" i="4"/>
  <c r="S48" i="4"/>
  <c r="R48" i="4"/>
  <c r="V49" i="4"/>
  <c r="S49" i="4"/>
  <c r="R49" i="4"/>
  <c r="V52" i="4"/>
  <c r="S52" i="4"/>
  <c r="R52" i="4"/>
  <c r="V28" i="4"/>
  <c r="S28" i="4"/>
  <c r="R28" i="4"/>
  <c r="V57" i="4"/>
  <c r="S57" i="4"/>
  <c r="R57" i="4"/>
  <c r="V32" i="4"/>
  <c r="S32" i="4"/>
  <c r="R32" i="4"/>
  <c r="V34" i="4"/>
  <c r="S34" i="4"/>
  <c r="R34" i="4"/>
  <c r="V41" i="4"/>
  <c r="S41" i="4"/>
  <c r="R41" i="4"/>
  <c r="V42" i="4"/>
  <c r="V6" i="4" s="1"/>
  <c r="S42" i="4"/>
  <c r="R42" i="4"/>
  <c r="S58" i="2"/>
  <c r="R58" i="2"/>
  <c r="S57" i="2"/>
  <c r="R57" i="2"/>
  <c r="S56" i="2"/>
  <c r="R56" i="2"/>
  <c r="S55" i="2"/>
  <c r="R55" i="2"/>
  <c r="S54" i="2"/>
  <c r="R54" i="2"/>
  <c r="S53" i="2"/>
  <c r="R53" i="2"/>
  <c r="S52" i="2"/>
  <c r="R52" i="2"/>
  <c r="S51" i="2"/>
  <c r="R51" i="2"/>
  <c r="S50" i="2"/>
  <c r="R50" i="2"/>
  <c r="S49" i="2"/>
  <c r="R49" i="2"/>
  <c r="S48" i="2"/>
  <c r="R48" i="2"/>
  <c r="S47" i="2"/>
  <c r="R47" i="2"/>
  <c r="S46" i="2"/>
  <c r="R46" i="2"/>
  <c r="S45" i="2"/>
  <c r="R45" i="2"/>
  <c r="S44" i="2"/>
  <c r="R44" i="2"/>
  <c r="S43" i="2"/>
  <c r="R43" i="2"/>
  <c r="S42" i="2"/>
  <c r="R42" i="2"/>
  <c r="S41" i="2"/>
  <c r="R41" i="2"/>
  <c r="S40" i="2"/>
  <c r="R40" i="2"/>
  <c r="S39" i="2"/>
  <c r="R39" i="2"/>
  <c r="S38" i="2"/>
  <c r="R38" i="2"/>
  <c r="S37" i="2"/>
  <c r="R37" i="2"/>
  <c r="S36" i="2"/>
  <c r="R36" i="2"/>
  <c r="S35" i="2"/>
  <c r="R35" i="2"/>
  <c r="S34" i="2"/>
  <c r="R34" i="2"/>
  <c r="S33" i="2"/>
  <c r="R33" i="2"/>
  <c r="S32" i="2"/>
  <c r="R32" i="2"/>
  <c r="S31" i="2"/>
  <c r="R31" i="2"/>
  <c r="S30" i="2"/>
  <c r="R30" i="2"/>
  <c r="S29" i="2"/>
  <c r="R29" i="2"/>
  <c r="S28" i="2"/>
  <c r="R28" i="2"/>
  <c r="S27" i="2"/>
  <c r="R27" i="2"/>
  <c r="S26" i="2"/>
  <c r="R26" i="2"/>
  <c r="S25" i="2"/>
  <c r="R25" i="2"/>
  <c r="S24" i="2"/>
  <c r="R24" i="2"/>
  <c r="S23" i="2"/>
  <c r="R23" i="2"/>
  <c r="S22" i="2"/>
  <c r="R22" i="2"/>
  <c r="S21" i="2"/>
  <c r="R21" i="2"/>
  <c r="S20" i="2"/>
  <c r="R20" i="2"/>
  <c r="S19" i="2"/>
  <c r="R19" i="2"/>
  <c r="S18" i="2"/>
  <c r="R18" i="2"/>
  <c r="S17" i="2"/>
  <c r="R17" i="2"/>
  <c r="S16" i="2"/>
  <c r="R16" i="2"/>
  <c r="S15" i="2"/>
  <c r="R15" i="2"/>
  <c r="S14" i="2"/>
  <c r="R14" i="2"/>
  <c r="S13" i="2"/>
  <c r="R13" i="2"/>
  <c r="S12" i="2"/>
  <c r="R12" i="2"/>
  <c r="S11" i="2"/>
  <c r="R11" i="2"/>
  <c r="S10" i="2"/>
  <c r="R10" i="2"/>
  <c r="S9" i="2"/>
  <c r="R9" i="2"/>
  <c r="S8" i="2"/>
  <c r="R8" i="2"/>
  <c r="S7" i="2"/>
  <c r="R7" i="2"/>
  <c r="S6" i="2"/>
  <c r="R6" i="2"/>
  <c r="S5" i="2"/>
  <c r="R5" i="2"/>
  <c r="S4" i="2"/>
  <c r="R4" i="2"/>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c r="R6" i="1"/>
</calcChain>
</file>

<file path=xl/sharedStrings.xml><?xml version="1.0" encoding="utf-8"?>
<sst xmlns="http://schemas.openxmlformats.org/spreadsheetml/2006/main" count="3331" uniqueCount="479">
  <si>
    <t>CID</t>
  </si>
  <si>
    <t>Community Name</t>
  </si>
  <si>
    <t>County</t>
  </si>
  <si>
    <t>Community Type</t>
  </si>
  <si>
    <t>WV RPDC Region</t>
  </si>
  <si>
    <t>Stream Length(mi)-Zone AE</t>
  </si>
  <si>
    <t>Stream Length(mi)-Zone AH</t>
  </si>
  <si>
    <t>Stream Length(mi)-Zone AO</t>
  </si>
  <si>
    <t>Stream Length(mi)-Zones: AE,AH,AO</t>
  </si>
  <si>
    <t>Stream Length (mi)-Effective A</t>
  </si>
  <si>
    <t>Stream Length (mi)-Advisory A</t>
  </si>
  <si>
    <t>Total Length</t>
  </si>
  <si>
    <t>Stream Length Ratio to Land Area</t>
  </si>
  <si>
    <t>Detailed Zone %</t>
  </si>
  <si>
    <t>Approx Zone %</t>
  </si>
  <si>
    <t>Advisory Zone %</t>
  </si>
  <si>
    <t>Total Flood Zone Rank</t>
  </si>
  <si>
    <t>Belington</t>
  </si>
  <si>
    <t>BARBOUR</t>
  </si>
  <si>
    <t>Incorporated</t>
  </si>
  <si>
    <t>Junior</t>
  </si>
  <si>
    <t>Philippi</t>
  </si>
  <si>
    <t>Barbour County*</t>
  </si>
  <si>
    <t>Unincorporated</t>
  </si>
  <si>
    <t>Martinsburg</t>
  </si>
  <si>
    <t>BERKELEY</t>
  </si>
  <si>
    <t>Hedgesville</t>
  </si>
  <si>
    <t>N/A</t>
  </si>
  <si>
    <t>Berkeley County*</t>
  </si>
  <si>
    <t>Madison</t>
  </si>
  <si>
    <t>BOONE</t>
  </si>
  <si>
    <t>Whitesville</t>
  </si>
  <si>
    <t>Danville</t>
  </si>
  <si>
    <t>Sylvester</t>
  </si>
  <si>
    <t>Boone County*</t>
  </si>
  <si>
    <t>Burnsville</t>
  </si>
  <si>
    <t>BRAXTON</t>
  </si>
  <si>
    <t>Flatwoods</t>
  </si>
  <si>
    <t>Sutton</t>
  </si>
  <si>
    <t>Gassaway</t>
  </si>
  <si>
    <t>Braxton County*</t>
  </si>
  <si>
    <t>Bethany</t>
  </si>
  <si>
    <t>BROOKE</t>
  </si>
  <si>
    <t>Follansbee</t>
  </si>
  <si>
    <t>Weirton**</t>
  </si>
  <si>
    <t>Split</t>
  </si>
  <si>
    <t>Wellsburg</t>
  </si>
  <si>
    <t>Beech Bottom</t>
  </si>
  <si>
    <t>Windsor Heights</t>
  </si>
  <si>
    <t>Brooke County*</t>
  </si>
  <si>
    <t>Huntington**</t>
  </si>
  <si>
    <t>CABELL</t>
  </si>
  <si>
    <t>Barboursville</t>
  </si>
  <si>
    <t>Milton</t>
  </si>
  <si>
    <t>Cabell County*</t>
  </si>
  <si>
    <t>Grantsville</t>
  </si>
  <si>
    <t>CALHOUN</t>
  </si>
  <si>
    <t>Calhoun County*</t>
  </si>
  <si>
    <t>Clay</t>
  </si>
  <si>
    <t>CLAY</t>
  </si>
  <si>
    <t>Clay County*</t>
  </si>
  <si>
    <t>West Union</t>
  </si>
  <si>
    <t>DODDRIDGE</t>
  </si>
  <si>
    <t>Doddridge County*</t>
  </si>
  <si>
    <t>Pax</t>
  </si>
  <si>
    <t>FAYETTE</t>
  </si>
  <si>
    <t>Smithers**</t>
  </si>
  <si>
    <t>Gauley Bridge</t>
  </si>
  <si>
    <t>Meadow Bridge</t>
  </si>
  <si>
    <t>Thurmond</t>
  </si>
  <si>
    <t>Oak Hill</t>
  </si>
  <si>
    <t>Mount Hope</t>
  </si>
  <si>
    <t>Fayetteville</t>
  </si>
  <si>
    <t>Ansted</t>
  </si>
  <si>
    <t>Montgomery**</t>
  </si>
  <si>
    <t>Fayette County*</t>
  </si>
  <si>
    <t>Sand Fork</t>
  </si>
  <si>
    <t>GILMER</t>
  </si>
  <si>
    <t>Glenville</t>
  </si>
  <si>
    <t>Gilmer County*</t>
  </si>
  <si>
    <t>Bayard</t>
  </si>
  <si>
    <t>GRANT</t>
  </si>
  <si>
    <t>Petersburg</t>
  </si>
  <si>
    <t>Grant County*</t>
  </si>
  <si>
    <t>Alderson**</t>
  </si>
  <si>
    <t>GREENBRIER</t>
  </si>
  <si>
    <t>Ronceverte</t>
  </si>
  <si>
    <t>Rupert</t>
  </si>
  <si>
    <t>White Sulphur Springs</t>
  </si>
  <si>
    <t>Rainelle</t>
  </si>
  <si>
    <t>Falling Springs</t>
  </si>
  <si>
    <t>Quinwood</t>
  </si>
  <si>
    <t>Lewisburg</t>
  </si>
  <si>
    <t>Greenbrier County*</t>
  </si>
  <si>
    <t>Capon Bridge</t>
  </si>
  <si>
    <t>HAMPSHIRE</t>
  </si>
  <si>
    <t>Romney</t>
  </si>
  <si>
    <t>Hampshire County*</t>
  </si>
  <si>
    <t>HANCOCK</t>
  </si>
  <si>
    <t>Chester</t>
  </si>
  <si>
    <t>New Cumberland</t>
  </si>
  <si>
    <t>Hancock County*</t>
  </si>
  <si>
    <t>Wardensville</t>
  </si>
  <si>
    <t>HARDY</t>
  </si>
  <si>
    <t>Moorefield</t>
  </si>
  <si>
    <t>Hardy County*</t>
  </si>
  <si>
    <t>Anmoore</t>
  </si>
  <si>
    <t>HARRISON</t>
  </si>
  <si>
    <t>Clarksburg</t>
  </si>
  <si>
    <t>Lost Creek</t>
  </si>
  <si>
    <t>Lumberport</t>
  </si>
  <si>
    <t>Nutter Fort</t>
  </si>
  <si>
    <t>Shinnston</t>
  </si>
  <si>
    <t>Stonewood</t>
  </si>
  <si>
    <t>West Milford</t>
  </si>
  <si>
    <t>Salem</t>
  </si>
  <si>
    <t>Bridgeport</t>
  </si>
  <si>
    <t>Harrison County*</t>
  </si>
  <si>
    <t>Ravenswood</t>
  </si>
  <si>
    <t>JACKSON</t>
  </si>
  <si>
    <t>Ripley</t>
  </si>
  <si>
    <t>Jackson County*</t>
  </si>
  <si>
    <t>Bolivar</t>
  </si>
  <si>
    <t>JEFFERSON</t>
  </si>
  <si>
    <t>Harpers Ferry</t>
  </si>
  <si>
    <t>Ranson</t>
  </si>
  <si>
    <t>Shepherdstown</t>
  </si>
  <si>
    <t>Charles Town</t>
  </si>
  <si>
    <t>Jefferson County*</t>
  </si>
  <si>
    <t>KANAWHA</t>
  </si>
  <si>
    <t>Belle</t>
  </si>
  <si>
    <t>Cedar Grove</t>
  </si>
  <si>
    <t>Chesapeake</t>
  </si>
  <si>
    <t>Clendenin</t>
  </si>
  <si>
    <t>Dunbar</t>
  </si>
  <si>
    <t>East Bank</t>
  </si>
  <si>
    <t>Glasgow</t>
  </si>
  <si>
    <t>Marmet</t>
  </si>
  <si>
    <t>Pratt</t>
  </si>
  <si>
    <t>St. Albans</t>
  </si>
  <si>
    <t>Handley</t>
  </si>
  <si>
    <t>Nitro**</t>
  </si>
  <si>
    <t>South Charleston</t>
  </si>
  <si>
    <t>Charleston</t>
  </si>
  <si>
    <t>Kanawha County*</t>
  </si>
  <si>
    <t>Jane Lew</t>
  </si>
  <si>
    <t>LEWIS</t>
  </si>
  <si>
    <t>Weston</t>
  </si>
  <si>
    <t>Lewis County*</t>
  </si>
  <si>
    <t>Hamlin</t>
  </si>
  <si>
    <t>LINCOLN</t>
  </si>
  <si>
    <t>West Hamlin</t>
  </si>
  <si>
    <t>Lincoln County*</t>
  </si>
  <si>
    <t>Chapmanville</t>
  </si>
  <si>
    <t>LOGAN</t>
  </si>
  <si>
    <t>Mitchell Heights</t>
  </si>
  <si>
    <t>Logan</t>
  </si>
  <si>
    <t>Man</t>
  </si>
  <si>
    <t>West Logan</t>
  </si>
  <si>
    <t>Logan County*</t>
  </si>
  <si>
    <t>White Hall</t>
  </si>
  <si>
    <t>MARION</t>
  </si>
  <si>
    <t>Pleasant Valley</t>
  </si>
  <si>
    <t>Monongah</t>
  </si>
  <si>
    <t>Farmington</t>
  </si>
  <si>
    <t>Worthington</t>
  </si>
  <si>
    <t>Mannington</t>
  </si>
  <si>
    <t>Barrackville</t>
  </si>
  <si>
    <t>Rivesville</t>
  </si>
  <si>
    <t>Fairview</t>
  </si>
  <si>
    <t>Fairmont</t>
  </si>
  <si>
    <t>Grant</t>
  </si>
  <si>
    <t>Marion County*</t>
  </si>
  <si>
    <t>Cameron</t>
  </si>
  <si>
    <t>MARSHALL</t>
  </si>
  <si>
    <t>Wheeling**</t>
  </si>
  <si>
    <t>Glen Dale</t>
  </si>
  <si>
    <t>Mcmechen</t>
  </si>
  <si>
    <t>Benwood</t>
  </si>
  <si>
    <t>Moundsville</t>
  </si>
  <si>
    <t>Marshall County*</t>
  </si>
  <si>
    <t>Leon</t>
  </si>
  <si>
    <t>MASON</t>
  </si>
  <si>
    <t>Hartford</t>
  </si>
  <si>
    <t>New Haven</t>
  </si>
  <si>
    <t>Point Pleasant</t>
  </si>
  <si>
    <t>Mason</t>
  </si>
  <si>
    <t>Mason County*</t>
  </si>
  <si>
    <t>Anawalt</t>
  </si>
  <si>
    <t>MCDOWELL</t>
  </si>
  <si>
    <t>Davy</t>
  </si>
  <si>
    <t>Gary</t>
  </si>
  <si>
    <t>Keystone</t>
  </si>
  <si>
    <t>Northfork</t>
  </si>
  <si>
    <t>War</t>
  </si>
  <si>
    <t>Bradshaw</t>
  </si>
  <si>
    <t>Iaeger</t>
  </si>
  <si>
    <t>Welch</t>
  </si>
  <si>
    <t>Kimball</t>
  </si>
  <si>
    <t>McDowell County*</t>
  </si>
  <si>
    <t>Bramwell</t>
  </si>
  <si>
    <t>MERCER</t>
  </si>
  <si>
    <t>Oakvale</t>
  </si>
  <si>
    <t>Princeton</t>
  </si>
  <si>
    <t>Athens</t>
  </si>
  <si>
    <t>Bluefield</t>
  </si>
  <si>
    <t>Mercer County*</t>
  </si>
  <si>
    <t>Keyser</t>
  </si>
  <si>
    <t>MINERAL</t>
  </si>
  <si>
    <t>Carpendale</t>
  </si>
  <si>
    <t>Ridgeley</t>
  </si>
  <si>
    <t>Elk Garden</t>
  </si>
  <si>
    <t>Piedmont</t>
  </si>
  <si>
    <t>Mineral County*</t>
  </si>
  <si>
    <t>Delbarton</t>
  </si>
  <si>
    <t>MINGO</t>
  </si>
  <si>
    <t>Gilbert</t>
  </si>
  <si>
    <t>Kermit</t>
  </si>
  <si>
    <t>Matewan</t>
  </si>
  <si>
    <t>Williamson</t>
  </si>
  <si>
    <t>Mingo County*</t>
  </si>
  <si>
    <t>Blacksville</t>
  </si>
  <si>
    <t>MONONGALIA</t>
  </si>
  <si>
    <t>Granville</t>
  </si>
  <si>
    <t>Westover</t>
  </si>
  <si>
    <t>Morgantown</t>
  </si>
  <si>
    <t>Star City</t>
  </si>
  <si>
    <t>Monongalia County*</t>
  </si>
  <si>
    <t>MONROE</t>
  </si>
  <si>
    <t>Peterstown</t>
  </si>
  <si>
    <t>Union</t>
  </si>
  <si>
    <t>Monroe County*</t>
  </si>
  <si>
    <t>Bath</t>
  </si>
  <si>
    <t>MORGAN</t>
  </si>
  <si>
    <t>Paw Paw</t>
  </si>
  <si>
    <t>Morgan County*</t>
  </si>
  <si>
    <t>Richwood</t>
  </si>
  <si>
    <t>NICHOLAS</t>
  </si>
  <si>
    <t>Summersville</t>
  </si>
  <si>
    <t>Nicholas County*</t>
  </si>
  <si>
    <t>Clearview</t>
  </si>
  <si>
    <t>OHIO</t>
  </si>
  <si>
    <t>West Liberty</t>
  </si>
  <si>
    <t>Triadelphia</t>
  </si>
  <si>
    <t>Valley Grove</t>
  </si>
  <si>
    <t>Bethlehem</t>
  </si>
  <si>
    <t>Ohio County*</t>
  </si>
  <si>
    <t>Franklin</t>
  </si>
  <si>
    <t>PENDLETON</t>
  </si>
  <si>
    <t>Pendleton County*</t>
  </si>
  <si>
    <t>St. Mary's</t>
  </si>
  <si>
    <t>PLEASANTS</t>
  </si>
  <si>
    <t>Belmont</t>
  </si>
  <si>
    <t>Pleasants County*</t>
  </si>
  <si>
    <t>Durbin</t>
  </si>
  <si>
    <t>POCAHONTAS</t>
  </si>
  <si>
    <t>Marlinton</t>
  </si>
  <si>
    <t>Hillsboro</t>
  </si>
  <si>
    <t>Pocahontas County*</t>
  </si>
  <si>
    <t>Tunnelton</t>
  </si>
  <si>
    <t>PRESTON</t>
  </si>
  <si>
    <t>Albright</t>
  </si>
  <si>
    <t>Bruceton Mills</t>
  </si>
  <si>
    <t>Rowlesburg</t>
  </si>
  <si>
    <t>Terra Alta</t>
  </si>
  <si>
    <t>Newburg</t>
  </si>
  <si>
    <t>Reedsville</t>
  </si>
  <si>
    <t>Masontown</t>
  </si>
  <si>
    <t>Brandonville</t>
  </si>
  <si>
    <t>Kingwood</t>
  </si>
  <si>
    <t>Preston County*</t>
  </si>
  <si>
    <t>Poca</t>
  </si>
  <si>
    <t>PUTNAM</t>
  </si>
  <si>
    <t>Buffalo</t>
  </si>
  <si>
    <t>Hurricane</t>
  </si>
  <si>
    <t>Eleanor</t>
  </si>
  <si>
    <t>Winfield</t>
  </si>
  <si>
    <t>Bancroft</t>
  </si>
  <si>
    <t>Putnam County*</t>
  </si>
  <si>
    <t>Beckley</t>
  </si>
  <si>
    <t>RALEIGH</t>
  </si>
  <si>
    <t>Lester</t>
  </si>
  <si>
    <t>Sophia</t>
  </si>
  <si>
    <t>Mabscott</t>
  </si>
  <si>
    <t>Raleigh County*</t>
  </si>
  <si>
    <t>Womelsdorf (Coalton)</t>
  </si>
  <si>
    <t>RANDOLPH</t>
  </si>
  <si>
    <t>Harman</t>
  </si>
  <si>
    <t>Huttonsville</t>
  </si>
  <si>
    <t>Montrose</t>
  </si>
  <si>
    <t>Mill Creek</t>
  </si>
  <si>
    <t>Beverly</t>
  </si>
  <si>
    <t>Elkins</t>
  </si>
  <si>
    <t>Randolph County*</t>
  </si>
  <si>
    <t>Harrisville</t>
  </si>
  <si>
    <t>RITCHIE</t>
  </si>
  <si>
    <t>Cairo</t>
  </si>
  <si>
    <t>Ellenboro</t>
  </si>
  <si>
    <t>Pennsboro</t>
  </si>
  <si>
    <t>Auburn</t>
  </si>
  <si>
    <t>Pullman</t>
  </si>
  <si>
    <t>Ritchie County*</t>
  </si>
  <si>
    <t>Reedy</t>
  </si>
  <si>
    <t>ROANE</t>
  </si>
  <si>
    <t>Spencer</t>
  </si>
  <si>
    <t>Roane County*</t>
  </si>
  <si>
    <t>Hinton</t>
  </si>
  <si>
    <t>SUMMERS</t>
  </si>
  <si>
    <t>Summers County*</t>
  </si>
  <si>
    <t>Flemington</t>
  </si>
  <si>
    <t>TAYLOR</t>
  </si>
  <si>
    <t>Grafton</t>
  </si>
  <si>
    <t>Taylor County*</t>
  </si>
  <si>
    <t>Hendricks</t>
  </si>
  <si>
    <t>TUCKER</t>
  </si>
  <si>
    <t>Hambleton</t>
  </si>
  <si>
    <t>Parsons</t>
  </si>
  <si>
    <t>Thomas</t>
  </si>
  <si>
    <t>Davis</t>
  </si>
  <si>
    <t>Tucker County*</t>
  </si>
  <si>
    <t>Middlebourne</t>
  </si>
  <si>
    <t>TYLER</t>
  </si>
  <si>
    <t>Sistersville</t>
  </si>
  <si>
    <t>Friendly</t>
  </si>
  <si>
    <t>Paden City**</t>
  </si>
  <si>
    <t>Tyler County*</t>
  </si>
  <si>
    <t>Buckhannon</t>
  </si>
  <si>
    <t>UPSHUR</t>
  </si>
  <si>
    <t>Upshur County*</t>
  </si>
  <si>
    <t>WAYNE</t>
  </si>
  <si>
    <t>Fort Gay</t>
  </si>
  <si>
    <t>Kenova</t>
  </si>
  <si>
    <t>Wayne</t>
  </si>
  <si>
    <t>Ceredo</t>
  </si>
  <si>
    <t>Wayne County*</t>
  </si>
  <si>
    <t>Addison</t>
  </si>
  <si>
    <t>WEBSTER</t>
  </si>
  <si>
    <t>Camden-On-Gauley</t>
  </si>
  <si>
    <t>Cowen</t>
  </si>
  <si>
    <t>Webster County*</t>
  </si>
  <si>
    <t>New Martinsville</t>
  </si>
  <si>
    <t>WETZEL</t>
  </si>
  <si>
    <t>Pine Grove</t>
  </si>
  <si>
    <t>Hundred</t>
  </si>
  <si>
    <t>Smithfield</t>
  </si>
  <si>
    <t>Wetzel County*</t>
  </si>
  <si>
    <t>Elizabeth</t>
  </si>
  <si>
    <t>WIRT</t>
  </si>
  <si>
    <t>Wirt County*</t>
  </si>
  <si>
    <t>Williamstown</t>
  </si>
  <si>
    <t>WOOD</t>
  </si>
  <si>
    <t>Vienna</t>
  </si>
  <si>
    <t>North Hills</t>
  </si>
  <si>
    <t>Parkersburg</t>
  </si>
  <si>
    <t>Wood County*</t>
  </si>
  <si>
    <t>Oceana</t>
  </si>
  <si>
    <t>WYOMING</t>
  </si>
  <si>
    <t>Pineville</t>
  </si>
  <si>
    <t>Mullens</t>
  </si>
  <si>
    <t>Wyoming County*</t>
  </si>
  <si>
    <t>Flood Zone Steam Miles (NHD Modified Method)</t>
  </si>
  <si>
    <t xml:space="preserve">RANK on COMMUNITY TYPE:  </t>
  </si>
  <si>
    <t>Uninc.</t>
  </si>
  <si>
    <t>Incorp.</t>
  </si>
  <si>
    <t>Split Community</t>
  </si>
  <si>
    <t>HIGH-RISK EFFECTIVE &amp; ADVISORY ZONES</t>
  </si>
  <si>
    <t>Advisory A Zone Map</t>
  </si>
  <si>
    <t>Rank</t>
  </si>
  <si>
    <t xml:space="preserve">Stream Length (mi) Ratio to Land Area (sq. meter) </t>
  </si>
  <si>
    <t>Perent Rank Total Length</t>
  </si>
  <si>
    <t>Perent Rank Length / Area</t>
  </si>
  <si>
    <t>Region</t>
  </si>
  <si>
    <t>Total Miles</t>
  </si>
  <si>
    <t>Graph</t>
  </si>
  <si>
    <t>300 ft.</t>
  </si>
  <si>
    <t>300 ft. buffer (B) on NHD streams for county border streams</t>
  </si>
  <si>
    <t>COMMUNITY</t>
  </si>
  <si>
    <t>COUNTY</t>
  </si>
  <si>
    <t>REGION</t>
  </si>
  <si>
    <t>Verified statistics at county and state borders</t>
  </si>
  <si>
    <t>Two report versions: state geographic level for statewide geographic statistics and county/community geographic level to incorporate rivers/streams shared at boundary</t>
  </si>
  <si>
    <t>Stream length calculated on High-Risk Effective and Advisory Floodplains</t>
  </si>
  <si>
    <t>Source data:  NHD Modified Streams 2021</t>
  </si>
  <si>
    <t xml:space="preserve">Notes: </t>
  </si>
  <si>
    <t>Stream mileage percentage for Non-Regulatory Advisory Zone AE or Zone A</t>
  </si>
  <si>
    <t>Stream mileage percentage for Regulatory Approximate Zone A</t>
  </si>
  <si>
    <t>Stream mileage percentage for Regulatory Detailed (AE/AO/AH) Flood Zones</t>
  </si>
  <si>
    <t>Stream miles divided by square meter (miles / meter square)</t>
  </si>
  <si>
    <t>Total stream mileage floodplains effective and advisory (miles)</t>
  </si>
  <si>
    <t>Stream length miles Advisory Zones AE or A (non-regulatory)</t>
  </si>
  <si>
    <t>Stream length miles Approximate A</t>
  </si>
  <si>
    <t>Stream length miles Detailed Flood Zones</t>
  </si>
  <si>
    <t>Stream length miles Zone AO</t>
  </si>
  <si>
    <t>Stream length miles Zone AH</t>
  </si>
  <si>
    <t>Stream length miles Zone AE</t>
  </si>
  <si>
    <t>WV Planning &amp; Development Council</t>
  </si>
  <si>
    <t>Incorporated, Unincorporated, Split Community, County</t>
  </si>
  <si>
    <t>County Name</t>
  </si>
  <si>
    <t>FEMA Community Identifier</t>
  </si>
  <si>
    <t>Description</t>
  </si>
  <si>
    <t>Data Field</t>
  </si>
  <si>
    <t>https://data.wvgis.wvu.edu/pub/RA/_resources/status/Freeboard.pdf</t>
  </si>
  <si>
    <r>
      <t xml:space="preserve">Freeboard </t>
    </r>
    <r>
      <rPr>
        <sz val="9"/>
        <color rgb="FF000000"/>
        <rFont val="Calibri"/>
        <family val="2"/>
        <scheme val="minor"/>
      </rPr>
      <t xml:space="preserve">is elevating a building's lowest floor above predicted flood elevations by a small additional height (generally 2 or 3 feet above National Flood Insurance Program [NFIP] minimum height requirements).  All 268 flood-prone communities should have the higher standard, supplemental freeboard flood height requirement in its local floodplain ordinance.  If the freeboard amount for your community is not correct, then please let us know.  </t>
    </r>
  </si>
  <si>
    <t>&lt;&lt; Freeboard &lt;&lt;</t>
  </si>
  <si>
    <t>https://data.wvgis.wvu.edu/pub/RA/_resources/status/LOMAs_Verified.pdf</t>
  </si>
  <si>
    <t>Verified the positional accuracy of FEMA’s LOMAs for the entire State.  Improved the positional accuracy of 3,646 LOMAs (or 53% percent) to the correct parcel or structure.  Verified LOMAs are published on the Expert and RiskMAP Views of the WV Flood Tool.</t>
  </si>
  <si>
    <t>&lt;&lt; Verified LOMAs &gt;&gt;</t>
  </si>
  <si>
    <t>https://data.wvgis.wvu.edu/pub/RA/_resources/status/WV_Elevation_Grid_Resolution.pdf</t>
  </si>
  <si>
    <t>Published new flood risk products in West Virginia to the more accurate 1-meter grid resolution.  This 1-meter cell resolution aligns the with delivery specifications of FEMA’s LiDAR-derived digital elevation models (DEMs).</t>
  </si>
  <si>
    <t>&lt;&lt; 1-meter Grid Status &gt;&gt;</t>
  </si>
  <si>
    <t>Recently processed and published ground elevation (DEMs and 1-ft. contours) for three blocks of the FEMA HQ 2018 LiDAR project delivery.  The final FEMA QL2 LiDAR delivery (red areas on graphic) for West Virginia is expected in September. https://data.wvgis.wvu.edu/pub/RA/_resources/status/FEMA-purchased_LidarCoverage.pdf.  In addition, the USGS is setting up a task order to acquire new LiDAR for the Eastern Panhandle (Morgan, Berkeley, Jefferson) to update the 2012 LiDAR elevation data.</t>
  </si>
  <si>
    <t>&lt;&lt; LiDAR Status / High-Resolution Ground Elevation  &gt;&gt;</t>
  </si>
  <si>
    <t>(2) Below are additional status graphics for FEMA-purchased LiDAR, DEM resolution, Verified LOMAs, and Freeboard.</t>
  </si>
  <si>
    <t>https://data.wvgis.wvu.edu/pub/RA/_resources/status/DepthWSEL_1meterResolution.pdf</t>
  </si>
  <si>
    <r>
      <t>·</t>
    </r>
    <r>
      <rPr>
        <sz val="9"/>
        <color theme="1"/>
        <rFont val="Times New Roman"/>
        <family val="1"/>
      </rPr>
      <t xml:space="preserve">         </t>
    </r>
    <r>
      <rPr>
        <sz val="9"/>
        <color theme="1"/>
        <rFont val="Calibri"/>
        <family val="2"/>
        <scheme val="minor"/>
      </rPr>
      <t>X-Sections for A Zones:  In addition to AE Zones, published BFE cross sections for all Approximate A Zones</t>
    </r>
  </si>
  <si>
    <r>
      <t>·</t>
    </r>
    <r>
      <rPr>
        <sz val="9"/>
        <color theme="1"/>
        <rFont val="Times New Roman"/>
        <family val="1"/>
      </rPr>
      <t xml:space="preserve">         </t>
    </r>
    <r>
      <rPr>
        <sz val="9"/>
        <color theme="1"/>
        <rFont val="Calibri"/>
        <family val="2"/>
        <scheme val="minor"/>
      </rPr>
      <t>Depth Grids for Multiple Flood Events:  Depth Grids published for multiple flood events (10, 04, 02, 01, 0.2 percent chance)</t>
    </r>
  </si>
  <si>
    <r>
      <t>·</t>
    </r>
    <r>
      <rPr>
        <sz val="9"/>
        <color theme="1"/>
        <rFont val="Times New Roman"/>
        <family val="1"/>
      </rPr>
      <t xml:space="preserve">         </t>
    </r>
    <r>
      <rPr>
        <sz val="9"/>
        <color theme="1"/>
        <rFont val="Calibri"/>
        <family val="2"/>
        <scheme val="minor"/>
      </rPr>
      <t>Gridded Flood Risk Products Resolution: Higher spatial resolution of 1-meter grid cell size for flood risk products (e.g., Flood Heights, Water Depth). </t>
    </r>
  </si>
  <si>
    <r>
      <t>·</t>
    </r>
    <r>
      <rPr>
        <sz val="9"/>
        <color theme="1"/>
        <rFont val="Times New Roman"/>
        <family val="1"/>
      </rPr>
      <t xml:space="preserve">         </t>
    </r>
    <r>
      <rPr>
        <sz val="9"/>
        <color theme="1"/>
        <rFont val="Calibri"/>
        <family val="2"/>
        <scheme val="minor"/>
      </rPr>
      <t>Floodplain Mapping Resolution:  Mapping at higher watershed drainage resolution (1-square mile watershed)</t>
    </r>
  </si>
  <si>
    <r>
      <t>&lt;&lt; Future Trends in Mapping &gt;&gt;</t>
    </r>
    <r>
      <rPr>
        <b/>
        <sz val="9"/>
        <color theme="1"/>
        <rFont val="Calibri"/>
        <family val="2"/>
        <scheme val="minor"/>
      </rPr>
      <t xml:space="preserve"> </t>
    </r>
  </si>
  <si>
    <t>https://data.wvgis.wvu.edu/pub/RA/_resources/FloodTool/WV_Flood_Tool_High-Risk_Advisory_Zones.pdf</t>
  </si>
  <si>
    <r>
      <t>More technical slides on High-Risk Advisory Zones</t>
    </r>
    <r>
      <rPr>
        <sz val="9"/>
        <color rgb="FF1F497D"/>
        <rFont val="Calibri"/>
        <family val="2"/>
        <scheme val="minor"/>
      </rPr>
      <t>:</t>
    </r>
  </si>
  <si>
    <t>   </t>
  </si>
  <si>
    <r>
      <t>PRIORITY SEQUENCE OF HIGH-RISK ADVISORY ZONES:</t>
    </r>
    <r>
      <rPr>
        <sz val="9"/>
        <color theme="1"/>
        <rFont val="Calibri"/>
        <family val="2"/>
        <scheme val="minor"/>
      </rPr>
      <t>  Communities should use the best available flood hazard information when making flood determinations.  High-risk regulatory floodplains are denoted in “red” while advisory floodplains in “orange” for a 1%-annual-chance (or 100-year) flood event.  Note that FEMA’s Preliminary/</t>
    </r>
    <r>
      <rPr>
        <sz val="9"/>
        <color rgb="FF000000"/>
        <rFont val="Calibri"/>
        <family val="2"/>
        <scheme val="minor"/>
      </rPr>
      <t xml:space="preserve">Draft National Flood Hazard Layers (NFHL) flood hazard layers (soon-to-be effective regulatory floodplains) supersede any non-regulatory advisory (Model-Backed Advisory A or Redelineated </t>
    </r>
    <r>
      <rPr>
        <sz val="9"/>
        <color theme="1"/>
        <rFont val="Calibri"/>
        <family val="2"/>
        <scheme val="minor"/>
      </rPr>
      <t>Updated AE) floodplains. </t>
    </r>
  </si>
  <si>
    <t>Status graphic:  https://data.wvgis.wvu.edu/pub/RA/_resources/status/Updated_Zone_AE_Status.pdf</t>
  </si>
  <si>
    <r>
      <t>WV Coverage</t>
    </r>
    <r>
      <rPr>
        <sz val="9"/>
        <color rgb="FF000000"/>
        <rFont val="Calibri"/>
        <family val="2"/>
        <scheme val="minor"/>
      </rPr>
      <t xml:space="preserve">:  The statewide AE redelineation (1% floodplain) using the best topography has been completed for all 55 counties.  All the new redelineated flood risk products (Advisory AE Zones, WSEL/Depth grids) have been published to the WV Flood Tool.  The State will re-process those 37 counties which do not yet have QL2 LiDAR ground elevation when the remaining FEMA-purchased LiDAR is delivered later this year.  </t>
    </r>
  </si>
  <si>
    <r>
      <t>Updated AE Boundary</t>
    </r>
    <r>
      <rPr>
        <sz val="9"/>
        <color rgb="FF000000"/>
        <rFont val="Calibri"/>
        <family val="2"/>
        <scheme val="minor"/>
      </rPr>
      <t>: A Non-Restudy where AE Zones undergo redelineation, a method of updating effective flood hazard boundaries to match updated topographic data based on the computed water surface elevations from effective models. Advisory AE Zones outside the SFHA are high-risk, non-regulatory flood zones. Future FEMA Flood Studies most likely will incorporate these Advisory AE Zones on the official FIRM. In local floodplain ordinances, communities may choose to adopt high-risk advisory zones as "community-identified floodplains" and regulated the same as the Special Flood Hazard Area of the official FIRM. Along with the Updated AE Floodplain Boundaries, the Depth and Water Surface Elevation Grids are products of the redelineation. Gridded Base Flood Elevations are displayed in the Flood Query Results Panel of the WV Flood Tool. Flood Heights in effective AE Zones should be confirmed with the Flood Profiles and Flood Elevation Tables, whereas flood heights delineated outside the effective AE Zones of the FIRM the base flood elevations are advisory.</t>
    </r>
  </si>
  <si>
    <t>&lt;&lt; Updated AE Boundary Redelineation &gt;&gt;</t>
  </si>
  <si>
    <t>More information:  http://www.mapwv.gov/flood/content/documents/AFHhandout.pdf</t>
  </si>
  <si>
    <t>Status graphic:  https://data.wvgis.wvu.edu/pub/RA/_resources/status/Advisoy_A_and_AFH_Status.pdf</t>
  </si>
  <si>
    <r>
      <t>WV Coverage</t>
    </r>
    <r>
      <rPr>
        <sz val="9"/>
        <color rgb="FF000000"/>
        <rFont val="Calibri"/>
        <family val="2"/>
        <scheme val="minor"/>
      </rPr>
      <t xml:space="preserve">:  A total of 37 counties (67% of State) have Advisory Flood Heights for Approximate A Zones.  The State now has model-backed WSEL and Depth grids for the flood zones of the entire State except for the Approximate A Zones of 18 counties:  Braxton, Calhoun, Clay, Grant, Gilmer, Jackson, Lewis, Lincoln, Marshall, Mason, Nicholas, Pocahontas, Randolph, Upshur, Webster, Wetzel, Wirt, and Wood counties. </t>
    </r>
  </si>
  <si>
    <r>
      <t>Advisory A (Advisory Flood Heights)</t>
    </r>
    <r>
      <rPr>
        <sz val="9"/>
        <color rgb="FF000000"/>
        <rFont val="Calibri"/>
        <family val="2"/>
        <scheme val="minor"/>
      </rPr>
      <t>:  A model-backed Approximate A Zone is determined by using hydrology and hydraulics (H&amp;H) analysis and the best available elevation data for base flood height determinations. Water Depth and Water Surface Elevation Grids are also companion products of Advisory A Zones. The Advisory Flood Heights or Advisory Base Flood Elevations are displayed in the Flood Query Results Panel of the WV Flood Tool. Although these high-risk advisory zones are non-regulatory flood zones, future FEMA Flood Studies most likely will incorporate these advisory zones on the official FIRM. In local floodplain ordinances, communities may choose to adopt high-risk advisory zones as "community-identified floodplains" and regulated the same as the Special Flood Hazard Area of the official FIRM.</t>
    </r>
  </si>
  <si>
    <t>&lt;&lt; Advisory A Zones / Advisory Flood Heights &gt;&gt;</t>
  </si>
  <si>
    <t>Status graphic:  https://data.wvgis.wvu.edu/pub/RA/_resources/status/WV_FloodStudies.pdf</t>
  </si>
  <si>
    <r>
      <t>WV Coverage</t>
    </r>
    <r>
      <rPr>
        <sz val="9"/>
        <color rgb="FF000000"/>
        <rFont val="Calibri"/>
        <family val="2"/>
        <scheme val="minor"/>
      </rPr>
      <t xml:space="preserve">:  Preliminary/Draft National Flood Hazard Layers of active flood studies (e.g., Greenbrier County, Pendleton County, 2016 Post-Disaster Stream Studies) are published to the WV Flood Tool.  Preliminary floodplain data produced from new flood studies </t>
    </r>
    <r>
      <rPr>
        <u/>
        <sz val="9"/>
        <color rgb="FF000000"/>
        <rFont val="Calibri"/>
        <family val="2"/>
        <scheme val="minor"/>
      </rPr>
      <t>takes priority</t>
    </r>
    <r>
      <rPr>
        <sz val="9"/>
        <color rgb="FF000000"/>
        <rFont val="Calibri"/>
        <family val="2"/>
        <scheme val="minor"/>
      </rPr>
      <t xml:space="preserve"> over other advisory floodplains such as Advisory A or Updated AE.</t>
    </r>
    <r>
      <rPr>
        <sz val="9"/>
        <color rgb="FF1F497D"/>
        <rFont val="Calibri"/>
        <family val="2"/>
        <scheme val="minor"/>
      </rPr>
      <t> </t>
    </r>
    <r>
      <rPr>
        <sz val="9"/>
        <color rgb="FF000000"/>
        <rFont val="Calibri"/>
        <family val="2"/>
        <scheme val="minor"/>
      </rPr>
      <t xml:space="preserve">   </t>
    </r>
  </si>
  <si>
    <r>
      <t>Preliminary NFHL</t>
    </r>
    <r>
      <rPr>
        <b/>
        <sz val="9"/>
        <color rgb="FF000000"/>
        <rFont val="Calibri"/>
        <family val="2"/>
        <scheme val="minor"/>
      </rPr>
      <t>:</t>
    </r>
    <r>
      <rPr>
        <sz val="9"/>
        <color rgb="FF000000"/>
        <rFont val="Calibri"/>
        <family val="2"/>
        <scheme val="minor"/>
      </rPr>
      <t xml:space="preserve">  Preliminary FEMA National Flood Hazard Layers (NFHL) are pending to become effective on new Flood Insurance Rate Maps (FIRMs). A Preliminary Flood Zone for a 1%-annual-chance-flood (100-year flood) event is displayed on the WV Flood Tool as a high-risk advisory zone until it becomes effective on the official FIRM.  The Draft NFHL allows users to view flood hazard data in its earliest in-​progress flood hazard data study prior to formally issuing preliminary flood hazard data.</t>
    </r>
  </si>
  <si>
    <t>&lt;&lt; Preliminary / Draft National Flood Hazard Layer (NFHL) &gt;&gt;</t>
  </si>
  <si>
    <t>https://data.wvgis.wvu.edu/pub/RA/_resources/FloodTool/WV-Flood-Tool_FRA_Glossary.pdf</t>
  </si>
  <si>
    <t>https://mapwv.gov/flood/resources.html</t>
  </si>
  <si>
    <t>More definitions and web resources:</t>
  </si>
  <si>
    <r>
      <t>High-Risk Advisory Zones:</t>
    </r>
    <r>
      <rPr>
        <sz val="9"/>
        <color rgb="FF000000"/>
        <rFont val="Calibri"/>
        <family val="2"/>
        <scheme val="minor"/>
      </rPr>
      <t xml:space="preserve">  High-risk advisory zones – Preliminary NFHL, Advisory A, or Updated AE – are non-regulatory 1%-annual-chance flood zones represented as orange-colored flood zones in the WV Flood Tool. These advisory flood zones are generated from new model-backed flood studies or from redelineation mapping.  Redelineation is the method of updating effective flood hazard boundaries to match updated topographic data based on the computed water surface elevations from effective models. The public should be informed that these non-regulatory zones will most likely become effective when new Flood Insurance Rate Maps (FIRM) are published, and thus any development in these zones should be regulated to the same standards as effective high-risk flood zones. In local floodplain ordinances, communities may choose to adopt high-risk advisory zones as "community-identified floodplains" and regulated the same as the Special Flood Hazard Area of the official Flood Insurance Rate Map (FIRM). Besides showing flood prone areas that are likely to be “mapped into the SFHA” in a future FEMA Flood Restudy, the high-risk advisory zones are also beneficial in identifying Letters of Map Amendment (LOMAs) for structures or property that should be “removed from the SFHA.”</t>
    </r>
  </si>
  <si>
    <t>Below are definitions and coverage status graphics of high-risk advisory floodplains in West Virginia.  These floodplains are denoted as an “orange” warning color in the Flood Query Results Panel of the WV Flood Tool.  There are three types of advisory floodplains:  (1) Preliminary / Draft NFHL, (2) Advisory A (Advisory Flood Heights), and (3) Updated AE Redelineation.</t>
  </si>
  <si>
    <t>Flood Mapping Status Links:</t>
  </si>
  <si>
    <r>
      <rPr>
        <vertAlign val="superscript"/>
        <sz val="9"/>
        <color theme="1"/>
        <rFont val="Calibri"/>
        <family val="2"/>
        <scheme val="minor"/>
      </rPr>
      <t xml:space="preserve">1  </t>
    </r>
    <r>
      <rPr>
        <sz val="9"/>
        <color theme="1"/>
        <rFont val="Calibri"/>
        <family val="2"/>
        <scheme val="minor"/>
      </rPr>
      <t>Areas excluded from Total aSFHA:  Open water lakes &gt; 10 acres; Large river bank-to-bank &gt; 500 ft.; Federal lands &gt; 10 acres</t>
    </r>
  </si>
  <si>
    <t>BERKELEY COUNTY</t>
  </si>
  <si>
    <t>HEDGESVILLE, TOWN OF</t>
  </si>
  <si>
    <t>MARTINSBURG, CITY OF</t>
  </si>
  <si>
    <t>BERKELEY COUNTY *</t>
  </si>
  <si>
    <t>MORGAN COUNTY</t>
  </si>
  <si>
    <t>PAW PAW, TOWN OF</t>
  </si>
  <si>
    <t>BATH, TOWN OF</t>
  </si>
  <si>
    <t>MORGAN COUNTY*</t>
  </si>
  <si>
    <t>Incorporated/Unincorporated</t>
  </si>
  <si>
    <t>Ratio of aSFHA to Community Area</t>
  </si>
  <si>
    <r>
      <t>Modifed Total SFHA Area (acres)</t>
    </r>
    <r>
      <rPr>
        <vertAlign val="superscript"/>
        <sz val="11"/>
        <color theme="1"/>
        <rFont val="Calibri"/>
        <family val="2"/>
        <scheme val="minor"/>
      </rPr>
      <t xml:space="preserve">1 </t>
    </r>
  </si>
  <si>
    <t>Total SFHA Area (acres)</t>
  </si>
  <si>
    <t>Total Community Area      (acres)</t>
  </si>
  <si>
    <t>Incorporated / Unincorporated</t>
  </si>
  <si>
    <t>https://data.wvgis.wvu.edu/pub/RA/_resources/status/WVFloodHazardZonesSummary.pdf</t>
  </si>
  <si>
    <t>Graphic</t>
  </si>
  <si>
    <t>Total</t>
  </si>
  <si>
    <t>AO</t>
  </si>
  <si>
    <t>AH</t>
  </si>
  <si>
    <t>AE</t>
  </si>
  <si>
    <t>Detailed</t>
  </si>
  <si>
    <t>Approximate</t>
  </si>
  <si>
    <t>Percent of Total</t>
  </si>
  <si>
    <t>Stream Length (mi)</t>
  </si>
  <si>
    <t>Flood Hazard Zone</t>
  </si>
  <si>
    <t>Flood Zone Summary by Stream Length (State)</t>
  </si>
  <si>
    <t>INCORPORATED</t>
  </si>
  <si>
    <t>UNINCORPORATED</t>
  </si>
  <si>
    <t>No stream buffer used for calculations</t>
  </si>
  <si>
    <t>GREENBRIER/MONROE</t>
  </si>
  <si>
    <t>CABELL/WAYNE</t>
  </si>
  <si>
    <t>FAYETTE/KANAWHA</t>
  </si>
  <si>
    <t>KANAWHA/PUTNAM</t>
  </si>
  <si>
    <t>TYLER/WETZEL</t>
  </si>
  <si>
    <t>BROOKE/HANCOCK</t>
  </si>
  <si>
    <t>OHIO/MARSHALL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</si>
</sst>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quot;$&quot;#,##0,\K\ "/>
    <numFmt numFmtId="167" formatCode="_(* #,##0_);_(* \(#,##0\);_(* &quot;-&quot;??_);_(@_)"/>
  </numFmts>
  <fonts count="35"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b/>
      <sz val="11"/>
      <color rgb="FF000000"/>
      <name val="Calibri"/>
      <family val="2"/>
    </font>
    <font>
      <sz val="9"/>
      <color rgb="FF000000"/>
      <name val="Calibri"/>
      <family val="2"/>
    </font>
    <font>
      <b/>
      <sz val="9"/>
      <color rgb="FFFFFFFF"/>
      <name val="Calibri"/>
      <family val="2"/>
    </font>
    <font>
      <sz val="11"/>
      <color theme="1"/>
      <name val="Calibri"/>
      <family val="2"/>
    </font>
    <font>
      <u/>
      <sz val="9"/>
      <color rgb="FF0000FF"/>
      <name val="Calibri"/>
      <family val="2"/>
    </font>
    <font>
      <sz val="9"/>
      <color theme="1"/>
      <name val="Calibri"/>
      <family val="2"/>
      <scheme val="minor"/>
    </font>
    <font>
      <b/>
      <sz val="9"/>
      <color rgb="FF000000"/>
      <name val="Calibri"/>
      <family val="2"/>
    </font>
    <font>
      <sz val="10"/>
      <color theme="0"/>
      <name val="Calibri"/>
      <family val="2"/>
      <scheme val="minor"/>
    </font>
    <font>
      <sz val="10"/>
      <color theme="1"/>
      <name val="Calibri"/>
      <family val="2"/>
    </font>
    <font>
      <u/>
      <sz val="9"/>
      <color theme="10"/>
      <name val="Calibri"/>
      <family val="2"/>
      <scheme val="minor"/>
    </font>
    <font>
      <sz val="9"/>
      <color rgb="FF000000"/>
      <name val="Calibri"/>
      <family val="2"/>
      <scheme val="minor"/>
    </font>
    <font>
      <b/>
      <sz val="9"/>
      <color rgb="FF000000"/>
      <name val="Calibri"/>
      <family val="2"/>
      <scheme val="minor"/>
    </font>
    <font>
      <sz val="9"/>
      <color rgb="FF1F497D"/>
      <name val="Calibri"/>
      <family val="2"/>
      <scheme val="minor"/>
    </font>
    <font>
      <sz val="9"/>
      <color theme="1"/>
      <name val="Symbol"/>
      <family val="1"/>
      <charset val="2"/>
    </font>
    <font>
      <sz val="9"/>
      <color theme="1"/>
      <name val="Times New Roman"/>
      <family val="1"/>
    </font>
    <font>
      <b/>
      <sz val="9"/>
      <color theme="1"/>
      <name val="Calibri"/>
      <family val="2"/>
      <scheme val="minor"/>
    </font>
    <font>
      <i/>
      <sz val="9"/>
      <color rgb="FF000000"/>
      <name val="Calibri"/>
      <family val="2"/>
      <scheme val="minor"/>
    </font>
    <font>
      <b/>
      <sz val="9"/>
      <color rgb="FF1F497D"/>
      <name val="Calibri"/>
      <family val="2"/>
      <scheme val="minor"/>
    </font>
    <font>
      <u/>
      <sz val="9"/>
      <color rgb="FF000000"/>
      <name val="Calibri"/>
      <family val="2"/>
      <scheme val="minor"/>
    </font>
    <font>
      <vertAlign val="superscript"/>
      <sz val="9"/>
      <color theme="1"/>
      <name val="Calibri"/>
      <family val="2"/>
      <scheme val="minor"/>
    </font>
    <font>
      <vertAlign val="superscript"/>
      <sz val="11"/>
      <color theme="1"/>
      <name val="Calibri"/>
      <family val="2"/>
      <scheme val="minor"/>
    </font>
    <font>
      <sz val="9"/>
      <color theme="1"/>
      <name val="Arial Rounded MT Bold"/>
      <family val="2"/>
    </font>
    <font>
      <i/>
      <sz val="9"/>
      <color rgb="FFFF0000"/>
      <name val="Arial Nova"/>
      <family val="2"/>
    </font>
    <font>
      <sz val="9"/>
      <color rgb="FFFF0000"/>
      <name val="Arial Rounded MT Bold"/>
      <family val="2"/>
    </font>
    <font>
      <sz val="9"/>
      <color rgb="FF00B0F0"/>
      <name val="Arial Rounded MT Bold"/>
      <family val="2"/>
    </font>
    <font>
      <sz val="10"/>
      <color theme="1"/>
      <name val="Arial Rounded MT Bold"/>
      <family val="2"/>
    </font>
    <font>
      <b/>
      <sz val="14"/>
      <color theme="0"/>
      <name val="Calibri"/>
      <family val="2"/>
      <scheme val="minor"/>
    </font>
    <font>
      <sz val="11"/>
      <color rgb="FFFF0000"/>
      <name val="Calibri"/>
      <family val="2"/>
      <scheme val="minor"/>
    </font>
  </fonts>
  <fills count="24">
    <fill>
      <patternFill patternType="none"/>
    </fill>
    <fill>
      <patternFill patternType="gray125"/>
    </fill>
    <fill>
      <patternFill patternType="solid">
        <fgColor rgb="FFFCD5B4"/>
        <bgColor indexed="64"/>
      </patternFill>
    </fill>
    <fill>
      <patternFill patternType="solid">
        <fgColor rgb="FFFCD5B4"/>
        <bgColor rgb="FF000000"/>
      </patternFill>
    </fill>
    <fill>
      <patternFill patternType="solid">
        <fgColor rgb="FFF2F2F2"/>
        <bgColor rgb="FF000000"/>
      </patternFill>
    </fill>
    <fill>
      <patternFill patternType="solid">
        <fgColor rgb="FFFFFFCC"/>
        <bgColor rgb="FF000000"/>
      </patternFill>
    </fill>
    <fill>
      <patternFill patternType="solid">
        <fgColor rgb="FF244062"/>
        <bgColor rgb="FF000000"/>
      </patternFill>
    </fill>
    <fill>
      <patternFill patternType="solid">
        <fgColor rgb="FFFFFFCC"/>
        <bgColor indexed="64"/>
      </patternFill>
    </fill>
    <fill>
      <patternFill patternType="solid">
        <fgColor theme="0"/>
        <bgColor rgb="FF000000"/>
      </patternFill>
    </fill>
    <fill>
      <patternFill patternType="solid">
        <fgColor theme="0" tint="-4.9989318521683403E-2"/>
        <bgColor rgb="FF000000"/>
      </patternFill>
    </fill>
    <fill>
      <patternFill patternType="solid">
        <fgColor theme="9" tint="0.59999389629810485"/>
        <bgColor rgb="FF000000"/>
      </patternFill>
    </fill>
    <fill>
      <patternFill patternType="solid">
        <fgColor theme="0" tint="-4.9989318521683403E-2"/>
        <bgColor indexed="64"/>
      </patternFill>
    </fill>
    <fill>
      <patternFill patternType="solid">
        <fgColor rgb="FFFFC00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CB6BB"/>
        <bgColor indexed="64"/>
      </patternFill>
    </fill>
    <fill>
      <patternFill patternType="solid">
        <fgColor them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9" fontId="2"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2" fillId="0" borderId="0" applyFont="0" applyFill="0" applyBorder="0" applyAlignment="0" applyProtection="0"/>
  </cellStyleXfs>
  <cellXfs count="177">
    <xf numFmtId="0" fontId="0" fillId="0" borderId="0" xfId="0"/>
    <xf numFmtId="0" fontId="1" fillId="2" borderId="0" xfId="0" applyFont="1" applyFill="1"/>
    <xf numFmtId="0" fontId="4" fillId="0" borderId="0" xfId="0" applyFont="1"/>
    <xf numFmtId="0" fontId="7" fillId="0" borderId="0" xfId="0" applyFont="1" applyAlignment="1">
      <alignment horizontal="left"/>
    </xf>
    <xf numFmtId="0" fontId="8" fillId="0" borderId="0" xfId="0" applyFont="1"/>
    <xf numFmtId="0" fontId="8" fillId="0" borderId="0" xfId="0" applyFont="1" applyAlignment="1">
      <alignment horizontal="left"/>
    </xf>
    <xf numFmtId="9" fontId="8" fillId="0" borderId="0" xfId="1" applyFont="1" applyFill="1" applyBorder="1" applyAlignment="1">
      <alignment horizontal="center"/>
    </xf>
    <xf numFmtId="0" fontId="8" fillId="0" borderId="0" xfId="0" applyFont="1" applyAlignment="1">
      <alignment horizontal="center"/>
    </xf>
    <xf numFmtId="14" fontId="8" fillId="0" borderId="0" xfId="0" applyNumberFormat="1" applyFont="1" applyAlignment="1">
      <alignment horizontal="left"/>
    </xf>
    <xf numFmtId="165" fontId="8" fillId="0" borderId="0" xfId="0" applyNumberFormat="1" applyFont="1" applyAlignment="1">
      <alignment horizontal="center"/>
    </xf>
    <xf numFmtId="165" fontId="8" fillId="0" borderId="0" xfId="1" applyNumberFormat="1" applyFont="1" applyFill="1" applyBorder="1" applyAlignment="1">
      <alignment horizontal="center"/>
    </xf>
    <xf numFmtId="165" fontId="8" fillId="0" borderId="0" xfId="0" applyNumberFormat="1" applyFont="1" applyAlignment="1">
      <alignment horizontal="center" wrapText="1"/>
    </xf>
    <xf numFmtId="166" fontId="8" fillId="0" borderId="0" xfId="0" applyNumberFormat="1" applyFont="1" applyAlignment="1">
      <alignment horizontal="center"/>
    </xf>
    <xf numFmtId="0" fontId="10" fillId="0" borderId="0" xfId="0" applyFont="1"/>
    <xf numFmtId="165" fontId="11" fillId="0" borderId="0" xfId="2" applyNumberFormat="1" applyFont="1" applyFill="1" applyBorder="1" applyAlignment="1">
      <alignment horizontal="center" wrapText="1"/>
    </xf>
    <xf numFmtId="0" fontId="4" fillId="0" borderId="1" xfId="0" applyFont="1" applyBorder="1"/>
    <xf numFmtId="0" fontId="5" fillId="2" borderId="1" xfId="0" applyFont="1" applyFill="1" applyBorder="1"/>
    <xf numFmtId="0" fontId="4" fillId="7" borderId="1" xfId="0" applyFont="1" applyFill="1" applyBorder="1"/>
    <xf numFmtId="0" fontId="4" fillId="0" borderId="0" xfId="0" applyFont="1" applyAlignment="1">
      <alignment horizontal="center" vertical="top" wrapText="1"/>
    </xf>
    <xf numFmtId="165" fontId="8" fillId="3" borderId="0" xfId="0" applyNumberFormat="1" applyFont="1" applyFill="1" applyAlignment="1">
      <alignment horizontal="center"/>
    </xf>
    <xf numFmtId="165" fontId="8" fillId="4" borderId="0" xfId="0" applyNumberFormat="1" applyFont="1" applyFill="1" applyAlignment="1">
      <alignment horizontal="center"/>
    </xf>
    <xf numFmtId="165" fontId="8" fillId="5" borderId="0" xfId="0" applyNumberFormat="1" applyFont="1" applyFill="1" applyAlignment="1">
      <alignment horizontal="center"/>
    </xf>
    <xf numFmtId="9" fontId="8" fillId="5" borderId="0" xfId="1" applyFont="1" applyFill="1" applyBorder="1" applyAlignment="1">
      <alignment horizontal="center"/>
    </xf>
    <xf numFmtId="0" fontId="4" fillId="0" borderId="0" xfId="0" applyFont="1" applyAlignment="1">
      <alignment horizontal="center"/>
    </xf>
    <xf numFmtId="164" fontId="4" fillId="0" borderId="0" xfId="1" applyNumberFormat="1" applyFont="1" applyAlignment="1">
      <alignment horizontal="center"/>
    </xf>
    <xf numFmtId="0" fontId="4" fillId="0" borderId="1" xfId="0" applyFont="1" applyBorder="1" applyAlignment="1">
      <alignment horizontal="center"/>
    </xf>
    <xf numFmtId="164" fontId="4" fillId="0" borderId="1" xfId="1" applyNumberFormat="1" applyFont="1" applyBorder="1" applyAlignment="1">
      <alignment horizontal="center"/>
    </xf>
    <xf numFmtId="0" fontId="5" fillId="2" borderId="1" xfId="0" applyFont="1" applyFill="1" applyBorder="1" applyAlignment="1">
      <alignment horizontal="center"/>
    </xf>
    <xf numFmtId="164" fontId="5" fillId="2" borderId="1" xfId="1" applyNumberFormat="1" applyFont="1" applyFill="1" applyBorder="1" applyAlignment="1">
      <alignment horizontal="center"/>
    </xf>
    <xf numFmtId="0" fontId="4" fillId="7" borderId="1" xfId="0" applyFont="1" applyFill="1" applyBorder="1" applyAlignment="1">
      <alignment horizontal="center"/>
    </xf>
    <xf numFmtId="164" fontId="4" fillId="7" borderId="1" xfId="1" applyNumberFormat="1" applyFont="1" applyFill="1" applyBorder="1" applyAlignment="1">
      <alignment horizontal="center"/>
    </xf>
    <xf numFmtId="0" fontId="12" fillId="0" borderId="2" xfId="0" applyFont="1" applyBorder="1" applyAlignment="1">
      <alignment horizontal="center" vertical="top" wrapText="1"/>
    </xf>
    <xf numFmtId="0" fontId="8" fillId="8" borderId="1" xfId="0" applyFont="1" applyFill="1" applyBorder="1" applyAlignment="1">
      <alignment horizontal="center"/>
    </xf>
    <xf numFmtId="0" fontId="8" fillId="9" borderId="1" xfId="0" applyFont="1" applyFill="1" applyBorder="1" applyAlignment="1">
      <alignment horizontal="center"/>
    </xf>
    <xf numFmtId="0" fontId="13" fillId="10" borderId="1" xfId="0" applyFont="1" applyFill="1" applyBorder="1" applyAlignment="1">
      <alignment horizontal="center"/>
    </xf>
    <xf numFmtId="0" fontId="4" fillId="11" borderId="1" xfId="0" applyFont="1" applyFill="1" applyBorder="1"/>
    <xf numFmtId="0" fontId="4" fillId="11" borderId="1" xfId="0" applyFont="1" applyFill="1" applyBorder="1" applyAlignment="1">
      <alignment horizontal="center"/>
    </xf>
    <xf numFmtId="164" fontId="4" fillId="11" borderId="1" xfId="1" applyNumberFormat="1" applyFont="1" applyFill="1" applyBorder="1" applyAlignment="1">
      <alignment horizontal="center"/>
    </xf>
    <xf numFmtId="0" fontId="13" fillId="9" borderId="1" xfId="0" applyFont="1" applyFill="1" applyBorder="1" applyAlignment="1">
      <alignment horizontal="center"/>
    </xf>
    <xf numFmtId="0" fontId="13" fillId="8" borderId="1" xfId="0" applyFont="1" applyFill="1" applyBorder="1" applyAlignment="1">
      <alignment horizontal="center"/>
    </xf>
    <xf numFmtId="0" fontId="4" fillId="0" borderId="1" xfId="0" applyFont="1" applyBorder="1" applyAlignment="1">
      <alignment wrapText="1"/>
    </xf>
    <xf numFmtId="0" fontId="4" fillId="0" borderId="1" xfId="0" applyFont="1" applyBorder="1" applyAlignment="1">
      <alignment horizontal="center" wrapText="1"/>
    </xf>
    <xf numFmtId="165" fontId="4" fillId="0" borderId="1" xfId="0" applyNumberFormat="1" applyFont="1" applyBorder="1" applyAlignment="1">
      <alignment horizontal="center" wrapText="1"/>
    </xf>
    <xf numFmtId="9" fontId="4" fillId="0" borderId="1" xfId="1" applyFont="1" applyBorder="1" applyAlignment="1">
      <alignment horizontal="center" wrapText="1"/>
    </xf>
    <xf numFmtId="165" fontId="4" fillId="11" borderId="1" xfId="0" applyNumberFormat="1" applyFont="1" applyFill="1" applyBorder="1" applyAlignment="1">
      <alignment horizontal="center"/>
    </xf>
    <xf numFmtId="9" fontId="4" fillId="11" borderId="1" xfId="1" applyFont="1" applyFill="1" applyBorder="1" applyAlignment="1">
      <alignment horizontal="center"/>
    </xf>
    <xf numFmtId="9" fontId="4" fillId="0" borderId="0" xfId="1" applyFont="1" applyAlignment="1">
      <alignment horizontal="center"/>
    </xf>
    <xf numFmtId="9" fontId="4" fillId="0" borderId="1" xfId="1" applyFont="1" applyBorder="1" applyAlignment="1">
      <alignment horizontal="center"/>
    </xf>
    <xf numFmtId="9" fontId="5" fillId="0" borderId="1" xfId="1" applyFont="1" applyBorder="1" applyAlignment="1">
      <alignment horizontal="center"/>
    </xf>
    <xf numFmtId="0" fontId="4" fillId="13" borderId="1" xfId="0" applyFont="1" applyFill="1" applyBorder="1" applyAlignment="1">
      <alignment horizontal="center" vertical="center" wrapText="1"/>
    </xf>
    <xf numFmtId="0" fontId="0" fillId="0" borderId="1" xfId="0" applyBorder="1"/>
    <xf numFmtId="0" fontId="4" fillId="13" borderId="0" xfId="0" applyFont="1" applyFill="1" applyAlignment="1">
      <alignment horizontal="center" vertical="center" wrapText="1"/>
    </xf>
    <xf numFmtId="1" fontId="4" fillId="13" borderId="0" xfId="0" applyNumberFormat="1" applyFont="1" applyFill="1" applyAlignment="1">
      <alignment horizontal="center" vertical="center" wrapText="1"/>
    </xf>
    <xf numFmtId="3" fontId="0" fillId="0" borderId="0" xfId="0" applyNumberFormat="1" applyAlignment="1">
      <alignment horizontal="center"/>
    </xf>
    <xf numFmtId="4" fontId="0" fillId="0" borderId="0" xfId="0" applyNumberFormat="1" applyAlignment="1">
      <alignment horizontal="center"/>
    </xf>
    <xf numFmtId="0" fontId="0" fillId="0" borderId="0" xfId="0" applyAlignment="1">
      <alignment horizontal="center"/>
    </xf>
    <xf numFmtId="0" fontId="0" fillId="13" borderId="1" xfId="0" applyFill="1" applyBorder="1" applyAlignment="1">
      <alignment horizontal="center"/>
    </xf>
    <xf numFmtId="9" fontId="0" fillId="14" borderId="1" xfId="1" applyFont="1" applyFill="1" applyBorder="1" applyAlignment="1">
      <alignment horizontal="center"/>
    </xf>
    <xf numFmtId="0" fontId="4" fillId="15" borderId="1" xfId="0" applyFont="1" applyFill="1" applyBorder="1"/>
    <xf numFmtId="0" fontId="4" fillId="16" borderId="1" xfId="0" applyFont="1" applyFill="1" applyBorder="1" applyAlignment="1">
      <alignment horizontal="center" vertical="top" wrapText="1"/>
    </xf>
    <xf numFmtId="0" fontId="4" fillId="17" borderId="1" xfId="0" applyFont="1" applyFill="1" applyBorder="1" applyAlignment="1">
      <alignment horizontal="center" vertical="top" wrapText="1"/>
    </xf>
    <xf numFmtId="0" fontId="4" fillId="12" borderId="1" xfId="0" applyFont="1" applyFill="1" applyBorder="1" applyAlignment="1">
      <alignment horizontal="center" vertical="top" wrapText="1"/>
    </xf>
    <xf numFmtId="164" fontId="4" fillId="12" borderId="1" xfId="1" applyNumberFormat="1" applyFont="1" applyFill="1" applyBorder="1" applyAlignment="1">
      <alignment horizontal="center" vertical="top" wrapText="1"/>
    </xf>
    <xf numFmtId="164" fontId="4" fillId="17" borderId="1" xfId="1" applyNumberFormat="1" applyFont="1" applyFill="1" applyBorder="1" applyAlignment="1">
      <alignment horizontal="center" vertical="top" wrapText="1"/>
    </xf>
    <xf numFmtId="0" fontId="14" fillId="18" borderId="1" xfId="0" applyFont="1" applyFill="1" applyBorder="1" applyAlignment="1">
      <alignment horizontal="center" vertical="top" wrapText="1"/>
    </xf>
    <xf numFmtId="0" fontId="14" fillId="19" borderId="1" xfId="0" applyFont="1" applyFill="1" applyBorder="1" applyAlignment="1">
      <alignment horizontal="center" vertical="top" wrapText="1"/>
    </xf>
    <xf numFmtId="9" fontId="4" fillId="14" borderId="1" xfId="1" applyFont="1" applyFill="1" applyBorder="1" applyAlignment="1">
      <alignment horizontal="center" wrapText="1"/>
    </xf>
    <xf numFmtId="9" fontId="5" fillId="14" borderId="1" xfId="1" applyFont="1" applyFill="1" applyBorder="1" applyAlignment="1">
      <alignment horizontal="center"/>
    </xf>
    <xf numFmtId="9" fontId="4" fillId="14" borderId="1" xfId="1" applyFont="1" applyFill="1" applyBorder="1" applyAlignment="1">
      <alignment horizontal="center"/>
    </xf>
    <xf numFmtId="1" fontId="4" fillId="0" borderId="1" xfId="0" applyNumberFormat="1" applyFont="1" applyBorder="1" applyAlignment="1">
      <alignment horizontal="center"/>
    </xf>
    <xf numFmtId="0" fontId="15" fillId="0" borderId="0" xfId="0" applyFont="1" applyAlignment="1">
      <alignment horizontal="left"/>
    </xf>
    <xf numFmtId="1" fontId="0" fillId="0" borderId="0" xfId="0" applyNumberFormat="1"/>
    <xf numFmtId="1" fontId="0" fillId="20" borderId="1" xfId="0" applyNumberFormat="1" applyFill="1" applyBorder="1"/>
    <xf numFmtId="0" fontId="0" fillId="20" borderId="1" xfId="0" applyFill="1" applyBorder="1"/>
    <xf numFmtId="1" fontId="0" fillId="13" borderId="1" xfId="0" applyNumberFormat="1" applyFill="1" applyBorder="1" applyAlignment="1">
      <alignment horizontal="center"/>
    </xf>
    <xf numFmtId="1" fontId="0" fillId="21" borderId="0" xfId="0" applyNumberFormat="1" applyFill="1"/>
    <xf numFmtId="9" fontId="4" fillId="0" borderId="0" xfId="1" applyFont="1" applyFill="1" applyBorder="1" applyAlignment="1">
      <alignment horizontal="left"/>
    </xf>
    <xf numFmtId="9" fontId="4" fillId="0" borderId="0" xfId="1" applyFont="1" applyFill="1" applyBorder="1" applyAlignment="1">
      <alignment horizontal="left" wrapText="1"/>
    </xf>
    <xf numFmtId="0" fontId="0" fillId="0" borderId="1" xfId="0" applyBorder="1" applyAlignment="1">
      <alignment vertical="top"/>
    </xf>
    <xf numFmtId="9" fontId="0" fillId="12" borderId="1" xfId="1" applyFont="1" applyFill="1" applyBorder="1" applyAlignment="1">
      <alignment horizontal="left" vertical="top" wrapText="1"/>
    </xf>
    <xf numFmtId="9" fontId="0" fillId="22" borderId="1" xfId="1" applyFont="1" applyFill="1" applyBorder="1" applyAlignment="1">
      <alignment horizontal="left" vertical="top" wrapText="1"/>
    </xf>
    <xf numFmtId="0" fontId="0" fillId="16" borderId="1" xfId="0" applyFill="1" applyBorder="1" applyAlignment="1">
      <alignment horizontal="left" vertical="top" wrapText="1"/>
    </xf>
    <xf numFmtId="165" fontId="0" fillId="16" borderId="1" xfId="0" applyNumberFormat="1" applyFill="1" applyBorder="1" applyAlignment="1">
      <alignment horizontal="left" vertical="top" wrapText="1"/>
    </xf>
    <xf numFmtId="0" fontId="0" fillId="12" borderId="1" xfId="0" applyFill="1" applyBorder="1" applyAlignment="1">
      <alignment horizontal="left" vertical="top" wrapText="1"/>
    </xf>
    <xf numFmtId="0" fontId="0" fillId="22" borderId="1" xfId="0" applyFill="1" applyBorder="1" applyAlignment="1">
      <alignment horizontal="left" vertical="top" wrapText="1"/>
    </xf>
    <xf numFmtId="0" fontId="0" fillId="0" borderId="1" xfId="0" applyBorder="1" applyAlignment="1">
      <alignment horizontal="left" vertical="top" wrapText="1"/>
    </xf>
    <xf numFmtId="0" fontId="3" fillId="19" borderId="0" xfId="0" applyFont="1" applyFill="1" applyAlignment="1">
      <alignment horizontal="center"/>
    </xf>
    <xf numFmtId="0" fontId="12" fillId="0" borderId="0" xfId="0" applyFont="1" applyAlignment="1">
      <alignment wrapText="1"/>
    </xf>
    <xf numFmtId="0" fontId="12" fillId="0" borderId="0" xfId="0" applyFont="1" applyAlignment="1">
      <alignment vertical="center" wrapText="1"/>
    </xf>
    <xf numFmtId="0" fontId="16" fillId="0" borderId="0" xfId="3" applyFont="1" applyAlignment="1">
      <alignment vertical="center" wrapText="1"/>
    </xf>
    <xf numFmtId="0" fontId="18" fillId="0" borderId="0" xfId="0" applyFont="1" applyAlignment="1">
      <alignment vertical="center" wrapText="1"/>
    </xf>
    <xf numFmtId="0" fontId="19" fillId="0" borderId="0" xfId="0" applyFont="1" applyAlignment="1">
      <alignment vertical="center" wrapText="1"/>
    </xf>
    <xf numFmtId="0" fontId="20" fillId="0" borderId="0" xfId="0" applyFont="1" applyAlignment="1">
      <alignment horizontal="left" vertical="center" wrapText="1"/>
    </xf>
    <xf numFmtId="0" fontId="22"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17" fillId="0" borderId="0" xfId="0" applyFont="1" applyAlignment="1">
      <alignment vertical="center" wrapText="1"/>
    </xf>
    <xf numFmtId="0" fontId="1" fillId="0" borderId="0" xfId="0" applyFont="1" applyAlignment="1">
      <alignment wrapText="1"/>
    </xf>
    <xf numFmtId="0" fontId="12" fillId="0" borderId="0" xfId="0" applyFont="1" applyAlignment="1">
      <alignment horizontal="left"/>
    </xf>
    <xf numFmtId="164" fontId="0" fillId="17" borderId="3" xfId="0" applyNumberFormat="1" applyFill="1" applyBorder="1" applyAlignment="1">
      <alignment horizontal="center"/>
    </xf>
    <xf numFmtId="3" fontId="0" fillId="17" borderId="4" xfId="0" applyNumberFormat="1" applyFill="1" applyBorder="1" applyAlignment="1">
      <alignment horizontal="center"/>
    </xf>
    <xf numFmtId="0" fontId="0" fillId="17" borderId="4" xfId="0" applyFill="1" applyBorder="1"/>
    <xf numFmtId="0" fontId="0" fillId="17" borderId="5" xfId="0" applyFill="1" applyBorder="1"/>
    <xf numFmtId="0" fontId="0" fillId="23" borderId="6" xfId="0" applyFill="1" applyBorder="1" applyAlignment="1">
      <alignment horizontal="center"/>
    </xf>
    <xf numFmtId="164" fontId="0" fillId="17" borderId="7" xfId="0" applyNumberFormat="1" applyFill="1" applyBorder="1" applyAlignment="1">
      <alignment horizontal="center"/>
    </xf>
    <xf numFmtId="3" fontId="0" fillId="17" borderId="8" xfId="0" applyNumberFormat="1" applyFill="1" applyBorder="1" applyAlignment="1">
      <alignment horizontal="center"/>
    </xf>
    <xf numFmtId="0" fontId="0" fillId="17" borderId="8" xfId="0" applyFill="1" applyBorder="1"/>
    <xf numFmtId="0" fontId="0" fillId="17" borderId="9" xfId="0" applyFill="1" applyBorder="1"/>
    <xf numFmtId="0" fontId="0" fillId="23" borderId="10" xfId="0" applyFill="1" applyBorder="1" applyAlignment="1">
      <alignment horizontal="center"/>
    </xf>
    <xf numFmtId="164" fontId="0" fillId="17" borderId="11" xfId="0" applyNumberFormat="1" applyFill="1" applyBorder="1" applyAlignment="1">
      <alignment horizontal="center"/>
    </xf>
    <xf numFmtId="3" fontId="1" fillId="17" borderId="1" xfId="0" applyNumberFormat="1" applyFont="1" applyFill="1" applyBorder="1" applyAlignment="1">
      <alignment horizontal="center"/>
    </xf>
    <xf numFmtId="3" fontId="0" fillId="17" borderId="1" xfId="0" applyNumberFormat="1" applyFill="1" applyBorder="1" applyAlignment="1">
      <alignment horizontal="center"/>
    </xf>
    <xf numFmtId="0" fontId="0" fillId="17" borderId="1" xfId="0" applyFill="1" applyBorder="1"/>
    <xf numFmtId="0" fontId="0" fillId="17" borderId="12" xfId="0" applyFill="1" applyBorder="1"/>
    <xf numFmtId="0" fontId="0" fillId="23" borderId="13" xfId="0" applyFill="1" applyBorder="1" applyAlignment="1">
      <alignment horizontal="center"/>
    </xf>
    <xf numFmtId="164" fontId="1" fillId="11" borderId="11" xfId="0" applyNumberFormat="1" applyFont="1" applyFill="1" applyBorder="1" applyAlignment="1">
      <alignment horizontal="center"/>
    </xf>
    <xf numFmtId="3" fontId="0" fillId="11" borderId="1" xfId="0" applyNumberFormat="1" applyFill="1" applyBorder="1" applyAlignment="1">
      <alignment horizontal="center"/>
    </xf>
    <xf numFmtId="0" fontId="0" fillId="11" borderId="1" xfId="0" applyFill="1" applyBorder="1"/>
    <xf numFmtId="0" fontId="0" fillId="11" borderId="12" xfId="0" applyFill="1" applyBorder="1"/>
    <xf numFmtId="0" fontId="0" fillId="11" borderId="13" xfId="0" applyFill="1" applyBorder="1" applyAlignment="1">
      <alignment horizontal="center"/>
    </xf>
    <xf numFmtId="0" fontId="1" fillId="2" borderId="0" xfId="0" applyFont="1" applyFill="1" applyAlignment="1">
      <alignment horizontal="center"/>
    </xf>
    <xf numFmtId="9" fontId="1" fillId="2" borderId="0" xfId="1" applyFont="1" applyFill="1" applyAlignment="1">
      <alignment horizontal="center"/>
    </xf>
    <xf numFmtId="165" fontId="1" fillId="2" borderId="0" xfId="0" applyNumberFormat="1" applyFont="1" applyFill="1"/>
    <xf numFmtId="165" fontId="1" fillId="2" borderId="0" xfId="0" applyNumberFormat="1" applyFont="1" applyFill="1" applyAlignment="1">
      <alignment horizontal="center"/>
    </xf>
    <xf numFmtId="164" fontId="0" fillId="11" borderId="14" xfId="0" applyNumberFormat="1" applyFill="1" applyBorder="1" applyAlignment="1">
      <alignment horizontal="center"/>
    </xf>
    <xf numFmtId="3" fontId="1" fillId="11" borderId="15" xfId="0" applyNumberFormat="1" applyFont="1" applyFill="1" applyBorder="1" applyAlignment="1">
      <alignment horizontal="center"/>
    </xf>
    <xf numFmtId="3" fontId="0" fillId="11" borderId="15" xfId="0" applyNumberFormat="1" applyFill="1" applyBorder="1" applyAlignment="1">
      <alignment horizontal="center"/>
    </xf>
    <xf numFmtId="0" fontId="0" fillId="11" borderId="15" xfId="0" applyFill="1" applyBorder="1"/>
    <xf numFmtId="0" fontId="0" fillId="11" borderId="16" xfId="0" applyFill="1" applyBorder="1"/>
    <xf numFmtId="0" fontId="0" fillId="0" borderId="0" xfId="0" applyAlignment="1">
      <alignment horizontal="center" wrapText="1"/>
    </xf>
    <xf numFmtId="9" fontId="0" fillId="14" borderId="0" xfId="1" applyFont="1" applyFill="1" applyAlignment="1">
      <alignment horizontal="center" wrapText="1"/>
    </xf>
    <xf numFmtId="9" fontId="0" fillId="0" borderId="0" xfId="1" applyFont="1" applyAlignment="1">
      <alignment horizontal="center" wrapText="1"/>
    </xf>
    <xf numFmtId="165" fontId="0" fillId="0" borderId="0" xfId="0" applyNumberFormat="1" applyAlignment="1">
      <alignment wrapText="1"/>
    </xf>
    <xf numFmtId="165" fontId="0" fillId="14" borderId="0" xfId="0" applyNumberFormat="1" applyFill="1" applyAlignment="1">
      <alignment horizontal="center" wrapText="1"/>
    </xf>
    <xf numFmtId="165" fontId="0" fillId="0" borderId="0" xfId="0" applyNumberFormat="1" applyAlignment="1">
      <alignment horizontal="center" wrapText="1"/>
    </xf>
    <xf numFmtId="0" fontId="0" fillId="0" borderId="0" xfId="0" applyAlignment="1">
      <alignment wrapText="1"/>
    </xf>
    <xf numFmtId="164" fontId="0" fillId="20" borderId="17" xfId="1" applyNumberFormat="1" applyFont="1" applyFill="1" applyBorder="1" applyAlignment="1">
      <alignment horizontal="center" vertical="center" wrapText="1"/>
    </xf>
    <xf numFmtId="167" fontId="0" fillId="20" borderId="18" xfId="4" applyNumberFormat="1" applyFont="1" applyFill="1" applyBorder="1" applyAlignment="1">
      <alignment horizontal="center" vertical="center" wrapText="1"/>
    </xf>
    <xf numFmtId="0" fontId="0" fillId="20" borderId="18" xfId="0" applyFill="1" applyBorder="1" applyAlignment="1">
      <alignment horizontal="center" vertical="center" wrapText="1"/>
    </xf>
    <xf numFmtId="0" fontId="0" fillId="20" borderId="19" xfId="0" applyFill="1" applyBorder="1" applyAlignment="1">
      <alignment horizontal="center" vertical="center" wrapText="1"/>
    </xf>
    <xf numFmtId="0" fontId="0" fillId="20" borderId="20" xfId="0" applyFill="1" applyBorder="1" applyAlignment="1">
      <alignment horizontal="center" vertical="center" wrapText="1"/>
    </xf>
    <xf numFmtId="0" fontId="0" fillId="14" borderId="1" xfId="0" applyFill="1" applyBorder="1" applyAlignment="1">
      <alignment horizontal="center"/>
    </xf>
    <xf numFmtId="0" fontId="0" fillId="20" borderId="1" xfId="0" applyFill="1" applyBorder="1" applyAlignment="1">
      <alignment horizontal="center"/>
    </xf>
    <xf numFmtId="0" fontId="16" fillId="0" borderId="0" xfId="3" applyFont="1"/>
    <xf numFmtId="0" fontId="12" fillId="0" borderId="0" xfId="0" applyFont="1"/>
    <xf numFmtId="0" fontId="0" fillId="13" borderId="1" xfId="0" applyFill="1" applyBorder="1"/>
    <xf numFmtId="4" fontId="29" fillId="13" borderId="1" xfId="0" applyNumberFormat="1" applyFont="1" applyFill="1" applyBorder="1"/>
    <xf numFmtId="0" fontId="29" fillId="13" borderId="1" xfId="0" applyFont="1" applyFill="1" applyBorder="1" applyAlignment="1">
      <alignment horizontal="right"/>
    </xf>
    <xf numFmtId="1" fontId="0" fillId="0" borderId="0" xfId="0" applyNumberFormat="1" applyAlignment="1">
      <alignment horizontal="center" vertical="center"/>
    </xf>
    <xf numFmtId="0" fontId="0" fillId="0" borderId="0" xfId="0" applyAlignment="1">
      <alignment horizontal="right" vertical="center"/>
    </xf>
    <xf numFmtId="3" fontId="29" fillId="13" borderId="1" xfId="0" applyNumberFormat="1" applyFont="1" applyFill="1" applyBorder="1"/>
    <xf numFmtId="9" fontId="30" fillId="13" borderId="1" xfId="0" applyNumberFormat="1" applyFont="1" applyFill="1" applyBorder="1" applyAlignment="1">
      <alignment horizontal="center"/>
    </xf>
    <xf numFmtId="3" fontId="30" fillId="13" borderId="1" xfId="0" applyNumberFormat="1" applyFont="1" applyFill="1" applyBorder="1" applyAlignment="1">
      <alignment horizontal="left"/>
    </xf>
    <xf numFmtId="0" fontId="30" fillId="13" borderId="1" xfId="0" applyFont="1" applyFill="1" applyBorder="1"/>
    <xf numFmtId="9" fontId="31" fillId="13" borderId="1" xfId="0" applyNumberFormat="1" applyFont="1" applyFill="1" applyBorder="1" applyAlignment="1">
      <alignment horizontal="center"/>
    </xf>
    <xf numFmtId="3" fontId="31" fillId="13" borderId="1" xfId="0" applyNumberFormat="1" applyFont="1" applyFill="1" applyBorder="1" applyAlignment="1">
      <alignment horizontal="left"/>
    </xf>
    <xf numFmtId="0" fontId="31" fillId="13" borderId="1" xfId="0" applyFont="1" applyFill="1" applyBorder="1"/>
    <xf numFmtId="14" fontId="12" fillId="0" borderId="0" xfId="0" applyNumberFormat="1" applyFont="1" applyAlignment="1">
      <alignment horizontal="left" wrapText="1"/>
    </xf>
    <xf numFmtId="165" fontId="0" fillId="0" borderId="0" xfId="0" applyNumberFormat="1"/>
    <xf numFmtId="9" fontId="5" fillId="2" borderId="1" xfId="1" applyFont="1" applyFill="1" applyBorder="1" applyAlignment="1">
      <alignment horizontal="center"/>
    </xf>
    <xf numFmtId="165" fontId="5" fillId="2" borderId="1" xfId="0" applyNumberFormat="1" applyFont="1" applyFill="1" applyBorder="1" applyAlignment="1">
      <alignment horizontal="center"/>
    </xf>
    <xf numFmtId="165" fontId="4" fillId="0" borderId="1" xfId="0" applyNumberFormat="1" applyFont="1" applyBorder="1" applyAlignment="1">
      <alignment horizontal="center"/>
    </xf>
    <xf numFmtId="9" fontId="4" fillId="21" borderId="1" xfId="1" applyFont="1" applyFill="1" applyBorder="1" applyAlignment="1">
      <alignment horizontal="center"/>
    </xf>
    <xf numFmtId="0" fontId="4" fillId="21" borderId="1" xfId="0" applyFont="1" applyFill="1" applyBorder="1" applyAlignment="1">
      <alignment horizontal="center"/>
    </xf>
    <xf numFmtId="165" fontId="4" fillId="21" borderId="1" xfId="0" applyNumberFormat="1" applyFont="1" applyFill="1" applyBorder="1" applyAlignment="1">
      <alignment horizontal="center"/>
    </xf>
    <xf numFmtId="0" fontId="4" fillId="21" borderId="1" xfId="0" applyFont="1" applyFill="1" applyBorder="1"/>
    <xf numFmtId="0" fontId="34" fillId="0" borderId="0" xfId="0" applyFont="1" applyAlignment="1">
      <alignment horizontal="center"/>
    </xf>
    <xf numFmtId="9" fontId="4" fillId="14" borderId="15" xfId="1" applyFont="1" applyFill="1" applyBorder="1" applyAlignment="1">
      <alignment horizontal="center" wrapText="1"/>
    </xf>
    <xf numFmtId="0" fontId="34" fillId="0" borderId="21" xfId="0" applyFont="1" applyBorder="1" applyAlignment="1">
      <alignment horizontal="center"/>
    </xf>
    <xf numFmtId="0" fontId="34" fillId="0" borderId="15" xfId="0" applyFont="1" applyBorder="1" applyAlignment="1">
      <alignment horizontal="center"/>
    </xf>
    <xf numFmtId="0" fontId="34" fillId="14" borderId="0" xfId="0" applyFont="1" applyFill="1" applyAlignment="1">
      <alignment horizontal="center"/>
    </xf>
    <xf numFmtId="166" fontId="9" fillId="6" borderId="0" xfId="0" applyNumberFormat="1" applyFont="1" applyFill="1" applyAlignment="1">
      <alignment horizontal="left"/>
    </xf>
    <xf numFmtId="0" fontId="33" fillId="18" borderId="0" xfId="0" applyFont="1" applyFill="1" applyAlignment="1">
      <alignment horizontal="left"/>
    </xf>
    <xf numFmtId="0" fontId="32" fillId="13" borderId="1" xfId="0" applyFont="1" applyFill="1" applyBorder="1" applyAlignment="1">
      <alignment horizontal="center" vertical="center" wrapText="1"/>
    </xf>
    <xf numFmtId="0" fontId="28" fillId="13" borderId="1" xfId="0" applyFont="1" applyFill="1" applyBorder="1" applyAlignment="1">
      <alignment horizontal="left"/>
    </xf>
    <xf numFmtId="3" fontId="28" fillId="13" borderId="1" xfId="0" applyNumberFormat="1" applyFont="1" applyFill="1" applyBorder="1" applyAlignment="1">
      <alignment horizontal="left"/>
    </xf>
    <xf numFmtId="0" fontId="0" fillId="13" borderId="1" xfId="0" applyFill="1" applyBorder="1" applyAlignment="1">
      <alignment horizontal="center"/>
    </xf>
  </cellXfs>
  <cellStyles count="5">
    <cellStyle name="Comma 2" xfId="4" xr:uid="{E45D9E94-9EDA-4629-8C2A-65722FAAEA7F}"/>
    <cellStyle name="Hyperlink" xfId="2" builtinId="8"/>
    <cellStyle name="Hyperlink 2" xfId="3" xr:uid="{9FF3D381-AB6E-4126-BF4F-5A723D5DF678}"/>
    <cellStyle name="Normal" xfId="0" builtinId="0"/>
    <cellStyle name="Percent" xfId="1"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0</xdr:col>
      <xdr:colOff>0</xdr:colOff>
      <xdr:row>17</xdr:row>
      <xdr:rowOff>95249</xdr:rowOff>
    </xdr:from>
    <xdr:ext cx="8968705" cy="6847549"/>
    <xdr:pic>
      <xdr:nvPicPr>
        <xdr:cNvPr id="2" name="Picture 1">
          <a:extLst>
            <a:ext uri="{FF2B5EF4-FFF2-40B4-BE49-F238E27FC236}">
              <a16:creationId xmlns:a16="http://schemas.microsoft.com/office/drawing/2014/main" id="{9B1B176D-32EA-43D1-8019-6AB937FFC0CE}"/>
            </a:ext>
          </a:extLst>
        </xdr:cNvPr>
        <xdr:cNvPicPr>
          <a:picLocks noChangeAspect="1"/>
        </xdr:cNvPicPr>
      </xdr:nvPicPr>
      <xdr:blipFill>
        <a:blip xmlns:r="http://schemas.openxmlformats.org/officeDocument/2006/relationships" r:embed="rId1"/>
        <a:stretch>
          <a:fillRect/>
        </a:stretch>
      </xdr:blipFill>
      <xdr:spPr>
        <a:xfrm>
          <a:off x="0" y="3143249"/>
          <a:ext cx="8968705" cy="6847549"/>
        </a:xfrm>
        <a:prstGeom prst="rect">
          <a:avLst/>
        </a:prstGeom>
      </xdr:spPr>
    </xdr:pic>
    <xdr:clientData/>
  </xdr:oneCellAnchor>
  <xdr:oneCellAnchor>
    <xdr:from>
      <xdr:col>0</xdr:col>
      <xdr:colOff>9525</xdr:colOff>
      <xdr:row>62</xdr:row>
      <xdr:rowOff>180975</xdr:rowOff>
    </xdr:from>
    <xdr:ext cx="10523809" cy="4885714"/>
    <xdr:pic>
      <xdr:nvPicPr>
        <xdr:cNvPr id="3" name="Picture 2">
          <a:extLst>
            <a:ext uri="{FF2B5EF4-FFF2-40B4-BE49-F238E27FC236}">
              <a16:creationId xmlns:a16="http://schemas.microsoft.com/office/drawing/2014/main" id="{34F5C10D-D210-4628-A4C0-49D8AEF9B275}"/>
            </a:ext>
          </a:extLst>
        </xdr:cNvPr>
        <xdr:cNvPicPr>
          <a:picLocks noChangeAspect="1"/>
        </xdr:cNvPicPr>
      </xdr:nvPicPr>
      <xdr:blipFill>
        <a:blip xmlns:r="http://schemas.openxmlformats.org/officeDocument/2006/relationships" r:embed="rId2"/>
        <a:stretch>
          <a:fillRect/>
        </a:stretch>
      </xdr:blipFill>
      <xdr:spPr>
        <a:xfrm>
          <a:off x="9525" y="12049125"/>
          <a:ext cx="10523809" cy="488571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628651</xdr:colOff>
      <xdr:row>21</xdr:row>
      <xdr:rowOff>66674</xdr:rowOff>
    </xdr:from>
    <xdr:to>
      <xdr:col>1</xdr:col>
      <xdr:colOff>4589845</xdr:colOff>
      <xdr:row>31</xdr:row>
      <xdr:rowOff>76199</xdr:rowOff>
    </xdr:to>
    <xdr:pic>
      <xdr:nvPicPr>
        <xdr:cNvPr id="2" name="gmail-m_-4187598259020008471Picture 3" descr="image003">
          <a:extLst>
            <a:ext uri="{FF2B5EF4-FFF2-40B4-BE49-F238E27FC236}">
              <a16:creationId xmlns:a16="http://schemas.microsoft.com/office/drawing/2014/main" id="{BEAD2D56-74FB-469F-8BED-477389866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1" y="4067174"/>
          <a:ext cx="3961194"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457200</xdr:colOff>
      <xdr:row>33</xdr:row>
      <xdr:rowOff>139881</xdr:rowOff>
    </xdr:from>
    <xdr:to>
      <xdr:col>1</xdr:col>
      <xdr:colOff>4669107</xdr:colOff>
      <xdr:row>42</xdr:row>
      <xdr:rowOff>9525</xdr:rowOff>
    </xdr:to>
    <xdr:pic>
      <xdr:nvPicPr>
        <xdr:cNvPr id="3" name="gmail-m_-4187598259020008471Picture 4" descr="image004">
          <a:extLst>
            <a:ext uri="{FF2B5EF4-FFF2-40B4-BE49-F238E27FC236}">
              <a16:creationId xmlns:a16="http://schemas.microsoft.com/office/drawing/2014/main" id="{AC955E90-9DF5-4A93-8B83-7F157AAFED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6426381"/>
          <a:ext cx="4211907" cy="1584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5</xdr:row>
      <xdr:rowOff>1838324</xdr:rowOff>
    </xdr:from>
    <xdr:to>
      <xdr:col>1</xdr:col>
      <xdr:colOff>4587996</xdr:colOff>
      <xdr:row>17</xdr:row>
      <xdr:rowOff>590550</xdr:rowOff>
    </xdr:to>
    <xdr:pic>
      <xdr:nvPicPr>
        <xdr:cNvPr id="4" name="gmail-m_-4187598259020008471_x0000_i1038" descr="image002">
          <a:extLst>
            <a:ext uri="{FF2B5EF4-FFF2-40B4-BE49-F238E27FC236}">
              <a16:creationId xmlns:a16="http://schemas.microsoft.com/office/drawing/2014/main" id="{5FF6BEBB-2AE8-4100-B404-CE3BC64B74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1142999"/>
          <a:ext cx="3921246" cy="2286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60</xdr:row>
      <xdr:rowOff>38100</xdr:rowOff>
    </xdr:from>
    <xdr:to>
      <xdr:col>1</xdr:col>
      <xdr:colOff>5139391</xdr:colOff>
      <xdr:row>80</xdr:row>
      <xdr:rowOff>47625</xdr:rowOff>
    </xdr:to>
    <xdr:pic>
      <xdr:nvPicPr>
        <xdr:cNvPr id="5" name="gmail-m_-4187598259020008471Picture 9" descr="image007">
          <a:extLst>
            <a:ext uri="{FF2B5EF4-FFF2-40B4-BE49-F238E27FC236}">
              <a16:creationId xmlns:a16="http://schemas.microsoft.com/office/drawing/2014/main" id="{7802F301-3D28-40E9-89D4-438F870F943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67475" y="11468100"/>
          <a:ext cx="4996516" cy="381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R%202020\Risk%20Indicators%20Resilience%202019\CEP-T\834450_2019-08-06_CEP_Tool_Draft_MVP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ing Page"/>
      <sheetName val="User Instructions"/>
      <sheetName val="Report Set Up"/>
      <sheetName val="Regions and States"/>
      <sheetName val="Data Selection"/>
      <sheetName val="Sort &amp; Filter"/>
      <sheetName val="Custom Weighting"/>
      <sheetName val="Custom Ranking"/>
      <sheetName val="Full Database"/>
      <sheetName val="Sheet1"/>
      <sheetName val="Data Dictionary"/>
      <sheetName val="834450_2019-08-06_CEP_Tool_Draf"/>
    </sheetNames>
    <sheetDataSet>
      <sheetData sheetId="0" refreshError="1"/>
      <sheetData sheetId="1" refreshError="1"/>
      <sheetData sheetId="2"/>
      <sheetData sheetId="3" refreshError="1"/>
      <sheetData sheetId="4" refreshError="1"/>
      <sheetData sheetId="5" refreshError="1"/>
      <sheetData sheetId="6">
        <row r="31">
          <cell r="D31">
            <v>100</v>
          </cell>
        </row>
      </sheetData>
      <sheetData sheetId="7" refreshError="1"/>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ata.wvgis.wvu.edu/pub/RA/_resources/status/Advisoy_A_and_AFH_Status.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data.wvgis.wvu.edu/pub/RA/_resources/status/Advisoy_A_and_AFH_Status.pdf"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8" Type="http://schemas.openxmlformats.org/officeDocument/2006/relationships/hyperlink" Target="https://data.wvgis.wvu.edu/pub/RA/_resources/status/DepthWSEL_1meterResolution.pdf" TargetMode="External"/><Relationship Id="rId13" Type="http://schemas.openxmlformats.org/officeDocument/2006/relationships/printerSettings" Target="../printerSettings/printerSettings1.bin"/><Relationship Id="rId3" Type="http://schemas.openxmlformats.org/officeDocument/2006/relationships/hyperlink" Target="https://data.wvgis.wvu.edu/pub/RA/_resources/status/WV_FloodStudies.pdf" TargetMode="External"/><Relationship Id="rId7" Type="http://schemas.openxmlformats.org/officeDocument/2006/relationships/hyperlink" Target="https://data.wvgis.wvu.edu/pub/RA/_resources/FloodTool/WV_Flood_Tool_High-Risk_Advisory_Zones.pdf" TargetMode="External"/><Relationship Id="rId12" Type="http://schemas.openxmlformats.org/officeDocument/2006/relationships/hyperlink" Target="https://data.wvgis.wvu.edu/pub/RA/_resources/status/Freeboard.pdf" TargetMode="External"/><Relationship Id="rId2" Type="http://schemas.openxmlformats.org/officeDocument/2006/relationships/hyperlink" Target="https://data.wvgis.wvu.edu/pub/RA/_resources/FloodTool/WV-Flood-Tool_FRA_Glossary.pdf" TargetMode="External"/><Relationship Id="rId1" Type="http://schemas.openxmlformats.org/officeDocument/2006/relationships/hyperlink" Target="https://mapwv.gov/flood/resources.html" TargetMode="External"/><Relationship Id="rId6" Type="http://schemas.openxmlformats.org/officeDocument/2006/relationships/hyperlink" Target="https://data.wvgis.wvu.edu/pub/RA/_resources/status/Updated_Zone_AE_Status.pdf" TargetMode="External"/><Relationship Id="rId11" Type="http://schemas.openxmlformats.org/officeDocument/2006/relationships/hyperlink" Target="https://data.wvgis.wvu.edu/pub/RA/_resources/status/LOMAs_Verified.pdf" TargetMode="External"/><Relationship Id="rId5" Type="http://schemas.openxmlformats.org/officeDocument/2006/relationships/hyperlink" Target="http://www.mapwv.gov/flood/content/documents/AFHhandout.pdf" TargetMode="External"/><Relationship Id="rId10" Type="http://schemas.openxmlformats.org/officeDocument/2006/relationships/hyperlink" Target="https://data.wvgis.wvu.edu/pub/RA/_resources/status/WV_Elevation_Grid_Resolution.pdf" TargetMode="External"/><Relationship Id="rId4" Type="http://schemas.openxmlformats.org/officeDocument/2006/relationships/hyperlink" Target="https://data.wvgis.wvu.edu/pub/RA/_resources/status/Advisoy_A_and_AFH_Status.pdf" TargetMode="External"/><Relationship Id="rId9" Type="http://schemas.openxmlformats.org/officeDocument/2006/relationships/hyperlink" Target="https://data.wvgis.wvu.edu/pub/RA/_resources/status/FEMA-purchased_LidarCoverage.pdf" TargetMode="External"/><Relationship Id="rId1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60"/>
  <sheetViews>
    <sheetView tabSelected="1" workbookViewId="0">
      <pane ySplit="5" topLeftCell="A6" activePane="bottomLeft" state="frozen"/>
      <selection pane="bottomLeft" activeCell="D1" sqref="D1"/>
    </sheetView>
  </sheetViews>
  <sheetFormatPr defaultColWidth="9.140625" defaultRowHeight="12.75" x14ac:dyDescent="0.2"/>
  <cols>
    <col min="1" max="1" width="9.140625" style="23"/>
    <col min="2" max="2" width="18.42578125" style="2" customWidth="1"/>
    <col min="3" max="3" width="19.140625" style="2" bestFit="1" customWidth="1"/>
    <col min="4" max="4" width="14.42578125" style="2" customWidth="1"/>
    <col min="5" max="10" width="9.140625" style="23"/>
    <col min="11" max="11" width="9.140625" style="23" customWidth="1"/>
    <col min="12" max="13" width="9.140625" style="23"/>
    <col min="14" max="15" width="9.140625" style="24"/>
    <col min="16" max="16" width="9.140625" style="24" customWidth="1"/>
    <col min="17" max="16384" width="9.140625" style="2"/>
  </cols>
  <sheetData>
    <row r="1" spans="1:18" ht="15" x14ac:dyDescent="0.25">
      <c r="A1" s="3" t="s">
        <v>360</v>
      </c>
      <c r="B1" s="5"/>
      <c r="C1" s="5"/>
      <c r="D1" s="4"/>
      <c r="E1" s="7"/>
      <c r="F1" s="9" t="s">
        <v>361</v>
      </c>
      <c r="G1" s="9"/>
      <c r="H1" s="9"/>
      <c r="I1" s="19" t="s">
        <v>2</v>
      </c>
      <c r="J1" s="20" t="s">
        <v>362</v>
      </c>
      <c r="K1" s="9" t="s">
        <v>363</v>
      </c>
      <c r="L1" s="21" t="s">
        <v>364</v>
      </c>
      <c r="M1" s="22"/>
      <c r="N1" s="6"/>
      <c r="O1" s="6" t="s">
        <v>374</v>
      </c>
      <c r="P1" s="7"/>
    </row>
    <row r="2" spans="1:18" x14ac:dyDescent="0.2">
      <c r="A2" s="8">
        <v>45295</v>
      </c>
      <c r="B2" s="5"/>
      <c r="C2" s="5"/>
      <c r="D2" s="4"/>
      <c r="E2" s="7"/>
      <c r="F2" s="9"/>
      <c r="G2" s="9"/>
      <c r="H2" s="9"/>
      <c r="I2" s="10"/>
      <c r="J2" s="9"/>
      <c r="K2" s="11"/>
      <c r="L2" s="9"/>
      <c r="M2" s="6"/>
      <c r="N2" s="6"/>
      <c r="O2" s="6"/>
      <c r="P2" s="12"/>
    </row>
    <row r="3" spans="1:18" ht="15" x14ac:dyDescent="0.25">
      <c r="A3" s="171" t="s">
        <v>365</v>
      </c>
      <c r="B3" s="171"/>
      <c r="C3" s="171"/>
      <c r="D3" s="13"/>
      <c r="E3" s="70" t="s">
        <v>375</v>
      </c>
      <c r="F3" s="9"/>
      <c r="G3" s="9"/>
      <c r="H3" s="9"/>
      <c r="I3" s="10"/>
      <c r="J3" s="9"/>
      <c r="K3" s="11"/>
      <c r="L3" s="9"/>
      <c r="M3" s="6"/>
      <c r="N3" s="6"/>
      <c r="O3" s="6"/>
      <c r="P3" s="12"/>
    </row>
    <row r="4" spans="1:18" ht="24.75" thickBot="1" x14ac:dyDescent="0.25">
      <c r="A4" s="7"/>
      <c r="B4" s="4"/>
      <c r="C4" s="4"/>
      <c r="D4" s="4"/>
      <c r="E4" s="7"/>
      <c r="F4" s="9"/>
      <c r="G4" s="9"/>
      <c r="H4" s="9"/>
      <c r="I4" s="9"/>
      <c r="J4" s="9"/>
      <c r="K4" s="14" t="s">
        <v>366</v>
      </c>
      <c r="L4" s="9" t="s">
        <v>367</v>
      </c>
      <c r="M4" s="6" t="s">
        <v>367</v>
      </c>
      <c r="N4" s="6"/>
      <c r="O4" s="6"/>
      <c r="P4" s="7"/>
    </row>
    <row r="5" spans="1:18" s="18" customFormat="1" ht="54" customHeight="1" thickBot="1" x14ac:dyDescent="0.3">
      <c r="A5" s="59" t="s">
        <v>0</v>
      </c>
      <c r="B5" s="59" t="s">
        <v>1</v>
      </c>
      <c r="C5" s="59" t="s">
        <v>2</v>
      </c>
      <c r="D5" s="59" t="s">
        <v>3</v>
      </c>
      <c r="E5" s="59" t="s">
        <v>4</v>
      </c>
      <c r="F5" s="60" t="s">
        <v>5</v>
      </c>
      <c r="G5" s="60" t="s">
        <v>6</v>
      </c>
      <c r="H5" s="60" t="s">
        <v>7</v>
      </c>
      <c r="I5" s="60" t="s">
        <v>8</v>
      </c>
      <c r="J5" s="60" t="s">
        <v>9</v>
      </c>
      <c r="K5" s="61" t="s">
        <v>10</v>
      </c>
      <c r="L5" s="64" t="s">
        <v>11</v>
      </c>
      <c r="M5" s="65" t="s">
        <v>12</v>
      </c>
      <c r="N5" s="63" t="s">
        <v>13</v>
      </c>
      <c r="O5" s="63" t="s">
        <v>14</v>
      </c>
      <c r="P5" s="62" t="s">
        <v>15</v>
      </c>
      <c r="R5" s="31" t="s">
        <v>16</v>
      </c>
    </row>
    <row r="6" spans="1:18" x14ac:dyDescent="0.2">
      <c r="A6" s="25">
        <v>540002</v>
      </c>
      <c r="B6" s="15" t="s">
        <v>17</v>
      </c>
      <c r="C6" s="15" t="s">
        <v>18</v>
      </c>
      <c r="D6" s="15" t="s">
        <v>19</v>
      </c>
      <c r="E6" s="25">
        <v>7</v>
      </c>
      <c r="F6" s="25">
        <v>4.63</v>
      </c>
      <c r="G6" s="25">
        <v>0</v>
      </c>
      <c r="H6" s="25">
        <v>0</v>
      </c>
      <c r="I6" s="25">
        <v>4.63</v>
      </c>
      <c r="J6" s="25">
        <v>0.15</v>
      </c>
      <c r="K6" s="25">
        <v>0.27</v>
      </c>
      <c r="L6" s="25">
        <v>5.0500000000000007</v>
      </c>
      <c r="M6" s="25">
        <v>3.7050623624358039E-3</v>
      </c>
      <c r="N6" s="26">
        <v>0.91683168316831665</v>
      </c>
      <c r="O6" s="26">
        <v>2.9702970297029702E-2</v>
      </c>
      <c r="P6" s="26">
        <v>5.3465346534653457E-2</v>
      </c>
      <c r="R6" s="32">
        <f t="shared" ref="R6:R69" si="0">IF(D6 = "SPLIT", "",COUNTIFS(D$5:D$360,D6,L$5:L$360,"&gt;"&amp;L6)+1)</f>
        <v>58</v>
      </c>
    </row>
    <row r="7" spans="1:18" x14ac:dyDescent="0.2">
      <c r="A7" s="25">
        <v>540003</v>
      </c>
      <c r="B7" s="15" t="s">
        <v>20</v>
      </c>
      <c r="C7" s="15" t="s">
        <v>18</v>
      </c>
      <c r="D7" s="15" t="s">
        <v>19</v>
      </c>
      <c r="E7" s="25">
        <v>7</v>
      </c>
      <c r="F7" s="25">
        <v>0</v>
      </c>
      <c r="G7" s="25">
        <v>0</v>
      </c>
      <c r="H7" s="25">
        <v>0</v>
      </c>
      <c r="I7" s="25">
        <v>0</v>
      </c>
      <c r="J7" s="25">
        <v>1.53</v>
      </c>
      <c r="K7" s="25">
        <v>0.04</v>
      </c>
      <c r="L7" s="25">
        <v>1.57</v>
      </c>
      <c r="M7" s="25">
        <v>7.2350230414746546E-3</v>
      </c>
      <c r="N7" s="26">
        <v>0</v>
      </c>
      <c r="O7" s="26">
        <v>0.97452229299363058</v>
      </c>
      <c r="P7" s="26">
        <v>2.5477707006369421E-2</v>
      </c>
      <c r="R7" s="32">
        <f t="shared" si="0"/>
        <v>175</v>
      </c>
    </row>
    <row r="8" spans="1:18" x14ac:dyDescent="0.2">
      <c r="A8" s="25">
        <v>540004</v>
      </c>
      <c r="B8" s="15" t="s">
        <v>21</v>
      </c>
      <c r="C8" s="15" t="s">
        <v>18</v>
      </c>
      <c r="D8" s="15" t="s">
        <v>19</v>
      </c>
      <c r="E8" s="25">
        <v>7</v>
      </c>
      <c r="F8" s="25">
        <v>3.69</v>
      </c>
      <c r="G8" s="25">
        <v>0</v>
      </c>
      <c r="H8" s="25">
        <v>0</v>
      </c>
      <c r="I8" s="25">
        <v>3.69</v>
      </c>
      <c r="J8" s="25">
        <v>1.78</v>
      </c>
      <c r="K8" s="25">
        <v>0.22</v>
      </c>
      <c r="L8" s="25">
        <v>5.69</v>
      </c>
      <c r="M8" s="36">
        <v>3.0444087747458532E-3</v>
      </c>
      <c r="N8" s="26">
        <v>0.6485061511423551</v>
      </c>
      <c r="O8" s="26">
        <v>0.31282952548330412</v>
      </c>
      <c r="P8" s="26">
        <v>3.8664323374340948E-2</v>
      </c>
      <c r="R8" s="32">
        <f t="shared" si="0"/>
        <v>46</v>
      </c>
    </row>
    <row r="9" spans="1:18" x14ac:dyDescent="0.2">
      <c r="A9" s="36">
        <v>540001</v>
      </c>
      <c r="B9" s="35" t="s">
        <v>22</v>
      </c>
      <c r="C9" s="35" t="s">
        <v>18</v>
      </c>
      <c r="D9" s="35" t="s">
        <v>23</v>
      </c>
      <c r="E9" s="36">
        <v>7</v>
      </c>
      <c r="F9" s="36">
        <v>2.2400000000000002</v>
      </c>
      <c r="G9" s="36">
        <v>0</v>
      </c>
      <c r="H9" s="36">
        <v>0</v>
      </c>
      <c r="I9" s="36">
        <v>2.2400000000000002</v>
      </c>
      <c r="J9" s="36">
        <v>160.02000000000001</v>
      </c>
      <c r="K9" s="36">
        <v>61.43</v>
      </c>
      <c r="L9" s="36">
        <v>223.69</v>
      </c>
      <c r="M9" s="36">
        <v>1.036628882318594E-3</v>
      </c>
      <c r="N9" s="37">
        <v>1.001385846483973E-2</v>
      </c>
      <c r="O9" s="37">
        <v>0.71536501408198838</v>
      </c>
      <c r="P9" s="37">
        <v>0.27462112745317169</v>
      </c>
      <c r="R9" s="33">
        <f t="shared" si="0"/>
        <v>39</v>
      </c>
    </row>
    <row r="10" spans="1:18" x14ac:dyDescent="0.2">
      <c r="A10" s="27"/>
      <c r="B10" s="16"/>
      <c r="C10" s="16" t="s">
        <v>18</v>
      </c>
      <c r="D10" s="16" t="s">
        <v>2</v>
      </c>
      <c r="E10" s="27">
        <v>7</v>
      </c>
      <c r="F10" s="27">
        <v>8.4600000000000009</v>
      </c>
      <c r="G10" s="27">
        <v>0</v>
      </c>
      <c r="H10" s="27">
        <v>0</v>
      </c>
      <c r="I10" s="27">
        <v>8.4600000000000009</v>
      </c>
      <c r="J10" s="27">
        <v>161</v>
      </c>
      <c r="K10" s="27">
        <v>68.72</v>
      </c>
      <c r="L10" s="27">
        <v>238.18</v>
      </c>
      <c r="M10" s="27">
        <v>1.0864289884688369E-3</v>
      </c>
      <c r="N10" s="28">
        <v>3.5519355109580993E-2</v>
      </c>
      <c r="O10" s="28">
        <v>0.67595935846838529</v>
      </c>
      <c r="P10" s="28">
        <v>0.28852128642203367</v>
      </c>
      <c r="R10" s="34">
        <f t="shared" si="0"/>
        <v>39</v>
      </c>
    </row>
    <row r="11" spans="1:18" x14ac:dyDescent="0.2">
      <c r="A11" s="25">
        <v>540006</v>
      </c>
      <c r="B11" s="15" t="s">
        <v>24</v>
      </c>
      <c r="C11" s="15" t="s">
        <v>25</v>
      </c>
      <c r="D11" s="15" t="s">
        <v>19</v>
      </c>
      <c r="E11" s="25">
        <v>9</v>
      </c>
      <c r="F11" s="25">
        <v>4.7300000000000004</v>
      </c>
      <c r="G11" s="25">
        <v>0</v>
      </c>
      <c r="H11" s="25">
        <v>0</v>
      </c>
      <c r="I11" s="25">
        <v>4.7300000000000004</v>
      </c>
      <c r="J11" s="25">
        <v>0.53</v>
      </c>
      <c r="K11" s="25">
        <v>0.48</v>
      </c>
      <c r="L11" s="25">
        <v>5.74</v>
      </c>
      <c r="M11" s="25">
        <v>1.3477342099084289E-3</v>
      </c>
      <c r="N11" s="26">
        <v>0.8240418118466899</v>
      </c>
      <c r="O11" s="26">
        <v>9.2334494773519168E-2</v>
      </c>
      <c r="P11" s="26">
        <v>8.3623693379790934E-2</v>
      </c>
      <c r="R11" s="32">
        <f t="shared" si="0"/>
        <v>45</v>
      </c>
    </row>
    <row r="12" spans="1:18" x14ac:dyDescent="0.2">
      <c r="A12" s="25">
        <v>545550</v>
      </c>
      <c r="B12" s="15" t="s">
        <v>26</v>
      </c>
      <c r="C12" s="15" t="s">
        <v>25</v>
      </c>
      <c r="D12" s="15" t="s">
        <v>19</v>
      </c>
      <c r="E12" s="25">
        <v>9</v>
      </c>
      <c r="F12" s="25">
        <v>0</v>
      </c>
      <c r="G12" s="25">
        <v>0</v>
      </c>
      <c r="H12" s="25">
        <v>0</v>
      </c>
      <c r="I12" s="25">
        <v>0</v>
      </c>
      <c r="J12" s="25">
        <v>0</v>
      </c>
      <c r="K12" s="25">
        <v>0</v>
      </c>
      <c r="L12" s="25">
        <v>0</v>
      </c>
      <c r="M12" s="25">
        <v>0</v>
      </c>
      <c r="N12" s="26" t="s">
        <v>27</v>
      </c>
      <c r="O12" s="26" t="s">
        <v>27</v>
      </c>
      <c r="P12" s="26" t="s">
        <v>27</v>
      </c>
      <c r="R12" s="32">
        <f t="shared" si="0"/>
        <v>219</v>
      </c>
    </row>
    <row r="13" spans="1:18" x14ac:dyDescent="0.2">
      <c r="A13" s="36">
        <v>540282</v>
      </c>
      <c r="B13" s="35" t="s">
        <v>28</v>
      </c>
      <c r="C13" s="35" t="s">
        <v>25</v>
      </c>
      <c r="D13" s="35" t="s">
        <v>23</v>
      </c>
      <c r="E13" s="36">
        <v>9</v>
      </c>
      <c r="F13" s="36">
        <v>74.75</v>
      </c>
      <c r="G13" s="36">
        <v>0</v>
      </c>
      <c r="H13" s="36">
        <v>0</v>
      </c>
      <c r="I13" s="36">
        <v>74.75</v>
      </c>
      <c r="J13" s="36">
        <v>96.1</v>
      </c>
      <c r="K13" s="36">
        <v>59.86</v>
      </c>
      <c r="L13" s="36">
        <v>230.71</v>
      </c>
      <c r="M13" s="36">
        <v>1.144462964065321E-3</v>
      </c>
      <c r="N13" s="37">
        <v>0.32399982662216642</v>
      </c>
      <c r="O13" s="37">
        <v>0.41654024532963457</v>
      </c>
      <c r="P13" s="37">
        <v>0.25945992804819912</v>
      </c>
      <c r="R13" s="33">
        <f t="shared" si="0"/>
        <v>38</v>
      </c>
    </row>
    <row r="14" spans="1:18" x14ac:dyDescent="0.2">
      <c r="A14" s="27"/>
      <c r="B14" s="16"/>
      <c r="C14" s="16" t="s">
        <v>25</v>
      </c>
      <c r="D14" s="16" t="s">
        <v>2</v>
      </c>
      <c r="E14" s="27">
        <v>9</v>
      </c>
      <c r="F14" s="27">
        <v>78.19</v>
      </c>
      <c r="G14" s="27">
        <v>0</v>
      </c>
      <c r="H14" s="27">
        <v>0</v>
      </c>
      <c r="I14" s="27">
        <v>78.19</v>
      </c>
      <c r="J14" s="27">
        <v>96.59</v>
      </c>
      <c r="K14" s="27">
        <v>63.94</v>
      </c>
      <c r="L14" s="27">
        <v>238.72</v>
      </c>
      <c r="M14" s="27">
        <v>1.159228864177148E-3</v>
      </c>
      <c r="N14" s="28">
        <v>0.32753853887399459</v>
      </c>
      <c r="O14" s="28">
        <v>0.40461628686327078</v>
      </c>
      <c r="P14" s="28">
        <v>0.26784517426273458</v>
      </c>
      <c r="R14" s="34">
        <f t="shared" si="0"/>
        <v>38</v>
      </c>
    </row>
    <row r="15" spans="1:18" x14ac:dyDescent="0.2">
      <c r="A15" s="25">
        <v>540008</v>
      </c>
      <c r="B15" s="15" t="s">
        <v>29</v>
      </c>
      <c r="C15" s="15" t="s">
        <v>30</v>
      </c>
      <c r="D15" s="15" t="s">
        <v>19</v>
      </c>
      <c r="E15" s="25">
        <v>3</v>
      </c>
      <c r="F15" s="25">
        <v>6.54</v>
      </c>
      <c r="G15" s="25">
        <v>0</v>
      </c>
      <c r="H15" s="25">
        <v>0</v>
      </c>
      <c r="I15" s="25">
        <v>6.54</v>
      </c>
      <c r="J15" s="25">
        <v>0</v>
      </c>
      <c r="K15" s="25">
        <v>0.54</v>
      </c>
      <c r="L15" s="25">
        <v>7.08</v>
      </c>
      <c r="M15" s="25">
        <v>1.4378554021121041E-3</v>
      </c>
      <c r="N15" s="26">
        <v>0.92372881355932202</v>
      </c>
      <c r="O15" s="26">
        <v>0</v>
      </c>
      <c r="P15" s="26">
        <v>7.6271186440677971E-2</v>
      </c>
      <c r="R15" s="32">
        <f t="shared" si="0"/>
        <v>35</v>
      </c>
    </row>
    <row r="16" spans="1:18" x14ac:dyDescent="0.2">
      <c r="A16" s="25">
        <v>540229</v>
      </c>
      <c r="B16" s="15" t="s">
        <v>31</v>
      </c>
      <c r="C16" s="15" t="s">
        <v>30</v>
      </c>
      <c r="D16" s="15" t="s">
        <v>19</v>
      </c>
      <c r="E16" s="25">
        <v>3</v>
      </c>
      <c r="F16" s="25">
        <v>2.65</v>
      </c>
      <c r="G16" s="25">
        <v>0</v>
      </c>
      <c r="H16" s="25">
        <v>0</v>
      </c>
      <c r="I16" s="25">
        <v>2.65</v>
      </c>
      <c r="J16" s="25">
        <v>0.2</v>
      </c>
      <c r="K16" s="25">
        <v>0.31</v>
      </c>
      <c r="L16" s="25">
        <v>3.16</v>
      </c>
      <c r="M16" s="25">
        <v>2.120805369127517E-2</v>
      </c>
      <c r="N16" s="26">
        <v>0.83860759493670878</v>
      </c>
      <c r="O16" s="26">
        <v>6.3291139240506333E-2</v>
      </c>
      <c r="P16" s="26">
        <v>9.8101265822784806E-2</v>
      </c>
      <c r="R16" s="32">
        <f t="shared" si="0"/>
        <v>105</v>
      </c>
    </row>
    <row r="17" spans="1:18" x14ac:dyDescent="0.2">
      <c r="A17" s="25">
        <v>540230</v>
      </c>
      <c r="B17" s="15" t="s">
        <v>32</v>
      </c>
      <c r="C17" s="15" t="s">
        <v>30</v>
      </c>
      <c r="D17" s="15" t="s">
        <v>19</v>
      </c>
      <c r="E17" s="25">
        <v>3</v>
      </c>
      <c r="F17" s="25">
        <v>2.37</v>
      </c>
      <c r="G17" s="25">
        <v>0</v>
      </c>
      <c r="H17" s="25">
        <v>0</v>
      </c>
      <c r="I17" s="25">
        <v>2.37</v>
      </c>
      <c r="J17" s="25">
        <v>0.88</v>
      </c>
      <c r="K17" s="25">
        <v>0.14000000000000001</v>
      </c>
      <c r="L17" s="25">
        <v>3.39</v>
      </c>
      <c r="M17" s="25">
        <v>5.3470031545741316E-3</v>
      </c>
      <c r="N17" s="26">
        <v>0.69911504424778759</v>
      </c>
      <c r="O17" s="26">
        <v>0.25958702064896749</v>
      </c>
      <c r="P17" s="26">
        <v>4.1297935103244837E-2</v>
      </c>
      <c r="R17" s="32">
        <f t="shared" si="0"/>
        <v>99</v>
      </c>
    </row>
    <row r="18" spans="1:18" x14ac:dyDescent="0.2">
      <c r="A18" s="25">
        <v>540238</v>
      </c>
      <c r="B18" s="15" t="s">
        <v>33</v>
      </c>
      <c r="C18" s="15" t="s">
        <v>30</v>
      </c>
      <c r="D18" s="15" t="s">
        <v>19</v>
      </c>
      <c r="E18" s="25">
        <v>3</v>
      </c>
      <c r="F18" s="25">
        <v>0.73</v>
      </c>
      <c r="G18" s="25">
        <v>0</v>
      </c>
      <c r="H18" s="25">
        <v>0</v>
      </c>
      <c r="I18" s="25">
        <v>0.73</v>
      </c>
      <c r="J18" s="25">
        <v>0</v>
      </c>
      <c r="K18" s="25">
        <v>0.03</v>
      </c>
      <c r="L18" s="25">
        <v>0.76</v>
      </c>
      <c r="M18" s="25">
        <v>2.2352941176470589E-2</v>
      </c>
      <c r="N18" s="26">
        <v>0.96052631578947367</v>
      </c>
      <c r="O18" s="26">
        <v>0</v>
      </c>
      <c r="P18" s="26">
        <v>3.9473684210526307E-2</v>
      </c>
      <c r="R18" s="32">
        <f t="shared" si="0"/>
        <v>201</v>
      </c>
    </row>
    <row r="19" spans="1:18" x14ac:dyDescent="0.2">
      <c r="A19" s="36">
        <v>540007</v>
      </c>
      <c r="B19" s="35" t="s">
        <v>34</v>
      </c>
      <c r="C19" s="35" t="s">
        <v>30</v>
      </c>
      <c r="D19" s="35" t="s">
        <v>23</v>
      </c>
      <c r="E19" s="36">
        <v>3</v>
      </c>
      <c r="F19" s="36">
        <v>109.95</v>
      </c>
      <c r="G19" s="36">
        <v>0</v>
      </c>
      <c r="H19" s="36">
        <v>0</v>
      </c>
      <c r="I19" s="36">
        <v>109.95</v>
      </c>
      <c r="J19" s="36">
        <v>106.08</v>
      </c>
      <c r="K19" s="36">
        <v>69.13</v>
      </c>
      <c r="L19" s="36">
        <v>285.16000000000003</v>
      </c>
      <c r="M19" s="36">
        <v>9.0058963418678157E-4</v>
      </c>
      <c r="N19" s="37">
        <v>0.38557301164258673</v>
      </c>
      <c r="O19" s="37">
        <v>0.37200168326553518</v>
      </c>
      <c r="P19" s="37">
        <v>0.24242530509187829</v>
      </c>
      <c r="R19" s="33">
        <f t="shared" si="0"/>
        <v>28</v>
      </c>
    </row>
    <row r="20" spans="1:18" x14ac:dyDescent="0.2">
      <c r="A20" s="27"/>
      <c r="B20" s="16"/>
      <c r="C20" s="16" t="s">
        <v>30</v>
      </c>
      <c r="D20" s="16" t="s">
        <v>2</v>
      </c>
      <c r="E20" s="27">
        <v>3</v>
      </c>
      <c r="F20" s="27">
        <v>113.8</v>
      </c>
      <c r="G20" s="27">
        <v>0</v>
      </c>
      <c r="H20" s="27">
        <v>0</v>
      </c>
      <c r="I20" s="27">
        <v>113.8</v>
      </c>
      <c r="J20" s="27">
        <v>106.08</v>
      </c>
      <c r="K20" s="27">
        <v>73.099999999999994</v>
      </c>
      <c r="L20" s="27">
        <v>292.98</v>
      </c>
      <c r="M20" s="27">
        <v>9.0881737107405974E-4</v>
      </c>
      <c r="N20" s="28">
        <v>0.38842241791248538</v>
      </c>
      <c r="O20" s="28">
        <v>0.36207249641613759</v>
      </c>
      <c r="P20" s="28">
        <v>0.24950508567137691</v>
      </c>
      <c r="R20" s="34">
        <f t="shared" si="0"/>
        <v>31</v>
      </c>
    </row>
    <row r="21" spans="1:18" x14ac:dyDescent="0.2">
      <c r="A21" s="25">
        <v>540010</v>
      </c>
      <c r="B21" s="15" t="s">
        <v>35</v>
      </c>
      <c r="C21" s="15" t="s">
        <v>36</v>
      </c>
      <c r="D21" s="15" t="s">
        <v>19</v>
      </c>
      <c r="E21" s="25">
        <v>7</v>
      </c>
      <c r="F21" s="25">
        <v>4.1900000000000004</v>
      </c>
      <c r="G21" s="25">
        <v>0</v>
      </c>
      <c r="H21" s="25">
        <v>0</v>
      </c>
      <c r="I21" s="25">
        <v>4.1900000000000004</v>
      </c>
      <c r="J21" s="25">
        <v>0</v>
      </c>
      <c r="K21" s="25">
        <v>0.11</v>
      </c>
      <c r="L21" s="25">
        <v>4.3000000000000007</v>
      </c>
      <c r="M21" s="25">
        <v>6.1604584527220644E-3</v>
      </c>
      <c r="N21" s="26">
        <v>0.9744186046511627</v>
      </c>
      <c r="O21" s="26">
        <v>0</v>
      </c>
      <c r="P21" s="26">
        <v>2.5581395348837209E-2</v>
      </c>
      <c r="R21" s="32">
        <f t="shared" si="0"/>
        <v>72</v>
      </c>
    </row>
    <row r="22" spans="1:18" x14ac:dyDescent="0.2">
      <c r="A22" s="25">
        <v>540235</v>
      </c>
      <c r="B22" s="15" t="s">
        <v>37</v>
      </c>
      <c r="C22" s="15" t="s">
        <v>36</v>
      </c>
      <c r="D22" s="15" t="s">
        <v>19</v>
      </c>
      <c r="E22" s="25">
        <v>7</v>
      </c>
      <c r="F22" s="25">
        <v>0</v>
      </c>
      <c r="G22" s="25">
        <v>0</v>
      </c>
      <c r="H22" s="25">
        <v>0</v>
      </c>
      <c r="I22" s="25">
        <v>0</v>
      </c>
      <c r="J22" s="25">
        <v>0</v>
      </c>
      <c r="K22" s="25">
        <v>0</v>
      </c>
      <c r="L22" s="25">
        <v>0</v>
      </c>
      <c r="M22" s="25">
        <v>0</v>
      </c>
      <c r="N22" s="26" t="s">
        <v>27</v>
      </c>
      <c r="O22" s="26" t="s">
        <v>27</v>
      </c>
      <c r="P22" s="26" t="s">
        <v>27</v>
      </c>
      <c r="R22" s="32">
        <f t="shared" si="0"/>
        <v>219</v>
      </c>
    </row>
    <row r="23" spans="1:18" x14ac:dyDescent="0.2">
      <c r="A23" s="25">
        <v>540236</v>
      </c>
      <c r="B23" s="15" t="s">
        <v>38</v>
      </c>
      <c r="C23" s="15" t="s">
        <v>36</v>
      </c>
      <c r="D23" s="15" t="s">
        <v>19</v>
      </c>
      <c r="E23" s="25">
        <v>7</v>
      </c>
      <c r="F23" s="25">
        <v>2.38</v>
      </c>
      <c r="G23" s="25">
        <v>0</v>
      </c>
      <c r="H23" s="25">
        <v>0</v>
      </c>
      <c r="I23" s="25">
        <v>2.38</v>
      </c>
      <c r="J23" s="25">
        <v>0</v>
      </c>
      <c r="K23" s="25">
        <v>0.01</v>
      </c>
      <c r="L23" s="25">
        <v>2.39</v>
      </c>
      <c r="M23" s="25">
        <v>4.9585062240663893E-3</v>
      </c>
      <c r="N23" s="26">
        <v>0.99581589958159</v>
      </c>
      <c r="O23" s="26">
        <v>0</v>
      </c>
      <c r="P23" s="26">
        <v>4.1841004184100423E-3</v>
      </c>
      <c r="R23" s="32">
        <f t="shared" si="0"/>
        <v>136</v>
      </c>
    </row>
    <row r="24" spans="1:18" x14ac:dyDescent="0.2">
      <c r="A24" s="25">
        <v>540237</v>
      </c>
      <c r="B24" s="15" t="s">
        <v>39</v>
      </c>
      <c r="C24" s="15" t="s">
        <v>36</v>
      </c>
      <c r="D24" s="15" t="s">
        <v>19</v>
      </c>
      <c r="E24" s="25">
        <v>7</v>
      </c>
      <c r="F24" s="25">
        <v>3.35</v>
      </c>
      <c r="G24" s="25">
        <v>0</v>
      </c>
      <c r="H24" s="25">
        <v>0</v>
      </c>
      <c r="I24" s="25">
        <v>3.35</v>
      </c>
      <c r="J24" s="25">
        <v>0.13</v>
      </c>
      <c r="K24" s="25">
        <v>0</v>
      </c>
      <c r="L24" s="25">
        <v>3.48</v>
      </c>
      <c r="M24" s="25">
        <v>4.4672657252888322E-3</v>
      </c>
      <c r="N24" s="26">
        <v>0.96264367816091956</v>
      </c>
      <c r="O24" s="26">
        <v>3.7356321839080463E-2</v>
      </c>
      <c r="P24" s="26">
        <v>0</v>
      </c>
      <c r="R24" s="32">
        <f t="shared" si="0"/>
        <v>95</v>
      </c>
    </row>
    <row r="25" spans="1:18" x14ac:dyDescent="0.2">
      <c r="A25" s="36">
        <v>540009</v>
      </c>
      <c r="B25" s="35" t="s">
        <v>40</v>
      </c>
      <c r="C25" s="35" t="s">
        <v>36</v>
      </c>
      <c r="D25" s="35" t="s">
        <v>23</v>
      </c>
      <c r="E25" s="36">
        <v>7</v>
      </c>
      <c r="F25" s="36">
        <v>33.619999999999997</v>
      </c>
      <c r="G25" s="36">
        <v>0</v>
      </c>
      <c r="H25" s="36">
        <v>0</v>
      </c>
      <c r="I25" s="36">
        <v>33.619999999999997</v>
      </c>
      <c r="J25" s="36">
        <v>250.24</v>
      </c>
      <c r="K25" s="36">
        <v>1.21</v>
      </c>
      <c r="L25" s="36">
        <v>285.07</v>
      </c>
      <c r="M25" s="36">
        <v>8.6906021260833909E-4</v>
      </c>
      <c r="N25" s="37">
        <v>0.11793594555723159</v>
      </c>
      <c r="O25" s="37">
        <v>0.87781948293401624</v>
      </c>
      <c r="P25" s="37">
        <v>4.2445715087522356E-3</v>
      </c>
      <c r="R25" s="33">
        <f t="shared" si="0"/>
        <v>29</v>
      </c>
    </row>
    <row r="26" spans="1:18" x14ac:dyDescent="0.2">
      <c r="A26" s="27"/>
      <c r="B26" s="16"/>
      <c r="C26" s="16" t="s">
        <v>36</v>
      </c>
      <c r="D26" s="16" t="s">
        <v>2</v>
      </c>
      <c r="E26" s="27">
        <v>7</v>
      </c>
      <c r="F26" s="27">
        <v>40.22</v>
      </c>
      <c r="G26" s="27">
        <v>0</v>
      </c>
      <c r="H26" s="27">
        <v>0</v>
      </c>
      <c r="I26" s="27">
        <v>40.22</v>
      </c>
      <c r="J26" s="27">
        <v>250.26</v>
      </c>
      <c r="K26" s="27">
        <v>7.74</v>
      </c>
      <c r="L26" s="27">
        <v>298.22000000000003</v>
      </c>
      <c r="M26" s="27">
        <v>9.0261110119038614E-4</v>
      </c>
      <c r="N26" s="28">
        <v>0.13486687680236059</v>
      </c>
      <c r="O26" s="28">
        <v>0.83917912950171003</v>
      </c>
      <c r="P26" s="28">
        <v>2.595399369592918E-2</v>
      </c>
      <c r="R26" s="34">
        <f t="shared" si="0"/>
        <v>29</v>
      </c>
    </row>
    <row r="27" spans="1:18" x14ac:dyDescent="0.2">
      <c r="A27" s="25">
        <v>540012</v>
      </c>
      <c r="B27" s="15" t="s">
        <v>41</v>
      </c>
      <c r="C27" s="15" t="s">
        <v>42</v>
      </c>
      <c r="D27" s="15" t="s">
        <v>19</v>
      </c>
      <c r="E27" s="25">
        <v>11</v>
      </c>
      <c r="F27" s="25">
        <v>0</v>
      </c>
      <c r="G27" s="25">
        <v>0</v>
      </c>
      <c r="H27" s="25">
        <v>0</v>
      </c>
      <c r="I27" s="25">
        <v>0</v>
      </c>
      <c r="J27" s="25">
        <v>3.51</v>
      </c>
      <c r="K27" s="25">
        <v>0</v>
      </c>
      <c r="L27" s="25">
        <v>3.51</v>
      </c>
      <c r="M27" s="25">
        <v>7.4522292993630572E-3</v>
      </c>
      <c r="N27" s="26">
        <v>0</v>
      </c>
      <c r="O27" s="26">
        <v>1</v>
      </c>
      <c r="P27" s="26">
        <v>0</v>
      </c>
      <c r="R27" s="32">
        <f t="shared" si="0"/>
        <v>93</v>
      </c>
    </row>
    <row r="28" spans="1:18" x14ac:dyDescent="0.2">
      <c r="A28" s="25">
        <v>540013</v>
      </c>
      <c r="B28" s="15" t="s">
        <v>43</v>
      </c>
      <c r="C28" s="15" t="s">
        <v>42</v>
      </c>
      <c r="D28" s="15" t="s">
        <v>19</v>
      </c>
      <c r="E28" s="25">
        <v>11</v>
      </c>
      <c r="F28" s="25">
        <v>1.91</v>
      </c>
      <c r="G28" s="25">
        <v>0</v>
      </c>
      <c r="H28" s="25">
        <v>0</v>
      </c>
      <c r="I28" s="25">
        <v>1.91</v>
      </c>
      <c r="J28" s="25">
        <v>0</v>
      </c>
      <c r="K28" s="25">
        <v>0.21</v>
      </c>
      <c r="L28" s="25">
        <v>2.12</v>
      </c>
      <c r="M28" s="25">
        <v>1.585639491398654E-3</v>
      </c>
      <c r="N28" s="26">
        <v>0.90094339622641506</v>
      </c>
      <c r="O28" s="26">
        <v>0</v>
      </c>
      <c r="P28" s="26">
        <v>9.9056603773584898E-2</v>
      </c>
      <c r="R28" s="32">
        <f t="shared" si="0"/>
        <v>149</v>
      </c>
    </row>
    <row r="29" spans="1:18" x14ac:dyDescent="0.2">
      <c r="A29" s="25">
        <v>540014</v>
      </c>
      <c r="B29" s="15" t="s">
        <v>44</v>
      </c>
      <c r="C29" s="15" t="s">
        <v>42</v>
      </c>
      <c r="D29" s="15" t="s">
        <v>45</v>
      </c>
      <c r="E29" s="25">
        <v>11</v>
      </c>
      <c r="F29" s="25">
        <v>8.07</v>
      </c>
      <c r="G29" s="25">
        <v>0</v>
      </c>
      <c r="H29" s="25">
        <v>0</v>
      </c>
      <c r="I29" s="25">
        <v>8.07</v>
      </c>
      <c r="J29" s="25">
        <v>0</v>
      </c>
      <c r="K29" s="25">
        <v>1.6</v>
      </c>
      <c r="L29" s="25">
        <v>9.67</v>
      </c>
      <c r="M29" s="25">
        <v>2.1942364420240528E-3</v>
      </c>
      <c r="N29" s="26">
        <v>0.83453981385729059</v>
      </c>
      <c r="O29" s="26">
        <v>0</v>
      </c>
      <c r="P29" s="26">
        <v>0.16546018614270941</v>
      </c>
      <c r="R29" s="32" t="str">
        <f t="shared" si="0"/>
        <v/>
      </c>
    </row>
    <row r="30" spans="1:18" x14ac:dyDescent="0.2">
      <c r="A30" s="25">
        <v>540015</v>
      </c>
      <c r="B30" s="15" t="s">
        <v>46</v>
      </c>
      <c r="C30" s="15" t="s">
        <v>42</v>
      </c>
      <c r="D30" s="15" t="s">
        <v>19</v>
      </c>
      <c r="E30" s="25">
        <v>11</v>
      </c>
      <c r="F30" s="25">
        <v>3.43</v>
      </c>
      <c r="G30" s="25">
        <v>0</v>
      </c>
      <c r="H30" s="25">
        <v>0</v>
      </c>
      <c r="I30" s="25">
        <v>3.43</v>
      </c>
      <c r="J30" s="25">
        <v>0</v>
      </c>
      <c r="K30" s="25">
        <v>0.12</v>
      </c>
      <c r="L30" s="25">
        <v>3.55</v>
      </c>
      <c r="M30" s="25">
        <v>4.1764705882352954E-3</v>
      </c>
      <c r="N30" s="26">
        <v>0.96619718309859148</v>
      </c>
      <c r="O30" s="26">
        <v>0</v>
      </c>
      <c r="P30" s="26">
        <v>3.3802816901408447E-2</v>
      </c>
      <c r="R30" s="32">
        <f t="shared" si="0"/>
        <v>88</v>
      </c>
    </row>
    <row r="31" spans="1:18" x14ac:dyDescent="0.2">
      <c r="A31" s="25">
        <v>540093</v>
      </c>
      <c r="B31" s="15" t="s">
        <v>47</v>
      </c>
      <c r="C31" s="15" t="s">
        <v>42</v>
      </c>
      <c r="D31" s="15" t="s">
        <v>19</v>
      </c>
      <c r="E31" s="25">
        <v>11</v>
      </c>
      <c r="F31" s="25">
        <v>4.96</v>
      </c>
      <c r="G31" s="25">
        <v>0</v>
      </c>
      <c r="H31" s="25">
        <v>0</v>
      </c>
      <c r="I31" s="25">
        <v>4.96</v>
      </c>
      <c r="J31" s="25">
        <v>0</v>
      </c>
      <c r="K31" s="25">
        <v>0.14000000000000001</v>
      </c>
      <c r="L31" s="25">
        <v>5.0999999999999996</v>
      </c>
      <c r="M31" s="25">
        <v>4.2749371332774519E-3</v>
      </c>
      <c r="N31" s="26">
        <v>0.97254901960784323</v>
      </c>
      <c r="O31" s="26">
        <v>0</v>
      </c>
      <c r="P31" s="26">
        <v>2.7450980392156869E-2</v>
      </c>
      <c r="R31" s="32">
        <f t="shared" si="0"/>
        <v>55</v>
      </c>
    </row>
    <row r="32" spans="1:18" x14ac:dyDescent="0.2">
      <c r="A32" s="25">
        <v>540084</v>
      </c>
      <c r="B32" s="15" t="s">
        <v>48</v>
      </c>
      <c r="C32" s="15" t="s">
        <v>42</v>
      </c>
      <c r="D32" s="15" t="s">
        <v>19</v>
      </c>
      <c r="E32" s="25">
        <v>11</v>
      </c>
      <c r="F32" s="25">
        <v>0</v>
      </c>
      <c r="G32" s="25">
        <v>0</v>
      </c>
      <c r="H32" s="25">
        <v>0</v>
      </c>
      <c r="I32" s="25">
        <v>0</v>
      </c>
      <c r="J32" s="25">
        <v>0</v>
      </c>
      <c r="K32" s="25">
        <v>0</v>
      </c>
      <c r="L32" s="25">
        <v>0</v>
      </c>
      <c r="M32" s="25">
        <v>0</v>
      </c>
      <c r="N32" s="26" t="s">
        <v>27</v>
      </c>
      <c r="O32" s="26" t="s">
        <v>27</v>
      </c>
      <c r="P32" s="26" t="s">
        <v>27</v>
      </c>
      <c r="R32" s="32">
        <f t="shared" si="0"/>
        <v>219</v>
      </c>
    </row>
    <row r="33" spans="1:18" x14ac:dyDescent="0.2">
      <c r="A33" s="36">
        <v>540011</v>
      </c>
      <c r="B33" s="35" t="s">
        <v>49</v>
      </c>
      <c r="C33" s="35" t="s">
        <v>42</v>
      </c>
      <c r="D33" s="35" t="s">
        <v>23</v>
      </c>
      <c r="E33" s="36">
        <v>11</v>
      </c>
      <c r="F33" s="36">
        <v>32.090000000000003</v>
      </c>
      <c r="G33" s="36">
        <v>0</v>
      </c>
      <c r="H33" s="36">
        <v>0</v>
      </c>
      <c r="I33" s="36">
        <v>32.090000000000003</v>
      </c>
      <c r="J33" s="36">
        <v>22.71</v>
      </c>
      <c r="K33" s="36">
        <v>13.18</v>
      </c>
      <c r="L33" s="36">
        <v>67.98</v>
      </c>
      <c r="M33" s="36">
        <v>1.332941176470588E-3</v>
      </c>
      <c r="N33" s="37">
        <v>0.47205060311856428</v>
      </c>
      <c r="O33" s="37">
        <v>0.33406884377758161</v>
      </c>
      <c r="P33" s="37">
        <v>0.19388055310385399</v>
      </c>
      <c r="R33" s="33">
        <f t="shared" si="0"/>
        <v>53</v>
      </c>
    </row>
    <row r="34" spans="1:18" x14ac:dyDescent="0.2">
      <c r="A34" s="27"/>
      <c r="B34" s="16"/>
      <c r="C34" s="16" t="s">
        <v>42</v>
      </c>
      <c r="D34" s="16" t="s">
        <v>2</v>
      </c>
      <c r="E34" s="27">
        <v>11</v>
      </c>
      <c r="F34" s="27">
        <v>36.630000000000003</v>
      </c>
      <c r="G34" s="27">
        <v>0</v>
      </c>
      <c r="H34" s="27">
        <v>0</v>
      </c>
      <c r="I34" s="27">
        <v>36.630000000000003</v>
      </c>
      <c r="J34" s="27">
        <v>22.77</v>
      </c>
      <c r="K34" s="27">
        <v>18.91</v>
      </c>
      <c r="L34" s="27">
        <v>78.31</v>
      </c>
      <c r="M34" s="27">
        <v>1.319683181664982E-3</v>
      </c>
      <c r="N34" s="28">
        <v>0.46775635295619972</v>
      </c>
      <c r="O34" s="28">
        <v>0.29076746264844838</v>
      </c>
      <c r="P34" s="28">
        <v>0.24147618439535179</v>
      </c>
      <c r="R34" s="34">
        <f t="shared" si="0"/>
        <v>54</v>
      </c>
    </row>
    <row r="35" spans="1:18" x14ac:dyDescent="0.2">
      <c r="A35" s="25">
        <v>540018</v>
      </c>
      <c r="B35" s="15" t="s">
        <v>50</v>
      </c>
      <c r="C35" s="15" t="s">
        <v>51</v>
      </c>
      <c r="D35" s="15" t="s">
        <v>45</v>
      </c>
      <c r="E35" s="25">
        <v>2</v>
      </c>
      <c r="F35" s="25">
        <v>28.06</v>
      </c>
      <c r="G35" s="25">
        <v>0</v>
      </c>
      <c r="H35" s="25">
        <v>0</v>
      </c>
      <c r="I35" s="25">
        <v>28.06</v>
      </c>
      <c r="J35" s="25">
        <v>3.84</v>
      </c>
      <c r="K35" s="25">
        <v>1</v>
      </c>
      <c r="L35" s="25">
        <v>32.9</v>
      </c>
      <c r="M35" s="25">
        <v>2.962095975510939E-3</v>
      </c>
      <c r="N35" s="26">
        <v>0.85288753799392092</v>
      </c>
      <c r="O35" s="26">
        <v>0.11671732522796351</v>
      </c>
      <c r="P35" s="26">
        <v>3.0395136778115499E-2</v>
      </c>
      <c r="R35" s="32" t="str">
        <f t="shared" si="0"/>
        <v/>
      </c>
    </row>
    <row r="36" spans="1:18" x14ac:dyDescent="0.2">
      <c r="A36" s="25">
        <v>540017</v>
      </c>
      <c r="B36" s="15" t="s">
        <v>52</v>
      </c>
      <c r="C36" s="15" t="s">
        <v>51</v>
      </c>
      <c r="D36" s="15" t="s">
        <v>19</v>
      </c>
      <c r="E36" s="25">
        <v>2</v>
      </c>
      <c r="F36" s="25">
        <v>16.02</v>
      </c>
      <c r="G36" s="25">
        <v>0</v>
      </c>
      <c r="H36" s="25">
        <v>0</v>
      </c>
      <c r="I36" s="25">
        <v>16.02</v>
      </c>
      <c r="J36" s="25">
        <v>0.49</v>
      </c>
      <c r="K36" s="25">
        <v>0.45</v>
      </c>
      <c r="L36" s="25">
        <v>16.96</v>
      </c>
      <c r="M36" s="25">
        <v>6.4807030951471141E-3</v>
      </c>
      <c r="N36" s="26">
        <v>0.94457547169811329</v>
      </c>
      <c r="O36" s="26">
        <v>2.8891509433962272E-2</v>
      </c>
      <c r="P36" s="26">
        <v>2.6533018867924529E-2</v>
      </c>
      <c r="R36" s="32">
        <f t="shared" si="0"/>
        <v>8</v>
      </c>
    </row>
    <row r="37" spans="1:18" x14ac:dyDescent="0.2">
      <c r="A37" s="25">
        <v>540019</v>
      </c>
      <c r="B37" s="15" t="s">
        <v>53</v>
      </c>
      <c r="C37" s="15" t="s">
        <v>51</v>
      </c>
      <c r="D37" s="15" t="s">
        <v>19</v>
      </c>
      <c r="E37" s="25">
        <v>2</v>
      </c>
      <c r="F37" s="25">
        <v>7.19</v>
      </c>
      <c r="G37" s="25">
        <v>0</v>
      </c>
      <c r="H37" s="25">
        <v>0</v>
      </c>
      <c r="I37" s="25">
        <v>7.19</v>
      </c>
      <c r="J37" s="25">
        <v>0</v>
      </c>
      <c r="K37" s="25">
        <v>0.22</v>
      </c>
      <c r="L37" s="25">
        <v>7.41</v>
      </c>
      <c r="M37" s="25">
        <v>5.7531055900621117E-3</v>
      </c>
      <c r="N37" s="26">
        <v>0.97031039136302299</v>
      </c>
      <c r="O37" s="26">
        <v>0</v>
      </c>
      <c r="P37" s="26">
        <v>2.9689608636977061E-2</v>
      </c>
      <c r="R37" s="32">
        <f t="shared" si="0"/>
        <v>31</v>
      </c>
    </row>
    <row r="38" spans="1:18" x14ac:dyDescent="0.2">
      <c r="A38" s="36">
        <v>540016</v>
      </c>
      <c r="B38" s="35" t="s">
        <v>54</v>
      </c>
      <c r="C38" s="35" t="s">
        <v>51</v>
      </c>
      <c r="D38" s="35" t="s">
        <v>23</v>
      </c>
      <c r="E38" s="36">
        <v>2</v>
      </c>
      <c r="F38" s="36">
        <v>143.19</v>
      </c>
      <c r="G38" s="36">
        <v>0</v>
      </c>
      <c r="H38" s="36">
        <v>0</v>
      </c>
      <c r="I38" s="36">
        <v>143.19</v>
      </c>
      <c r="J38" s="36">
        <v>123.08</v>
      </c>
      <c r="K38" s="36">
        <v>8.26</v>
      </c>
      <c r="L38" s="36">
        <v>274.52999999999997</v>
      </c>
      <c r="M38" s="36">
        <v>1.6219713217178609E-3</v>
      </c>
      <c r="N38" s="37">
        <v>0.52158234072778931</v>
      </c>
      <c r="O38" s="37">
        <v>0.44832987287363862</v>
      </c>
      <c r="P38" s="37">
        <v>3.0087786398572111E-2</v>
      </c>
      <c r="R38" s="33">
        <f t="shared" si="0"/>
        <v>32</v>
      </c>
    </row>
    <row r="39" spans="1:18" x14ac:dyDescent="0.2">
      <c r="A39" s="27"/>
      <c r="B39" s="16"/>
      <c r="C39" s="16" t="s">
        <v>51</v>
      </c>
      <c r="D39" s="16" t="s">
        <v>2</v>
      </c>
      <c r="E39" s="27">
        <v>2</v>
      </c>
      <c r="F39" s="27">
        <v>163.18</v>
      </c>
      <c r="G39" s="27">
        <v>0</v>
      </c>
      <c r="H39" s="27">
        <v>0</v>
      </c>
      <c r="I39" s="27">
        <v>163.18</v>
      </c>
      <c r="J39" s="27">
        <v>124.01</v>
      </c>
      <c r="K39" s="27">
        <v>28.23</v>
      </c>
      <c r="L39" s="27">
        <v>315.42</v>
      </c>
      <c r="M39" s="27">
        <v>1.7120525415909029E-3</v>
      </c>
      <c r="N39" s="28">
        <v>0.51734195675607131</v>
      </c>
      <c r="O39" s="28">
        <v>0.39315832857776928</v>
      </c>
      <c r="P39" s="28">
        <v>8.94997146661594E-2</v>
      </c>
      <c r="R39" s="34">
        <f t="shared" si="0"/>
        <v>25</v>
      </c>
    </row>
    <row r="40" spans="1:18" x14ac:dyDescent="0.2">
      <c r="A40" s="25">
        <v>540021</v>
      </c>
      <c r="B40" s="15" t="s">
        <v>55</v>
      </c>
      <c r="C40" s="15" t="s">
        <v>56</v>
      </c>
      <c r="D40" s="15" t="s">
        <v>19</v>
      </c>
      <c r="E40" s="25">
        <v>5</v>
      </c>
      <c r="F40" s="25">
        <v>2.78</v>
      </c>
      <c r="G40" s="25">
        <v>0</v>
      </c>
      <c r="H40" s="25">
        <v>0</v>
      </c>
      <c r="I40" s="25">
        <v>2.78</v>
      </c>
      <c r="J40" s="25">
        <v>0.08</v>
      </c>
      <c r="K40" s="25">
        <v>0.04</v>
      </c>
      <c r="L40" s="25">
        <v>2.9</v>
      </c>
      <c r="M40" s="25">
        <v>8.8145896656534953E-3</v>
      </c>
      <c r="N40" s="26">
        <v>0.95862068965517233</v>
      </c>
      <c r="O40" s="26">
        <v>2.7586206896551731E-2</v>
      </c>
      <c r="P40" s="26">
        <v>1.379310344827586E-2</v>
      </c>
      <c r="R40" s="32">
        <f t="shared" si="0"/>
        <v>113</v>
      </c>
    </row>
    <row r="41" spans="1:18" x14ac:dyDescent="0.2">
      <c r="A41" s="36">
        <v>540020</v>
      </c>
      <c r="B41" s="35" t="s">
        <v>57</v>
      </c>
      <c r="C41" s="35" t="s">
        <v>56</v>
      </c>
      <c r="D41" s="35" t="s">
        <v>23</v>
      </c>
      <c r="E41" s="36">
        <v>5</v>
      </c>
      <c r="F41" s="36">
        <v>28.46</v>
      </c>
      <c r="G41" s="36">
        <v>0</v>
      </c>
      <c r="H41" s="36">
        <v>0</v>
      </c>
      <c r="I41" s="36">
        <v>28.46</v>
      </c>
      <c r="J41" s="36">
        <v>111.34</v>
      </c>
      <c r="K41" s="36">
        <v>2.0299999999999998</v>
      </c>
      <c r="L41" s="36">
        <v>141.83000000000001</v>
      </c>
      <c r="M41" s="36">
        <v>7.9212510471935219E-4</v>
      </c>
      <c r="N41" s="37">
        <v>0.20066276528238031</v>
      </c>
      <c r="O41" s="37">
        <v>0.78502432489600216</v>
      </c>
      <c r="P41" s="37">
        <v>1.4312909821617431E-2</v>
      </c>
      <c r="R41" s="33">
        <f t="shared" si="0"/>
        <v>49</v>
      </c>
    </row>
    <row r="42" spans="1:18" x14ac:dyDescent="0.2">
      <c r="A42" s="27"/>
      <c r="B42" s="16"/>
      <c r="C42" s="16" t="s">
        <v>56</v>
      </c>
      <c r="D42" s="16" t="s">
        <v>2</v>
      </c>
      <c r="E42" s="27">
        <v>5</v>
      </c>
      <c r="F42" s="27">
        <v>29.7</v>
      </c>
      <c r="G42" s="27">
        <v>0</v>
      </c>
      <c r="H42" s="27">
        <v>0</v>
      </c>
      <c r="I42" s="27">
        <v>29.7</v>
      </c>
      <c r="J42" s="27">
        <v>111.34</v>
      </c>
      <c r="K42" s="27">
        <v>3.2</v>
      </c>
      <c r="L42" s="27">
        <v>144.24</v>
      </c>
      <c r="M42" s="27">
        <v>8.0411198697722113E-4</v>
      </c>
      <c r="N42" s="28">
        <v>0.20590682196339441</v>
      </c>
      <c r="O42" s="28">
        <v>0.77190793122573498</v>
      </c>
      <c r="P42" s="28">
        <v>2.2185246810870779E-2</v>
      </c>
      <c r="R42" s="34">
        <f t="shared" si="0"/>
        <v>49</v>
      </c>
    </row>
    <row r="43" spans="1:18" x14ac:dyDescent="0.2">
      <c r="A43" s="25">
        <v>540023</v>
      </c>
      <c r="B43" s="15" t="s">
        <v>58</v>
      </c>
      <c r="C43" s="15" t="s">
        <v>59</v>
      </c>
      <c r="D43" s="15" t="s">
        <v>19</v>
      </c>
      <c r="E43" s="25">
        <v>3</v>
      </c>
      <c r="F43" s="25">
        <v>5.1100000000000003</v>
      </c>
      <c r="G43" s="25">
        <v>0</v>
      </c>
      <c r="H43" s="25">
        <v>0</v>
      </c>
      <c r="I43" s="25">
        <v>5.1100000000000003</v>
      </c>
      <c r="J43" s="25">
        <v>0</v>
      </c>
      <c r="K43" s="25">
        <v>0.05</v>
      </c>
      <c r="L43" s="25">
        <v>5.16</v>
      </c>
      <c r="M43" s="25">
        <v>1.309644670050761E-2</v>
      </c>
      <c r="N43" s="26">
        <v>0.99031007751937983</v>
      </c>
      <c r="O43" s="26">
        <v>0</v>
      </c>
      <c r="P43" s="26">
        <v>9.6899224806201549E-3</v>
      </c>
      <c r="R43" s="32">
        <f t="shared" si="0"/>
        <v>53</v>
      </c>
    </row>
    <row r="44" spans="1:18" x14ac:dyDescent="0.2">
      <c r="A44" s="36">
        <v>540022</v>
      </c>
      <c r="B44" s="35" t="s">
        <v>60</v>
      </c>
      <c r="C44" s="35" t="s">
        <v>59</v>
      </c>
      <c r="D44" s="35" t="s">
        <v>23</v>
      </c>
      <c r="E44" s="36">
        <v>3</v>
      </c>
      <c r="F44" s="36">
        <v>75.83</v>
      </c>
      <c r="G44" s="36">
        <v>0</v>
      </c>
      <c r="H44" s="36">
        <v>0</v>
      </c>
      <c r="I44" s="36">
        <v>75.83</v>
      </c>
      <c r="J44" s="36">
        <v>87.45</v>
      </c>
      <c r="K44" s="36">
        <v>2.94</v>
      </c>
      <c r="L44" s="36">
        <v>166.22</v>
      </c>
      <c r="M44" s="36">
        <v>7.5720787000551205E-4</v>
      </c>
      <c r="N44" s="37">
        <v>0.45620262302971959</v>
      </c>
      <c r="O44" s="37">
        <v>0.52610997473228249</v>
      </c>
      <c r="P44" s="37">
        <v>1.7687402237997831E-2</v>
      </c>
      <c r="R44" s="33">
        <f t="shared" si="0"/>
        <v>45</v>
      </c>
    </row>
    <row r="45" spans="1:18" x14ac:dyDescent="0.2">
      <c r="A45" s="27"/>
      <c r="B45" s="16"/>
      <c r="C45" s="16" t="s">
        <v>59</v>
      </c>
      <c r="D45" s="16" t="s">
        <v>2</v>
      </c>
      <c r="E45" s="27">
        <v>3</v>
      </c>
      <c r="F45" s="27">
        <v>76.23</v>
      </c>
      <c r="G45" s="27">
        <v>0</v>
      </c>
      <c r="H45" s="27">
        <v>0</v>
      </c>
      <c r="I45" s="27">
        <v>76.23</v>
      </c>
      <c r="J45" s="27">
        <v>87.46</v>
      </c>
      <c r="K45" s="27">
        <v>3.34</v>
      </c>
      <c r="L45" s="27">
        <v>167.03</v>
      </c>
      <c r="M45" s="27">
        <v>7.5953799281524258E-4</v>
      </c>
      <c r="N45" s="28">
        <v>0.4563850805244567</v>
      </c>
      <c r="O45" s="28">
        <v>0.5236185116446147</v>
      </c>
      <c r="P45" s="28">
        <v>1.999640783092857E-2</v>
      </c>
      <c r="R45" s="34">
        <f t="shared" si="0"/>
        <v>46</v>
      </c>
    </row>
    <row r="46" spans="1:18" x14ac:dyDescent="0.2">
      <c r="A46" s="25">
        <v>540025</v>
      </c>
      <c r="B46" s="15" t="s">
        <v>61</v>
      </c>
      <c r="C46" s="15" t="s">
        <v>62</v>
      </c>
      <c r="D46" s="15" t="s">
        <v>19</v>
      </c>
      <c r="E46" s="25">
        <v>6</v>
      </c>
      <c r="F46" s="25">
        <v>1.72</v>
      </c>
      <c r="G46" s="25">
        <v>0</v>
      </c>
      <c r="H46" s="25">
        <v>0</v>
      </c>
      <c r="I46" s="25">
        <v>1.72</v>
      </c>
      <c r="J46" s="25">
        <v>0</v>
      </c>
      <c r="K46" s="25">
        <v>0.05</v>
      </c>
      <c r="L46" s="25">
        <v>1.77</v>
      </c>
      <c r="M46" s="25">
        <v>7.3443983402489629E-3</v>
      </c>
      <c r="N46" s="26">
        <v>0.97175141242937846</v>
      </c>
      <c r="O46" s="26">
        <v>0</v>
      </c>
      <c r="P46" s="26">
        <v>2.8248587570621469E-2</v>
      </c>
      <c r="R46" s="32">
        <f t="shared" si="0"/>
        <v>163</v>
      </c>
    </row>
    <row r="47" spans="1:18" x14ac:dyDescent="0.2">
      <c r="A47" s="36">
        <v>540024</v>
      </c>
      <c r="B47" s="35" t="s">
        <v>63</v>
      </c>
      <c r="C47" s="35" t="s">
        <v>62</v>
      </c>
      <c r="D47" s="35" t="s">
        <v>23</v>
      </c>
      <c r="E47" s="36">
        <v>6</v>
      </c>
      <c r="F47" s="36">
        <v>56.72</v>
      </c>
      <c r="G47" s="36">
        <v>0</v>
      </c>
      <c r="H47" s="36">
        <v>0</v>
      </c>
      <c r="I47" s="36">
        <v>56.72</v>
      </c>
      <c r="J47" s="36">
        <v>111.24</v>
      </c>
      <c r="K47" s="36">
        <v>8.74</v>
      </c>
      <c r="L47" s="36">
        <v>176.7</v>
      </c>
      <c r="M47" s="36">
        <v>8.633072435728314E-4</v>
      </c>
      <c r="N47" s="37">
        <v>0.32099603848330499</v>
      </c>
      <c r="O47" s="37">
        <v>0.62954159592529713</v>
      </c>
      <c r="P47" s="37">
        <v>4.9462365591397862E-2</v>
      </c>
      <c r="R47" s="33">
        <f t="shared" si="0"/>
        <v>43</v>
      </c>
    </row>
    <row r="48" spans="1:18" x14ac:dyDescent="0.2">
      <c r="A48" s="27"/>
      <c r="B48" s="16"/>
      <c r="C48" s="16" t="s">
        <v>62</v>
      </c>
      <c r="D48" s="16" t="s">
        <v>2</v>
      </c>
      <c r="E48" s="27">
        <v>6</v>
      </c>
      <c r="F48" s="27">
        <v>57.38</v>
      </c>
      <c r="G48" s="27">
        <v>0</v>
      </c>
      <c r="H48" s="27">
        <v>0</v>
      </c>
      <c r="I48" s="27">
        <v>57.38</v>
      </c>
      <c r="J48" s="27">
        <v>111.24</v>
      </c>
      <c r="K48" s="27">
        <v>9.44</v>
      </c>
      <c r="L48" s="27">
        <v>178.06</v>
      </c>
      <c r="M48" s="27">
        <v>8.6892445832520014E-4</v>
      </c>
      <c r="N48" s="28">
        <v>0.3222509266539369</v>
      </c>
      <c r="O48" s="28">
        <v>0.62473323598786923</v>
      </c>
      <c r="P48" s="28">
        <v>5.3015837358193867E-2</v>
      </c>
      <c r="R48" s="34">
        <f t="shared" si="0"/>
        <v>45</v>
      </c>
    </row>
    <row r="49" spans="1:18" x14ac:dyDescent="0.2">
      <c r="A49" s="25">
        <v>540032</v>
      </c>
      <c r="B49" s="15" t="s">
        <v>64</v>
      </c>
      <c r="C49" s="15" t="s">
        <v>65</v>
      </c>
      <c r="D49" s="15" t="s">
        <v>19</v>
      </c>
      <c r="E49" s="25">
        <v>4</v>
      </c>
      <c r="F49" s="25">
        <v>2.0499999999999998</v>
      </c>
      <c r="G49" s="25">
        <v>0</v>
      </c>
      <c r="H49" s="25">
        <v>0</v>
      </c>
      <c r="I49" s="25">
        <v>2.0499999999999998</v>
      </c>
      <c r="J49" s="25">
        <v>0</v>
      </c>
      <c r="K49" s="25">
        <v>0.17</v>
      </c>
      <c r="L49" s="25">
        <v>2.2200000000000002</v>
      </c>
      <c r="M49" s="25">
        <v>1.138461538461538E-2</v>
      </c>
      <c r="N49" s="26">
        <v>0.92342342342342343</v>
      </c>
      <c r="O49" s="26">
        <v>0</v>
      </c>
      <c r="P49" s="26">
        <v>7.6576576576576585E-2</v>
      </c>
      <c r="R49" s="32">
        <f t="shared" si="0"/>
        <v>143</v>
      </c>
    </row>
    <row r="50" spans="1:18" x14ac:dyDescent="0.2">
      <c r="A50" s="25">
        <v>540033</v>
      </c>
      <c r="B50" s="15" t="s">
        <v>66</v>
      </c>
      <c r="C50" s="15" t="s">
        <v>65</v>
      </c>
      <c r="D50" s="15" t="s">
        <v>45</v>
      </c>
      <c r="E50" s="25">
        <v>4</v>
      </c>
      <c r="F50" s="25">
        <v>2.57</v>
      </c>
      <c r="G50" s="25">
        <v>0</v>
      </c>
      <c r="H50" s="25">
        <v>0</v>
      </c>
      <c r="I50" s="25">
        <v>2.57</v>
      </c>
      <c r="J50" s="25">
        <v>0.06</v>
      </c>
      <c r="K50" s="25">
        <v>0.09</v>
      </c>
      <c r="L50" s="25">
        <v>2.72</v>
      </c>
      <c r="M50" s="25">
        <v>2.6536585365853661E-3</v>
      </c>
      <c r="N50" s="26">
        <v>0.94485294117647056</v>
      </c>
      <c r="O50" s="26">
        <v>2.205882352941177E-2</v>
      </c>
      <c r="P50" s="26">
        <v>3.3088235294117647E-2</v>
      </c>
      <c r="R50" s="32" t="str">
        <f t="shared" si="0"/>
        <v/>
      </c>
    </row>
    <row r="51" spans="1:18" x14ac:dyDescent="0.2">
      <c r="A51" s="25">
        <v>540294</v>
      </c>
      <c r="B51" s="15" t="s">
        <v>67</v>
      </c>
      <c r="C51" s="15" t="s">
        <v>65</v>
      </c>
      <c r="D51" s="15" t="s">
        <v>19</v>
      </c>
      <c r="E51" s="25">
        <v>4</v>
      </c>
      <c r="F51" s="25">
        <v>1.35</v>
      </c>
      <c r="G51" s="25">
        <v>0</v>
      </c>
      <c r="H51" s="25">
        <v>0</v>
      </c>
      <c r="I51" s="25">
        <v>1.35</v>
      </c>
      <c r="J51" s="25">
        <v>0</v>
      </c>
      <c r="K51" s="25">
        <v>0.86</v>
      </c>
      <c r="L51" s="25">
        <v>2.21</v>
      </c>
      <c r="M51" s="25">
        <v>2.141472868217054E-3</v>
      </c>
      <c r="N51" s="26">
        <v>0.61085972850678738</v>
      </c>
      <c r="O51" s="26">
        <v>0</v>
      </c>
      <c r="P51" s="26">
        <v>0.38914027149321267</v>
      </c>
      <c r="R51" s="32">
        <f t="shared" si="0"/>
        <v>145</v>
      </c>
    </row>
    <row r="52" spans="1:18" x14ac:dyDescent="0.2">
      <c r="A52" s="25">
        <v>540028</v>
      </c>
      <c r="B52" s="15" t="s">
        <v>68</v>
      </c>
      <c r="C52" s="15" t="s">
        <v>65</v>
      </c>
      <c r="D52" s="15" t="s">
        <v>19</v>
      </c>
      <c r="E52" s="25">
        <v>4</v>
      </c>
      <c r="F52" s="25">
        <v>1.88</v>
      </c>
      <c r="G52" s="25">
        <v>0</v>
      </c>
      <c r="H52" s="25">
        <v>0</v>
      </c>
      <c r="I52" s="25">
        <v>1.88</v>
      </c>
      <c r="J52" s="25">
        <v>0.5</v>
      </c>
      <c r="K52" s="25">
        <v>0.13</v>
      </c>
      <c r="L52" s="25">
        <v>2.5099999999999998</v>
      </c>
      <c r="M52" s="25">
        <v>9.7665369649805444E-3</v>
      </c>
      <c r="N52" s="26">
        <v>0.74900398406374502</v>
      </c>
      <c r="O52" s="26">
        <v>0.19920318725099601</v>
      </c>
      <c r="P52" s="26">
        <v>5.1792828685258967E-2</v>
      </c>
      <c r="R52" s="32">
        <f t="shared" si="0"/>
        <v>128</v>
      </c>
    </row>
    <row r="53" spans="1:18" x14ac:dyDescent="0.2">
      <c r="A53" s="25">
        <v>540050</v>
      </c>
      <c r="B53" s="15" t="s">
        <v>69</v>
      </c>
      <c r="C53" s="15" t="s">
        <v>65</v>
      </c>
      <c r="D53" s="15" t="s">
        <v>19</v>
      </c>
      <c r="E53" s="25">
        <v>4</v>
      </c>
      <c r="F53" s="25">
        <v>0</v>
      </c>
      <c r="G53" s="25">
        <v>0</v>
      </c>
      <c r="H53" s="25">
        <v>0</v>
      </c>
      <c r="I53" s="25">
        <v>0</v>
      </c>
      <c r="J53" s="25">
        <v>0.13</v>
      </c>
      <c r="K53" s="25">
        <v>0</v>
      </c>
      <c r="L53" s="25">
        <v>0.13</v>
      </c>
      <c r="M53" s="25">
        <v>2.241379310344827E-3</v>
      </c>
      <c r="N53" s="26">
        <v>0</v>
      </c>
      <c r="O53" s="26">
        <v>1</v>
      </c>
      <c r="P53" s="26">
        <v>0</v>
      </c>
      <c r="R53" s="32">
        <f t="shared" si="0"/>
        <v>218</v>
      </c>
    </row>
    <row r="54" spans="1:18" x14ac:dyDescent="0.2">
      <c r="A54" s="25">
        <v>540031</v>
      </c>
      <c r="B54" s="15" t="s">
        <v>70</v>
      </c>
      <c r="C54" s="15" t="s">
        <v>65</v>
      </c>
      <c r="D54" s="15" t="s">
        <v>19</v>
      </c>
      <c r="E54" s="25">
        <v>4</v>
      </c>
      <c r="F54" s="25">
        <v>0</v>
      </c>
      <c r="G54" s="25">
        <v>0</v>
      </c>
      <c r="H54" s="25">
        <v>0</v>
      </c>
      <c r="I54" s="25">
        <v>0</v>
      </c>
      <c r="J54" s="25">
        <v>4.78</v>
      </c>
      <c r="K54" s="25">
        <v>2.98</v>
      </c>
      <c r="L54" s="25">
        <v>7.76</v>
      </c>
      <c r="M54" s="25">
        <v>1.2429921512093539E-3</v>
      </c>
      <c r="N54" s="26">
        <v>0</v>
      </c>
      <c r="O54" s="26">
        <v>0.615979381443299</v>
      </c>
      <c r="P54" s="26">
        <v>0.38402061855670111</v>
      </c>
      <c r="R54" s="32">
        <f t="shared" si="0"/>
        <v>29</v>
      </c>
    </row>
    <row r="55" spans="1:18" x14ac:dyDescent="0.2">
      <c r="A55" s="25">
        <v>540280</v>
      </c>
      <c r="B55" s="15" t="s">
        <v>71</v>
      </c>
      <c r="C55" s="15" t="s">
        <v>65</v>
      </c>
      <c r="D55" s="15" t="s">
        <v>19</v>
      </c>
      <c r="E55" s="25">
        <v>4</v>
      </c>
      <c r="F55" s="25">
        <v>0</v>
      </c>
      <c r="G55" s="25">
        <v>0</v>
      </c>
      <c r="H55" s="25">
        <v>0</v>
      </c>
      <c r="I55" s="25">
        <v>0</v>
      </c>
      <c r="J55" s="25">
        <v>2</v>
      </c>
      <c r="K55" s="25">
        <v>0.68</v>
      </c>
      <c r="L55" s="25">
        <v>2.68</v>
      </c>
      <c r="M55" s="25">
        <v>2.248322147651007E-3</v>
      </c>
      <c r="N55" s="26">
        <v>0</v>
      </c>
      <c r="O55" s="26">
        <v>0.74626865671641784</v>
      </c>
      <c r="P55" s="26">
        <v>0.2537313432835821</v>
      </c>
      <c r="R55" s="32">
        <f t="shared" si="0"/>
        <v>123</v>
      </c>
    </row>
    <row r="56" spans="1:18" x14ac:dyDescent="0.2">
      <c r="A56" s="25">
        <v>540293</v>
      </c>
      <c r="B56" s="15" t="s">
        <v>72</v>
      </c>
      <c r="C56" s="15" t="s">
        <v>65</v>
      </c>
      <c r="D56" s="15" t="s">
        <v>19</v>
      </c>
      <c r="E56" s="25">
        <v>4</v>
      </c>
      <c r="F56" s="25">
        <v>0</v>
      </c>
      <c r="G56" s="25">
        <v>0</v>
      </c>
      <c r="H56" s="25">
        <v>0</v>
      </c>
      <c r="I56" s="25">
        <v>0</v>
      </c>
      <c r="J56" s="25">
        <v>6.12</v>
      </c>
      <c r="K56" s="25">
        <v>1.72</v>
      </c>
      <c r="L56" s="25">
        <v>7.84</v>
      </c>
      <c r="M56" s="25">
        <v>2.1052631578947368E-3</v>
      </c>
      <c r="N56" s="26">
        <v>0</v>
      </c>
      <c r="O56" s="26">
        <v>0.78061224489795922</v>
      </c>
      <c r="P56" s="26">
        <v>0.21938775510204081</v>
      </c>
      <c r="R56" s="32">
        <f t="shared" si="0"/>
        <v>28</v>
      </c>
    </row>
    <row r="57" spans="1:18" x14ac:dyDescent="0.2">
      <c r="A57" s="25">
        <v>540027</v>
      </c>
      <c r="B57" s="15" t="s">
        <v>73</v>
      </c>
      <c r="C57" s="15" t="s">
        <v>65</v>
      </c>
      <c r="D57" s="15" t="s">
        <v>19</v>
      </c>
      <c r="E57" s="25">
        <v>4</v>
      </c>
      <c r="F57" s="25">
        <v>0</v>
      </c>
      <c r="G57" s="25">
        <v>0</v>
      </c>
      <c r="H57" s="25">
        <v>0</v>
      </c>
      <c r="I57" s="25">
        <v>0</v>
      </c>
      <c r="J57" s="25">
        <v>1.83</v>
      </c>
      <c r="K57" s="25">
        <v>0.05</v>
      </c>
      <c r="L57" s="25">
        <v>1.88</v>
      </c>
      <c r="M57" s="25">
        <v>1.8706467661691541E-3</v>
      </c>
      <c r="N57" s="26">
        <v>0</v>
      </c>
      <c r="O57" s="26">
        <v>0.97340425531914887</v>
      </c>
      <c r="P57" s="26">
        <v>2.6595744680851061E-2</v>
      </c>
      <c r="R57" s="32">
        <f t="shared" si="0"/>
        <v>156</v>
      </c>
    </row>
    <row r="58" spans="1:18" x14ac:dyDescent="0.2">
      <c r="A58" s="25">
        <v>540029</v>
      </c>
      <c r="B58" s="15" t="s">
        <v>74</v>
      </c>
      <c r="C58" s="15" t="s">
        <v>65</v>
      </c>
      <c r="D58" s="15" t="s">
        <v>45</v>
      </c>
      <c r="E58" s="25">
        <v>4</v>
      </c>
      <c r="F58" s="25">
        <v>0.81</v>
      </c>
      <c r="G58" s="25">
        <v>0</v>
      </c>
      <c r="H58" s="25">
        <v>0</v>
      </c>
      <c r="I58" s="25">
        <v>0.81</v>
      </c>
      <c r="J58" s="25">
        <v>0.21</v>
      </c>
      <c r="K58" s="25">
        <v>0</v>
      </c>
      <c r="L58" s="25">
        <v>1.02</v>
      </c>
      <c r="M58" s="25">
        <v>1.28463476070529E-3</v>
      </c>
      <c r="N58" s="26">
        <v>0.79411764705882359</v>
      </c>
      <c r="O58" s="26">
        <v>0.20588235294117649</v>
      </c>
      <c r="P58" s="26">
        <v>0</v>
      </c>
      <c r="R58" s="32" t="str">
        <f t="shared" si="0"/>
        <v/>
      </c>
    </row>
    <row r="59" spans="1:18" x14ac:dyDescent="0.2">
      <c r="A59" s="36">
        <v>540026</v>
      </c>
      <c r="B59" s="35" t="s">
        <v>75</v>
      </c>
      <c r="C59" s="35" t="s">
        <v>65</v>
      </c>
      <c r="D59" s="35" t="s">
        <v>23</v>
      </c>
      <c r="E59" s="36">
        <v>4</v>
      </c>
      <c r="F59" s="36">
        <v>26.15</v>
      </c>
      <c r="G59" s="36">
        <v>0</v>
      </c>
      <c r="H59" s="36">
        <v>0</v>
      </c>
      <c r="I59" s="36">
        <v>26.15</v>
      </c>
      <c r="J59" s="36">
        <v>161.01</v>
      </c>
      <c r="K59" s="36">
        <v>185.29</v>
      </c>
      <c r="L59" s="36">
        <v>372.45</v>
      </c>
      <c r="M59" s="36">
        <v>9.0370435073774014E-4</v>
      </c>
      <c r="N59" s="37">
        <v>7.0210766545845071E-2</v>
      </c>
      <c r="O59" s="37">
        <v>0.43229963753523959</v>
      </c>
      <c r="P59" s="37">
        <v>0.49748959591891528</v>
      </c>
      <c r="R59" s="33">
        <f t="shared" si="0"/>
        <v>15</v>
      </c>
    </row>
    <row r="60" spans="1:18" x14ac:dyDescent="0.2">
      <c r="A60" s="27"/>
      <c r="B60" s="16"/>
      <c r="C60" s="16" t="s">
        <v>65</v>
      </c>
      <c r="D60" s="16" t="s">
        <v>2</v>
      </c>
      <c r="E60" s="27">
        <v>4</v>
      </c>
      <c r="F60" s="27">
        <v>30.72</v>
      </c>
      <c r="G60" s="27">
        <v>0</v>
      </c>
      <c r="H60" s="27">
        <v>0</v>
      </c>
      <c r="I60" s="27">
        <v>30.72</v>
      </c>
      <c r="J60" s="27">
        <v>165.04</v>
      </c>
      <c r="K60" s="27">
        <v>194.17</v>
      </c>
      <c r="L60" s="27">
        <v>389.92999999999989</v>
      </c>
      <c r="M60" s="27">
        <v>9.1178423779860439E-4</v>
      </c>
      <c r="N60" s="28">
        <v>7.8783371374349251E-2</v>
      </c>
      <c r="O60" s="28">
        <v>0.42325545610750648</v>
      </c>
      <c r="P60" s="28">
        <v>0.49796117251814431</v>
      </c>
      <c r="R60" s="34">
        <f t="shared" si="0"/>
        <v>15</v>
      </c>
    </row>
    <row r="61" spans="1:18" x14ac:dyDescent="0.2">
      <c r="A61" s="25">
        <v>540037</v>
      </c>
      <c r="B61" s="15" t="s">
        <v>76</v>
      </c>
      <c r="C61" s="15" t="s">
        <v>77</v>
      </c>
      <c r="D61" s="15" t="s">
        <v>19</v>
      </c>
      <c r="E61" s="25">
        <v>7</v>
      </c>
      <c r="F61" s="25">
        <v>1.8</v>
      </c>
      <c r="G61" s="25">
        <v>0</v>
      </c>
      <c r="H61" s="25">
        <v>0</v>
      </c>
      <c r="I61" s="25">
        <v>1.8</v>
      </c>
      <c r="J61" s="25">
        <v>0</v>
      </c>
      <c r="K61" s="25">
        <v>0.02</v>
      </c>
      <c r="L61" s="25">
        <v>1.82</v>
      </c>
      <c r="M61" s="25">
        <v>8.1250000000000003E-3</v>
      </c>
      <c r="N61" s="26">
        <v>0.98901098901098905</v>
      </c>
      <c r="O61" s="26">
        <v>0</v>
      </c>
      <c r="P61" s="26">
        <v>1.098901098901099E-2</v>
      </c>
      <c r="R61" s="32">
        <f t="shared" si="0"/>
        <v>159</v>
      </c>
    </row>
    <row r="62" spans="1:18" x14ac:dyDescent="0.2">
      <c r="A62" s="25">
        <v>540036</v>
      </c>
      <c r="B62" s="15" t="s">
        <v>78</v>
      </c>
      <c r="C62" s="15" t="s">
        <v>77</v>
      </c>
      <c r="D62" s="15" t="s">
        <v>19</v>
      </c>
      <c r="E62" s="25">
        <v>7</v>
      </c>
      <c r="F62" s="25">
        <v>4.54</v>
      </c>
      <c r="G62" s="25">
        <v>0</v>
      </c>
      <c r="H62" s="25">
        <v>0</v>
      </c>
      <c r="I62" s="25">
        <v>4.54</v>
      </c>
      <c r="J62" s="25">
        <v>0</v>
      </c>
      <c r="K62" s="25">
        <v>0.06</v>
      </c>
      <c r="L62" s="25">
        <v>4.5999999999999996</v>
      </c>
      <c r="M62" s="25">
        <v>6.9696969696969686E-3</v>
      </c>
      <c r="N62" s="26">
        <v>0.98695652173913051</v>
      </c>
      <c r="O62" s="26">
        <v>0</v>
      </c>
      <c r="P62" s="26">
        <v>1.304347826086957E-2</v>
      </c>
      <c r="R62" s="32">
        <f t="shared" si="0"/>
        <v>64</v>
      </c>
    </row>
    <row r="63" spans="1:18" x14ac:dyDescent="0.2">
      <c r="A63" s="36">
        <v>540035</v>
      </c>
      <c r="B63" s="35" t="s">
        <v>79</v>
      </c>
      <c r="C63" s="35" t="s">
        <v>77</v>
      </c>
      <c r="D63" s="35" t="s">
        <v>23</v>
      </c>
      <c r="E63" s="36">
        <v>7</v>
      </c>
      <c r="F63" s="36">
        <v>66.099999999999994</v>
      </c>
      <c r="G63" s="36">
        <v>0</v>
      </c>
      <c r="H63" s="36">
        <v>0</v>
      </c>
      <c r="I63" s="36">
        <v>66.099999999999994</v>
      </c>
      <c r="J63" s="36">
        <v>146.07</v>
      </c>
      <c r="K63" s="36">
        <v>1.44</v>
      </c>
      <c r="L63" s="36">
        <v>213.61</v>
      </c>
      <c r="M63" s="36">
        <v>9.8750421842422787E-4</v>
      </c>
      <c r="N63" s="37">
        <v>0.30944244183324748</v>
      </c>
      <c r="O63" s="37">
        <v>0.68381630073498434</v>
      </c>
      <c r="P63" s="37">
        <v>6.7412574317681764E-3</v>
      </c>
      <c r="R63" s="33">
        <f t="shared" si="0"/>
        <v>40</v>
      </c>
    </row>
    <row r="64" spans="1:18" x14ac:dyDescent="0.2">
      <c r="A64" s="27"/>
      <c r="B64" s="16"/>
      <c r="C64" s="16" t="s">
        <v>77</v>
      </c>
      <c r="D64" s="16" t="s">
        <v>2</v>
      </c>
      <c r="E64" s="27">
        <v>7</v>
      </c>
      <c r="F64" s="27">
        <v>67.95</v>
      </c>
      <c r="G64" s="27">
        <v>0</v>
      </c>
      <c r="H64" s="27">
        <v>0</v>
      </c>
      <c r="I64" s="27">
        <v>67.95</v>
      </c>
      <c r="J64" s="27">
        <v>146.07</v>
      </c>
      <c r="K64" s="27">
        <v>3.3</v>
      </c>
      <c r="L64" s="27">
        <v>217.32</v>
      </c>
      <c r="M64" s="27">
        <v>1.0005709129081569E-3</v>
      </c>
      <c r="N64" s="28">
        <v>0.31267255659856441</v>
      </c>
      <c r="O64" s="28">
        <v>0.67214246272777467</v>
      </c>
      <c r="P64" s="28">
        <v>1.5184980673660959E-2</v>
      </c>
      <c r="R64" s="34">
        <f t="shared" si="0"/>
        <v>40</v>
      </c>
    </row>
    <row r="65" spans="1:18" x14ac:dyDescent="0.2">
      <c r="A65" s="25">
        <v>540240</v>
      </c>
      <c r="B65" s="15" t="s">
        <v>80</v>
      </c>
      <c r="C65" s="15" t="s">
        <v>81</v>
      </c>
      <c r="D65" s="15" t="s">
        <v>19</v>
      </c>
      <c r="E65" s="25">
        <v>8</v>
      </c>
      <c r="F65" s="25">
        <v>0.45</v>
      </c>
      <c r="G65" s="25">
        <v>0</v>
      </c>
      <c r="H65" s="25">
        <v>0</v>
      </c>
      <c r="I65" s="25">
        <v>0.45</v>
      </c>
      <c r="J65" s="25">
        <v>0.09</v>
      </c>
      <c r="K65" s="25">
        <v>0</v>
      </c>
      <c r="L65" s="25">
        <v>0.54</v>
      </c>
      <c r="M65" s="25">
        <v>2.7135678391959801E-3</v>
      </c>
      <c r="N65" s="26">
        <v>0.83333333333333326</v>
      </c>
      <c r="O65" s="26">
        <v>0.16666666666666671</v>
      </c>
      <c r="P65" s="26">
        <v>0</v>
      </c>
      <c r="R65" s="32">
        <f t="shared" si="0"/>
        <v>206</v>
      </c>
    </row>
    <row r="66" spans="1:18" x14ac:dyDescent="0.2">
      <c r="A66" s="25">
        <v>540039</v>
      </c>
      <c r="B66" s="15" t="s">
        <v>82</v>
      </c>
      <c r="C66" s="15" t="s">
        <v>81</v>
      </c>
      <c r="D66" s="15" t="s">
        <v>19</v>
      </c>
      <c r="E66" s="25">
        <v>8</v>
      </c>
      <c r="F66" s="25">
        <v>4.7</v>
      </c>
      <c r="G66" s="25">
        <v>0.21</v>
      </c>
      <c r="H66" s="25">
        <v>0</v>
      </c>
      <c r="I66" s="25">
        <v>4.92</v>
      </c>
      <c r="J66" s="25">
        <v>0.9</v>
      </c>
      <c r="K66" s="25">
        <v>0.28999999999999998</v>
      </c>
      <c r="L66" s="25">
        <v>6.11</v>
      </c>
      <c r="M66" s="25">
        <v>5.9033816425120766E-3</v>
      </c>
      <c r="N66" s="26">
        <v>0.80523731587561365</v>
      </c>
      <c r="O66" s="26">
        <v>0.14729950900163671</v>
      </c>
      <c r="P66" s="26">
        <v>4.7463175122749578E-2</v>
      </c>
      <c r="R66" s="32">
        <f t="shared" si="0"/>
        <v>40</v>
      </c>
    </row>
    <row r="67" spans="1:18" x14ac:dyDescent="0.2">
      <c r="A67" s="36">
        <v>540038</v>
      </c>
      <c r="B67" s="35" t="s">
        <v>83</v>
      </c>
      <c r="C67" s="35" t="s">
        <v>81</v>
      </c>
      <c r="D67" s="35" t="s">
        <v>23</v>
      </c>
      <c r="E67" s="36">
        <v>8</v>
      </c>
      <c r="F67" s="36">
        <v>13.48</v>
      </c>
      <c r="G67" s="36">
        <v>0</v>
      </c>
      <c r="H67" s="36">
        <v>0</v>
      </c>
      <c r="I67" s="36">
        <v>13.48</v>
      </c>
      <c r="J67" s="36">
        <v>126.64</v>
      </c>
      <c r="K67" s="36">
        <v>0.34</v>
      </c>
      <c r="L67" s="36">
        <v>140.46</v>
      </c>
      <c r="M67" s="36">
        <v>4.5905261162567252E-4</v>
      </c>
      <c r="N67" s="37">
        <v>9.5970383027196349E-2</v>
      </c>
      <c r="O67" s="37">
        <v>0.90160899900327496</v>
      </c>
      <c r="P67" s="37">
        <v>2.420617969528692E-3</v>
      </c>
      <c r="R67" s="33">
        <f t="shared" si="0"/>
        <v>50</v>
      </c>
    </row>
    <row r="68" spans="1:18" x14ac:dyDescent="0.2">
      <c r="A68" s="27"/>
      <c r="B68" s="16"/>
      <c r="C68" s="16" t="s">
        <v>81</v>
      </c>
      <c r="D68" s="16" t="s">
        <v>2</v>
      </c>
      <c r="E68" s="27">
        <v>8</v>
      </c>
      <c r="F68" s="27">
        <v>14.88</v>
      </c>
      <c r="G68" s="27">
        <v>0.21</v>
      </c>
      <c r="H68" s="27">
        <v>0</v>
      </c>
      <c r="I68" s="27">
        <v>15.09</v>
      </c>
      <c r="J68" s="27">
        <v>126.74</v>
      </c>
      <c r="K68" s="27">
        <v>1.99</v>
      </c>
      <c r="L68" s="27">
        <v>143.82</v>
      </c>
      <c r="M68" s="27">
        <v>4.6815339494217251E-4</v>
      </c>
      <c r="N68" s="28">
        <v>0.1049228201919066</v>
      </c>
      <c r="O68" s="28">
        <v>0.88124043943818664</v>
      </c>
      <c r="P68" s="28">
        <v>1.3836740369906829E-2</v>
      </c>
      <c r="R68" s="34">
        <f t="shared" si="0"/>
        <v>50</v>
      </c>
    </row>
    <row r="69" spans="1:18" x14ac:dyDescent="0.2">
      <c r="A69" s="25">
        <v>540041</v>
      </c>
      <c r="B69" s="15" t="s">
        <v>84</v>
      </c>
      <c r="C69" s="15" t="s">
        <v>85</v>
      </c>
      <c r="D69" s="15" t="s">
        <v>45</v>
      </c>
      <c r="E69" s="25">
        <v>4</v>
      </c>
      <c r="F69" s="25">
        <v>2.0299999999999998</v>
      </c>
      <c r="G69" s="25">
        <v>0</v>
      </c>
      <c r="H69" s="25">
        <v>0</v>
      </c>
      <c r="I69" s="25">
        <v>2.0299999999999998</v>
      </c>
      <c r="J69" s="25">
        <v>0.15</v>
      </c>
      <c r="K69" s="25">
        <v>0</v>
      </c>
      <c r="L69" s="25">
        <v>2.1800000000000002</v>
      </c>
      <c r="M69" s="25">
        <v>5.2153110047846894E-3</v>
      </c>
      <c r="N69" s="26">
        <v>0.9311926605504588</v>
      </c>
      <c r="O69" s="26">
        <v>6.8807339449541288E-2</v>
      </c>
      <c r="P69" s="26">
        <v>0</v>
      </c>
      <c r="R69" s="32" t="str">
        <f t="shared" si="0"/>
        <v/>
      </c>
    </row>
    <row r="70" spans="1:18" x14ac:dyDescent="0.2">
      <c r="A70" s="25">
        <v>540043</v>
      </c>
      <c r="B70" s="15" t="s">
        <v>86</v>
      </c>
      <c r="C70" s="15" t="s">
        <v>85</v>
      </c>
      <c r="D70" s="15" t="s">
        <v>19</v>
      </c>
      <c r="E70" s="25">
        <v>4</v>
      </c>
      <c r="F70" s="25">
        <v>2.83</v>
      </c>
      <c r="G70" s="25">
        <v>0</v>
      </c>
      <c r="H70" s="25">
        <v>0</v>
      </c>
      <c r="I70" s="25">
        <v>2.83</v>
      </c>
      <c r="J70" s="25">
        <v>0.09</v>
      </c>
      <c r="K70" s="25">
        <v>0</v>
      </c>
      <c r="L70" s="25">
        <v>2.92</v>
      </c>
      <c r="M70" s="25">
        <v>2.6401446654611212E-3</v>
      </c>
      <c r="N70" s="26">
        <v>0.96917808219178092</v>
      </c>
      <c r="O70" s="26">
        <v>3.082191780821918E-2</v>
      </c>
      <c r="P70" s="26">
        <v>0</v>
      </c>
      <c r="R70" s="32">
        <f t="shared" ref="R70:R133" si="1">IF(D70 = "SPLIT", "",COUNTIFS(D$5:D$360,D70,L$5:L$360,"&gt;"&amp;L70)+1)</f>
        <v>112</v>
      </c>
    </row>
    <row r="71" spans="1:18" x14ac:dyDescent="0.2">
      <c r="A71" s="25">
        <v>540044</v>
      </c>
      <c r="B71" s="15" t="s">
        <v>87</v>
      </c>
      <c r="C71" s="15" t="s">
        <v>85</v>
      </c>
      <c r="D71" s="15" t="s">
        <v>19</v>
      </c>
      <c r="E71" s="25">
        <v>4</v>
      </c>
      <c r="F71" s="25">
        <v>0.05</v>
      </c>
      <c r="G71" s="25">
        <v>0</v>
      </c>
      <c r="H71" s="25">
        <v>0</v>
      </c>
      <c r="I71" s="25">
        <v>0.05</v>
      </c>
      <c r="J71" s="25">
        <v>2.88</v>
      </c>
      <c r="K71" s="25">
        <v>0</v>
      </c>
      <c r="L71" s="25">
        <v>2.93</v>
      </c>
      <c r="M71" s="25">
        <v>5.848303393213572E-3</v>
      </c>
      <c r="N71" s="26">
        <v>1.706484641638226E-2</v>
      </c>
      <c r="O71" s="26">
        <v>0.98293515358361783</v>
      </c>
      <c r="P71" s="26">
        <v>0</v>
      </c>
      <c r="R71" s="32">
        <f t="shared" si="1"/>
        <v>111</v>
      </c>
    </row>
    <row r="72" spans="1:18" x14ac:dyDescent="0.2">
      <c r="A72" s="25">
        <v>540045</v>
      </c>
      <c r="B72" s="15" t="s">
        <v>88</v>
      </c>
      <c r="C72" s="15" t="s">
        <v>85</v>
      </c>
      <c r="D72" s="15" t="s">
        <v>19</v>
      </c>
      <c r="E72" s="25">
        <v>4</v>
      </c>
      <c r="F72" s="25">
        <v>5.71</v>
      </c>
      <c r="G72" s="25">
        <v>0</v>
      </c>
      <c r="H72" s="25">
        <v>0</v>
      </c>
      <c r="I72" s="25">
        <v>5.71</v>
      </c>
      <c r="J72" s="25">
        <v>0.19</v>
      </c>
      <c r="K72" s="25">
        <v>0</v>
      </c>
      <c r="L72" s="25">
        <v>5.9</v>
      </c>
      <c r="M72" s="25">
        <v>4.8599670510708409E-3</v>
      </c>
      <c r="N72" s="26">
        <v>0.96779661016949148</v>
      </c>
      <c r="O72" s="26">
        <v>3.2203389830508473E-2</v>
      </c>
      <c r="P72" s="26">
        <v>0</v>
      </c>
      <c r="R72" s="32">
        <f t="shared" si="1"/>
        <v>44</v>
      </c>
    </row>
    <row r="73" spans="1:18" x14ac:dyDescent="0.2">
      <c r="A73" s="25">
        <v>540228</v>
      </c>
      <c r="B73" s="15" t="s">
        <v>89</v>
      </c>
      <c r="C73" s="15" t="s">
        <v>85</v>
      </c>
      <c r="D73" s="15" t="s">
        <v>19</v>
      </c>
      <c r="E73" s="25">
        <v>4</v>
      </c>
      <c r="F73" s="25">
        <v>3.34</v>
      </c>
      <c r="G73" s="25">
        <v>0</v>
      </c>
      <c r="H73" s="25">
        <v>0</v>
      </c>
      <c r="I73" s="25">
        <v>3.34</v>
      </c>
      <c r="J73" s="25">
        <v>0.38</v>
      </c>
      <c r="K73" s="25">
        <v>0</v>
      </c>
      <c r="L73" s="25">
        <v>3.72</v>
      </c>
      <c r="M73" s="25">
        <v>5.2100840336134447E-3</v>
      </c>
      <c r="N73" s="26">
        <v>0.89784946236559138</v>
      </c>
      <c r="O73" s="26">
        <v>0.10215053763440859</v>
      </c>
      <c r="P73" s="26">
        <v>0</v>
      </c>
      <c r="R73" s="32">
        <f t="shared" si="1"/>
        <v>82</v>
      </c>
    </row>
    <row r="74" spans="1:18" x14ac:dyDescent="0.2">
      <c r="A74" s="25">
        <v>540243</v>
      </c>
      <c r="B74" s="15" t="s">
        <v>90</v>
      </c>
      <c r="C74" s="15" t="s">
        <v>85</v>
      </c>
      <c r="D74" s="15" t="s">
        <v>19</v>
      </c>
      <c r="E74" s="25">
        <v>4</v>
      </c>
      <c r="F74" s="25">
        <v>0</v>
      </c>
      <c r="G74" s="25">
        <v>0</v>
      </c>
      <c r="H74" s="25">
        <v>0</v>
      </c>
      <c r="I74" s="25">
        <v>0</v>
      </c>
      <c r="J74" s="25">
        <v>1.1499999999999999</v>
      </c>
      <c r="K74" s="25">
        <v>0</v>
      </c>
      <c r="L74" s="25">
        <v>1.1499999999999999</v>
      </c>
      <c r="M74" s="25">
        <v>3.4023668639053249E-3</v>
      </c>
      <c r="N74" s="26">
        <v>0</v>
      </c>
      <c r="O74" s="26">
        <v>1</v>
      </c>
      <c r="P74" s="26">
        <v>0</v>
      </c>
      <c r="R74" s="32">
        <f t="shared" si="1"/>
        <v>192</v>
      </c>
    </row>
    <row r="75" spans="1:18" x14ac:dyDescent="0.2">
      <c r="A75" s="25">
        <v>540244</v>
      </c>
      <c r="B75" s="15" t="s">
        <v>91</v>
      </c>
      <c r="C75" s="15" t="s">
        <v>85</v>
      </c>
      <c r="D75" s="15" t="s">
        <v>19</v>
      </c>
      <c r="E75" s="25">
        <v>4</v>
      </c>
      <c r="F75" s="25">
        <v>0</v>
      </c>
      <c r="G75" s="25">
        <v>0</v>
      </c>
      <c r="H75" s="25">
        <v>0</v>
      </c>
      <c r="I75" s="25">
        <v>0</v>
      </c>
      <c r="J75" s="25">
        <v>0.18</v>
      </c>
      <c r="K75" s="25">
        <v>0</v>
      </c>
      <c r="L75" s="25">
        <v>0.18</v>
      </c>
      <c r="M75" s="25">
        <v>8.1447963800904979E-4</v>
      </c>
      <c r="N75" s="26">
        <v>0</v>
      </c>
      <c r="O75" s="26">
        <v>1</v>
      </c>
      <c r="P75" s="26">
        <v>0</v>
      </c>
      <c r="R75" s="32">
        <f t="shared" si="1"/>
        <v>217</v>
      </c>
    </row>
    <row r="76" spans="1:18" x14ac:dyDescent="0.2">
      <c r="A76" s="25">
        <v>540281</v>
      </c>
      <c r="B76" s="15" t="s">
        <v>92</v>
      </c>
      <c r="C76" s="15" t="s">
        <v>85</v>
      </c>
      <c r="D76" s="15" t="s">
        <v>19</v>
      </c>
      <c r="E76" s="25">
        <v>4</v>
      </c>
      <c r="F76" s="25">
        <v>0</v>
      </c>
      <c r="G76" s="25">
        <v>0</v>
      </c>
      <c r="H76" s="25">
        <v>0</v>
      </c>
      <c r="I76" s="25">
        <v>0</v>
      </c>
      <c r="J76" s="25">
        <v>0</v>
      </c>
      <c r="K76" s="25">
        <v>0</v>
      </c>
      <c r="L76" s="25">
        <v>0</v>
      </c>
      <c r="M76" s="25">
        <v>0</v>
      </c>
      <c r="N76" s="26" t="s">
        <v>27</v>
      </c>
      <c r="O76" s="26" t="s">
        <v>27</v>
      </c>
      <c r="P76" s="26" t="s">
        <v>27</v>
      </c>
      <c r="R76" s="32">
        <f t="shared" si="1"/>
        <v>219</v>
      </c>
    </row>
    <row r="77" spans="1:18" x14ac:dyDescent="0.2">
      <c r="A77" s="36">
        <v>540040</v>
      </c>
      <c r="B77" s="35" t="s">
        <v>93</v>
      </c>
      <c r="C77" s="35" t="s">
        <v>85</v>
      </c>
      <c r="D77" s="35" t="s">
        <v>23</v>
      </c>
      <c r="E77" s="36">
        <v>4</v>
      </c>
      <c r="F77" s="36">
        <v>57.03</v>
      </c>
      <c r="G77" s="36">
        <v>0</v>
      </c>
      <c r="H77" s="36">
        <v>0</v>
      </c>
      <c r="I77" s="36">
        <v>57.03</v>
      </c>
      <c r="J77" s="36">
        <v>517.85</v>
      </c>
      <c r="K77" s="36">
        <v>4.54</v>
      </c>
      <c r="L77" s="36">
        <v>579.41999999999996</v>
      </c>
      <c r="M77" s="36">
        <v>8.9382182799845728E-4</v>
      </c>
      <c r="N77" s="37">
        <v>9.8426012219115677E-2</v>
      </c>
      <c r="O77" s="37">
        <v>0.89373856615235936</v>
      </c>
      <c r="P77" s="37">
        <v>7.8354216285250779E-3</v>
      </c>
      <c r="R77" s="33">
        <f t="shared" si="1"/>
        <v>3</v>
      </c>
    </row>
    <row r="78" spans="1:18" x14ac:dyDescent="0.2">
      <c r="A78" s="27"/>
      <c r="B78" s="16"/>
      <c r="C78" s="16" t="s">
        <v>85</v>
      </c>
      <c r="D78" s="16" t="s">
        <v>2</v>
      </c>
      <c r="E78" s="27">
        <v>4</v>
      </c>
      <c r="F78" s="27">
        <v>64.16</v>
      </c>
      <c r="G78" s="27">
        <v>0</v>
      </c>
      <c r="H78" s="27">
        <v>0</v>
      </c>
      <c r="I78" s="27">
        <v>64.16</v>
      </c>
      <c r="J78" s="27">
        <v>518.66</v>
      </c>
      <c r="K78" s="27">
        <v>5.63</v>
      </c>
      <c r="L78" s="27">
        <v>588.44999999999993</v>
      </c>
      <c r="M78" s="27">
        <v>8.9812956448080336E-4</v>
      </c>
      <c r="N78" s="28">
        <v>0.10903220324581531</v>
      </c>
      <c r="O78" s="28">
        <v>0.88140028889455357</v>
      </c>
      <c r="P78" s="28">
        <v>9.5675078596312354E-3</v>
      </c>
      <c r="R78" s="34">
        <f t="shared" si="1"/>
        <v>3</v>
      </c>
    </row>
    <row r="79" spans="1:18" x14ac:dyDescent="0.2">
      <c r="A79" s="25">
        <v>540046</v>
      </c>
      <c r="B79" s="15" t="s">
        <v>94</v>
      </c>
      <c r="C79" s="15" t="s">
        <v>95</v>
      </c>
      <c r="D79" s="15" t="s">
        <v>19</v>
      </c>
      <c r="E79" s="25">
        <v>8</v>
      </c>
      <c r="F79" s="25">
        <v>3.17</v>
      </c>
      <c r="G79" s="25">
        <v>0</v>
      </c>
      <c r="H79" s="25">
        <v>0</v>
      </c>
      <c r="I79" s="25">
        <v>3.17</v>
      </c>
      <c r="J79" s="25">
        <v>0.05</v>
      </c>
      <c r="K79" s="25">
        <v>0.03</v>
      </c>
      <c r="L79" s="25">
        <v>3.25</v>
      </c>
      <c r="M79" s="25">
        <v>6.9148936170212753E-3</v>
      </c>
      <c r="N79" s="26">
        <v>0.97538461538461552</v>
      </c>
      <c r="O79" s="26">
        <v>1.5384615384615391E-2</v>
      </c>
      <c r="P79" s="26">
        <v>9.2307692307692316E-3</v>
      </c>
      <c r="R79" s="32">
        <f t="shared" si="1"/>
        <v>102</v>
      </c>
    </row>
    <row r="80" spans="1:18" x14ac:dyDescent="0.2">
      <c r="A80" s="25">
        <v>540276</v>
      </c>
      <c r="B80" s="15" t="s">
        <v>96</v>
      </c>
      <c r="C80" s="15" t="s">
        <v>95</v>
      </c>
      <c r="D80" s="15" t="s">
        <v>19</v>
      </c>
      <c r="E80" s="25">
        <v>8</v>
      </c>
      <c r="F80" s="25">
        <v>2.65</v>
      </c>
      <c r="G80" s="25">
        <v>0</v>
      </c>
      <c r="H80" s="25">
        <v>0</v>
      </c>
      <c r="I80" s="25">
        <v>2.65</v>
      </c>
      <c r="J80" s="25">
        <v>0.52</v>
      </c>
      <c r="K80" s="25">
        <v>0.19</v>
      </c>
      <c r="L80" s="25">
        <v>3.36</v>
      </c>
      <c r="M80" s="25">
        <v>4.9630723781388473E-3</v>
      </c>
      <c r="N80" s="26">
        <v>0.78869047619047616</v>
      </c>
      <c r="O80" s="26">
        <v>0.15476190476190479</v>
      </c>
      <c r="P80" s="26">
        <v>5.6547619047619048E-2</v>
      </c>
      <c r="R80" s="32">
        <f t="shared" si="1"/>
        <v>100</v>
      </c>
    </row>
    <row r="81" spans="1:18" x14ac:dyDescent="0.2">
      <c r="A81" s="36">
        <v>540226</v>
      </c>
      <c r="B81" s="35" t="s">
        <v>97</v>
      </c>
      <c r="C81" s="35" t="s">
        <v>95</v>
      </c>
      <c r="D81" s="35" t="s">
        <v>23</v>
      </c>
      <c r="E81" s="36">
        <v>8</v>
      </c>
      <c r="F81" s="36">
        <v>88.13</v>
      </c>
      <c r="G81" s="36">
        <v>0</v>
      </c>
      <c r="H81" s="36">
        <v>0</v>
      </c>
      <c r="I81" s="36">
        <v>88.13</v>
      </c>
      <c r="J81" s="36">
        <v>430.81</v>
      </c>
      <c r="K81" s="36">
        <v>28.05</v>
      </c>
      <c r="L81" s="36">
        <v>546.99</v>
      </c>
      <c r="M81" s="36">
        <v>1.329226507253773E-3</v>
      </c>
      <c r="N81" s="37">
        <v>0.16111811916122781</v>
      </c>
      <c r="O81" s="37">
        <v>0.78760123585440323</v>
      </c>
      <c r="P81" s="37">
        <v>5.1280644984369003E-2</v>
      </c>
      <c r="R81" s="33">
        <f t="shared" si="1"/>
        <v>4</v>
      </c>
    </row>
    <row r="82" spans="1:18" x14ac:dyDescent="0.2">
      <c r="A82" s="27"/>
      <c r="B82" s="16"/>
      <c r="C82" s="16" t="s">
        <v>95</v>
      </c>
      <c r="D82" s="16" t="s">
        <v>2</v>
      </c>
      <c r="E82" s="27">
        <v>8</v>
      </c>
      <c r="F82" s="27">
        <v>90.46</v>
      </c>
      <c r="G82" s="27">
        <v>0</v>
      </c>
      <c r="H82" s="27">
        <v>0</v>
      </c>
      <c r="I82" s="27">
        <v>90.46</v>
      </c>
      <c r="J82" s="27">
        <v>430.81</v>
      </c>
      <c r="K82" s="27">
        <v>30.42</v>
      </c>
      <c r="L82" s="27">
        <v>551.68999999999994</v>
      </c>
      <c r="M82" s="27">
        <v>1.336924702415571E-3</v>
      </c>
      <c r="N82" s="28">
        <v>0.16396889557541369</v>
      </c>
      <c r="O82" s="28">
        <v>0.78089144265801458</v>
      </c>
      <c r="P82" s="28">
        <v>5.5139661766571813E-2</v>
      </c>
      <c r="R82" s="34">
        <f t="shared" si="1"/>
        <v>4</v>
      </c>
    </row>
    <row r="83" spans="1:18" x14ac:dyDescent="0.2">
      <c r="A83" s="25">
        <v>540014</v>
      </c>
      <c r="B83" s="15" t="s">
        <v>44</v>
      </c>
      <c r="C83" s="15" t="s">
        <v>98</v>
      </c>
      <c r="D83" s="15" t="s">
        <v>45</v>
      </c>
      <c r="E83" s="25">
        <v>11</v>
      </c>
      <c r="F83" s="25">
        <v>13.27</v>
      </c>
      <c r="G83" s="25">
        <v>0</v>
      </c>
      <c r="H83" s="25">
        <v>0</v>
      </c>
      <c r="I83" s="25">
        <v>13.27</v>
      </c>
      <c r="J83" s="25">
        <v>0</v>
      </c>
      <c r="K83" s="25">
        <v>2.5499999999999998</v>
      </c>
      <c r="L83" s="25">
        <v>15.82</v>
      </c>
      <c r="M83" s="25">
        <v>2.0347266881028938E-3</v>
      </c>
      <c r="N83" s="26">
        <v>0.83881163084702903</v>
      </c>
      <c r="O83" s="26">
        <v>0</v>
      </c>
      <c r="P83" s="26">
        <v>0.16118836915297091</v>
      </c>
      <c r="R83" s="32" t="str">
        <f t="shared" si="1"/>
        <v/>
      </c>
    </row>
    <row r="84" spans="1:18" x14ac:dyDescent="0.2">
      <c r="A84" s="25">
        <v>540048</v>
      </c>
      <c r="B84" s="15" t="s">
        <v>99</v>
      </c>
      <c r="C84" s="15" t="s">
        <v>98</v>
      </c>
      <c r="D84" s="15" t="s">
        <v>19</v>
      </c>
      <c r="E84" s="25">
        <v>11</v>
      </c>
      <c r="F84" s="25">
        <v>0.91</v>
      </c>
      <c r="G84" s="25">
        <v>0</v>
      </c>
      <c r="H84" s="25">
        <v>0</v>
      </c>
      <c r="I84" s="25">
        <v>0.91</v>
      </c>
      <c r="J84" s="25">
        <v>0</v>
      </c>
      <c r="K84" s="25">
        <v>0.04</v>
      </c>
      <c r="L84" s="25">
        <v>0.95000000000000007</v>
      </c>
      <c r="M84" s="25">
        <v>1.486697965571205E-3</v>
      </c>
      <c r="N84" s="26">
        <v>0.95789473684210524</v>
      </c>
      <c r="O84" s="26">
        <v>0</v>
      </c>
      <c r="P84" s="26">
        <v>4.2105263157894743E-2</v>
      </c>
      <c r="R84" s="32">
        <f t="shared" si="1"/>
        <v>198</v>
      </c>
    </row>
    <row r="85" spans="1:18" x14ac:dyDescent="0.2">
      <c r="A85" s="25">
        <v>540049</v>
      </c>
      <c r="B85" s="15" t="s">
        <v>100</v>
      </c>
      <c r="C85" s="15" t="s">
        <v>98</v>
      </c>
      <c r="D85" s="15" t="s">
        <v>19</v>
      </c>
      <c r="E85" s="25">
        <v>11</v>
      </c>
      <c r="F85" s="25">
        <v>4.0199999999999996</v>
      </c>
      <c r="G85" s="25">
        <v>0</v>
      </c>
      <c r="H85" s="25">
        <v>0</v>
      </c>
      <c r="I85" s="25">
        <v>4.0199999999999996</v>
      </c>
      <c r="J85" s="25">
        <v>0</v>
      </c>
      <c r="K85" s="25">
        <v>0.49</v>
      </c>
      <c r="L85" s="25">
        <v>4.51</v>
      </c>
      <c r="M85" s="25">
        <v>3.7962962962962959E-3</v>
      </c>
      <c r="N85" s="26">
        <v>0.89135254988913515</v>
      </c>
      <c r="O85" s="26">
        <v>0</v>
      </c>
      <c r="P85" s="26">
        <v>0.1086474501108648</v>
      </c>
      <c r="R85" s="32">
        <f t="shared" si="1"/>
        <v>67</v>
      </c>
    </row>
    <row r="86" spans="1:18" x14ac:dyDescent="0.2">
      <c r="A86" s="36">
        <v>540047</v>
      </c>
      <c r="B86" s="35" t="s">
        <v>101</v>
      </c>
      <c r="C86" s="35" t="s">
        <v>98</v>
      </c>
      <c r="D86" s="35" t="s">
        <v>23</v>
      </c>
      <c r="E86" s="36">
        <v>11</v>
      </c>
      <c r="F86" s="36">
        <v>34.92</v>
      </c>
      <c r="G86" s="36">
        <v>0</v>
      </c>
      <c r="H86" s="36">
        <v>0</v>
      </c>
      <c r="I86" s="36">
        <v>34.92</v>
      </c>
      <c r="J86" s="36">
        <v>2</v>
      </c>
      <c r="K86" s="36">
        <v>27.12</v>
      </c>
      <c r="L86" s="36">
        <v>64.040000000000006</v>
      </c>
      <c r="M86" s="36">
        <v>1.368376068376068E-3</v>
      </c>
      <c r="N86" s="37">
        <v>0.54528419737663958</v>
      </c>
      <c r="O86" s="37">
        <v>3.1230480949406621E-2</v>
      </c>
      <c r="P86" s="37">
        <v>0.42348532167395381</v>
      </c>
      <c r="R86" s="33">
        <f t="shared" si="1"/>
        <v>54</v>
      </c>
    </row>
    <row r="87" spans="1:18" x14ac:dyDescent="0.2">
      <c r="A87" s="27"/>
      <c r="B87" s="16"/>
      <c r="C87" s="16" t="s">
        <v>98</v>
      </c>
      <c r="D87" s="16" t="s">
        <v>2</v>
      </c>
      <c r="E87" s="27">
        <v>11</v>
      </c>
      <c r="F87" s="27">
        <v>40.64</v>
      </c>
      <c r="G87" s="27">
        <v>0</v>
      </c>
      <c r="H87" s="27">
        <v>0</v>
      </c>
      <c r="I87" s="27">
        <v>40.64</v>
      </c>
      <c r="J87" s="27">
        <v>2</v>
      </c>
      <c r="K87" s="27">
        <v>32.68</v>
      </c>
      <c r="L87" s="27">
        <v>75.319999999999993</v>
      </c>
      <c r="M87" s="27">
        <v>1.335247921430977E-3</v>
      </c>
      <c r="N87" s="28">
        <v>0.53956452469463623</v>
      </c>
      <c r="O87" s="28">
        <v>2.6553372278279339E-2</v>
      </c>
      <c r="P87" s="28">
        <v>0.43388210302708452</v>
      </c>
      <c r="R87" s="34">
        <f t="shared" si="1"/>
        <v>55</v>
      </c>
    </row>
    <row r="88" spans="1:18" x14ac:dyDescent="0.2">
      <c r="A88" s="25">
        <v>540245</v>
      </c>
      <c r="B88" s="15" t="s">
        <v>102</v>
      </c>
      <c r="C88" s="15" t="s">
        <v>103</v>
      </c>
      <c r="D88" s="15" t="s">
        <v>19</v>
      </c>
      <c r="E88" s="25">
        <v>8</v>
      </c>
      <c r="F88" s="25">
        <v>0</v>
      </c>
      <c r="G88" s="25">
        <v>0</v>
      </c>
      <c r="H88" s="25">
        <v>0</v>
      </c>
      <c r="I88" s="25">
        <v>0</v>
      </c>
      <c r="J88" s="25">
        <v>1</v>
      </c>
      <c r="K88" s="25">
        <v>0</v>
      </c>
      <c r="L88" s="25">
        <v>1</v>
      </c>
      <c r="M88" s="25">
        <v>4.7169811320754724E-3</v>
      </c>
      <c r="N88" s="26">
        <v>0</v>
      </c>
      <c r="O88" s="26">
        <v>1</v>
      </c>
      <c r="P88" s="26">
        <v>0</v>
      </c>
      <c r="R88" s="32">
        <f t="shared" si="1"/>
        <v>197</v>
      </c>
    </row>
    <row r="89" spans="1:18" x14ac:dyDescent="0.2">
      <c r="A89" s="25">
        <v>540052</v>
      </c>
      <c r="B89" s="15" t="s">
        <v>104</v>
      </c>
      <c r="C89" s="15" t="s">
        <v>103</v>
      </c>
      <c r="D89" s="15" t="s">
        <v>19</v>
      </c>
      <c r="E89" s="25">
        <v>8</v>
      </c>
      <c r="F89" s="25">
        <v>6.61</v>
      </c>
      <c r="G89" s="25">
        <v>0</v>
      </c>
      <c r="H89" s="25">
        <v>0</v>
      </c>
      <c r="I89" s="25">
        <v>6.61</v>
      </c>
      <c r="J89" s="25">
        <v>0.55000000000000004</v>
      </c>
      <c r="K89" s="25">
        <v>0.28999999999999998</v>
      </c>
      <c r="L89" s="25">
        <v>7.45</v>
      </c>
      <c r="M89" s="25">
        <v>4.2791499138426191E-3</v>
      </c>
      <c r="N89" s="26">
        <v>0.88724832214765104</v>
      </c>
      <c r="O89" s="26">
        <v>7.3825503355704702E-2</v>
      </c>
      <c r="P89" s="26">
        <v>3.8926174496644289E-2</v>
      </c>
      <c r="R89" s="32">
        <f t="shared" si="1"/>
        <v>30</v>
      </c>
    </row>
    <row r="90" spans="1:18" x14ac:dyDescent="0.2">
      <c r="A90" s="36">
        <v>540051</v>
      </c>
      <c r="B90" s="35" t="s">
        <v>105</v>
      </c>
      <c r="C90" s="35" t="s">
        <v>103</v>
      </c>
      <c r="D90" s="35" t="s">
        <v>23</v>
      </c>
      <c r="E90" s="36">
        <v>8</v>
      </c>
      <c r="F90" s="36">
        <v>23.61</v>
      </c>
      <c r="G90" s="36">
        <v>0</v>
      </c>
      <c r="H90" s="36">
        <v>0</v>
      </c>
      <c r="I90" s="36">
        <v>23.61</v>
      </c>
      <c r="J90" s="36">
        <v>241.25</v>
      </c>
      <c r="K90" s="36">
        <v>124.4</v>
      </c>
      <c r="L90" s="36">
        <v>389.26</v>
      </c>
      <c r="M90" s="36">
        <v>1.046111012571822E-3</v>
      </c>
      <c r="N90" s="37">
        <v>6.0653547757283051E-2</v>
      </c>
      <c r="O90" s="37">
        <v>0.61976570929455888</v>
      </c>
      <c r="P90" s="37">
        <v>0.31958074294815808</v>
      </c>
      <c r="R90" s="33">
        <f t="shared" si="1"/>
        <v>12</v>
      </c>
    </row>
    <row r="91" spans="1:18" x14ac:dyDescent="0.2">
      <c r="A91" s="27"/>
      <c r="B91" s="16"/>
      <c r="C91" s="16" t="s">
        <v>103</v>
      </c>
      <c r="D91" s="16" t="s">
        <v>2</v>
      </c>
      <c r="E91" s="27">
        <v>8</v>
      </c>
      <c r="F91" s="27">
        <v>25.44</v>
      </c>
      <c r="G91" s="27">
        <v>0</v>
      </c>
      <c r="H91" s="27">
        <v>0</v>
      </c>
      <c r="I91" s="27">
        <v>25.44</v>
      </c>
      <c r="J91" s="27">
        <v>241.26</v>
      </c>
      <c r="K91" s="27">
        <v>126.23</v>
      </c>
      <c r="L91" s="27">
        <v>392.93</v>
      </c>
      <c r="M91" s="27">
        <v>1.050463302090073E-3</v>
      </c>
      <c r="N91" s="28">
        <v>6.4744356501157965E-2</v>
      </c>
      <c r="O91" s="28">
        <v>0.61400249408291552</v>
      </c>
      <c r="P91" s="28">
        <v>0.32125314941592648</v>
      </c>
      <c r="R91" s="34">
        <f t="shared" si="1"/>
        <v>14</v>
      </c>
    </row>
    <row r="92" spans="1:18" x14ac:dyDescent="0.2">
      <c r="A92" s="25">
        <v>540054</v>
      </c>
      <c r="B92" s="15" t="s">
        <v>106</v>
      </c>
      <c r="C92" s="15" t="s">
        <v>107</v>
      </c>
      <c r="D92" s="15" t="s">
        <v>19</v>
      </c>
      <c r="E92" s="25">
        <v>6</v>
      </c>
      <c r="F92" s="25">
        <v>1.62</v>
      </c>
      <c r="G92" s="25">
        <v>0</v>
      </c>
      <c r="H92" s="25">
        <v>0</v>
      </c>
      <c r="I92" s="25">
        <v>1.62</v>
      </c>
      <c r="J92" s="25">
        <v>0.19</v>
      </c>
      <c r="K92" s="25">
        <v>0.22</v>
      </c>
      <c r="L92" s="25">
        <v>2.0299999999999998</v>
      </c>
      <c r="M92" s="25">
        <v>3.002958579881657E-3</v>
      </c>
      <c r="N92" s="26">
        <v>0.79802955665024622</v>
      </c>
      <c r="O92" s="26">
        <v>9.3596059113300475E-2</v>
      </c>
      <c r="P92" s="26">
        <v>0.10837438423645319</v>
      </c>
      <c r="R92" s="32">
        <f t="shared" si="1"/>
        <v>150</v>
      </c>
    </row>
    <row r="93" spans="1:18" x14ac:dyDescent="0.2">
      <c r="A93" s="25">
        <v>540056</v>
      </c>
      <c r="B93" s="15" t="s">
        <v>108</v>
      </c>
      <c r="C93" s="15" t="s">
        <v>107</v>
      </c>
      <c r="D93" s="15" t="s">
        <v>19</v>
      </c>
      <c r="E93" s="25">
        <v>6</v>
      </c>
      <c r="F93" s="25">
        <v>13.75</v>
      </c>
      <c r="G93" s="25">
        <v>0</v>
      </c>
      <c r="H93" s="25">
        <v>0</v>
      </c>
      <c r="I93" s="25">
        <v>13.75</v>
      </c>
      <c r="J93" s="25">
        <v>1.45</v>
      </c>
      <c r="K93" s="25">
        <v>0.63</v>
      </c>
      <c r="L93" s="25">
        <v>15.83</v>
      </c>
      <c r="M93" s="25">
        <v>2.5429718875502011E-3</v>
      </c>
      <c r="N93" s="26">
        <v>0.86860391661402403</v>
      </c>
      <c r="O93" s="26">
        <v>9.1598231206569805E-2</v>
      </c>
      <c r="P93" s="26">
        <v>3.9797852179406193E-2</v>
      </c>
      <c r="R93" s="32">
        <f t="shared" si="1"/>
        <v>10</v>
      </c>
    </row>
    <row r="94" spans="1:18" x14ac:dyDescent="0.2">
      <c r="A94" s="25">
        <v>540057</v>
      </c>
      <c r="B94" s="15" t="s">
        <v>109</v>
      </c>
      <c r="C94" s="15" t="s">
        <v>107</v>
      </c>
      <c r="D94" s="15" t="s">
        <v>19</v>
      </c>
      <c r="E94" s="25">
        <v>6</v>
      </c>
      <c r="F94" s="25">
        <v>3.46</v>
      </c>
      <c r="G94" s="25">
        <v>0</v>
      </c>
      <c r="H94" s="25">
        <v>0</v>
      </c>
      <c r="I94" s="25">
        <v>3.46</v>
      </c>
      <c r="J94" s="25">
        <v>0.57999999999999996</v>
      </c>
      <c r="K94" s="25">
        <v>0.04</v>
      </c>
      <c r="L94" s="25">
        <v>4.08</v>
      </c>
      <c r="M94" s="25">
        <v>6.5700483091787436E-3</v>
      </c>
      <c r="N94" s="26">
        <v>0.84803921568627449</v>
      </c>
      <c r="O94" s="26">
        <v>0.14215686274509801</v>
      </c>
      <c r="P94" s="26">
        <v>9.8039215686274508E-3</v>
      </c>
      <c r="R94" s="32">
        <f t="shared" si="1"/>
        <v>75</v>
      </c>
    </row>
    <row r="95" spans="1:18" x14ac:dyDescent="0.2">
      <c r="A95" s="25">
        <v>540058</v>
      </c>
      <c r="B95" s="15" t="s">
        <v>110</v>
      </c>
      <c r="C95" s="15" t="s">
        <v>107</v>
      </c>
      <c r="D95" s="15" t="s">
        <v>19</v>
      </c>
      <c r="E95" s="25">
        <v>6</v>
      </c>
      <c r="F95" s="25">
        <v>2.57</v>
      </c>
      <c r="G95" s="25">
        <v>0</v>
      </c>
      <c r="H95" s="25">
        <v>0</v>
      </c>
      <c r="I95" s="25">
        <v>2.57</v>
      </c>
      <c r="J95" s="25">
        <v>0.43</v>
      </c>
      <c r="K95" s="25">
        <v>0.04</v>
      </c>
      <c r="L95" s="25">
        <v>3.04</v>
      </c>
      <c r="M95" s="25">
        <v>9.4409937888198757E-3</v>
      </c>
      <c r="N95" s="26">
        <v>0.8453947368421052</v>
      </c>
      <c r="O95" s="26">
        <v>0.1414473684210526</v>
      </c>
      <c r="P95" s="26">
        <v>1.3157894736842099E-2</v>
      </c>
      <c r="R95" s="32">
        <f t="shared" si="1"/>
        <v>110</v>
      </c>
    </row>
    <row r="96" spans="1:18" x14ac:dyDescent="0.2">
      <c r="A96" s="25">
        <v>540059</v>
      </c>
      <c r="B96" s="15" t="s">
        <v>111</v>
      </c>
      <c r="C96" s="15" t="s">
        <v>107</v>
      </c>
      <c r="D96" s="15" t="s">
        <v>19</v>
      </c>
      <c r="E96" s="25">
        <v>6</v>
      </c>
      <c r="F96" s="25">
        <v>2.2200000000000002</v>
      </c>
      <c r="G96" s="25">
        <v>0</v>
      </c>
      <c r="H96" s="25">
        <v>0</v>
      </c>
      <c r="I96" s="25">
        <v>2.2200000000000002</v>
      </c>
      <c r="J96" s="25">
        <v>0</v>
      </c>
      <c r="K96" s="25">
        <v>0</v>
      </c>
      <c r="L96" s="25">
        <v>2.2200000000000002</v>
      </c>
      <c r="M96" s="25">
        <v>3.9015817223198601E-3</v>
      </c>
      <c r="N96" s="26">
        <v>1</v>
      </c>
      <c r="O96" s="26">
        <v>0</v>
      </c>
      <c r="P96" s="26">
        <v>0</v>
      </c>
      <c r="R96" s="32">
        <f t="shared" si="1"/>
        <v>143</v>
      </c>
    </row>
    <row r="97" spans="1:18" x14ac:dyDescent="0.2">
      <c r="A97" s="25">
        <v>540060</v>
      </c>
      <c r="B97" s="15" t="s">
        <v>112</v>
      </c>
      <c r="C97" s="15" t="s">
        <v>107</v>
      </c>
      <c r="D97" s="15" t="s">
        <v>19</v>
      </c>
      <c r="E97" s="25">
        <v>6</v>
      </c>
      <c r="F97" s="25">
        <v>3.83</v>
      </c>
      <c r="G97" s="25">
        <v>0</v>
      </c>
      <c r="H97" s="25">
        <v>0</v>
      </c>
      <c r="I97" s="25">
        <v>3.83</v>
      </c>
      <c r="J97" s="25">
        <v>0.74</v>
      </c>
      <c r="K97" s="25">
        <v>0.06</v>
      </c>
      <c r="L97" s="25">
        <v>4.63</v>
      </c>
      <c r="M97" s="25">
        <v>4.3271028037383174E-3</v>
      </c>
      <c r="N97" s="26">
        <v>0.82721382289416845</v>
      </c>
      <c r="O97" s="26">
        <v>0.15982721382289419</v>
      </c>
      <c r="P97" s="26">
        <v>1.295896328293736E-2</v>
      </c>
      <c r="R97" s="32">
        <f t="shared" si="1"/>
        <v>63</v>
      </c>
    </row>
    <row r="98" spans="1:18" x14ac:dyDescent="0.2">
      <c r="A98" s="25">
        <v>540061</v>
      </c>
      <c r="B98" s="15" t="s">
        <v>113</v>
      </c>
      <c r="C98" s="15" t="s">
        <v>107</v>
      </c>
      <c r="D98" s="15" t="s">
        <v>19</v>
      </c>
      <c r="E98" s="25">
        <v>6</v>
      </c>
      <c r="F98" s="25">
        <v>1.58</v>
      </c>
      <c r="G98" s="25">
        <v>0</v>
      </c>
      <c r="H98" s="25">
        <v>0</v>
      </c>
      <c r="I98" s="25">
        <v>1.58</v>
      </c>
      <c r="J98" s="25">
        <v>0</v>
      </c>
      <c r="K98" s="25">
        <v>0</v>
      </c>
      <c r="L98" s="25">
        <v>1.58</v>
      </c>
      <c r="M98" s="25">
        <v>2.8990825688073401E-3</v>
      </c>
      <c r="N98" s="26">
        <v>1</v>
      </c>
      <c r="O98" s="26">
        <v>0</v>
      </c>
      <c r="P98" s="26">
        <v>0</v>
      </c>
      <c r="R98" s="32">
        <f t="shared" si="1"/>
        <v>174</v>
      </c>
    </row>
    <row r="99" spans="1:18" x14ac:dyDescent="0.2">
      <c r="A99" s="25">
        <v>540062</v>
      </c>
      <c r="B99" s="15" t="s">
        <v>114</v>
      </c>
      <c r="C99" s="15" t="s">
        <v>107</v>
      </c>
      <c r="D99" s="15" t="s">
        <v>19</v>
      </c>
      <c r="E99" s="25">
        <v>6</v>
      </c>
      <c r="F99" s="25">
        <v>1.27</v>
      </c>
      <c r="G99" s="25">
        <v>0</v>
      </c>
      <c r="H99" s="25">
        <v>0</v>
      </c>
      <c r="I99" s="25">
        <v>1.27</v>
      </c>
      <c r="J99" s="25">
        <v>0</v>
      </c>
      <c r="K99" s="25">
        <v>0.02</v>
      </c>
      <c r="L99" s="25">
        <v>1.29</v>
      </c>
      <c r="M99" s="25">
        <v>3.7941176470588241E-3</v>
      </c>
      <c r="N99" s="26">
        <v>0.98449612403100772</v>
      </c>
      <c r="O99" s="26">
        <v>0</v>
      </c>
      <c r="P99" s="26">
        <v>1.550387596899225E-2</v>
      </c>
      <c r="R99" s="32">
        <f t="shared" si="1"/>
        <v>186</v>
      </c>
    </row>
    <row r="100" spans="1:18" x14ac:dyDescent="0.2">
      <c r="A100" s="25">
        <v>540242</v>
      </c>
      <c r="B100" s="15" t="s">
        <v>115</v>
      </c>
      <c r="C100" s="15" t="s">
        <v>107</v>
      </c>
      <c r="D100" s="15" t="s">
        <v>19</v>
      </c>
      <c r="E100" s="25">
        <v>6</v>
      </c>
      <c r="F100" s="25">
        <v>0</v>
      </c>
      <c r="G100" s="25">
        <v>0</v>
      </c>
      <c r="H100" s="25">
        <v>0</v>
      </c>
      <c r="I100" s="25">
        <v>0</v>
      </c>
      <c r="J100" s="25">
        <v>2.5499999999999998</v>
      </c>
      <c r="K100" s="25">
        <v>2.15</v>
      </c>
      <c r="L100" s="25">
        <v>4.6999999999999993</v>
      </c>
      <c r="M100" s="25">
        <v>5.4906542056074757E-3</v>
      </c>
      <c r="N100" s="26">
        <v>0</v>
      </c>
      <c r="O100" s="26">
        <v>0.54255319148936176</v>
      </c>
      <c r="P100" s="26">
        <v>0.45744680851063829</v>
      </c>
      <c r="R100" s="32">
        <f t="shared" si="1"/>
        <v>62</v>
      </c>
    </row>
    <row r="101" spans="1:18" x14ac:dyDescent="0.2">
      <c r="A101" s="25">
        <v>540055</v>
      </c>
      <c r="B101" s="15" t="s">
        <v>116</v>
      </c>
      <c r="C101" s="15" t="s">
        <v>107</v>
      </c>
      <c r="D101" s="15" t="s">
        <v>19</v>
      </c>
      <c r="E101" s="25">
        <v>6</v>
      </c>
      <c r="F101" s="25">
        <v>10.53</v>
      </c>
      <c r="G101" s="25">
        <v>0</v>
      </c>
      <c r="H101" s="25">
        <v>0</v>
      </c>
      <c r="I101" s="25">
        <v>10.53</v>
      </c>
      <c r="J101" s="25">
        <v>2.96</v>
      </c>
      <c r="K101" s="25">
        <v>4.16</v>
      </c>
      <c r="L101" s="25">
        <v>17.649999999999999</v>
      </c>
      <c r="M101" s="25">
        <v>2.5929190539150872E-3</v>
      </c>
      <c r="N101" s="26">
        <v>0.59660056657223792</v>
      </c>
      <c r="O101" s="26">
        <v>0.1677053824362606</v>
      </c>
      <c r="P101" s="26">
        <v>0.23569405099150151</v>
      </c>
      <c r="R101" s="32">
        <f t="shared" si="1"/>
        <v>6</v>
      </c>
    </row>
    <row r="102" spans="1:18" x14ac:dyDescent="0.2">
      <c r="A102" s="36">
        <v>540053</v>
      </c>
      <c r="B102" s="35" t="s">
        <v>117</v>
      </c>
      <c r="C102" s="35" t="s">
        <v>107</v>
      </c>
      <c r="D102" s="35" t="s">
        <v>23</v>
      </c>
      <c r="E102" s="36">
        <v>6</v>
      </c>
      <c r="F102" s="36">
        <v>147.41</v>
      </c>
      <c r="G102" s="36">
        <v>0</v>
      </c>
      <c r="H102" s="36">
        <v>0</v>
      </c>
      <c r="I102" s="36">
        <v>147.41</v>
      </c>
      <c r="J102" s="36">
        <v>136.08000000000001</v>
      </c>
      <c r="K102" s="36">
        <v>72.84</v>
      </c>
      <c r="L102" s="36">
        <v>356.33</v>
      </c>
      <c r="M102" s="36">
        <v>1.433565870889356E-3</v>
      </c>
      <c r="N102" s="37">
        <v>0.41368955743271679</v>
      </c>
      <c r="O102" s="37">
        <v>0.38189318889793172</v>
      </c>
      <c r="P102" s="37">
        <v>0.2044172536693514</v>
      </c>
      <c r="R102" s="33">
        <f t="shared" si="1"/>
        <v>16</v>
      </c>
    </row>
    <row r="103" spans="1:18" x14ac:dyDescent="0.2">
      <c r="A103" s="27"/>
      <c r="B103" s="16"/>
      <c r="C103" s="16" t="s">
        <v>107</v>
      </c>
      <c r="D103" s="16" t="s">
        <v>2</v>
      </c>
      <c r="E103" s="27">
        <v>6</v>
      </c>
      <c r="F103" s="27">
        <v>170.29</v>
      </c>
      <c r="G103" s="27">
        <v>0</v>
      </c>
      <c r="H103" s="27">
        <v>0</v>
      </c>
      <c r="I103" s="27">
        <v>170.29</v>
      </c>
      <c r="J103" s="27">
        <v>137.62</v>
      </c>
      <c r="K103" s="27">
        <v>98.87</v>
      </c>
      <c r="L103" s="27">
        <v>406.78</v>
      </c>
      <c r="M103" s="27">
        <v>1.5259552694561361E-3</v>
      </c>
      <c r="N103" s="28">
        <v>0.41862923447563788</v>
      </c>
      <c r="O103" s="28">
        <v>0.33831555140370723</v>
      </c>
      <c r="P103" s="28">
        <v>0.24305521412065489</v>
      </c>
      <c r="R103" s="34">
        <f t="shared" si="1"/>
        <v>10</v>
      </c>
    </row>
    <row r="104" spans="1:18" x14ac:dyDescent="0.2">
      <c r="A104" s="25">
        <v>540241</v>
      </c>
      <c r="B104" s="15" t="s">
        <v>118</v>
      </c>
      <c r="C104" s="15" t="s">
        <v>119</v>
      </c>
      <c r="D104" s="15" t="s">
        <v>19</v>
      </c>
      <c r="E104" s="25">
        <v>5</v>
      </c>
      <c r="F104" s="25">
        <v>3.08</v>
      </c>
      <c r="G104" s="25">
        <v>0</v>
      </c>
      <c r="H104" s="25">
        <v>0</v>
      </c>
      <c r="I104" s="25">
        <v>3.08</v>
      </c>
      <c r="J104" s="25">
        <v>0.09</v>
      </c>
      <c r="K104" s="25">
        <v>0.06</v>
      </c>
      <c r="L104" s="25">
        <v>3.23</v>
      </c>
      <c r="M104" s="25">
        <v>2.6738410596026489E-3</v>
      </c>
      <c r="N104" s="26">
        <v>0.95356037151702788</v>
      </c>
      <c r="O104" s="26">
        <v>2.7863777089783281E-2</v>
      </c>
      <c r="P104" s="26">
        <v>1.857585139318885E-2</v>
      </c>
      <c r="R104" s="32">
        <f t="shared" si="1"/>
        <v>103</v>
      </c>
    </row>
    <row r="105" spans="1:18" x14ac:dyDescent="0.2">
      <c r="A105" s="25">
        <v>540064</v>
      </c>
      <c r="B105" s="15" t="s">
        <v>120</v>
      </c>
      <c r="C105" s="15" t="s">
        <v>119</v>
      </c>
      <c r="D105" s="15" t="s">
        <v>19</v>
      </c>
      <c r="E105" s="25">
        <v>5</v>
      </c>
      <c r="F105" s="25">
        <v>7.18</v>
      </c>
      <c r="G105" s="25">
        <v>0</v>
      </c>
      <c r="H105" s="25">
        <v>0</v>
      </c>
      <c r="I105" s="25">
        <v>7.18</v>
      </c>
      <c r="J105" s="25">
        <v>1.9</v>
      </c>
      <c r="K105" s="25">
        <v>0.18</v>
      </c>
      <c r="L105" s="25">
        <v>9.26</v>
      </c>
      <c r="M105" s="25">
        <v>4.3453777569216331E-3</v>
      </c>
      <c r="N105" s="26">
        <v>0.77537796976241902</v>
      </c>
      <c r="O105" s="26">
        <v>0.2051835853131749</v>
      </c>
      <c r="P105" s="26">
        <v>1.9438444924406051E-2</v>
      </c>
      <c r="R105" s="32">
        <f t="shared" si="1"/>
        <v>22</v>
      </c>
    </row>
    <row r="106" spans="1:18" x14ac:dyDescent="0.2">
      <c r="A106" s="36">
        <v>540063</v>
      </c>
      <c r="B106" s="35" t="s">
        <v>121</v>
      </c>
      <c r="C106" s="35" t="s">
        <v>119</v>
      </c>
      <c r="D106" s="35" t="s">
        <v>23</v>
      </c>
      <c r="E106" s="36">
        <v>5</v>
      </c>
      <c r="F106" s="36">
        <v>107.95</v>
      </c>
      <c r="G106" s="36">
        <v>0</v>
      </c>
      <c r="H106" s="36">
        <v>0</v>
      </c>
      <c r="I106" s="36">
        <v>107.95</v>
      </c>
      <c r="J106" s="36">
        <v>291.02</v>
      </c>
      <c r="K106" s="36">
        <v>6.23</v>
      </c>
      <c r="L106" s="36">
        <v>405.2</v>
      </c>
      <c r="M106" s="36">
        <v>1.3584824691391141E-3</v>
      </c>
      <c r="N106" s="37">
        <v>0.26641164856860811</v>
      </c>
      <c r="O106" s="37">
        <v>0.718213228035538</v>
      </c>
      <c r="P106" s="37">
        <v>1.5375123395853899E-2</v>
      </c>
      <c r="R106" s="33">
        <f t="shared" si="1"/>
        <v>9</v>
      </c>
    </row>
    <row r="107" spans="1:18" x14ac:dyDescent="0.2">
      <c r="A107" s="27"/>
      <c r="B107" s="16"/>
      <c r="C107" s="16" t="s">
        <v>119</v>
      </c>
      <c r="D107" s="16" t="s">
        <v>2</v>
      </c>
      <c r="E107" s="27">
        <v>5</v>
      </c>
      <c r="F107" s="27">
        <v>113.34</v>
      </c>
      <c r="G107" s="27">
        <v>0</v>
      </c>
      <c r="H107" s="27">
        <v>0</v>
      </c>
      <c r="I107" s="27">
        <v>113.34</v>
      </c>
      <c r="J107" s="27">
        <v>292.10000000000002</v>
      </c>
      <c r="K107" s="27">
        <v>11.6</v>
      </c>
      <c r="L107" s="27">
        <v>417.04000000000008</v>
      </c>
      <c r="M107" s="27">
        <v>1.3826990215938971E-3</v>
      </c>
      <c r="N107" s="28">
        <v>0.27177249184730479</v>
      </c>
      <c r="O107" s="28">
        <v>0.70041243046230572</v>
      </c>
      <c r="P107" s="28">
        <v>2.7815077690389409E-2</v>
      </c>
      <c r="R107" s="34">
        <f t="shared" si="1"/>
        <v>8</v>
      </c>
    </row>
    <row r="108" spans="1:18" x14ac:dyDescent="0.2">
      <c r="A108" s="25">
        <v>540030</v>
      </c>
      <c r="B108" s="15" t="s">
        <v>122</v>
      </c>
      <c r="C108" s="15" t="s">
        <v>123</v>
      </c>
      <c r="D108" s="15" t="s">
        <v>19</v>
      </c>
      <c r="E108" s="25">
        <v>9</v>
      </c>
      <c r="F108" s="25">
        <v>0</v>
      </c>
      <c r="G108" s="25">
        <v>0</v>
      </c>
      <c r="H108" s="25">
        <v>0</v>
      </c>
      <c r="I108" s="25">
        <v>0</v>
      </c>
      <c r="J108" s="25">
        <v>0.42</v>
      </c>
      <c r="K108" s="25">
        <v>0</v>
      </c>
      <c r="L108" s="25">
        <v>0.42</v>
      </c>
      <c r="M108" s="25">
        <v>1.5107913669064751E-3</v>
      </c>
      <c r="N108" s="26">
        <v>0</v>
      </c>
      <c r="O108" s="26">
        <v>1</v>
      </c>
      <c r="P108" s="26">
        <v>0</v>
      </c>
      <c r="R108" s="32">
        <f t="shared" si="1"/>
        <v>211</v>
      </c>
    </row>
    <row r="109" spans="1:18" x14ac:dyDescent="0.2">
      <c r="A109" s="25">
        <v>540067</v>
      </c>
      <c r="B109" s="15" t="s">
        <v>124</v>
      </c>
      <c r="C109" s="15" t="s">
        <v>123</v>
      </c>
      <c r="D109" s="15" t="s">
        <v>19</v>
      </c>
      <c r="E109" s="25">
        <v>9</v>
      </c>
      <c r="F109" s="25">
        <v>0</v>
      </c>
      <c r="G109" s="25">
        <v>0</v>
      </c>
      <c r="H109" s="25">
        <v>0</v>
      </c>
      <c r="I109" s="25">
        <v>0</v>
      </c>
      <c r="J109" s="25">
        <v>2.09</v>
      </c>
      <c r="K109" s="25">
        <v>0.96</v>
      </c>
      <c r="L109" s="25">
        <v>3.05</v>
      </c>
      <c r="M109" s="25">
        <v>7.6249999999999998E-3</v>
      </c>
      <c r="N109" s="26">
        <v>0</v>
      </c>
      <c r="O109" s="26">
        <v>0.68524590163934429</v>
      </c>
      <c r="P109" s="26">
        <v>0.31475409836065582</v>
      </c>
      <c r="R109" s="32">
        <f t="shared" si="1"/>
        <v>109</v>
      </c>
    </row>
    <row r="110" spans="1:18" x14ac:dyDescent="0.2">
      <c r="A110" s="25">
        <v>540068</v>
      </c>
      <c r="B110" s="15" t="s">
        <v>125</v>
      </c>
      <c r="C110" s="15" t="s">
        <v>123</v>
      </c>
      <c r="D110" s="15" t="s">
        <v>19</v>
      </c>
      <c r="E110" s="25">
        <v>9</v>
      </c>
      <c r="F110" s="25">
        <v>2.91</v>
      </c>
      <c r="G110" s="25">
        <v>0</v>
      </c>
      <c r="H110" s="25">
        <v>0</v>
      </c>
      <c r="I110" s="25">
        <v>2.91</v>
      </c>
      <c r="J110" s="25">
        <v>0.18</v>
      </c>
      <c r="K110" s="25">
        <v>0.02</v>
      </c>
      <c r="L110" s="25">
        <v>3.11</v>
      </c>
      <c r="M110" s="25">
        <v>5.9980713596914181E-4</v>
      </c>
      <c r="N110" s="26">
        <v>0.93569131832797425</v>
      </c>
      <c r="O110" s="26">
        <v>5.7877813504823142E-2</v>
      </c>
      <c r="P110" s="26">
        <v>6.4308681672025714E-3</v>
      </c>
      <c r="R110" s="32">
        <f t="shared" si="1"/>
        <v>106</v>
      </c>
    </row>
    <row r="111" spans="1:18" x14ac:dyDescent="0.2">
      <c r="A111" s="25">
        <v>540069</v>
      </c>
      <c r="B111" s="15" t="s">
        <v>126</v>
      </c>
      <c r="C111" s="15" t="s">
        <v>123</v>
      </c>
      <c r="D111" s="15" t="s">
        <v>19</v>
      </c>
      <c r="E111" s="25">
        <v>9</v>
      </c>
      <c r="F111" s="25">
        <v>0.17</v>
      </c>
      <c r="G111" s="25">
        <v>0</v>
      </c>
      <c r="H111" s="25">
        <v>0.2</v>
      </c>
      <c r="I111" s="25">
        <v>0.38</v>
      </c>
      <c r="J111" s="25">
        <v>0.06</v>
      </c>
      <c r="K111" s="25">
        <v>0.31</v>
      </c>
      <c r="L111" s="25">
        <v>0.75</v>
      </c>
      <c r="M111" s="25">
        <v>2.906976744186046E-3</v>
      </c>
      <c r="N111" s="26">
        <v>0.50666666666666671</v>
      </c>
      <c r="O111" s="26">
        <v>0.08</v>
      </c>
      <c r="P111" s="26">
        <v>0.41333333333333327</v>
      </c>
      <c r="R111" s="32">
        <f t="shared" si="1"/>
        <v>202</v>
      </c>
    </row>
    <row r="112" spans="1:18" x14ac:dyDescent="0.2">
      <c r="A112" s="25">
        <v>540066</v>
      </c>
      <c r="B112" s="15" t="s">
        <v>127</v>
      </c>
      <c r="C112" s="15" t="s">
        <v>123</v>
      </c>
      <c r="D112" s="15" t="s">
        <v>19</v>
      </c>
      <c r="E112" s="25">
        <v>9</v>
      </c>
      <c r="F112" s="25">
        <v>3.29</v>
      </c>
      <c r="G112" s="25">
        <v>0</v>
      </c>
      <c r="H112" s="25">
        <v>0</v>
      </c>
      <c r="I112" s="25">
        <v>3.29</v>
      </c>
      <c r="J112" s="25">
        <v>2.62</v>
      </c>
      <c r="K112" s="25">
        <v>0.08</v>
      </c>
      <c r="L112" s="25">
        <v>5.99</v>
      </c>
      <c r="M112" s="25">
        <v>1.593932943054816E-3</v>
      </c>
      <c r="N112" s="26">
        <v>0.54924874791318867</v>
      </c>
      <c r="O112" s="26">
        <v>0.43739565943238728</v>
      </c>
      <c r="P112" s="26">
        <v>1.335559265442404E-2</v>
      </c>
      <c r="R112" s="32">
        <f t="shared" si="1"/>
        <v>41</v>
      </c>
    </row>
    <row r="113" spans="1:18" x14ac:dyDescent="0.2">
      <c r="A113" s="36">
        <v>540065</v>
      </c>
      <c r="B113" s="35" t="s">
        <v>128</v>
      </c>
      <c r="C113" s="35" t="s">
        <v>123</v>
      </c>
      <c r="D113" s="35" t="s">
        <v>23</v>
      </c>
      <c r="E113" s="36">
        <v>9</v>
      </c>
      <c r="F113" s="36">
        <v>52</v>
      </c>
      <c r="G113" s="36">
        <v>0</v>
      </c>
      <c r="H113" s="36">
        <v>0</v>
      </c>
      <c r="I113" s="36">
        <v>52</v>
      </c>
      <c r="J113" s="36">
        <v>83.01</v>
      </c>
      <c r="K113" s="36">
        <v>16.95</v>
      </c>
      <c r="L113" s="36">
        <v>151.96</v>
      </c>
      <c r="M113" s="36">
        <v>1.2090255235185541E-3</v>
      </c>
      <c r="N113" s="37">
        <v>0.34219531455646229</v>
      </c>
      <c r="O113" s="37">
        <v>0.54626217425638335</v>
      </c>
      <c r="P113" s="37">
        <v>0.1115425111871545</v>
      </c>
      <c r="R113" s="33">
        <f t="shared" si="1"/>
        <v>47</v>
      </c>
    </row>
    <row r="114" spans="1:18" x14ac:dyDescent="0.2">
      <c r="A114" s="27"/>
      <c r="B114" s="16"/>
      <c r="C114" s="16" t="s">
        <v>123</v>
      </c>
      <c r="D114" s="16" t="s">
        <v>2</v>
      </c>
      <c r="E114" s="27">
        <v>9</v>
      </c>
      <c r="F114" s="27">
        <v>55.25</v>
      </c>
      <c r="G114" s="27">
        <v>0</v>
      </c>
      <c r="H114" s="27">
        <v>0.2</v>
      </c>
      <c r="I114" s="27">
        <v>55.46</v>
      </c>
      <c r="J114" s="27">
        <v>84.91</v>
      </c>
      <c r="K114" s="27">
        <v>22.11</v>
      </c>
      <c r="L114" s="27">
        <v>162.47999999999999</v>
      </c>
      <c r="M114" s="27">
        <v>1.1985571284199969E-3</v>
      </c>
      <c r="N114" s="28">
        <v>0.34133431806991632</v>
      </c>
      <c r="O114" s="28">
        <v>0.52258739537173793</v>
      </c>
      <c r="P114" s="28">
        <v>0.13607828655834561</v>
      </c>
      <c r="R114" s="34">
        <f t="shared" si="1"/>
        <v>47</v>
      </c>
    </row>
    <row r="115" spans="1:18" x14ac:dyDescent="0.2">
      <c r="A115" s="25">
        <v>540033</v>
      </c>
      <c r="B115" s="15" t="s">
        <v>66</v>
      </c>
      <c r="C115" s="15" t="s">
        <v>129</v>
      </c>
      <c r="D115" s="15" t="s">
        <v>45</v>
      </c>
      <c r="E115" s="25">
        <v>4</v>
      </c>
      <c r="F115" s="25">
        <v>0.06</v>
      </c>
      <c r="G115" s="25">
        <v>0</v>
      </c>
      <c r="H115" s="25">
        <v>0</v>
      </c>
      <c r="I115" s="25">
        <v>0.06</v>
      </c>
      <c r="J115" s="25">
        <v>0</v>
      </c>
      <c r="K115" s="25">
        <v>0.03</v>
      </c>
      <c r="L115" s="25">
        <v>0.09</v>
      </c>
      <c r="M115" s="25">
        <v>2.2499999999999999E-2</v>
      </c>
      <c r="N115" s="26">
        <v>0.66666666666666663</v>
      </c>
      <c r="O115" s="26">
        <v>0</v>
      </c>
      <c r="P115" s="26">
        <v>0.33333333333333331</v>
      </c>
      <c r="R115" s="32" t="str">
        <f t="shared" si="1"/>
        <v/>
      </c>
    </row>
    <row r="116" spans="1:18" x14ac:dyDescent="0.2">
      <c r="A116" s="25">
        <v>540071</v>
      </c>
      <c r="B116" s="15" t="s">
        <v>130</v>
      </c>
      <c r="C116" s="15" t="s">
        <v>129</v>
      </c>
      <c r="D116" s="15" t="s">
        <v>19</v>
      </c>
      <c r="E116" s="25">
        <v>3</v>
      </c>
      <c r="F116" s="25">
        <v>1.65</v>
      </c>
      <c r="G116" s="25">
        <v>0</v>
      </c>
      <c r="H116" s="25">
        <v>0</v>
      </c>
      <c r="I116" s="25">
        <v>1.65</v>
      </c>
      <c r="J116" s="25">
        <v>0.13</v>
      </c>
      <c r="K116" s="25">
        <v>0.02</v>
      </c>
      <c r="L116" s="25">
        <v>1.8</v>
      </c>
      <c r="M116" s="25">
        <v>3.599999999999999E-3</v>
      </c>
      <c r="N116" s="26">
        <v>0.91666666666666674</v>
      </c>
      <c r="O116" s="26">
        <v>7.2222222222222229E-2</v>
      </c>
      <c r="P116" s="26">
        <v>1.111111111111111E-2</v>
      </c>
      <c r="R116" s="32">
        <f t="shared" si="1"/>
        <v>162</v>
      </c>
    </row>
    <row r="117" spans="1:18" x14ac:dyDescent="0.2">
      <c r="A117" s="25">
        <v>540072</v>
      </c>
      <c r="B117" s="15" t="s">
        <v>131</v>
      </c>
      <c r="C117" s="15" t="s">
        <v>129</v>
      </c>
      <c r="D117" s="15" t="s">
        <v>19</v>
      </c>
      <c r="E117" s="25">
        <v>3</v>
      </c>
      <c r="F117" s="25">
        <v>2.02</v>
      </c>
      <c r="G117" s="25">
        <v>0</v>
      </c>
      <c r="H117" s="25">
        <v>0</v>
      </c>
      <c r="I117" s="25">
        <v>2.02</v>
      </c>
      <c r="J117" s="25">
        <v>0.33</v>
      </c>
      <c r="K117" s="25">
        <v>0.02</v>
      </c>
      <c r="L117" s="25">
        <v>2.37</v>
      </c>
      <c r="M117" s="25">
        <v>5.1633986928104579E-3</v>
      </c>
      <c r="N117" s="26">
        <v>0.85232067510548515</v>
      </c>
      <c r="O117" s="26">
        <v>0.13924050632911389</v>
      </c>
      <c r="P117" s="26">
        <v>8.4388185654008432E-3</v>
      </c>
      <c r="R117" s="32">
        <f t="shared" si="1"/>
        <v>137</v>
      </c>
    </row>
    <row r="118" spans="1:18" x14ac:dyDescent="0.2">
      <c r="A118" s="25">
        <v>540074</v>
      </c>
      <c r="B118" s="15" t="s">
        <v>132</v>
      </c>
      <c r="C118" s="15" t="s">
        <v>129</v>
      </c>
      <c r="D118" s="15" t="s">
        <v>19</v>
      </c>
      <c r="E118" s="25">
        <v>3</v>
      </c>
      <c r="F118" s="25">
        <v>2.85</v>
      </c>
      <c r="G118" s="25">
        <v>0</v>
      </c>
      <c r="H118" s="25">
        <v>0</v>
      </c>
      <c r="I118" s="25">
        <v>2.85</v>
      </c>
      <c r="J118" s="25">
        <v>0</v>
      </c>
      <c r="K118" s="25">
        <v>0.01</v>
      </c>
      <c r="L118" s="25">
        <v>2.86</v>
      </c>
      <c r="M118" s="25">
        <v>6.9586374695863743E-3</v>
      </c>
      <c r="N118" s="26">
        <v>0.99650349650349657</v>
      </c>
      <c r="O118" s="26">
        <v>0</v>
      </c>
      <c r="P118" s="26">
        <v>3.4965034965034969E-3</v>
      </c>
      <c r="R118" s="32">
        <f t="shared" si="1"/>
        <v>114</v>
      </c>
    </row>
    <row r="119" spans="1:18" x14ac:dyDescent="0.2">
      <c r="A119" s="25">
        <v>540075</v>
      </c>
      <c r="B119" s="15" t="s">
        <v>133</v>
      </c>
      <c r="C119" s="15" t="s">
        <v>129</v>
      </c>
      <c r="D119" s="15" t="s">
        <v>19</v>
      </c>
      <c r="E119" s="25">
        <v>3</v>
      </c>
      <c r="F119" s="25">
        <v>3.79</v>
      </c>
      <c r="G119" s="25">
        <v>0</v>
      </c>
      <c r="H119" s="25">
        <v>0</v>
      </c>
      <c r="I119" s="25">
        <v>3.79</v>
      </c>
      <c r="J119" s="25">
        <v>0</v>
      </c>
      <c r="K119" s="25">
        <v>0</v>
      </c>
      <c r="L119" s="25">
        <v>3.79</v>
      </c>
      <c r="M119" s="25">
        <v>3.891170431211499E-3</v>
      </c>
      <c r="N119" s="26">
        <v>1</v>
      </c>
      <c r="O119" s="26">
        <v>0</v>
      </c>
      <c r="P119" s="26">
        <v>0</v>
      </c>
      <c r="R119" s="32">
        <f t="shared" si="1"/>
        <v>81</v>
      </c>
    </row>
    <row r="120" spans="1:18" x14ac:dyDescent="0.2">
      <c r="A120" s="25">
        <v>540076</v>
      </c>
      <c r="B120" s="15" t="s">
        <v>134</v>
      </c>
      <c r="C120" s="15" t="s">
        <v>129</v>
      </c>
      <c r="D120" s="15" t="s">
        <v>19</v>
      </c>
      <c r="E120" s="25">
        <v>3</v>
      </c>
      <c r="F120" s="25">
        <v>4.3499999999999996</v>
      </c>
      <c r="G120" s="25">
        <v>0</v>
      </c>
      <c r="H120" s="25">
        <v>0</v>
      </c>
      <c r="I120" s="25">
        <v>4.3499999999999996</v>
      </c>
      <c r="J120" s="25">
        <v>1.53</v>
      </c>
      <c r="K120" s="25">
        <v>0.04</v>
      </c>
      <c r="L120" s="25">
        <v>5.92</v>
      </c>
      <c r="M120" s="25">
        <v>3.2980501392757661E-3</v>
      </c>
      <c r="N120" s="26">
        <v>0.73479729729729726</v>
      </c>
      <c r="O120" s="26">
        <v>0.25844594594594589</v>
      </c>
      <c r="P120" s="26">
        <v>6.7567567567567571E-3</v>
      </c>
      <c r="R120" s="32">
        <f t="shared" si="1"/>
        <v>43</v>
      </c>
    </row>
    <row r="121" spans="1:18" x14ac:dyDescent="0.2">
      <c r="A121" s="25">
        <v>540077</v>
      </c>
      <c r="B121" s="15" t="s">
        <v>135</v>
      </c>
      <c r="C121" s="15" t="s">
        <v>129</v>
      </c>
      <c r="D121" s="15" t="s">
        <v>19</v>
      </c>
      <c r="E121" s="25">
        <v>3</v>
      </c>
      <c r="F121" s="25">
        <v>1.6</v>
      </c>
      <c r="G121" s="25">
        <v>0</v>
      </c>
      <c r="H121" s="25">
        <v>0</v>
      </c>
      <c r="I121" s="25">
        <v>1.6</v>
      </c>
      <c r="J121" s="25">
        <v>0</v>
      </c>
      <c r="K121" s="25">
        <v>0</v>
      </c>
      <c r="L121" s="25">
        <v>1.6</v>
      </c>
      <c r="M121" s="25">
        <v>5.1779935275080907E-3</v>
      </c>
      <c r="N121" s="26">
        <v>1</v>
      </c>
      <c r="O121" s="26">
        <v>0</v>
      </c>
      <c r="P121" s="26">
        <v>0</v>
      </c>
      <c r="R121" s="32">
        <f t="shared" si="1"/>
        <v>172</v>
      </c>
    </row>
    <row r="122" spans="1:18" x14ac:dyDescent="0.2">
      <c r="A122" s="25">
        <v>540078</v>
      </c>
      <c r="B122" s="15" t="s">
        <v>136</v>
      </c>
      <c r="C122" s="15" t="s">
        <v>129</v>
      </c>
      <c r="D122" s="15" t="s">
        <v>19</v>
      </c>
      <c r="E122" s="25">
        <v>3</v>
      </c>
      <c r="F122" s="25">
        <v>1.18</v>
      </c>
      <c r="G122" s="25">
        <v>0</v>
      </c>
      <c r="H122" s="25">
        <v>0</v>
      </c>
      <c r="I122" s="25">
        <v>1.18</v>
      </c>
      <c r="J122" s="25">
        <v>0</v>
      </c>
      <c r="K122" s="25">
        <v>0</v>
      </c>
      <c r="L122" s="25">
        <v>1.18</v>
      </c>
      <c r="M122" s="25">
        <v>3.9202657807308966E-3</v>
      </c>
      <c r="N122" s="26">
        <v>1</v>
      </c>
      <c r="O122" s="26">
        <v>0</v>
      </c>
      <c r="P122" s="26">
        <v>0</v>
      </c>
      <c r="R122" s="32">
        <f t="shared" si="1"/>
        <v>189</v>
      </c>
    </row>
    <row r="123" spans="1:18" x14ac:dyDescent="0.2">
      <c r="A123" s="25">
        <v>540079</v>
      </c>
      <c r="B123" s="15" t="s">
        <v>137</v>
      </c>
      <c r="C123" s="15" t="s">
        <v>129</v>
      </c>
      <c r="D123" s="15" t="s">
        <v>19</v>
      </c>
      <c r="E123" s="25">
        <v>3</v>
      </c>
      <c r="F123" s="25">
        <v>3.55</v>
      </c>
      <c r="G123" s="25">
        <v>0</v>
      </c>
      <c r="H123" s="25">
        <v>0</v>
      </c>
      <c r="I123" s="25">
        <v>3.55</v>
      </c>
      <c r="J123" s="25">
        <v>0.12</v>
      </c>
      <c r="K123" s="25">
        <v>0</v>
      </c>
      <c r="L123" s="25">
        <v>3.67</v>
      </c>
      <c r="M123" s="25">
        <v>4.0732519422863487E-3</v>
      </c>
      <c r="N123" s="26">
        <v>0.96730245231607626</v>
      </c>
      <c r="O123" s="26">
        <v>3.2697547683923703E-2</v>
      </c>
      <c r="P123" s="26">
        <v>0</v>
      </c>
      <c r="R123" s="32">
        <f t="shared" si="1"/>
        <v>85</v>
      </c>
    </row>
    <row r="124" spans="1:18" x14ac:dyDescent="0.2">
      <c r="A124" s="25">
        <v>540082</v>
      </c>
      <c r="B124" s="15" t="s">
        <v>138</v>
      </c>
      <c r="C124" s="15" t="s">
        <v>129</v>
      </c>
      <c r="D124" s="15" t="s">
        <v>19</v>
      </c>
      <c r="E124" s="25">
        <v>3</v>
      </c>
      <c r="F124" s="25">
        <v>1.59</v>
      </c>
      <c r="G124" s="25">
        <v>0</v>
      </c>
      <c r="H124" s="25">
        <v>0</v>
      </c>
      <c r="I124" s="25">
        <v>1.59</v>
      </c>
      <c r="J124" s="25">
        <v>0</v>
      </c>
      <c r="K124" s="25">
        <v>0.01</v>
      </c>
      <c r="L124" s="25">
        <v>1.6</v>
      </c>
      <c r="M124" s="25">
        <v>8.5561497326203211E-3</v>
      </c>
      <c r="N124" s="26">
        <v>0.99375000000000002</v>
      </c>
      <c r="O124" s="26">
        <v>0</v>
      </c>
      <c r="P124" s="26">
        <v>6.2499999999999986E-3</v>
      </c>
      <c r="R124" s="32">
        <f t="shared" si="1"/>
        <v>172</v>
      </c>
    </row>
    <row r="125" spans="1:18" x14ac:dyDescent="0.2">
      <c r="A125" s="25">
        <v>540083</v>
      </c>
      <c r="B125" s="15" t="s">
        <v>139</v>
      </c>
      <c r="C125" s="15" t="s">
        <v>129</v>
      </c>
      <c r="D125" s="15" t="s">
        <v>19</v>
      </c>
      <c r="E125" s="25">
        <v>3</v>
      </c>
      <c r="F125" s="25">
        <v>8.9700000000000006</v>
      </c>
      <c r="G125" s="25">
        <v>0</v>
      </c>
      <c r="H125" s="25">
        <v>0</v>
      </c>
      <c r="I125" s="25">
        <v>8.9700000000000006</v>
      </c>
      <c r="J125" s="25">
        <v>2.82</v>
      </c>
      <c r="K125" s="25">
        <v>0.01</v>
      </c>
      <c r="L125" s="25">
        <v>11.8</v>
      </c>
      <c r="M125" s="25">
        <v>4.9978822532825073E-3</v>
      </c>
      <c r="N125" s="26">
        <v>0.76016949152542379</v>
      </c>
      <c r="O125" s="26">
        <v>0.23898305084745761</v>
      </c>
      <c r="P125" s="26">
        <v>8.4745762711864404E-4</v>
      </c>
      <c r="R125" s="32">
        <f t="shared" si="1"/>
        <v>15</v>
      </c>
    </row>
    <row r="126" spans="1:18" x14ac:dyDescent="0.2">
      <c r="A126" s="25">
        <v>540279</v>
      </c>
      <c r="B126" s="15" t="s">
        <v>140</v>
      </c>
      <c r="C126" s="15" t="s">
        <v>129</v>
      </c>
      <c r="D126" s="15" t="s">
        <v>19</v>
      </c>
      <c r="E126" s="25">
        <v>3</v>
      </c>
      <c r="F126" s="25">
        <v>2.27</v>
      </c>
      <c r="G126" s="25">
        <v>0</v>
      </c>
      <c r="H126" s="25">
        <v>0</v>
      </c>
      <c r="I126" s="25">
        <v>2.27</v>
      </c>
      <c r="J126" s="25">
        <v>7.0000000000000007E-2</v>
      </c>
      <c r="K126" s="25">
        <v>0</v>
      </c>
      <c r="L126" s="25">
        <v>2.34</v>
      </c>
      <c r="M126" s="25">
        <v>3.7620578778135051E-3</v>
      </c>
      <c r="N126" s="26">
        <v>0.97008547008547019</v>
      </c>
      <c r="O126" s="26">
        <v>2.9914529914529919E-2</v>
      </c>
      <c r="P126" s="26">
        <v>0</v>
      </c>
      <c r="R126" s="32">
        <f t="shared" si="1"/>
        <v>140</v>
      </c>
    </row>
    <row r="127" spans="1:18" x14ac:dyDescent="0.2">
      <c r="A127" s="25">
        <v>540081</v>
      </c>
      <c r="B127" s="15" t="s">
        <v>141</v>
      </c>
      <c r="C127" s="15" t="s">
        <v>129</v>
      </c>
      <c r="D127" s="15" t="s">
        <v>45</v>
      </c>
      <c r="E127" s="25">
        <v>3</v>
      </c>
      <c r="F127" s="25">
        <v>10.25</v>
      </c>
      <c r="G127" s="25">
        <v>0</v>
      </c>
      <c r="H127" s="25">
        <v>0</v>
      </c>
      <c r="I127" s="25">
        <v>10.25</v>
      </c>
      <c r="J127" s="25">
        <v>1.23</v>
      </c>
      <c r="K127" s="25">
        <v>0.38</v>
      </c>
      <c r="L127" s="25">
        <v>11.86</v>
      </c>
      <c r="M127" s="25">
        <v>3.7366099558916199E-3</v>
      </c>
      <c r="N127" s="26">
        <v>0.86424957841483974</v>
      </c>
      <c r="O127" s="26">
        <v>0.1037099494097808</v>
      </c>
      <c r="P127" s="26">
        <v>3.2040472175379427E-2</v>
      </c>
      <c r="R127" s="32" t="str">
        <f t="shared" si="1"/>
        <v/>
      </c>
    </row>
    <row r="128" spans="1:18" x14ac:dyDescent="0.2">
      <c r="A128" s="25">
        <v>540223</v>
      </c>
      <c r="B128" s="15" t="s">
        <v>142</v>
      </c>
      <c r="C128" s="15" t="s">
        <v>129</v>
      </c>
      <c r="D128" s="15" t="s">
        <v>19</v>
      </c>
      <c r="E128" s="25">
        <v>3</v>
      </c>
      <c r="F128" s="25">
        <v>11.36</v>
      </c>
      <c r="G128" s="25">
        <v>0</v>
      </c>
      <c r="H128" s="25">
        <v>0</v>
      </c>
      <c r="I128" s="25">
        <v>11.36</v>
      </c>
      <c r="J128" s="25">
        <v>5.34</v>
      </c>
      <c r="K128" s="25">
        <v>0.71</v>
      </c>
      <c r="L128" s="25">
        <v>17.41</v>
      </c>
      <c r="M128" s="25">
        <v>2.555408777337443E-3</v>
      </c>
      <c r="N128" s="26">
        <v>0.65249856404365303</v>
      </c>
      <c r="O128" s="26">
        <v>0.30672027570361859</v>
      </c>
      <c r="P128" s="26">
        <v>4.0781160252728307E-2</v>
      </c>
      <c r="R128" s="32">
        <f t="shared" si="1"/>
        <v>7</v>
      </c>
    </row>
    <row r="129" spans="1:18" x14ac:dyDescent="0.2">
      <c r="A129" s="25">
        <v>540029</v>
      </c>
      <c r="B129" s="15" t="s">
        <v>74</v>
      </c>
      <c r="C129" s="15" t="s">
        <v>129</v>
      </c>
      <c r="D129" s="15" t="s">
        <v>45</v>
      </c>
      <c r="E129" s="25">
        <v>4</v>
      </c>
      <c r="F129" s="25">
        <v>1.97</v>
      </c>
      <c r="G129" s="25">
        <v>0</v>
      </c>
      <c r="H129" s="25">
        <v>0</v>
      </c>
      <c r="I129" s="25">
        <v>1.97</v>
      </c>
      <c r="J129" s="25">
        <v>0.66</v>
      </c>
      <c r="K129" s="25">
        <v>0.03</v>
      </c>
      <c r="L129" s="25">
        <v>2.66</v>
      </c>
      <c r="M129" s="25">
        <v>7.8466076696165187E-3</v>
      </c>
      <c r="N129" s="26">
        <v>0.74060150375939859</v>
      </c>
      <c r="O129" s="26">
        <v>0.24812030075187971</v>
      </c>
      <c r="P129" s="26">
        <v>1.1278195488721811E-2</v>
      </c>
      <c r="R129" s="32" t="str">
        <f t="shared" si="1"/>
        <v/>
      </c>
    </row>
    <row r="130" spans="1:18" x14ac:dyDescent="0.2">
      <c r="A130" s="25">
        <v>540073</v>
      </c>
      <c r="B130" s="15" t="s">
        <v>143</v>
      </c>
      <c r="C130" s="15" t="s">
        <v>129</v>
      </c>
      <c r="D130" s="15" t="s">
        <v>19</v>
      </c>
      <c r="E130" s="25">
        <v>3</v>
      </c>
      <c r="F130" s="25">
        <v>23.29</v>
      </c>
      <c r="G130" s="25">
        <v>0</v>
      </c>
      <c r="H130" s="25">
        <v>0</v>
      </c>
      <c r="I130" s="25">
        <v>23.29</v>
      </c>
      <c r="J130" s="25">
        <v>12.35</v>
      </c>
      <c r="K130" s="25">
        <v>0.48</v>
      </c>
      <c r="L130" s="25">
        <v>36.119999999999997</v>
      </c>
      <c r="M130" s="25">
        <v>1.7493219682293681E-3</v>
      </c>
      <c r="N130" s="26">
        <v>0.64479512735326694</v>
      </c>
      <c r="O130" s="26">
        <v>0.34191583610188259</v>
      </c>
      <c r="P130" s="26">
        <v>1.32890365448505E-2</v>
      </c>
      <c r="R130" s="32">
        <f t="shared" si="1"/>
        <v>2</v>
      </c>
    </row>
    <row r="131" spans="1:18" x14ac:dyDescent="0.2">
      <c r="A131" s="36">
        <v>540070</v>
      </c>
      <c r="B131" s="35" t="s">
        <v>144</v>
      </c>
      <c r="C131" s="35" t="s">
        <v>129</v>
      </c>
      <c r="D131" s="35" t="s">
        <v>23</v>
      </c>
      <c r="E131" s="36">
        <v>3</v>
      </c>
      <c r="F131" s="36">
        <v>299.3</v>
      </c>
      <c r="G131" s="36">
        <v>0</v>
      </c>
      <c r="H131" s="36">
        <v>0</v>
      </c>
      <c r="I131" s="36">
        <v>299.3</v>
      </c>
      <c r="J131" s="36">
        <v>512.63</v>
      </c>
      <c r="K131" s="36">
        <v>11.93</v>
      </c>
      <c r="L131" s="36">
        <v>823.86</v>
      </c>
      <c r="M131" s="36">
        <v>1.517860926310437E-3</v>
      </c>
      <c r="N131" s="37">
        <v>0.36328987934843299</v>
      </c>
      <c r="O131" s="37">
        <v>0.62222950501298768</v>
      </c>
      <c r="P131" s="37">
        <v>1.448061563857937E-2</v>
      </c>
      <c r="R131" s="33">
        <f t="shared" si="1"/>
        <v>1</v>
      </c>
    </row>
    <row r="132" spans="1:18" x14ac:dyDescent="0.2">
      <c r="A132" s="27"/>
      <c r="B132" s="16"/>
      <c r="C132" s="16" t="s">
        <v>129</v>
      </c>
      <c r="D132" s="16" t="s">
        <v>2</v>
      </c>
      <c r="E132" s="27">
        <v>3</v>
      </c>
      <c r="F132" s="27">
        <v>336.49</v>
      </c>
      <c r="G132" s="27">
        <v>0</v>
      </c>
      <c r="H132" s="27">
        <v>0</v>
      </c>
      <c r="I132" s="27">
        <v>336.49</v>
      </c>
      <c r="J132" s="27">
        <v>526.29999999999995</v>
      </c>
      <c r="K132" s="27">
        <v>48.36</v>
      </c>
      <c r="L132" s="27">
        <v>911.15</v>
      </c>
      <c r="M132" s="27">
        <v>1.56419795262857E-3</v>
      </c>
      <c r="N132" s="28">
        <v>0.36930252977007078</v>
      </c>
      <c r="O132" s="28">
        <v>0.57762168687921855</v>
      </c>
      <c r="P132" s="28">
        <v>5.3075783350710642E-2</v>
      </c>
      <c r="R132" s="34">
        <f t="shared" si="1"/>
        <v>1</v>
      </c>
    </row>
    <row r="133" spans="1:18" x14ac:dyDescent="0.2">
      <c r="A133" s="25">
        <v>540086</v>
      </c>
      <c r="B133" s="15" t="s">
        <v>145</v>
      </c>
      <c r="C133" s="15" t="s">
        <v>146</v>
      </c>
      <c r="D133" s="15" t="s">
        <v>19</v>
      </c>
      <c r="E133" s="25">
        <v>7</v>
      </c>
      <c r="F133" s="25">
        <v>0</v>
      </c>
      <c r="G133" s="25">
        <v>0</v>
      </c>
      <c r="H133" s="25">
        <v>0</v>
      </c>
      <c r="I133" s="25">
        <v>0</v>
      </c>
      <c r="J133" s="25">
        <v>1.2</v>
      </c>
      <c r="K133" s="25">
        <v>0</v>
      </c>
      <c r="L133" s="25">
        <v>1.2</v>
      </c>
      <c r="M133" s="25">
        <v>7.5949367088607592E-3</v>
      </c>
      <c r="N133" s="26">
        <v>0</v>
      </c>
      <c r="O133" s="26">
        <v>1</v>
      </c>
      <c r="P133" s="26">
        <v>0</v>
      </c>
      <c r="R133" s="32">
        <f t="shared" si="1"/>
        <v>187</v>
      </c>
    </row>
    <row r="134" spans="1:18" x14ac:dyDescent="0.2">
      <c r="A134" s="25">
        <v>540087</v>
      </c>
      <c r="B134" s="15" t="s">
        <v>147</v>
      </c>
      <c r="C134" s="15" t="s">
        <v>146</v>
      </c>
      <c r="D134" s="15" t="s">
        <v>19</v>
      </c>
      <c r="E134" s="25">
        <v>7</v>
      </c>
      <c r="F134" s="25">
        <v>6.92</v>
      </c>
      <c r="G134" s="25">
        <v>0</v>
      </c>
      <c r="H134" s="25">
        <v>0</v>
      </c>
      <c r="I134" s="25">
        <v>6.92</v>
      </c>
      <c r="J134" s="25">
        <v>3.08</v>
      </c>
      <c r="K134" s="25">
        <v>0.08</v>
      </c>
      <c r="L134" s="25">
        <v>10.08</v>
      </c>
      <c r="M134" s="25">
        <v>7.9058823529411758E-3</v>
      </c>
      <c r="N134" s="26">
        <v>0.68650793650793651</v>
      </c>
      <c r="O134" s="26">
        <v>0.30555555555555558</v>
      </c>
      <c r="P134" s="26">
        <v>7.9365079365079361E-3</v>
      </c>
      <c r="R134" s="32">
        <f t="shared" ref="R134:R197" si="2">IF(D134 = "SPLIT", "",COUNTIFS(D$5:D$360,D134,L$5:L$360,"&gt;"&amp;L134)+1)</f>
        <v>19</v>
      </c>
    </row>
    <row r="135" spans="1:18" x14ac:dyDescent="0.2">
      <c r="A135" s="36">
        <v>540085</v>
      </c>
      <c r="B135" s="35" t="s">
        <v>148</v>
      </c>
      <c r="C135" s="35" t="s">
        <v>146</v>
      </c>
      <c r="D135" s="35" t="s">
        <v>23</v>
      </c>
      <c r="E135" s="36">
        <v>7</v>
      </c>
      <c r="F135" s="36">
        <v>22.59</v>
      </c>
      <c r="G135" s="36">
        <v>0</v>
      </c>
      <c r="H135" s="36">
        <v>0</v>
      </c>
      <c r="I135" s="36">
        <v>22.59</v>
      </c>
      <c r="J135" s="36">
        <v>269.58999999999997</v>
      </c>
      <c r="K135" s="36">
        <v>3.14</v>
      </c>
      <c r="L135" s="36">
        <v>295.31999999999988</v>
      </c>
      <c r="M135" s="36">
        <v>1.1924123618098561E-3</v>
      </c>
      <c r="N135" s="37">
        <v>7.649329540837059E-2</v>
      </c>
      <c r="O135" s="37">
        <v>0.91287417039143992</v>
      </c>
      <c r="P135" s="37">
        <v>1.063253420018963E-2</v>
      </c>
      <c r="R135" s="33">
        <f t="shared" si="2"/>
        <v>27</v>
      </c>
    </row>
    <row r="136" spans="1:18" x14ac:dyDescent="0.2">
      <c r="A136" s="27"/>
      <c r="B136" s="16"/>
      <c r="C136" s="16" t="s">
        <v>146</v>
      </c>
      <c r="D136" s="16" t="s">
        <v>2</v>
      </c>
      <c r="E136" s="27">
        <v>7</v>
      </c>
      <c r="F136" s="27">
        <v>26.38</v>
      </c>
      <c r="G136" s="27">
        <v>0</v>
      </c>
      <c r="H136" s="27">
        <v>0</v>
      </c>
      <c r="I136" s="27">
        <v>26.38</v>
      </c>
      <c r="J136" s="27">
        <v>270.61</v>
      </c>
      <c r="K136" s="27">
        <v>6.88</v>
      </c>
      <c r="L136" s="27">
        <v>303.87</v>
      </c>
      <c r="M136" s="27">
        <v>1.2198862290593629E-3</v>
      </c>
      <c r="N136" s="28">
        <v>8.6813439957876715E-2</v>
      </c>
      <c r="O136" s="28">
        <v>0.890545298976536</v>
      </c>
      <c r="P136" s="28">
        <v>2.2641261065587261E-2</v>
      </c>
      <c r="R136" s="34">
        <f t="shared" si="2"/>
        <v>28</v>
      </c>
    </row>
    <row r="137" spans="1:18" x14ac:dyDescent="0.2">
      <c r="A137" s="25">
        <v>540089</v>
      </c>
      <c r="B137" s="15" t="s">
        <v>149</v>
      </c>
      <c r="C137" s="15" t="s">
        <v>150</v>
      </c>
      <c r="D137" s="15" t="s">
        <v>19</v>
      </c>
      <c r="E137" s="25">
        <v>2</v>
      </c>
      <c r="F137" s="25">
        <v>2.19</v>
      </c>
      <c r="G137" s="25">
        <v>0</v>
      </c>
      <c r="H137" s="25">
        <v>0</v>
      </c>
      <c r="I137" s="25">
        <v>2.19</v>
      </c>
      <c r="J137" s="25">
        <v>0.08</v>
      </c>
      <c r="K137" s="25">
        <v>0.03</v>
      </c>
      <c r="L137" s="25">
        <v>2.2999999999999998</v>
      </c>
      <c r="M137" s="25">
        <v>5.9740259740259736E-3</v>
      </c>
      <c r="N137" s="26">
        <v>0.95217391304347831</v>
      </c>
      <c r="O137" s="26">
        <v>3.4782608695652167E-2</v>
      </c>
      <c r="P137" s="26">
        <v>1.304347826086957E-2</v>
      </c>
      <c r="R137" s="32">
        <f t="shared" si="2"/>
        <v>142</v>
      </c>
    </row>
    <row r="138" spans="1:18" x14ac:dyDescent="0.2">
      <c r="A138" s="25">
        <v>540090</v>
      </c>
      <c r="B138" s="15" t="s">
        <v>151</v>
      </c>
      <c r="C138" s="15" t="s">
        <v>150</v>
      </c>
      <c r="D138" s="15" t="s">
        <v>19</v>
      </c>
      <c r="E138" s="25">
        <v>2</v>
      </c>
      <c r="F138" s="25">
        <v>2.52</v>
      </c>
      <c r="G138" s="25">
        <v>0</v>
      </c>
      <c r="H138" s="25">
        <v>0</v>
      </c>
      <c r="I138" s="25">
        <v>2.52</v>
      </c>
      <c r="J138" s="25">
        <v>1.28</v>
      </c>
      <c r="K138" s="25">
        <v>0.02</v>
      </c>
      <c r="L138" s="25">
        <v>3.82</v>
      </c>
      <c r="M138" s="25">
        <v>1.07909604519774E-2</v>
      </c>
      <c r="N138" s="26">
        <v>0.65968586387434558</v>
      </c>
      <c r="O138" s="26">
        <v>0.33507853403141358</v>
      </c>
      <c r="P138" s="26">
        <v>5.235602094240838E-3</v>
      </c>
      <c r="R138" s="32">
        <f t="shared" si="2"/>
        <v>80</v>
      </c>
    </row>
    <row r="139" spans="1:18" x14ac:dyDescent="0.2">
      <c r="A139" s="36">
        <v>540088</v>
      </c>
      <c r="B139" s="35" t="s">
        <v>152</v>
      </c>
      <c r="C139" s="35" t="s">
        <v>150</v>
      </c>
      <c r="D139" s="35" t="s">
        <v>23</v>
      </c>
      <c r="E139" s="36">
        <v>2</v>
      </c>
      <c r="F139" s="36">
        <v>115.23</v>
      </c>
      <c r="G139" s="36">
        <v>0</v>
      </c>
      <c r="H139" s="36">
        <v>0</v>
      </c>
      <c r="I139" s="36">
        <v>115.23</v>
      </c>
      <c r="J139" s="36">
        <v>273.12</v>
      </c>
      <c r="K139" s="36">
        <v>3.67</v>
      </c>
      <c r="L139" s="36">
        <v>392.02</v>
      </c>
      <c r="M139" s="36">
        <v>1.3997514853747719E-3</v>
      </c>
      <c r="N139" s="37">
        <v>0.29393908474057451</v>
      </c>
      <c r="O139" s="37">
        <v>0.69669914800265287</v>
      </c>
      <c r="P139" s="37">
        <v>9.3617672567726119E-3</v>
      </c>
      <c r="R139" s="33">
        <f t="shared" si="2"/>
        <v>10</v>
      </c>
    </row>
    <row r="140" spans="1:18" x14ac:dyDescent="0.2">
      <c r="A140" s="27"/>
      <c r="B140" s="16"/>
      <c r="C140" s="16" t="s">
        <v>150</v>
      </c>
      <c r="D140" s="16" t="s">
        <v>2</v>
      </c>
      <c r="E140" s="27">
        <v>2</v>
      </c>
      <c r="F140" s="27">
        <v>115.78</v>
      </c>
      <c r="G140" s="27">
        <v>0</v>
      </c>
      <c r="H140" s="27">
        <v>0</v>
      </c>
      <c r="I140" s="27">
        <v>115.78</v>
      </c>
      <c r="J140" s="27">
        <v>273.39999999999998</v>
      </c>
      <c r="K140" s="27">
        <v>4.24</v>
      </c>
      <c r="L140" s="27">
        <v>393.42</v>
      </c>
      <c r="M140" s="27">
        <v>1.401053407549065E-3</v>
      </c>
      <c r="N140" s="28">
        <v>0.29429108840424989</v>
      </c>
      <c r="O140" s="28">
        <v>0.69493162523511776</v>
      </c>
      <c r="P140" s="28">
        <v>1.0777286360632399E-2</v>
      </c>
      <c r="R140" s="34">
        <f t="shared" si="2"/>
        <v>13</v>
      </c>
    </row>
    <row r="141" spans="1:18" x14ac:dyDescent="0.2">
      <c r="A141" s="25">
        <v>540092</v>
      </c>
      <c r="B141" s="15" t="s">
        <v>153</v>
      </c>
      <c r="C141" s="15" t="s">
        <v>154</v>
      </c>
      <c r="D141" s="15" t="s">
        <v>19</v>
      </c>
      <c r="E141" s="25">
        <v>2</v>
      </c>
      <c r="F141" s="25">
        <v>3.35</v>
      </c>
      <c r="G141" s="25">
        <v>0</v>
      </c>
      <c r="H141" s="25">
        <v>0</v>
      </c>
      <c r="I141" s="25">
        <v>3.35</v>
      </c>
      <c r="J141" s="25">
        <v>0</v>
      </c>
      <c r="K141" s="25">
        <v>0.01</v>
      </c>
      <c r="L141" s="25">
        <v>3.36</v>
      </c>
      <c r="M141" s="25">
        <v>7.7064220183486239E-3</v>
      </c>
      <c r="N141" s="26">
        <v>0.99702380952380953</v>
      </c>
      <c r="O141" s="26">
        <v>0</v>
      </c>
      <c r="P141" s="26">
        <v>2.976190476190476E-3</v>
      </c>
      <c r="R141" s="32">
        <f t="shared" si="2"/>
        <v>100</v>
      </c>
    </row>
    <row r="142" spans="1:18" x14ac:dyDescent="0.2">
      <c r="A142" s="25">
        <v>540095</v>
      </c>
      <c r="B142" s="15" t="s">
        <v>155</v>
      </c>
      <c r="C142" s="15" t="s">
        <v>154</v>
      </c>
      <c r="D142" s="15" t="s">
        <v>19</v>
      </c>
      <c r="E142" s="25">
        <v>2</v>
      </c>
      <c r="F142" s="25">
        <v>0.88</v>
      </c>
      <c r="G142" s="25">
        <v>0</v>
      </c>
      <c r="H142" s="25">
        <v>0</v>
      </c>
      <c r="I142" s="25">
        <v>0.88</v>
      </c>
      <c r="J142" s="25">
        <v>0</v>
      </c>
      <c r="K142" s="25">
        <v>0</v>
      </c>
      <c r="L142" s="25">
        <v>0.88</v>
      </c>
      <c r="M142" s="25">
        <v>4.0930232558139537E-3</v>
      </c>
      <c r="N142" s="26">
        <v>1</v>
      </c>
      <c r="O142" s="26">
        <v>0</v>
      </c>
      <c r="P142" s="26">
        <v>0</v>
      </c>
      <c r="R142" s="32">
        <f t="shared" si="2"/>
        <v>199</v>
      </c>
    </row>
    <row r="143" spans="1:18" x14ac:dyDescent="0.2">
      <c r="A143" s="25">
        <v>545535</v>
      </c>
      <c r="B143" s="15" t="s">
        <v>156</v>
      </c>
      <c r="C143" s="15" t="s">
        <v>154</v>
      </c>
      <c r="D143" s="15" t="s">
        <v>19</v>
      </c>
      <c r="E143" s="25">
        <v>2</v>
      </c>
      <c r="F143" s="25">
        <v>3.52</v>
      </c>
      <c r="G143" s="25">
        <v>0</v>
      </c>
      <c r="H143" s="25">
        <v>0</v>
      </c>
      <c r="I143" s="25">
        <v>3.52</v>
      </c>
      <c r="J143" s="25">
        <v>0</v>
      </c>
      <c r="K143" s="25">
        <v>0.01</v>
      </c>
      <c r="L143" s="25">
        <v>3.53</v>
      </c>
      <c r="M143" s="25">
        <v>4.4683544303797474E-3</v>
      </c>
      <c r="N143" s="26">
        <v>0.99716713881019836</v>
      </c>
      <c r="O143" s="26">
        <v>0</v>
      </c>
      <c r="P143" s="26">
        <v>2.8328611898016999E-3</v>
      </c>
      <c r="R143" s="32">
        <f t="shared" si="2"/>
        <v>91</v>
      </c>
    </row>
    <row r="144" spans="1:18" x14ac:dyDescent="0.2">
      <c r="A144" s="25">
        <v>545537</v>
      </c>
      <c r="B144" s="15" t="s">
        <v>157</v>
      </c>
      <c r="C144" s="15" t="s">
        <v>154</v>
      </c>
      <c r="D144" s="15" t="s">
        <v>19</v>
      </c>
      <c r="E144" s="25">
        <v>2</v>
      </c>
      <c r="F144" s="25">
        <v>6.4</v>
      </c>
      <c r="G144" s="25">
        <v>0</v>
      </c>
      <c r="H144" s="25">
        <v>0</v>
      </c>
      <c r="I144" s="25">
        <v>6.4</v>
      </c>
      <c r="J144" s="25">
        <v>0</v>
      </c>
      <c r="K144" s="25">
        <v>0.02</v>
      </c>
      <c r="L144" s="25">
        <v>6.42</v>
      </c>
      <c r="M144" s="25">
        <v>8.710990502035278E-3</v>
      </c>
      <c r="N144" s="26">
        <v>0.99688473520249232</v>
      </c>
      <c r="O144" s="26">
        <v>0</v>
      </c>
      <c r="P144" s="26">
        <v>3.1152647975077881E-3</v>
      </c>
      <c r="R144" s="32">
        <f t="shared" si="2"/>
        <v>37</v>
      </c>
    </row>
    <row r="145" spans="1:18" x14ac:dyDescent="0.2">
      <c r="A145" s="25">
        <v>545539</v>
      </c>
      <c r="B145" s="15" t="s">
        <v>158</v>
      </c>
      <c r="C145" s="15" t="s">
        <v>154</v>
      </c>
      <c r="D145" s="15" t="s">
        <v>19</v>
      </c>
      <c r="E145" s="25">
        <v>2</v>
      </c>
      <c r="F145" s="25">
        <v>1.19</v>
      </c>
      <c r="G145" s="25">
        <v>0</v>
      </c>
      <c r="H145" s="25">
        <v>0</v>
      </c>
      <c r="I145" s="25">
        <v>1.19</v>
      </c>
      <c r="J145" s="25">
        <v>0</v>
      </c>
      <c r="K145" s="25">
        <v>0</v>
      </c>
      <c r="L145" s="25">
        <v>1.19</v>
      </c>
      <c r="M145" s="25">
        <v>5.5092592592592589E-3</v>
      </c>
      <c r="N145" s="26">
        <v>1</v>
      </c>
      <c r="O145" s="26">
        <v>0</v>
      </c>
      <c r="P145" s="26">
        <v>0</v>
      </c>
      <c r="R145" s="32">
        <f t="shared" si="2"/>
        <v>188</v>
      </c>
    </row>
    <row r="146" spans="1:18" x14ac:dyDescent="0.2">
      <c r="A146" s="36">
        <v>545536</v>
      </c>
      <c r="B146" s="35" t="s">
        <v>159</v>
      </c>
      <c r="C146" s="35" t="s">
        <v>154</v>
      </c>
      <c r="D146" s="35" t="s">
        <v>23</v>
      </c>
      <c r="E146" s="36">
        <v>2</v>
      </c>
      <c r="F146" s="36">
        <v>116.86</v>
      </c>
      <c r="G146" s="36">
        <v>0</v>
      </c>
      <c r="H146" s="36">
        <v>0</v>
      </c>
      <c r="I146" s="36">
        <v>116.86</v>
      </c>
      <c r="J146" s="36">
        <v>53.43</v>
      </c>
      <c r="K146" s="36">
        <v>64.099999999999994</v>
      </c>
      <c r="L146" s="36">
        <v>234.39</v>
      </c>
      <c r="M146" s="36">
        <v>8.110801598698894E-4</v>
      </c>
      <c r="N146" s="37">
        <v>0.49857075813814578</v>
      </c>
      <c r="O146" s="37">
        <v>0.22795341098169719</v>
      </c>
      <c r="P146" s="37">
        <v>0.27347583088015698</v>
      </c>
      <c r="R146" s="33">
        <f t="shared" si="2"/>
        <v>37</v>
      </c>
    </row>
    <row r="147" spans="1:18" x14ac:dyDescent="0.2">
      <c r="A147" s="27"/>
      <c r="B147" s="16"/>
      <c r="C147" s="16" t="s">
        <v>154</v>
      </c>
      <c r="D147" s="16" t="s">
        <v>2</v>
      </c>
      <c r="E147" s="27">
        <v>2</v>
      </c>
      <c r="F147" s="27">
        <v>119.42</v>
      </c>
      <c r="G147" s="27">
        <v>0</v>
      </c>
      <c r="H147" s="27">
        <v>0</v>
      </c>
      <c r="I147" s="27">
        <v>119.42</v>
      </c>
      <c r="J147" s="27">
        <v>53.43</v>
      </c>
      <c r="K147" s="27">
        <v>66.599999999999994</v>
      </c>
      <c r="L147" s="27">
        <v>239.45</v>
      </c>
      <c r="M147" s="27">
        <v>8.2328792556885769E-4</v>
      </c>
      <c r="N147" s="28">
        <v>0.49872624765086659</v>
      </c>
      <c r="O147" s="28">
        <v>0.22313635414491539</v>
      </c>
      <c r="P147" s="28">
        <v>0.27813739820421801</v>
      </c>
      <c r="R147" s="34">
        <f t="shared" si="2"/>
        <v>37</v>
      </c>
    </row>
    <row r="148" spans="1:18" x14ac:dyDescent="0.2">
      <c r="A148" s="25">
        <v>545556</v>
      </c>
      <c r="B148" s="15" t="s">
        <v>160</v>
      </c>
      <c r="C148" s="15" t="s">
        <v>161</v>
      </c>
      <c r="D148" s="15" t="s">
        <v>19</v>
      </c>
      <c r="E148" s="25">
        <v>6</v>
      </c>
      <c r="F148" s="25">
        <v>1.97</v>
      </c>
      <c r="G148" s="25">
        <v>0</v>
      </c>
      <c r="H148" s="25">
        <v>0</v>
      </c>
      <c r="I148" s="25">
        <v>1.97</v>
      </c>
      <c r="J148" s="25">
        <v>1.08</v>
      </c>
      <c r="K148" s="25">
        <v>0.02</v>
      </c>
      <c r="L148" s="25">
        <v>3.07</v>
      </c>
      <c r="M148" s="25">
        <v>4.5684523809523814E-3</v>
      </c>
      <c r="N148" s="26">
        <v>0.64169381107491863</v>
      </c>
      <c r="O148" s="26">
        <v>0.35179153094462551</v>
      </c>
      <c r="P148" s="26">
        <v>6.5146579804560263E-3</v>
      </c>
      <c r="R148" s="32">
        <f t="shared" si="2"/>
        <v>107</v>
      </c>
    </row>
    <row r="149" spans="1:18" x14ac:dyDescent="0.2">
      <c r="A149" s="25">
        <v>540292</v>
      </c>
      <c r="B149" s="15" t="s">
        <v>162</v>
      </c>
      <c r="C149" s="15" t="s">
        <v>161</v>
      </c>
      <c r="D149" s="15" t="s">
        <v>19</v>
      </c>
      <c r="E149" s="25">
        <v>6</v>
      </c>
      <c r="F149" s="25">
        <v>2.31</v>
      </c>
      <c r="G149" s="25">
        <v>0</v>
      </c>
      <c r="H149" s="25">
        <v>0</v>
      </c>
      <c r="I149" s="25">
        <v>2.31</v>
      </c>
      <c r="J149" s="25">
        <v>3.31</v>
      </c>
      <c r="K149" s="25">
        <v>0.04</v>
      </c>
      <c r="L149" s="25">
        <v>5.66</v>
      </c>
      <c r="M149" s="25">
        <v>2.4933920704845809E-3</v>
      </c>
      <c r="N149" s="26">
        <v>0.40812720848056538</v>
      </c>
      <c r="O149" s="26">
        <v>0.5848056537102474</v>
      </c>
      <c r="P149" s="26">
        <v>7.0671378091872791E-3</v>
      </c>
      <c r="R149" s="32">
        <f t="shared" si="2"/>
        <v>47</v>
      </c>
    </row>
    <row r="150" spans="1:18" x14ac:dyDescent="0.2">
      <c r="A150" s="25">
        <v>540104</v>
      </c>
      <c r="B150" s="15" t="s">
        <v>163</v>
      </c>
      <c r="C150" s="15" t="s">
        <v>161</v>
      </c>
      <c r="D150" s="15" t="s">
        <v>19</v>
      </c>
      <c r="E150" s="25">
        <v>6</v>
      </c>
      <c r="F150" s="25">
        <v>2.44</v>
      </c>
      <c r="G150" s="25">
        <v>0</v>
      </c>
      <c r="H150" s="25">
        <v>0</v>
      </c>
      <c r="I150" s="25">
        <v>2.44</v>
      </c>
      <c r="J150" s="25">
        <v>0</v>
      </c>
      <c r="K150" s="25">
        <v>0.03</v>
      </c>
      <c r="L150" s="25">
        <v>2.4700000000000002</v>
      </c>
      <c r="M150" s="25">
        <v>7.4622356495468271E-3</v>
      </c>
      <c r="N150" s="26">
        <v>0.98785425101214586</v>
      </c>
      <c r="O150" s="26">
        <v>0</v>
      </c>
      <c r="P150" s="26">
        <v>1.2145748987854249E-2</v>
      </c>
      <c r="R150" s="32">
        <f t="shared" si="2"/>
        <v>131</v>
      </c>
    </row>
    <row r="151" spans="1:18" x14ac:dyDescent="0.2">
      <c r="A151" s="25">
        <v>540101</v>
      </c>
      <c r="B151" s="15" t="s">
        <v>164</v>
      </c>
      <c r="C151" s="15" t="s">
        <v>161</v>
      </c>
      <c r="D151" s="15" t="s">
        <v>19</v>
      </c>
      <c r="E151" s="25">
        <v>6</v>
      </c>
      <c r="F151" s="25">
        <v>1.7</v>
      </c>
      <c r="G151" s="25">
        <v>0</v>
      </c>
      <c r="H151" s="25">
        <v>0</v>
      </c>
      <c r="I151" s="25">
        <v>1.7</v>
      </c>
      <c r="J151" s="25">
        <v>0</v>
      </c>
      <c r="K151" s="25">
        <v>0</v>
      </c>
      <c r="L151" s="25">
        <v>1.7</v>
      </c>
      <c r="M151" s="25">
        <v>6.2499999999999986E-3</v>
      </c>
      <c r="N151" s="26">
        <v>1</v>
      </c>
      <c r="O151" s="26">
        <v>0</v>
      </c>
      <c r="P151" s="26">
        <v>0</v>
      </c>
      <c r="R151" s="32">
        <f t="shared" si="2"/>
        <v>167</v>
      </c>
    </row>
    <row r="152" spans="1:18" x14ac:dyDescent="0.2">
      <c r="A152" s="25">
        <v>540106</v>
      </c>
      <c r="B152" s="15" t="s">
        <v>165</v>
      </c>
      <c r="C152" s="15" t="s">
        <v>161</v>
      </c>
      <c r="D152" s="15" t="s">
        <v>19</v>
      </c>
      <c r="E152" s="25">
        <v>6</v>
      </c>
      <c r="F152" s="25">
        <v>1.62</v>
      </c>
      <c r="G152" s="25">
        <v>0</v>
      </c>
      <c r="H152" s="25">
        <v>0</v>
      </c>
      <c r="I152" s="25">
        <v>1.62</v>
      </c>
      <c r="J152" s="25">
        <v>0.04</v>
      </c>
      <c r="K152" s="25">
        <v>0.02</v>
      </c>
      <c r="L152" s="25">
        <v>1.68</v>
      </c>
      <c r="M152" s="25">
        <v>4.3187660668380463E-3</v>
      </c>
      <c r="N152" s="26">
        <v>0.9642857142857143</v>
      </c>
      <c r="O152" s="26">
        <v>2.3809523809523812E-2</v>
      </c>
      <c r="P152" s="26">
        <v>1.1904761904761901E-2</v>
      </c>
      <c r="R152" s="32">
        <f t="shared" si="2"/>
        <v>168</v>
      </c>
    </row>
    <row r="153" spans="1:18" x14ac:dyDescent="0.2">
      <c r="A153" s="25">
        <v>540103</v>
      </c>
      <c r="B153" s="15" t="s">
        <v>166</v>
      </c>
      <c r="C153" s="15" t="s">
        <v>161</v>
      </c>
      <c r="D153" s="15" t="s">
        <v>19</v>
      </c>
      <c r="E153" s="25">
        <v>6</v>
      </c>
      <c r="F153" s="25">
        <v>5.21</v>
      </c>
      <c r="G153" s="25">
        <v>0</v>
      </c>
      <c r="H153" s="25">
        <v>0</v>
      </c>
      <c r="I153" s="25">
        <v>5.21</v>
      </c>
      <c r="J153" s="25">
        <v>0.35</v>
      </c>
      <c r="K153" s="25">
        <v>0</v>
      </c>
      <c r="L153" s="25">
        <v>5.56</v>
      </c>
      <c r="M153" s="25">
        <v>7.2774869109947637E-3</v>
      </c>
      <c r="N153" s="26">
        <v>0.93705035971223027</v>
      </c>
      <c r="O153" s="26">
        <v>6.2949640287769781E-2</v>
      </c>
      <c r="P153" s="26">
        <v>0</v>
      </c>
      <c r="R153" s="32">
        <f t="shared" si="2"/>
        <v>48</v>
      </c>
    </row>
    <row r="154" spans="1:18" x14ac:dyDescent="0.2">
      <c r="A154" s="25">
        <v>540098</v>
      </c>
      <c r="B154" s="15" t="s">
        <v>167</v>
      </c>
      <c r="C154" s="15" t="s">
        <v>161</v>
      </c>
      <c r="D154" s="15" t="s">
        <v>19</v>
      </c>
      <c r="E154" s="25">
        <v>6</v>
      </c>
      <c r="F154" s="25">
        <v>2.5099999999999998</v>
      </c>
      <c r="G154" s="25">
        <v>0</v>
      </c>
      <c r="H154" s="25">
        <v>0</v>
      </c>
      <c r="I154" s="25">
        <v>2.5099999999999998</v>
      </c>
      <c r="J154" s="25">
        <v>1.62</v>
      </c>
      <c r="K154" s="25">
        <v>0</v>
      </c>
      <c r="L154" s="25">
        <v>4.13</v>
      </c>
      <c r="M154" s="25">
        <v>9.1574279379157426E-3</v>
      </c>
      <c r="N154" s="26">
        <v>0.60774818401937047</v>
      </c>
      <c r="O154" s="26">
        <v>0.39225181598062958</v>
      </c>
      <c r="P154" s="26">
        <v>0</v>
      </c>
      <c r="R154" s="32">
        <f t="shared" si="2"/>
        <v>74</v>
      </c>
    </row>
    <row r="155" spans="1:18" x14ac:dyDescent="0.2">
      <c r="A155" s="25">
        <v>540105</v>
      </c>
      <c r="B155" s="15" t="s">
        <v>168</v>
      </c>
      <c r="C155" s="15" t="s">
        <v>161</v>
      </c>
      <c r="D155" s="15" t="s">
        <v>19</v>
      </c>
      <c r="E155" s="25">
        <v>6</v>
      </c>
      <c r="F155" s="25">
        <v>2.54</v>
      </c>
      <c r="G155" s="25">
        <v>0</v>
      </c>
      <c r="H155" s="25">
        <v>0</v>
      </c>
      <c r="I155" s="25">
        <v>2.54</v>
      </c>
      <c r="J155" s="25">
        <v>0.28999999999999998</v>
      </c>
      <c r="K155" s="25">
        <v>0</v>
      </c>
      <c r="L155" s="25">
        <v>2.83</v>
      </c>
      <c r="M155" s="25">
        <v>8.2991202346041053E-3</v>
      </c>
      <c r="N155" s="26">
        <v>0.89752650176678439</v>
      </c>
      <c r="O155" s="26">
        <v>0.1024734982332155</v>
      </c>
      <c r="P155" s="26">
        <v>0</v>
      </c>
      <c r="R155" s="32">
        <f t="shared" si="2"/>
        <v>115</v>
      </c>
    </row>
    <row r="156" spans="1:18" x14ac:dyDescent="0.2">
      <c r="A156" s="25">
        <v>540100</v>
      </c>
      <c r="B156" s="15" t="s">
        <v>169</v>
      </c>
      <c r="C156" s="15" t="s">
        <v>161</v>
      </c>
      <c r="D156" s="15" t="s">
        <v>19</v>
      </c>
      <c r="E156" s="25">
        <v>6</v>
      </c>
      <c r="F156" s="25">
        <v>0.9</v>
      </c>
      <c r="G156" s="25">
        <v>0</v>
      </c>
      <c r="H156" s="25">
        <v>0</v>
      </c>
      <c r="I156" s="25">
        <v>0.9</v>
      </c>
      <c r="J156" s="25">
        <v>0.6</v>
      </c>
      <c r="K156" s="25">
        <v>0</v>
      </c>
      <c r="L156" s="25">
        <v>1.5</v>
      </c>
      <c r="M156" s="25">
        <v>8.152173913043478E-3</v>
      </c>
      <c r="N156" s="26">
        <v>0.6</v>
      </c>
      <c r="O156" s="26">
        <v>0.4</v>
      </c>
      <c r="P156" s="26">
        <v>0</v>
      </c>
      <c r="R156" s="32">
        <f t="shared" si="2"/>
        <v>179</v>
      </c>
    </row>
    <row r="157" spans="1:18" x14ac:dyDescent="0.2">
      <c r="A157" s="25">
        <v>540099</v>
      </c>
      <c r="B157" s="15" t="s">
        <v>170</v>
      </c>
      <c r="C157" s="15" t="s">
        <v>161</v>
      </c>
      <c r="D157" s="15" t="s">
        <v>19</v>
      </c>
      <c r="E157" s="25">
        <v>6</v>
      </c>
      <c r="F157" s="25">
        <v>14.49</v>
      </c>
      <c r="G157" s="25">
        <v>0</v>
      </c>
      <c r="H157" s="25">
        <v>0</v>
      </c>
      <c r="I157" s="25">
        <v>14.49</v>
      </c>
      <c r="J157" s="25">
        <v>0.38</v>
      </c>
      <c r="K157" s="25">
        <v>0.1</v>
      </c>
      <c r="L157" s="25">
        <v>14.97</v>
      </c>
      <c r="M157" s="25">
        <v>2.5096395641240571E-3</v>
      </c>
      <c r="N157" s="26">
        <v>0.96793587174348694</v>
      </c>
      <c r="O157" s="26">
        <v>2.5384101536406141E-2</v>
      </c>
      <c r="P157" s="26">
        <v>6.6800267201068807E-3</v>
      </c>
      <c r="R157" s="32">
        <f t="shared" si="2"/>
        <v>12</v>
      </c>
    </row>
    <row r="158" spans="1:18" x14ac:dyDescent="0.2">
      <c r="A158" s="25">
        <v>540102</v>
      </c>
      <c r="B158" s="15" t="s">
        <v>171</v>
      </c>
      <c r="C158" s="15" t="s">
        <v>161</v>
      </c>
      <c r="D158" s="15" t="s">
        <v>19</v>
      </c>
      <c r="E158" s="25">
        <v>6</v>
      </c>
      <c r="F158" s="25">
        <v>2.33</v>
      </c>
      <c r="G158" s="25">
        <v>0</v>
      </c>
      <c r="H158" s="25">
        <v>0</v>
      </c>
      <c r="I158" s="25">
        <v>2.33</v>
      </c>
      <c r="J158" s="25">
        <v>0.26</v>
      </c>
      <c r="K158" s="25">
        <v>0</v>
      </c>
      <c r="L158" s="25">
        <v>2.59</v>
      </c>
      <c r="M158" s="25">
        <v>7.3579545454545451E-3</v>
      </c>
      <c r="N158" s="26">
        <v>0.8996138996138997</v>
      </c>
      <c r="O158" s="26">
        <v>0.10038610038610039</v>
      </c>
      <c r="P158" s="26">
        <v>0</v>
      </c>
      <c r="R158" s="32">
        <f t="shared" si="2"/>
        <v>127</v>
      </c>
    </row>
    <row r="159" spans="1:18" x14ac:dyDescent="0.2">
      <c r="A159" s="36">
        <v>540097</v>
      </c>
      <c r="B159" s="35" t="s">
        <v>172</v>
      </c>
      <c r="C159" s="35" t="s">
        <v>161</v>
      </c>
      <c r="D159" s="35" t="s">
        <v>23</v>
      </c>
      <c r="E159" s="36">
        <v>6</v>
      </c>
      <c r="F159" s="36">
        <v>70.58</v>
      </c>
      <c r="G159" s="36">
        <v>0</v>
      </c>
      <c r="H159" s="36">
        <v>0</v>
      </c>
      <c r="I159" s="36">
        <v>70.58</v>
      </c>
      <c r="J159" s="36">
        <v>152.02000000000001</v>
      </c>
      <c r="K159" s="36">
        <v>34.06</v>
      </c>
      <c r="L159" s="36">
        <v>256.66000000000003</v>
      </c>
      <c r="M159" s="36">
        <v>1.3708492898994271E-3</v>
      </c>
      <c r="N159" s="37">
        <v>0.27499415569235558</v>
      </c>
      <c r="O159" s="37">
        <v>0.59230109872983716</v>
      </c>
      <c r="P159" s="37">
        <v>0.1327047455778072</v>
      </c>
      <c r="R159" s="33">
        <f t="shared" si="2"/>
        <v>33</v>
      </c>
    </row>
    <row r="160" spans="1:18" x14ac:dyDescent="0.2">
      <c r="A160" s="27"/>
      <c r="B160" s="16"/>
      <c r="C160" s="16" t="s">
        <v>161</v>
      </c>
      <c r="D160" s="16" t="s">
        <v>2</v>
      </c>
      <c r="E160" s="27">
        <v>6</v>
      </c>
      <c r="F160" s="27">
        <v>86.14</v>
      </c>
      <c r="G160" s="27">
        <v>0</v>
      </c>
      <c r="H160" s="27">
        <v>0</v>
      </c>
      <c r="I160" s="27">
        <v>86.14</v>
      </c>
      <c r="J160" s="27">
        <v>153.04</v>
      </c>
      <c r="K160" s="27">
        <v>37.979999999999997</v>
      </c>
      <c r="L160" s="27">
        <v>277.16000000000003</v>
      </c>
      <c r="M160" s="27">
        <v>1.3912746658099619E-3</v>
      </c>
      <c r="N160" s="28">
        <v>0.31079520854380138</v>
      </c>
      <c r="O160" s="28">
        <v>0.55217203059604558</v>
      </c>
      <c r="P160" s="28">
        <v>0.13703276086015301</v>
      </c>
      <c r="R160" s="34">
        <f t="shared" si="2"/>
        <v>33</v>
      </c>
    </row>
    <row r="161" spans="1:18" x14ac:dyDescent="0.2">
      <c r="A161" s="25">
        <v>540287</v>
      </c>
      <c r="B161" s="15" t="s">
        <v>173</v>
      </c>
      <c r="C161" s="15" t="s">
        <v>174</v>
      </c>
      <c r="D161" s="15" t="s">
        <v>19</v>
      </c>
      <c r="E161" s="25">
        <v>10</v>
      </c>
      <c r="F161" s="25">
        <v>2.11</v>
      </c>
      <c r="G161" s="25">
        <v>0</v>
      </c>
      <c r="H161" s="25">
        <v>0</v>
      </c>
      <c r="I161" s="25">
        <v>2.11</v>
      </c>
      <c r="J161" s="25">
        <v>0.18</v>
      </c>
      <c r="K161" s="25">
        <v>0.02</v>
      </c>
      <c r="L161" s="25">
        <v>2.31</v>
      </c>
      <c r="M161" s="25">
        <v>4.1472172351885101E-3</v>
      </c>
      <c r="N161" s="26">
        <v>0.91341991341991335</v>
      </c>
      <c r="O161" s="26">
        <v>7.792207792207792E-2</v>
      </c>
      <c r="P161" s="26">
        <v>8.658008658008658E-3</v>
      </c>
      <c r="R161" s="32">
        <f t="shared" si="2"/>
        <v>141</v>
      </c>
    </row>
    <row r="162" spans="1:18" x14ac:dyDescent="0.2">
      <c r="A162" s="25">
        <v>540152</v>
      </c>
      <c r="B162" s="15" t="s">
        <v>175</v>
      </c>
      <c r="C162" s="15" t="s">
        <v>174</v>
      </c>
      <c r="D162" s="15" t="s">
        <v>45</v>
      </c>
      <c r="E162" s="25">
        <v>10</v>
      </c>
      <c r="F162" s="25">
        <v>1.47</v>
      </c>
      <c r="G162" s="25">
        <v>0</v>
      </c>
      <c r="H162" s="25">
        <v>0</v>
      </c>
      <c r="I162" s="25">
        <v>1.47</v>
      </c>
      <c r="J162" s="25">
        <v>0</v>
      </c>
      <c r="K162" s="25">
        <v>0</v>
      </c>
      <c r="L162" s="25">
        <v>1.47</v>
      </c>
      <c r="M162" s="25">
        <v>1.113636363636364E-2</v>
      </c>
      <c r="N162" s="26">
        <v>1</v>
      </c>
      <c r="O162" s="26">
        <v>0</v>
      </c>
      <c r="P162" s="26">
        <v>0</v>
      </c>
      <c r="R162" s="32" t="str">
        <f t="shared" si="2"/>
        <v/>
      </c>
    </row>
    <row r="163" spans="1:18" x14ac:dyDescent="0.2">
      <c r="A163" s="25">
        <v>540109</v>
      </c>
      <c r="B163" s="15" t="s">
        <v>176</v>
      </c>
      <c r="C163" s="15" t="s">
        <v>174</v>
      </c>
      <c r="D163" s="15" t="s">
        <v>19</v>
      </c>
      <c r="E163" s="25">
        <v>10</v>
      </c>
      <c r="F163" s="25">
        <v>3.42</v>
      </c>
      <c r="G163" s="25">
        <v>0</v>
      </c>
      <c r="H163" s="25">
        <v>0</v>
      </c>
      <c r="I163" s="25">
        <v>3.42</v>
      </c>
      <c r="J163" s="25">
        <v>0</v>
      </c>
      <c r="K163" s="25">
        <v>0.01</v>
      </c>
      <c r="L163" s="25">
        <v>3.43</v>
      </c>
      <c r="M163" s="25">
        <v>4.4661458333333333E-3</v>
      </c>
      <c r="N163" s="26">
        <v>0.99708454810495628</v>
      </c>
      <c r="O163" s="26">
        <v>0</v>
      </c>
      <c r="P163" s="26">
        <v>2.9154518950437322E-3</v>
      </c>
      <c r="R163" s="32">
        <f t="shared" si="2"/>
        <v>97</v>
      </c>
    </row>
    <row r="164" spans="1:18" x14ac:dyDescent="0.2">
      <c r="A164" s="25">
        <v>540110</v>
      </c>
      <c r="B164" s="15" t="s">
        <v>177</v>
      </c>
      <c r="C164" s="15" t="s">
        <v>174</v>
      </c>
      <c r="D164" s="15" t="s">
        <v>19</v>
      </c>
      <c r="E164" s="25">
        <v>10</v>
      </c>
      <c r="F164" s="25">
        <v>2.7</v>
      </c>
      <c r="G164" s="25">
        <v>0</v>
      </c>
      <c r="H164" s="25">
        <v>0</v>
      </c>
      <c r="I164" s="25">
        <v>2.7</v>
      </c>
      <c r="J164" s="25">
        <v>0.28999999999999998</v>
      </c>
      <c r="K164" s="25">
        <v>7.0000000000000007E-2</v>
      </c>
      <c r="L164" s="25">
        <v>3.06</v>
      </c>
      <c r="M164" s="25">
        <v>5.7196261682242993E-3</v>
      </c>
      <c r="N164" s="26">
        <v>0.88235294117647067</v>
      </c>
      <c r="O164" s="26">
        <v>9.4771241830065356E-2</v>
      </c>
      <c r="P164" s="26">
        <v>2.2875816993464051E-2</v>
      </c>
      <c r="R164" s="32">
        <f t="shared" si="2"/>
        <v>108</v>
      </c>
    </row>
    <row r="165" spans="1:18" x14ac:dyDescent="0.2">
      <c r="A165" s="25">
        <v>540108</v>
      </c>
      <c r="B165" s="15" t="s">
        <v>178</v>
      </c>
      <c r="C165" s="15" t="s">
        <v>174</v>
      </c>
      <c r="D165" s="15" t="s">
        <v>19</v>
      </c>
      <c r="E165" s="25">
        <v>10</v>
      </c>
      <c r="F165" s="25">
        <v>3.81</v>
      </c>
      <c r="G165" s="25">
        <v>0</v>
      </c>
      <c r="H165" s="25">
        <v>0</v>
      </c>
      <c r="I165" s="25">
        <v>3.81</v>
      </c>
      <c r="J165" s="25">
        <v>0.23</v>
      </c>
      <c r="K165" s="25">
        <v>0.04</v>
      </c>
      <c r="L165" s="25">
        <v>4.08</v>
      </c>
      <c r="M165" s="25">
        <v>3.425692695214106E-3</v>
      </c>
      <c r="N165" s="26">
        <v>0.93382352941176472</v>
      </c>
      <c r="O165" s="26">
        <v>5.6372549019607837E-2</v>
      </c>
      <c r="P165" s="26">
        <v>9.8039215686274508E-3</v>
      </c>
      <c r="R165" s="32">
        <f t="shared" si="2"/>
        <v>75</v>
      </c>
    </row>
    <row r="166" spans="1:18" x14ac:dyDescent="0.2">
      <c r="A166" s="25">
        <v>540111</v>
      </c>
      <c r="B166" s="15" t="s">
        <v>179</v>
      </c>
      <c r="C166" s="15" t="s">
        <v>174</v>
      </c>
      <c r="D166" s="15" t="s">
        <v>19</v>
      </c>
      <c r="E166" s="25">
        <v>10</v>
      </c>
      <c r="F166" s="25">
        <v>7.42</v>
      </c>
      <c r="G166" s="25">
        <v>0</v>
      </c>
      <c r="H166" s="25">
        <v>0</v>
      </c>
      <c r="I166" s="25">
        <v>7.42</v>
      </c>
      <c r="J166" s="25">
        <v>0.77</v>
      </c>
      <c r="K166" s="25">
        <v>0.09</v>
      </c>
      <c r="L166" s="25">
        <v>8.2799999999999994</v>
      </c>
      <c r="M166" s="25">
        <v>3.85295486272685E-3</v>
      </c>
      <c r="N166" s="26">
        <v>0.89613526570048319</v>
      </c>
      <c r="O166" s="26">
        <v>9.2995169082125614E-2</v>
      </c>
      <c r="P166" s="26">
        <v>1.0869565217391301E-2</v>
      </c>
      <c r="R166" s="32">
        <f t="shared" si="2"/>
        <v>26</v>
      </c>
    </row>
    <row r="167" spans="1:18" x14ac:dyDescent="0.2">
      <c r="A167" s="36">
        <v>540107</v>
      </c>
      <c r="B167" s="35" t="s">
        <v>180</v>
      </c>
      <c r="C167" s="35" t="s">
        <v>174</v>
      </c>
      <c r="D167" s="35" t="s">
        <v>23</v>
      </c>
      <c r="E167" s="36">
        <v>10</v>
      </c>
      <c r="F167" s="36">
        <v>60.44</v>
      </c>
      <c r="G167" s="36">
        <v>0</v>
      </c>
      <c r="H167" s="36">
        <v>0</v>
      </c>
      <c r="I167" s="36">
        <v>60.44</v>
      </c>
      <c r="J167" s="36">
        <v>90.33</v>
      </c>
      <c r="K167" s="36">
        <v>0.91</v>
      </c>
      <c r="L167" s="36">
        <v>151.68</v>
      </c>
      <c r="M167" s="36">
        <v>7.8083334191316508E-4</v>
      </c>
      <c r="N167" s="37">
        <v>0.39847046413502107</v>
      </c>
      <c r="O167" s="37">
        <v>0.59553006329113933</v>
      </c>
      <c r="P167" s="37">
        <v>5.9994725738396638E-3</v>
      </c>
      <c r="R167" s="33">
        <f t="shared" si="2"/>
        <v>48</v>
      </c>
    </row>
    <row r="168" spans="1:18" x14ac:dyDescent="0.2">
      <c r="A168" s="27"/>
      <c r="B168" s="16"/>
      <c r="C168" s="16" t="s">
        <v>174</v>
      </c>
      <c r="D168" s="16" t="s">
        <v>2</v>
      </c>
      <c r="E168" s="27">
        <v>10</v>
      </c>
      <c r="F168" s="27">
        <v>74.45</v>
      </c>
      <c r="G168" s="27">
        <v>0</v>
      </c>
      <c r="H168" s="27">
        <v>0</v>
      </c>
      <c r="I168" s="27">
        <v>74.45</v>
      </c>
      <c r="J168" s="27">
        <v>91.62</v>
      </c>
      <c r="K168" s="27">
        <v>14.72</v>
      </c>
      <c r="L168" s="27">
        <v>180.79</v>
      </c>
      <c r="M168" s="27">
        <v>9.0638818421553979E-4</v>
      </c>
      <c r="N168" s="28">
        <v>0.41180375020742299</v>
      </c>
      <c r="O168" s="28">
        <v>0.5067758172465292</v>
      </c>
      <c r="P168" s="28">
        <v>8.1420432546047902E-2</v>
      </c>
      <c r="R168" s="34">
        <f t="shared" si="2"/>
        <v>43</v>
      </c>
    </row>
    <row r="169" spans="1:18" x14ac:dyDescent="0.2">
      <c r="A169" s="25">
        <v>540113</v>
      </c>
      <c r="B169" s="15" t="s">
        <v>181</v>
      </c>
      <c r="C169" s="15" t="s">
        <v>182</v>
      </c>
      <c r="D169" s="15" t="s">
        <v>19</v>
      </c>
      <c r="E169" s="25">
        <v>2</v>
      </c>
      <c r="F169" s="25">
        <v>2.21</v>
      </c>
      <c r="G169" s="25">
        <v>0</v>
      </c>
      <c r="H169" s="25">
        <v>0</v>
      </c>
      <c r="I169" s="25">
        <v>2.21</v>
      </c>
      <c r="J169" s="25">
        <v>0</v>
      </c>
      <c r="K169" s="25">
        <v>0</v>
      </c>
      <c r="L169" s="25">
        <v>2.21</v>
      </c>
      <c r="M169" s="25">
        <v>9.208333333333334E-3</v>
      </c>
      <c r="N169" s="26">
        <v>1</v>
      </c>
      <c r="O169" s="26">
        <v>0</v>
      </c>
      <c r="P169" s="26">
        <v>0</v>
      </c>
      <c r="R169" s="32">
        <f t="shared" si="2"/>
        <v>145</v>
      </c>
    </row>
    <row r="170" spans="1:18" x14ac:dyDescent="0.2">
      <c r="A170" s="25">
        <v>540247</v>
      </c>
      <c r="B170" s="15" t="s">
        <v>183</v>
      </c>
      <c r="C170" s="15" t="s">
        <v>182</v>
      </c>
      <c r="D170" s="15" t="s">
        <v>19</v>
      </c>
      <c r="E170" s="25">
        <v>2</v>
      </c>
      <c r="F170" s="25">
        <v>1.91</v>
      </c>
      <c r="G170" s="25">
        <v>0</v>
      </c>
      <c r="H170" s="25">
        <v>0</v>
      </c>
      <c r="I170" s="25">
        <v>1.91</v>
      </c>
      <c r="J170" s="25">
        <v>0</v>
      </c>
      <c r="K170" s="25">
        <v>0.05</v>
      </c>
      <c r="L170" s="25">
        <v>1.96</v>
      </c>
      <c r="M170" s="25">
        <v>2.4716267339218159E-3</v>
      </c>
      <c r="N170" s="26">
        <v>0.97448979591836737</v>
      </c>
      <c r="O170" s="26">
        <v>0</v>
      </c>
      <c r="P170" s="26">
        <v>2.551020408163265E-2</v>
      </c>
      <c r="R170" s="32">
        <f t="shared" si="2"/>
        <v>154</v>
      </c>
    </row>
    <row r="171" spans="1:18" x14ac:dyDescent="0.2">
      <c r="A171" s="25">
        <v>540249</v>
      </c>
      <c r="B171" s="15" t="s">
        <v>184</v>
      </c>
      <c r="C171" s="15" t="s">
        <v>182</v>
      </c>
      <c r="D171" s="15" t="s">
        <v>19</v>
      </c>
      <c r="E171" s="25">
        <v>2</v>
      </c>
      <c r="F171" s="25">
        <v>3.39</v>
      </c>
      <c r="G171" s="25">
        <v>0</v>
      </c>
      <c r="H171" s="25">
        <v>0</v>
      </c>
      <c r="I171" s="25">
        <v>3.39</v>
      </c>
      <c r="J171" s="25">
        <v>0</v>
      </c>
      <c r="K171" s="25">
        <v>0.01</v>
      </c>
      <c r="L171" s="25">
        <v>3.4</v>
      </c>
      <c r="M171" s="25">
        <v>4.081632653061224E-3</v>
      </c>
      <c r="N171" s="26">
        <v>0.99705882352941178</v>
      </c>
      <c r="O171" s="26">
        <v>0</v>
      </c>
      <c r="P171" s="26">
        <v>2.9411764705882348E-3</v>
      </c>
      <c r="R171" s="32">
        <f t="shared" si="2"/>
        <v>98</v>
      </c>
    </row>
    <row r="172" spans="1:18" x14ac:dyDescent="0.2">
      <c r="A172" s="25">
        <v>540250</v>
      </c>
      <c r="B172" s="15" t="s">
        <v>185</v>
      </c>
      <c r="C172" s="15" t="s">
        <v>182</v>
      </c>
      <c r="D172" s="15" t="s">
        <v>19</v>
      </c>
      <c r="E172" s="25">
        <v>2</v>
      </c>
      <c r="F172" s="25">
        <v>10.25</v>
      </c>
      <c r="G172" s="25">
        <v>0</v>
      </c>
      <c r="H172" s="25">
        <v>0</v>
      </c>
      <c r="I172" s="25">
        <v>10.25</v>
      </c>
      <c r="J172" s="25">
        <v>0</v>
      </c>
      <c r="K172" s="25">
        <v>0.3</v>
      </c>
      <c r="L172" s="25">
        <v>10.55</v>
      </c>
      <c r="M172" s="25">
        <v>5.336368234699039E-3</v>
      </c>
      <c r="N172" s="26">
        <v>0.97156398104265396</v>
      </c>
      <c r="O172" s="26">
        <v>0</v>
      </c>
      <c r="P172" s="26">
        <v>2.843601895734597E-2</v>
      </c>
      <c r="R172" s="32">
        <f t="shared" si="2"/>
        <v>16</v>
      </c>
    </row>
    <row r="173" spans="1:18" x14ac:dyDescent="0.2">
      <c r="A173" s="25">
        <v>540248</v>
      </c>
      <c r="B173" s="15" t="s">
        <v>186</v>
      </c>
      <c r="C173" s="15" t="s">
        <v>182</v>
      </c>
      <c r="D173" s="15" t="s">
        <v>19</v>
      </c>
      <c r="E173" s="25">
        <v>2</v>
      </c>
      <c r="F173" s="25">
        <v>0.49</v>
      </c>
      <c r="G173" s="25">
        <v>0</v>
      </c>
      <c r="H173" s="25">
        <v>0</v>
      </c>
      <c r="I173" s="25">
        <v>0.49</v>
      </c>
      <c r="J173" s="25">
        <v>0</v>
      </c>
      <c r="K173" s="25">
        <v>0.01</v>
      </c>
      <c r="L173" s="25">
        <v>0.5</v>
      </c>
      <c r="M173" s="25">
        <v>1.3368983957219251E-3</v>
      </c>
      <c r="N173" s="26">
        <v>0.98</v>
      </c>
      <c r="O173" s="26">
        <v>0</v>
      </c>
      <c r="P173" s="26">
        <v>0.02</v>
      </c>
      <c r="R173" s="32">
        <f t="shared" si="2"/>
        <v>209</v>
      </c>
    </row>
    <row r="174" spans="1:18" x14ac:dyDescent="0.2">
      <c r="A174" s="36">
        <v>540112</v>
      </c>
      <c r="B174" s="35" t="s">
        <v>187</v>
      </c>
      <c r="C174" s="35" t="s">
        <v>182</v>
      </c>
      <c r="D174" s="35" t="s">
        <v>23</v>
      </c>
      <c r="E174" s="36">
        <v>2</v>
      </c>
      <c r="F174" s="36">
        <v>232.11</v>
      </c>
      <c r="G174" s="36">
        <v>0</v>
      </c>
      <c r="H174" s="36">
        <v>0</v>
      </c>
      <c r="I174" s="36">
        <v>232.11</v>
      </c>
      <c r="J174" s="36">
        <v>85.07</v>
      </c>
      <c r="K174" s="36">
        <v>6.22</v>
      </c>
      <c r="L174" s="36">
        <v>323.39999999999998</v>
      </c>
      <c r="M174" s="36">
        <v>1.1529041848924631E-3</v>
      </c>
      <c r="N174" s="37">
        <v>0.71771799628942479</v>
      </c>
      <c r="O174" s="37">
        <v>0.26304885590599869</v>
      </c>
      <c r="P174" s="37">
        <v>1.923314780457637E-2</v>
      </c>
      <c r="R174" s="33">
        <f t="shared" si="2"/>
        <v>19</v>
      </c>
    </row>
    <row r="175" spans="1:18" x14ac:dyDescent="0.2">
      <c r="A175" s="27"/>
      <c r="B175" s="16"/>
      <c r="C175" s="16" t="s">
        <v>182</v>
      </c>
      <c r="D175" s="16" t="s">
        <v>2</v>
      </c>
      <c r="E175" s="27">
        <v>2</v>
      </c>
      <c r="F175" s="27">
        <v>239.4</v>
      </c>
      <c r="G175" s="27">
        <v>0</v>
      </c>
      <c r="H175" s="27">
        <v>0</v>
      </c>
      <c r="I175" s="27">
        <v>239.4</v>
      </c>
      <c r="J175" s="27">
        <v>85.08</v>
      </c>
      <c r="K175" s="27">
        <v>13.48</v>
      </c>
      <c r="L175" s="27">
        <v>337.96</v>
      </c>
      <c r="M175" s="27">
        <v>1.186978220937543E-3</v>
      </c>
      <c r="N175" s="28">
        <v>0.708367854183927</v>
      </c>
      <c r="O175" s="28">
        <v>0.25174576873002719</v>
      </c>
      <c r="P175" s="28">
        <v>3.9886377086045692E-2</v>
      </c>
      <c r="R175" s="34">
        <f t="shared" si="2"/>
        <v>19</v>
      </c>
    </row>
    <row r="176" spans="1:18" x14ac:dyDescent="0.2">
      <c r="A176" s="25">
        <v>540115</v>
      </c>
      <c r="B176" s="15" t="s">
        <v>188</v>
      </c>
      <c r="C176" s="15" t="s">
        <v>189</v>
      </c>
      <c r="D176" s="15" t="s">
        <v>19</v>
      </c>
      <c r="E176" s="25">
        <v>1</v>
      </c>
      <c r="F176" s="25">
        <v>2.4300000000000002</v>
      </c>
      <c r="G176" s="25">
        <v>0</v>
      </c>
      <c r="H176" s="25">
        <v>0</v>
      </c>
      <c r="I176" s="25">
        <v>2.4300000000000002</v>
      </c>
      <c r="J176" s="25">
        <v>0.13</v>
      </c>
      <c r="K176" s="25">
        <v>7.0000000000000007E-2</v>
      </c>
      <c r="L176" s="25">
        <v>2.63</v>
      </c>
      <c r="M176" s="25">
        <v>7.1467391304347819E-3</v>
      </c>
      <c r="N176" s="26">
        <v>0.92395437262357427</v>
      </c>
      <c r="O176" s="26">
        <v>4.9429657794676812E-2</v>
      </c>
      <c r="P176" s="26">
        <v>2.6615969581749051E-2</v>
      </c>
      <c r="R176" s="39">
        <f t="shared" si="2"/>
        <v>125</v>
      </c>
    </row>
    <row r="177" spans="1:18" x14ac:dyDescent="0.2">
      <c r="A177" s="25">
        <v>540116</v>
      </c>
      <c r="B177" s="15" t="s">
        <v>190</v>
      </c>
      <c r="C177" s="15" t="s">
        <v>189</v>
      </c>
      <c r="D177" s="15" t="s">
        <v>19</v>
      </c>
      <c r="E177" s="25">
        <v>1</v>
      </c>
      <c r="F177" s="25">
        <v>3.52</v>
      </c>
      <c r="G177" s="25">
        <v>0</v>
      </c>
      <c r="H177" s="25">
        <v>0</v>
      </c>
      <c r="I177" s="25">
        <v>3.52</v>
      </c>
      <c r="J177" s="25">
        <v>0</v>
      </c>
      <c r="K177" s="25">
        <v>0.55000000000000004</v>
      </c>
      <c r="L177" s="25">
        <v>4.07</v>
      </c>
      <c r="M177" s="25">
        <v>4.9154589371980676E-3</v>
      </c>
      <c r="N177" s="26">
        <v>0.8648648648648648</v>
      </c>
      <c r="O177" s="26">
        <v>0</v>
      </c>
      <c r="P177" s="26">
        <v>0.13513513513513509</v>
      </c>
      <c r="R177" s="32">
        <f t="shared" si="2"/>
        <v>77</v>
      </c>
    </row>
    <row r="178" spans="1:18" x14ac:dyDescent="0.2">
      <c r="A178" s="25">
        <v>540117</v>
      </c>
      <c r="B178" s="15" t="s">
        <v>191</v>
      </c>
      <c r="C178" s="15" t="s">
        <v>189</v>
      </c>
      <c r="D178" s="15" t="s">
        <v>19</v>
      </c>
      <c r="E178" s="25">
        <v>1</v>
      </c>
      <c r="F178" s="25">
        <v>6.89</v>
      </c>
      <c r="G178" s="25">
        <v>0</v>
      </c>
      <c r="H178" s="25">
        <v>0</v>
      </c>
      <c r="I178" s="25">
        <v>6.89</v>
      </c>
      <c r="J178" s="25">
        <v>3.09</v>
      </c>
      <c r="K178" s="25">
        <v>0.48</v>
      </c>
      <c r="L178" s="25">
        <v>10.46</v>
      </c>
      <c r="M178" s="25">
        <v>1.8711985688729879E-2</v>
      </c>
      <c r="N178" s="26">
        <v>0.65869980879541101</v>
      </c>
      <c r="O178" s="26">
        <v>0.29541108986615677</v>
      </c>
      <c r="P178" s="26">
        <v>4.5889101338432117E-2</v>
      </c>
      <c r="R178" s="32">
        <f t="shared" si="2"/>
        <v>17</v>
      </c>
    </row>
    <row r="179" spans="1:18" x14ac:dyDescent="0.2">
      <c r="A179" s="25">
        <v>540119</v>
      </c>
      <c r="B179" s="15" t="s">
        <v>192</v>
      </c>
      <c r="C179" s="15" t="s">
        <v>189</v>
      </c>
      <c r="D179" s="15" t="s">
        <v>19</v>
      </c>
      <c r="E179" s="25">
        <v>1</v>
      </c>
      <c r="F179" s="25">
        <v>1.7</v>
      </c>
      <c r="G179" s="25">
        <v>0</v>
      </c>
      <c r="H179" s="25">
        <v>0</v>
      </c>
      <c r="I179" s="25">
        <v>1.7</v>
      </c>
      <c r="J179" s="25">
        <v>0</v>
      </c>
      <c r="K179" s="25">
        <v>0.18</v>
      </c>
      <c r="L179" s="25">
        <v>1.88</v>
      </c>
      <c r="M179" s="25">
        <v>9.0384615384615386E-3</v>
      </c>
      <c r="N179" s="26">
        <v>0.9042553191489362</v>
      </c>
      <c r="O179" s="26">
        <v>0</v>
      </c>
      <c r="P179" s="26">
        <v>9.5744680851063829E-2</v>
      </c>
      <c r="R179" s="32">
        <f t="shared" si="2"/>
        <v>156</v>
      </c>
    </row>
    <row r="180" spans="1:18" x14ac:dyDescent="0.2">
      <c r="A180" s="25">
        <v>540121</v>
      </c>
      <c r="B180" s="15" t="s">
        <v>193</v>
      </c>
      <c r="C180" s="15" t="s">
        <v>189</v>
      </c>
      <c r="D180" s="15" t="s">
        <v>19</v>
      </c>
      <c r="E180" s="25">
        <v>1</v>
      </c>
      <c r="F180" s="25">
        <v>1.47</v>
      </c>
      <c r="G180" s="25">
        <v>0</v>
      </c>
      <c r="H180" s="25">
        <v>0</v>
      </c>
      <c r="I180" s="25">
        <v>1.47</v>
      </c>
      <c r="J180" s="25">
        <v>1.23</v>
      </c>
      <c r="K180" s="25">
        <v>0.83</v>
      </c>
      <c r="L180" s="25">
        <v>3.53</v>
      </c>
      <c r="M180" s="25">
        <v>5.7212317666126434E-3</v>
      </c>
      <c r="N180" s="26">
        <v>0.41643059490084983</v>
      </c>
      <c r="O180" s="26">
        <v>0.34844192634560911</v>
      </c>
      <c r="P180" s="26">
        <v>0.23512747875354101</v>
      </c>
      <c r="R180" s="32">
        <f t="shared" si="2"/>
        <v>91</v>
      </c>
    </row>
    <row r="181" spans="1:18" x14ac:dyDescent="0.2">
      <c r="A181" s="25">
        <v>540122</v>
      </c>
      <c r="B181" s="15" t="s">
        <v>194</v>
      </c>
      <c r="C181" s="15" t="s">
        <v>189</v>
      </c>
      <c r="D181" s="15" t="s">
        <v>19</v>
      </c>
      <c r="E181" s="25">
        <v>1</v>
      </c>
      <c r="F181" s="25">
        <v>4.01</v>
      </c>
      <c r="G181" s="25">
        <v>0</v>
      </c>
      <c r="H181" s="25">
        <v>0</v>
      </c>
      <c r="I181" s="25">
        <v>4.01</v>
      </c>
      <c r="J181" s="25">
        <v>0.52</v>
      </c>
      <c r="K181" s="25">
        <v>0.4</v>
      </c>
      <c r="L181" s="25">
        <v>4.93</v>
      </c>
      <c r="M181" s="25">
        <v>8.3701188455008492E-3</v>
      </c>
      <c r="N181" s="26">
        <v>0.81338742393509134</v>
      </c>
      <c r="O181" s="26">
        <v>0.1054766734279919</v>
      </c>
      <c r="P181" s="26">
        <v>8.1135902636916848E-2</v>
      </c>
      <c r="R181" s="32">
        <f t="shared" si="2"/>
        <v>60</v>
      </c>
    </row>
    <row r="182" spans="1:18" x14ac:dyDescent="0.2">
      <c r="A182" s="25">
        <v>540291</v>
      </c>
      <c r="B182" s="15" t="s">
        <v>195</v>
      </c>
      <c r="C182" s="15" t="s">
        <v>189</v>
      </c>
      <c r="D182" s="15" t="s">
        <v>19</v>
      </c>
      <c r="E182" s="25">
        <v>1</v>
      </c>
      <c r="F182" s="25">
        <v>1.95</v>
      </c>
      <c r="G182" s="25">
        <v>0</v>
      </c>
      <c r="H182" s="25">
        <v>0</v>
      </c>
      <c r="I182" s="25">
        <v>1.95</v>
      </c>
      <c r="J182" s="25">
        <v>0</v>
      </c>
      <c r="K182" s="25">
        <v>0.75</v>
      </c>
      <c r="L182" s="25">
        <v>2.7</v>
      </c>
      <c r="M182" s="25">
        <v>5.2734375000000003E-3</v>
      </c>
      <c r="N182" s="26">
        <v>0.72222222222222221</v>
      </c>
      <c r="O182" s="26">
        <v>0</v>
      </c>
      <c r="P182" s="26">
        <v>0.27777777777777768</v>
      </c>
      <c r="R182" s="32">
        <f t="shared" si="2"/>
        <v>119</v>
      </c>
    </row>
    <row r="183" spans="1:18" x14ac:dyDescent="0.2">
      <c r="A183" s="25">
        <v>540118</v>
      </c>
      <c r="B183" s="15" t="s">
        <v>196</v>
      </c>
      <c r="C183" s="15" t="s">
        <v>189</v>
      </c>
      <c r="D183" s="15" t="s">
        <v>19</v>
      </c>
      <c r="E183" s="25">
        <v>1</v>
      </c>
      <c r="F183" s="25">
        <v>3.89</v>
      </c>
      <c r="G183" s="25">
        <v>0</v>
      </c>
      <c r="H183" s="25">
        <v>0</v>
      </c>
      <c r="I183" s="25">
        <v>3.89</v>
      </c>
      <c r="J183" s="25">
        <v>0</v>
      </c>
      <c r="K183" s="25">
        <v>0.54</v>
      </c>
      <c r="L183" s="25">
        <v>4.43</v>
      </c>
      <c r="M183" s="25">
        <v>7.2267536704730831E-3</v>
      </c>
      <c r="N183" s="26">
        <v>0.87810383747178333</v>
      </c>
      <c r="O183" s="26">
        <v>0</v>
      </c>
      <c r="P183" s="26">
        <v>0.12189616252821669</v>
      </c>
      <c r="R183" s="32">
        <f t="shared" si="2"/>
        <v>70</v>
      </c>
    </row>
    <row r="184" spans="1:18" x14ac:dyDescent="0.2">
      <c r="A184" s="25">
        <v>540123</v>
      </c>
      <c r="B184" s="15" t="s">
        <v>197</v>
      </c>
      <c r="C184" s="15" t="s">
        <v>189</v>
      </c>
      <c r="D184" s="15" t="s">
        <v>19</v>
      </c>
      <c r="E184" s="25">
        <v>1</v>
      </c>
      <c r="F184" s="25">
        <v>10.039999999999999</v>
      </c>
      <c r="G184" s="25">
        <v>0</v>
      </c>
      <c r="H184" s="25">
        <v>0</v>
      </c>
      <c r="I184" s="25">
        <v>10.039999999999999</v>
      </c>
      <c r="J184" s="25">
        <v>0.36</v>
      </c>
      <c r="K184" s="25">
        <v>2.72</v>
      </c>
      <c r="L184" s="25">
        <v>13.12</v>
      </c>
      <c r="M184" s="25">
        <v>2.6699226699226702E-3</v>
      </c>
      <c r="N184" s="26">
        <v>0.7652439024390244</v>
      </c>
      <c r="O184" s="26">
        <v>2.7439024390243899E-2</v>
      </c>
      <c r="P184" s="26">
        <v>0.2073170731707317</v>
      </c>
      <c r="R184" s="32">
        <f t="shared" si="2"/>
        <v>14</v>
      </c>
    </row>
    <row r="185" spans="1:18" x14ac:dyDescent="0.2">
      <c r="A185" s="25">
        <v>540120</v>
      </c>
      <c r="B185" s="15" t="s">
        <v>198</v>
      </c>
      <c r="C185" s="15" t="s">
        <v>189</v>
      </c>
      <c r="D185" s="15" t="s">
        <v>19</v>
      </c>
      <c r="E185" s="25">
        <v>1</v>
      </c>
      <c r="F185" s="25">
        <v>4.2699999999999996</v>
      </c>
      <c r="G185" s="25">
        <v>0</v>
      </c>
      <c r="H185" s="25">
        <v>0</v>
      </c>
      <c r="I185" s="25">
        <v>4.2699999999999996</v>
      </c>
      <c r="J185" s="25">
        <v>0</v>
      </c>
      <c r="K185" s="25">
        <v>0.21</v>
      </c>
      <c r="L185" s="25">
        <v>4.4800000000000004</v>
      </c>
      <c r="M185" s="25">
        <v>1.154639175257732E-2</v>
      </c>
      <c r="N185" s="26">
        <v>0.953125</v>
      </c>
      <c r="O185" s="26">
        <v>0</v>
      </c>
      <c r="P185" s="26">
        <v>4.6875E-2</v>
      </c>
      <c r="R185" s="32">
        <f t="shared" si="2"/>
        <v>69</v>
      </c>
    </row>
    <row r="186" spans="1:18" x14ac:dyDescent="0.2">
      <c r="A186" s="36">
        <v>540114</v>
      </c>
      <c r="B186" s="35" t="s">
        <v>199</v>
      </c>
      <c r="C186" s="35" t="s">
        <v>189</v>
      </c>
      <c r="D186" s="35" t="s">
        <v>23</v>
      </c>
      <c r="E186" s="36">
        <v>1</v>
      </c>
      <c r="F186" s="36">
        <v>96.41</v>
      </c>
      <c r="G186" s="36">
        <v>0</v>
      </c>
      <c r="H186" s="36">
        <v>0</v>
      </c>
      <c r="I186" s="36">
        <v>96.41</v>
      </c>
      <c r="J186" s="36">
        <v>59.69</v>
      </c>
      <c r="K186" s="36">
        <v>147.66999999999999</v>
      </c>
      <c r="L186" s="36">
        <v>303.77</v>
      </c>
      <c r="M186" s="36">
        <v>9.1356376180036145E-4</v>
      </c>
      <c r="N186" s="37">
        <v>0.31737827961944892</v>
      </c>
      <c r="O186" s="37">
        <v>0.19649734996872631</v>
      </c>
      <c r="P186" s="37">
        <v>0.48612437041182471</v>
      </c>
      <c r="R186" s="33">
        <f t="shared" si="2"/>
        <v>24</v>
      </c>
    </row>
    <row r="187" spans="1:18" x14ac:dyDescent="0.2">
      <c r="A187" s="27"/>
      <c r="B187" s="16"/>
      <c r="C187" s="16" t="s">
        <v>189</v>
      </c>
      <c r="D187" s="16" t="s">
        <v>2</v>
      </c>
      <c r="E187" s="27">
        <v>1</v>
      </c>
      <c r="F187" s="27">
        <v>114.69</v>
      </c>
      <c r="G187" s="27">
        <v>0</v>
      </c>
      <c r="H187" s="27">
        <v>0</v>
      </c>
      <c r="I187" s="27">
        <v>114.69</v>
      </c>
      <c r="J187" s="27">
        <v>60.96</v>
      </c>
      <c r="K187" s="27">
        <v>169.17</v>
      </c>
      <c r="L187" s="27">
        <v>344.82</v>
      </c>
      <c r="M187" s="27">
        <v>1.0079538379241101E-3</v>
      </c>
      <c r="N187" s="28">
        <v>0.33260831738298241</v>
      </c>
      <c r="O187" s="28">
        <v>0.17678788933356529</v>
      </c>
      <c r="P187" s="28">
        <v>0.49060379328345222</v>
      </c>
      <c r="R187" s="34">
        <f t="shared" si="2"/>
        <v>17</v>
      </c>
    </row>
    <row r="188" spans="1:18" x14ac:dyDescent="0.2">
      <c r="A188" s="25">
        <v>540125</v>
      </c>
      <c r="B188" s="15" t="s">
        <v>200</v>
      </c>
      <c r="C188" s="15" t="s">
        <v>201</v>
      </c>
      <c r="D188" s="15" t="s">
        <v>19</v>
      </c>
      <c r="E188" s="25">
        <v>1</v>
      </c>
      <c r="F188" s="25">
        <v>3.28</v>
      </c>
      <c r="G188" s="25">
        <v>0</v>
      </c>
      <c r="H188" s="25">
        <v>0</v>
      </c>
      <c r="I188" s="25">
        <v>3.28</v>
      </c>
      <c r="J188" s="25">
        <v>0.2</v>
      </c>
      <c r="K188" s="25">
        <v>0.06</v>
      </c>
      <c r="L188" s="25">
        <v>3.54</v>
      </c>
      <c r="M188" s="25">
        <v>9.4652406417112308E-3</v>
      </c>
      <c r="N188" s="26">
        <v>0.92655367231638408</v>
      </c>
      <c r="O188" s="26">
        <v>5.6497175141242938E-2</v>
      </c>
      <c r="P188" s="26">
        <v>1.6949152542372881E-2</v>
      </c>
      <c r="R188" s="39">
        <f t="shared" si="2"/>
        <v>90</v>
      </c>
    </row>
    <row r="189" spans="1:18" x14ac:dyDescent="0.2">
      <c r="A189" s="25">
        <v>540127</v>
      </c>
      <c r="B189" s="15" t="s">
        <v>202</v>
      </c>
      <c r="C189" s="15" t="s">
        <v>201</v>
      </c>
      <c r="D189" s="15" t="s">
        <v>19</v>
      </c>
      <c r="E189" s="25">
        <v>1</v>
      </c>
      <c r="F189" s="25">
        <v>1.39</v>
      </c>
      <c r="G189" s="25">
        <v>0</v>
      </c>
      <c r="H189" s="25">
        <v>0</v>
      </c>
      <c r="I189" s="25">
        <v>1.39</v>
      </c>
      <c r="J189" s="25">
        <v>0</v>
      </c>
      <c r="K189" s="25">
        <v>0.23</v>
      </c>
      <c r="L189" s="25">
        <v>1.62</v>
      </c>
      <c r="M189" s="25">
        <v>6.0223048327137539E-3</v>
      </c>
      <c r="N189" s="26">
        <v>0.85802469135802473</v>
      </c>
      <c r="O189" s="26">
        <v>0</v>
      </c>
      <c r="P189" s="26">
        <v>0.1419753086419753</v>
      </c>
      <c r="R189" s="32">
        <f t="shared" si="2"/>
        <v>171</v>
      </c>
    </row>
    <row r="190" spans="1:18" x14ac:dyDescent="0.2">
      <c r="A190" s="25">
        <v>540128</v>
      </c>
      <c r="B190" s="15" t="s">
        <v>203</v>
      </c>
      <c r="C190" s="15" t="s">
        <v>201</v>
      </c>
      <c r="D190" s="15" t="s">
        <v>19</v>
      </c>
      <c r="E190" s="25">
        <v>1</v>
      </c>
      <c r="F190" s="25">
        <v>5.95</v>
      </c>
      <c r="G190" s="25">
        <v>0</v>
      </c>
      <c r="H190" s="25">
        <v>0</v>
      </c>
      <c r="I190" s="25">
        <v>5.95</v>
      </c>
      <c r="J190" s="25">
        <v>0.3</v>
      </c>
      <c r="K190" s="25">
        <v>1.02</v>
      </c>
      <c r="L190" s="25">
        <v>7.27</v>
      </c>
      <c r="M190" s="25">
        <v>3.7224782386072711E-3</v>
      </c>
      <c r="N190" s="26">
        <v>0.81843191196698772</v>
      </c>
      <c r="O190" s="26">
        <v>4.1265474552957357E-2</v>
      </c>
      <c r="P190" s="26">
        <v>0.14030261348005499</v>
      </c>
      <c r="R190" s="32">
        <f t="shared" si="2"/>
        <v>33</v>
      </c>
    </row>
    <row r="191" spans="1:18" x14ac:dyDescent="0.2">
      <c r="A191" s="25">
        <v>540172</v>
      </c>
      <c r="B191" s="15" t="s">
        <v>204</v>
      </c>
      <c r="C191" s="15" t="s">
        <v>201</v>
      </c>
      <c r="D191" s="15" t="s">
        <v>19</v>
      </c>
      <c r="E191" s="25">
        <v>1</v>
      </c>
      <c r="F191" s="25">
        <v>0</v>
      </c>
      <c r="G191" s="25">
        <v>0</v>
      </c>
      <c r="H191" s="25">
        <v>0</v>
      </c>
      <c r="I191" s="25">
        <v>0</v>
      </c>
      <c r="J191" s="25">
        <v>0</v>
      </c>
      <c r="K191" s="25">
        <v>0</v>
      </c>
      <c r="L191" s="25">
        <v>0</v>
      </c>
      <c r="M191" s="25">
        <v>0</v>
      </c>
      <c r="N191" s="26" t="s">
        <v>27</v>
      </c>
      <c r="O191" s="26" t="s">
        <v>27</v>
      </c>
      <c r="P191" s="26" t="s">
        <v>27</v>
      </c>
      <c r="R191" s="32">
        <f t="shared" si="2"/>
        <v>219</v>
      </c>
    </row>
    <row r="192" spans="1:18" x14ac:dyDescent="0.2">
      <c r="A192" s="25">
        <v>540285</v>
      </c>
      <c r="B192" s="15" t="s">
        <v>205</v>
      </c>
      <c r="C192" s="15" t="s">
        <v>201</v>
      </c>
      <c r="D192" s="15" t="s">
        <v>19</v>
      </c>
      <c r="E192" s="25">
        <v>1</v>
      </c>
      <c r="F192" s="25">
        <v>0</v>
      </c>
      <c r="G192" s="25">
        <v>0</v>
      </c>
      <c r="H192" s="25">
        <v>0</v>
      </c>
      <c r="I192" s="25">
        <v>0</v>
      </c>
      <c r="J192" s="25">
        <v>1.1599999999999999</v>
      </c>
      <c r="K192" s="25">
        <v>0</v>
      </c>
      <c r="L192" s="25">
        <v>1.1599999999999999</v>
      </c>
      <c r="M192" s="25">
        <v>2.0212580588952779E-4</v>
      </c>
      <c r="N192" s="26">
        <v>0</v>
      </c>
      <c r="O192" s="26">
        <v>1</v>
      </c>
      <c r="P192" s="26">
        <v>0</v>
      </c>
      <c r="R192" s="32">
        <f t="shared" si="2"/>
        <v>190</v>
      </c>
    </row>
    <row r="193" spans="1:18" x14ac:dyDescent="0.2">
      <c r="A193" s="36">
        <v>540124</v>
      </c>
      <c r="B193" s="35" t="s">
        <v>206</v>
      </c>
      <c r="C193" s="35" t="s">
        <v>201</v>
      </c>
      <c r="D193" s="35" t="s">
        <v>23</v>
      </c>
      <c r="E193" s="36">
        <v>1</v>
      </c>
      <c r="F193" s="36">
        <v>93.08</v>
      </c>
      <c r="G193" s="36">
        <v>0</v>
      </c>
      <c r="H193" s="36">
        <v>0</v>
      </c>
      <c r="I193" s="36">
        <v>93.08</v>
      </c>
      <c r="J193" s="36">
        <v>191.14</v>
      </c>
      <c r="K193" s="36">
        <v>36.51</v>
      </c>
      <c r="L193" s="36">
        <v>320.73</v>
      </c>
      <c r="M193" s="36">
        <v>1.2314172067450929E-3</v>
      </c>
      <c r="N193" s="37">
        <v>0.29021295170392553</v>
      </c>
      <c r="O193" s="37">
        <v>0.59595298225922122</v>
      </c>
      <c r="P193" s="37">
        <v>0.11383406603685341</v>
      </c>
      <c r="R193" s="33">
        <f t="shared" si="2"/>
        <v>20</v>
      </c>
    </row>
    <row r="194" spans="1:18" x14ac:dyDescent="0.2">
      <c r="A194" s="27"/>
      <c r="B194" s="16"/>
      <c r="C194" s="16" t="s">
        <v>201</v>
      </c>
      <c r="D194" s="16" t="s">
        <v>2</v>
      </c>
      <c r="E194" s="27">
        <v>1</v>
      </c>
      <c r="F194" s="27">
        <v>100.45</v>
      </c>
      <c r="G194" s="27">
        <v>0</v>
      </c>
      <c r="H194" s="27">
        <v>0</v>
      </c>
      <c r="I194" s="27">
        <v>100.45</v>
      </c>
      <c r="J194" s="27">
        <v>191.28</v>
      </c>
      <c r="K194" s="27">
        <v>44.24</v>
      </c>
      <c r="L194" s="27">
        <v>335.97</v>
      </c>
      <c r="M194" s="27">
        <v>1.248768775019421E-3</v>
      </c>
      <c r="N194" s="28">
        <v>0.29898502842515701</v>
      </c>
      <c r="O194" s="28">
        <v>0.56933654790606303</v>
      </c>
      <c r="P194" s="28">
        <v>0.13167842366877991</v>
      </c>
      <c r="R194" s="34">
        <f t="shared" si="2"/>
        <v>21</v>
      </c>
    </row>
    <row r="195" spans="1:18" x14ac:dyDescent="0.2">
      <c r="A195" s="25">
        <v>540130</v>
      </c>
      <c r="B195" s="15" t="s">
        <v>207</v>
      </c>
      <c r="C195" s="15" t="s">
        <v>208</v>
      </c>
      <c r="D195" s="15" t="s">
        <v>19</v>
      </c>
      <c r="E195" s="25">
        <v>8</v>
      </c>
      <c r="F195" s="25">
        <v>3.25</v>
      </c>
      <c r="G195" s="25">
        <v>0</v>
      </c>
      <c r="H195" s="25">
        <v>0</v>
      </c>
      <c r="I195" s="25">
        <v>3.25</v>
      </c>
      <c r="J195" s="25">
        <v>0.35</v>
      </c>
      <c r="K195" s="25">
        <v>0.05</v>
      </c>
      <c r="L195" s="25">
        <v>3.65</v>
      </c>
      <c r="M195" s="25">
        <v>2.8991262907069101E-3</v>
      </c>
      <c r="N195" s="26">
        <v>0.8904109589041096</v>
      </c>
      <c r="O195" s="26">
        <v>9.5890410958904104E-2</v>
      </c>
      <c r="P195" s="26">
        <v>1.3698630136986301E-2</v>
      </c>
      <c r="R195" s="39">
        <f t="shared" si="2"/>
        <v>87</v>
      </c>
    </row>
    <row r="196" spans="1:18" x14ac:dyDescent="0.2">
      <c r="A196" s="25">
        <v>545555</v>
      </c>
      <c r="B196" s="15" t="s">
        <v>209</v>
      </c>
      <c r="C196" s="15" t="s">
        <v>208</v>
      </c>
      <c r="D196" s="15" t="s">
        <v>19</v>
      </c>
      <c r="E196" s="25">
        <v>8</v>
      </c>
      <c r="F196" s="25">
        <v>0.28999999999999998</v>
      </c>
      <c r="G196" s="25">
        <v>0</v>
      </c>
      <c r="H196" s="25">
        <v>0</v>
      </c>
      <c r="I196" s="25">
        <v>0.28999999999999998</v>
      </c>
      <c r="J196" s="25">
        <v>0</v>
      </c>
      <c r="K196" s="25">
        <v>0.23</v>
      </c>
      <c r="L196" s="25">
        <v>0.52</v>
      </c>
      <c r="M196" s="25">
        <v>6.2275449101796413E-4</v>
      </c>
      <c r="N196" s="26">
        <v>0.5576923076923076</v>
      </c>
      <c r="O196" s="26">
        <v>0</v>
      </c>
      <c r="P196" s="26">
        <v>0.44230769230769229</v>
      </c>
      <c r="R196" s="32">
        <f t="shared" si="2"/>
        <v>208</v>
      </c>
    </row>
    <row r="197" spans="1:18" x14ac:dyDescent="0.2">
      <c r="A197" s="25">
        <v>540155</v>
      </c>
      <c r="B197" s="15" t="s">
        <v>210</v>
      </c>
      <c r="C197" s="15" t="s">
        <v>208</v>
      </c>
      <c r="D197" s="15" t="s">
        <v>19</v>
      </c>
      <c r="E197" s="25">
        <v>8</v>
      </c>
      <c r="F197" s="25">
        <v>0.27</v>
      </c>
      <c r="G197" s="25">
        <v>0</v>
      </c>
      <c r="H197" s="25">
        <v>0</v>
      </c>
      <c r="I197" s="25">
        <v>0.27</v>
      </c>
      <c r="J197" s="25">
        <v>0</v>
      </c>
      <c r="K197" s="25">
        <v>0</v>
      </c>
      <c r="L197" s="25">
        <v>0.27</v>
      </c>
      <c r="M197" s="25">
        <v>1.4062499999999999E-3</v>
      </c>
      <c r="N197" s="26">
        <v>1</v>
      </c>
      <c r="O197" s="26">
        <v>0</v>
      </c>
      <c r="P197" s="26">
        <v>0</v>
      </c>
      <c r="R197" s="32">
        <f t="shared" si="2"/>
        <v>215</v>
      </c>
    </row>
    <row r="198" spans="1:18" x14ac:dyDescent="0.2">
      <c r="A198" s="25">
        <v>540091</v>
      </c>
      <c r="B198" s="15" t="s">
        <v>211</v>
      </c>
      <c r="C198" s="15" t="s">
        <v>208</v>
      </c>
      <c r="D198" s="15" t="s">
        <v>19</v>
      </c>
      <c r="E198" s="25">
        <v>8</v>
      </c>
      <c r="F198" s="25">
        <v>0</v>
      </c>
      <c r="G198" s="25">
        <v>0</v>
      </c>
      <c r="H198" s="25">
        <v>0</v>
      </c>
      <c r="I198" s="25">
        <v>0</v>
      </c>
      <c r="J198" s="25">
        <v>0</v>
      </c>
      <c r="K198" s="25">
        <v>0</v>
      </c>
      <c r="L198" s="25">
        <v>0</v>
      </c>
      <c r="M198" s="25">
        <v>0</v>
      </c>
      <c r="N198" s="26" t="s">
        <v>27</v>
      </c>
      <c r="O198" s="26" t="s">
        <v>27</v>
      </c>
      <c r="P198" s="26" t="s">
        <v>27</v>
      </c>
      <c r="R198" s="32">
        <f t="shared" ref="R198:R261" si="3">IF(D198 = "SPLIT", "",COUNTIFS(D$5:D$360,D198,L$5:L$360,"&gt;"&amp;L198)+1)</f>
        <v>219</v>
      </c>
    </row>
    <row r="199" spans="1:18" x14ac:dyDescent="0.2">
      <c r="A199" s="25">
        <v>540131</v>
      </c>
      <c r="B199" s="15" t="s">
        <v>212</v>
      </c>
      <c r="C199" s="15" t="s">
        <v>208</v>
      </c>
      <c r="D199" s="15" t="s">
        <v>19</v>
      </c>
      <c r="E199" s="25">
        <v>8</v>
      </c>
      <c r="F199" s="25">
        <v>0</v>
      </c>
      <c r="G199" s="25">
        <v>0</v>
      </c>
      <c r="H199" s="25">
        <v>0</v>
      </c>
      <c r="I199" s="25">
        <v>0</v>
      </c>
      <c r="J199" s="25">
        <v>0</v>
      </c>
      <c r="K199" s="25">
        <v>0.3</v>
      </c>
      <c r="L199" s="25">
        <v>0.3</v>
      </c>
      <c r="M199" s="25">
        <v>1.2295081967213109E-3</v>
      </c>
      <c r="N199" s="26">
        <v>0</v>
      </c>
      <c r="O199" s="26">
        <v>0</v>
      </c>
      <c r="P199" s="26">
        <v>1</v>
      </c>
      <c r="R199" s="32">
        <f t="shared" si="3"/>
        <v>214</v>
      </c>
    </row>
    <row r="200" spans="1:18" x14ac:dyDescent="0.2">
      <c r="A200" s="36">
        <v>540129</v>
      </c>
      <c r="B200" s="35" t="s">
        <v>213</v>
      </c>
      <c r="C200" s="35" t="s">
        <v>208</v>
      </c>
      <c r="D200" s="35" t="s">
        <v>23</v>
      </c>
      <c r="E200" s="36">
        <v>8</v>
      </c>
      <c r="F200" s="36">
        <v>57.73</v>
      </c>
      <c r="G200" s="36">
        <v>0</v>
      </c>
      <c r="H200" s="36">
        <v>0</v>
      </c>
      <c r="I200" s="36">
        <v>57.73</v>
      </c>
      <c r="J200" s="36">
        <v>72.66</v>
      </c>
      <c r="K200" s="36">
        <v>25.68</v>
      </c>
      <c r="L200" s="36">
        <v>156.07</v>
      </c>
      <c r="M200" s="36">
        <v>7.4978141183931128E-4</v>
      </c>
      <c r="N200" s="37">
        <v>0.36989812263727812</v>
      </c>
      <c r="O200" s="37">
        <v>0.46556032549497017</v>
      </c>
      <c r="P200" s="37">
        <v>0.16454155186775171</v>
      </c>
      <c r="R200" s="33">
        <f t="shared" si="3"/>
        <v>46</v>
      </c>
    </row>
    <row r="201" spans="1:18" x14ac:dyDescent="0.2">
      <c r="A201" s="27"/>
      <c r="B201" s="16"/>
      <c r="C201" s="16" t="s">
        <v>208</v>
      </c>
      <c r="D201" s="16" t="s">
        <v>2</v>
      </c>
      <c r="E201" s="27">
        <v>8</v>
      </c>
      <c r="F201" s="27">
        <v>59.99</v>
      </c>
      <c r="G201" s="27">
        <v>0</v>
      </c>
      <c r="H201" s="27">
        <v>0</v>
      </c>
      <c r="I201" s="27">
        <v>59.99</v>
      </c>
      <c r="J201" s="27">
        <v>72.72</v>
      </c>
      <c r="K201" s="27">
        <v>27.98</v>
      </c>
      <c r="L201" s="27">
        <v>160.69</v>
      </c>
      <c r="M201" s="27">
        <v>7.6213829378536429E-4</v>
      </c>
      <c r="N201" s="28">
        <v>0.37332752504822952</v>
      </c>
      <c r="O201" s="28">
        <v>0.4525483850893024</v>
      </c>
      <c r="P201" s="28">
        <v>0.17412408986246811</v>
      </c>
      <c r="R201" s="34">
        <f t="shared" si="3"/>
        <v>48</v>
      </c>
    </row>
    <row r="202" spans="1:18" x14ac:dyDescent="0.2">
      <c r="A202" s="25">
        <v>540134</v>
      </c>
      <c r="B202" s="15" t="s">
        <v>214</v>
      </c>
      <c r="C202" s="15" t="s">
        <v>215</v>
      </c>
      <c r="D202" s="15" t="s">
        <v>19</v>
      </c>
      <c r="E202" s="25">
        <v>2</v>
      </c>
      <c r="F202" s="25">
        <v>4.72</v>
      </c>
      <c r="G202" s="25">
        <v>0</v>
      </c>
      <c r="H202" s="25">
        <v>0</v>
      </c>
      <c r="I202" s="25">
        <v>4.72</v>
      </c>
      <c r="J202" s="25">
        <v>0</v>
      </c>
      <c r="K202" s="25">
        <v>0.49</v>
      </c>
      <c r="L202" s="25">
        <v>5.21</v>
      </c>
      <c r="M202" s="25">
        <v>4.0959119496855349E-3</v>
      </c>
      <c r="N202" s="26">
        <v>0.90595009596928977</v>
      </c>
      <c r="O202" s="26">
        <v>0</v>
      </c>
      <c r="P202" s="26">
        <v>9.4049904030710174E-2</v>
      </c>
      <c r="R202" s="39">
        <f t="shared" si="3"/>
        <v>52</v>
      </c>
    </row>
    <row r="203" spans="1:18" x14ac:dyDescent="0.2">
      <c r="A203" s="25">
        <v>540135</v>
      </c>
      <c r="B203" s="15" t="s">
        <v>216</v>
      </c>
      <c r="C203" s="15" t="s">
        <v>215</v>
      </c>
      <c r="D203" s="15" t="s">
        <v>19</v>
      </c>
      <c r="E203" s="25">
        <v>2</v>
      </c>
      <c r="F203" s="25">
        <v>3.91</v>
      </c>
      <c r="G203" s="25">
        <v>0</v>
      </c>
      <c r="H203" s="25">
        <v>0</v>
      </c>
      <c r="I203" s="25">
        <v>3.91</v>
      </c>
      <c r="J203" s="25">
        <v>0</v>
      </c>
      <c r="K203" s="25">
        <v>0.14000000000000001</v>
      </c>
      <c r="L203" s="25">
        <v>4.05</v>
      </c>
      <c r="M203" s="25">
        <v>6.0810810810810814E-3</v>
      </c>
      <c r="N203" s="26">
        <v>0.96543209876543212</v>
      </c>
      <c r="O203" s="26">
        <v>0</v>
      </c>
      <c r="P203" s="26">
        <v>3.4567901234567898E-2</v>
      </c>
      <c r="R203" s="32">
        <f t="shared" si="3"/>
        <v>78</v>
      </c>
    </row>
    <row r="204" spans="1:18" x14ac:dyDescent="0.2">
      <c r="A204" s="25">
        <v>540136</v>
      </c>
      <c r="B204" s="15" t="s">
        <v>217</v>
      </c>
      <c r="C204" s="15" t="s">
        <v>215</v>
      </c>
      <c r="D204" s="15" t="s">
        <v>19</v>
      </c>
      <c r="E204" s="25">
        <v>2</v>
      </c>
      <c r="F204" s="25">
        <v>1.42</v>
      </c>
      <c r="G204" s="25">
        <v>0</v>
      </c>
      <c r="H204" s="25">
        <v>0</v>
      </c>
      <c r="I204" s="25">
        <v>1.42</v>
      </c>
      <c r="J204" s="25">
        <v>0</v>
      </c>
      <c r="K204" s="25">
        <v>0</v>
      </c>
      <c r="L204" s="25">
        <v>1.42</v>
      </c>
      <c r="M204" s="25">
        <v>5.6573705179282863E-3</v>
      </c>
      <c r="N204" s="26">
        <v>1</v>
      </c>
      <c r="O204" s="26">
        <v>0</v>
      </c>
      <c r="P204" s="26">
        <v>0</v>
      </c>
      <c r="R204" s="32">
        <f t="shared" si="3"/>
        <v>183</v>
      </c>
    </row>
    <row r="205" spans="1:18" x14ac:dyDescent="0.2">
      <c r="A205" s="25">
        <v>545538</v>
      </c>
      <c r="B205" s="15" t="s">
        <v>218</v>
      </c>
      <c r="C205" s="15" t="s">
        <v>215</v>
      </c>
      <c r="D205" s="15" t="s">
        <v>19</v>
      </c>
      <c r="E205" s="25">
        <v>2</v>
      </c>
      <c r="F205" s="25">
        <v>5.0599999999999996</v>
      </c>
      <c r="G205" s="25">
        <v>0</v>
      </c>
      <c r="H205" s="25">
        <v>0</v>
      </c>
      <c r="I205" s="25">
        <v>5.0599999999999996</v>
      </c>
      <c r="J205" s="25">
        <v>0</v>
      </c>
      <c r="K205" s="25">
        <v>0</v>
      </c>
      <c r="L205" s="25">
        <v>5.0599999999999996</v>
      </c>
      <c r="M205" s="25">
        <v>1.454022988505747E-2</v>
      </c>
      <c r="N205" s="26">
        <v>1</v>
      </c>
      <c r="O205" s="26">
        <v>0</v>
      </c>
      <c r="P205" s="26">
        <v>0</v>
      </c>
      <c r="R205" s="32">
        <f t="shared" si="3"/>
        <v>57</v>
      </c>
    </row>
    <row r="206" spans="1:18" x14ac:dyDescent="0.2">
      <c r="A206" s="25">
        <v>540138</v>
      </c>
      <c r="B206" s="15" t="s">
        <v>219</v>
      </c>
      <c r="C206" s="15" t="s">
        <v>215</v>
      </c>
      <c r="D206" s="15" t="s">
        <v>19</v>
      </c>
      <c r="E206" s="25">
        <v>2</v>
      </c>
      <c r="F206" s="25">
        <v>6.09</v>
      </c>
      <c r="G206" s="25">
        <v>0</v>
      </c>
      <c r="H206" s="25">
        <v>0</v>
      </c>
      <c r="I206" s="25">
        <v>6.09</v>
      </c>
      <c r="J206" s="25">
        <v>0.11</v>
      </c>
      <c r="K206" s="25">
        <v>0.06</v>
      </c>
      <c r="L206" s="25">
        <v>6.26</v>
      </c>
      <c r="M206" s="25">
        <v>2.9880668257756559E-3</v>
      </c>
      <c r="N206" s="26">
        <v>0.97284345047923326</v>
      </c>
      <c r="O206" s="26">
        <v>1.7571884984025558E-2</v>
      </c>
      <c r="P206" s="26">
        <v>9.5846645367412137E-3</v>
      </c>
      <c r="R206" s="32">
        <f t="shared" si="3"/>
        <v>38</v>
      </c>
    </row>
    <row r="207" spans="1:18" x14ac:dyDescent="0.2">
      <c r="A207" s="36">
        <v>540133</v>
      </c>
      <c r="B207" s="35" t="s">
        <v>220</v>
      </c>
      <c r="C207" s="35" t="s">
        <v>215</v>
      </c>
      <c r="D207" s="35" t="s">
        <v>23</v>
      </c>
      <c r="E207" s="36">
        <v>2</v>
      </c>
      <c r="F207" s="36">
        <v>148.77000000000001</v>
      </c>
      <c r="G207" s="36">
        <v>0</v>
      </c>
      <c r="H207" s="36">
        <v>0</v>
      </c>
      <c r="I207" s="36">
        <v>148.77000000000001</v>
      </c>
      <c r="J207" s="36">
        <v>108.32</v>
      </c>
      <c r="K207" s="36">
        <v>44.72</v>
      </c>
      <c r="L207" s="36">
        <v>301.81000000000012</v>
      </c>
      <c r="M207" s="36">
        <v>1.1321936744807201E-3</v>
      </c>
      <c r="N207" s="37">
        <v>0.49292601305457068</v>
      </c>
      <c r="O207" s="37">
        <v>0.35890129551704708</v>
      </c>
      <c r="P207" s="37">
        <v>0.1481726914283821</v>
      </c>
      <c r="R207" s="33">
        <f t="shared" si="3"/>
        <v>26</v>
      </c>
    </row>
    <row r="208" spans="1:18" x14ac:dyDescent="0.2">
      <c r="A208" s="27"/>
      <c r="B208" s="16"/>
      <c r="C208" s="16" t="s">
        <v>215</v>
      </c>
      <c r="D208" s="16" t="s">
        <v>2</v>
      </c>
      <c r="E208" s="27">
        <v>2</v>
      </c>
      <c r="F208" s="27">
        <v>158.41999999999999</v>
      </c>
      <c r="G208" s="27">
        <v>0</v>
      </c>
      <c r="H208" s="27">
        <v>0</v>
      </c>
      <c r="I208" s="27">
        <v>158.41999999999999</v>
      </c>
      <c r="J208" s="27">
        <v>108.32</v>
      </c>
      <c r="K208" s="27">
        <v>49.36</v>
      </c>
      <c r="L208" s="27">
        <v>316.10000000000002</v>
      </c>
      <c r="M208" s="27">
        <v>1.1656464341028099E-3</v>
      </c>
      <c r="N208" s="28">
        <v>0.50117051565960136</v>
      </c>
      <c r="O208" s="28">
        <v>0.34267636823789938</v>
      </c>
      <c r="P208" s="28">
        <v>0.15615311610249921</v>
      </c>
      <c r="R208" s="34">
        <f t="shared" si="3"/>
        <v>24</v>
      </c>
    </row>
    <row r="209" spans="1:18" x14ac:dyDescent="0.2">
      <c r="A209" s="25">
        <v>540140</v>
      </c>
      <c r="B209" s="15" t="s">
        <v>221</v>
      </c>
      <c r="C209" s="15" t="s">
        <v>222</v>
      </c>
      <c r="D209" s="15" t="s">
        <v>19</v>
      </c>
      <c r="E209" s="25">
        <v>6</v>
      </c>
      <c r="F209" s="25">
        <v>0</v>
      </c>
      <c r="G209" s="25">
        <v>0</v>
      </c>
      <c r="H209" s="25">
        <v>0</v>
      </c>
      <c r="I209" s="25">
        <v>0</v>
      </c>
      <c r="J209" s="25">
        <v>1.26</v>
      </c>
      <c r="K209" s="25">
        <v>0.11</v>
      </c>
      <c r="L209" s="25">
        <v>1.37</v>
      </c>
      <c r="M209" s="25">
        <v>6.9191919191919204E-3</v>
      </c>
      <c r="N209" s="26">
        <v>0</v>
      </c>
      <c r="O209" s="26">
        <v>0.91970802919708028</v>
      </c>
      <c r="P209" s="26">
        <v>8.0291970802919707E-2</v>
      </c>
      <c r="R209" s="39">
        <f t="shared" si="3"/>
        <v>185</v>
      </c>
    </row>
    <row r="210" spans="1:18" x14ac:dyDescent="0.2">
      <c r="A210" s="25">
        <v>540272</v>
      </c>
      <c r="B210" s="15" t="s">
        <v>223</v>
      </c>
      <c r="C210" s="15" t="s">
        <v>222</v>
      </c>
      <c r="D210" s="15" t="s">
        <v>19</v>
      </c>
      <c r="E210" s="25">
        <v>6</v>
      </c>
      <c r="F210" s="25">
        <v>2.21</v>
      </c>
      <c r="G210" s="25">
        <v>0</v>
      </c>
      <c r="H210" s="25">
        <v>0</v>
      </c>
      <c r="I210" s="25">
        <v>2.21</v>
      </c>
      <c r="J210" s="25">
        <v>0.24</v>
      </c>
      <c r="K210" s="25">
        <v>0</v>
      </c>
      <c r="L210" s="25">
        <v>2.4500000000000002</v>
      </c>
      <c r="M210" s="25">
        <v>2.9482551143200971E-3</v>
      </c>
      <c r="N210" s="26">
        <v>0.90204081632653055</v>
      </c>
      <c r="O210" s="26">
        <v>9.7959183673469383E-2</v>
      </c>
      <c r="P210" s="26">
        <v>0</v>
      </c>
      <c r="R210" s="32">
        <f t="shared" si="3"/>
        <v>132</v>
      </c>
    </row>
    <row r="211" spans="1:18" x14ac:dyDescent="0.2">
      <c r="A211" s="25">
        <v>540274</v>
      </c>
      <c r="B211" s="15" t="s">
        <v>224</v>
      </c>
      <c r="C211" s="15" t="s">
        <v>222</v>
      </c>
      <c r="D211" s="15" t="s">
        <v>19</v>
      </c>
      <c r="E211" s="25">
        <v>6</v>
      </c>
      <c r="F211" s="25">
        <v>3.46</v>
      </c>
      <c r="G211" s="25">
        <v>0</v>
      </c>
      <c r="H211" s="25">
        <v>0</v>
      </c>
      <c r="I211" s="25">
        <v>3.46</v>
      </c>
      <c r="J211" s="25">
        <v>1.06</v>
      </c>
      <c r="K211" s="25">
        <v>0</v>
      </c>
      <c r="L211" s="25">
        <v>4.5199999999999996</v>
      </c>
      <c r="M211" s="25">
        <v>2.3191380194971778E-3</v>
      </c>
      <c r="N211" s="26">
        <v>0.76548672566371689</v>
      </c>
      <c r="O211" s="26">
        <v>0.23451327433628319</v>
      </c>
      <c r="P211" s="26">
        <v>0</v>
      </c>
      <c r="R211" s="32">
        <f t="shared" si="3"/>
        <v>66</v>
      </c>
    </row>
    <row r="212" spans="1:18" x14ac:dyDescent="0.2">
      <c r="A212" s="25">
        <v>540141</v>
      </c>
      <c r="B212" s="15" t="s">
        <v>225</v>
      </c>
      <c r="C212" s="15" t="s">
        <v>222</v>
      </c>
      <c r="D212" s="15" t="s">
        <v>19</v>
      </c>
      <c r="E212" s="25">
        <v>6</v>
      </c>
      <c r="F212" s="25">
        <v>12.92</v>
      </c>
      <c r="G212" s="25">
        <v>0</v>
      </c>
      <c r="H212" s="25">
        <v>0</v>
      </c>
      <c r="I212" s="25">
        <v>12.92</v>
      </c>
      <c r="J212" s="25">
        <v>3.92</v>
      </c>
      <c r="K212" s="25">
        <v>0.01</v>
      </c>
      <c r="L212" s="25">
        <v>16.850000000000001</v>
      </c>
      <c r="M212" s="25">
        <v>2.4786701971167991E-3</v>
      </c>
      <c r="N212" s="26">
        <v>0.76676557863501482</v>
      </c>
      <c r="O212" s="26">
        <v>0.23264094955489609</v>
      </c>
      <c r="P212" s="26">
        <v>5.9347181008902075E-4</v>
      </c>
      <c r="R212" s="32">
        <f t="shared" si="3"/>
        <v>9</v>
      </c>
    </row>
    <row r="213" spans="1:18" x14ac:dyDescent="0.2">
      <c r="A213" s="25">
        <v>540273</v>
      </c>
      <c r="B213" s="15" t="s">
        <v>226</v>
      </c>
      <c r="C213" s="15" t="s">
        <v>222</v>
      </c>
      <c r="D213" s="15" t="s">
        <v>19</v>
      </c>
      <c r="E213" s="25">
        <v>6</v>
      </c>
      <c r="F213" s="25">
        <v>1.94</v>
      </c>
      <c r="G213" s="25">
        <v>0</v>
      </c>
      <c r="H213" s="25">
        <v>0</v>
      </c>
      <c r="I213" s="25">
        <v>1.94</v>
      </c>
      <c r="J213" s="25">
        <v>0</v>
      </c>
      <c r="K213" s="25">
        <v>0</v>
      </c>
      <c r="L213" s="25">
        <v>1.94</v>
      </c>
      <c r="M213" s="25">
        <v>5.1322751322751322E-3</v>
      </c>
      <c r="N213" s="26">
        <v>1</v>
      </c>
      <c r="O213" s="26">
        <v>0</v>
      </c>
      <c r="P213" s="26">
        <v>0</v>
      </c>
      <c r="R213" s="32">
        <f t="shared" si="3"/>
        <v>155</v>
      </c>
    </row>
    <row r="214" spans="1:18" x14ac:dyDescent="0.2">
      <c r="A214" s="36">
        <v>540139</v>
      </c>
      <c r="B214" s="35" t="s">
        <v>227</v>
      </c>
      <c r="C214" s="35" t="s">
        <v>222</v>
      </c>
      <c r="D214" s="35" t="s">
        <v>23</v>
      </c>
      <c r="E214" s="36">
        <v>6</v>
      </c>
      <c r="F214" s="36">
        <v>52.25</v>
      </c>
      <c r="G214" s="36">
        <v>0</v>
      </c>
      <c r="H214" s="36">
        <v>0</v>
      </c>
      <c r="I214" s="36">
        <v>52.25</v>
      </c>
      <c r="J214" s="36">
        <v>177.18</v>
      </c>
      <c r="K214" s="36">
        <v>10.09</v>
      </c>
      <c r="L214" s="36">
        <v>239.52</v>
      </c>
      <c r="M214" s="36">
        <v>1.069854074262666E-3</v>
      </c>
      <c r="N214" s="37">
        <v>0.21814462257849029</v>
      </c>
      <c r="O214" s="37">
        <v>0.7397294589178357</v>
      </c>
      <c r="P214" s="37">
        <v>4.2125918503674011E-2</v>
      </c>
      <c r="R214" s="33">
        <f t="shared" si="3"/>
        <v>36</v>
      </c>
    </row>
    <row r="215" spans="1:18" x14ac:dyDescent="0.2">
      <c r="A215" s="27"/>
      <c r="B215" s="16"/>
      <c r="C215" s="16" t="s">
        <v>222</v>
      </c>
      <c r="D215" s="16" t="s">
        <v>2</v>
      </c>
      <c r="E215" s="27">
        <v>6</v>
      </c>
      <c r="F215" s="27">
        <v>62.58</v>
      </c>
      <c r="G215" s="27">
        <v>0</v>
      </c>
      <c r="H215" s="27">
        <v>0</v>
      </c>
      <c r="I215" s="27">
        <v>62.58</v>
      </c>
      <c r="J215" s="27">
        <v>179.35</v>
      </c>
      <c r="K215" s="27">
        <v>10.8</v>
      </c>
      <c r="L215" s="27">
        <v>252.73</v>
      </c>
      <c r="M215" s="27">
        <v>1.079895057086211E-3</v>
      </c>
      <c r="N215" s="28">
        <v>0.24761603292050799</v>
      </c>
      <c r="O215" s="28">
        <v>0.70965061528112994</v>
      </c>
      <c r="P215" s="28">
        <v>4.2733351798361893E-2</v>
      </c>
      <c r="R215" s="34">
        <f t="shared" si="3"/>
        <v>36</v>
      </c>
    </row>
    <row r="216" spans="1:18" x14ac:dyDescent="0.2">
      <c r="A216" s="25">
        <v>540041</v>
      </c>
      <c r="B216" s="15" t="s">
        <v>84</v>
      </c>
      <c r="C216" s="15" t="s">
        <v>228</v>
      </c>
      <c r="D216" s="15" t="s">
        <v>45</v>
      </c>
      <c r="E216" s="25">
        <v>4</v>
      </c>
      <c r="F216" s="25">
        <v>1.73</v>
      </c>
      <c r="G216" s="25">
        <v>0</v>
      </c>
      <c r="H216" s="25">
        <v>0</v>
      </c>
      <c r="I216" s="25">
        <v>1.73</v>
      </c>
      <c r="J216" s="25">
        <v>0.12</v>
      </c>
      <c r="K216" s="25">
        <v>0.2</v>
      </c>
      <c r="L216" s="25">
        <v>2.0499999999999998</v>
      </c>
      <c r="M216" s="25">
        <v>1.062176165803109E-2</v>
      </c>
      <c r="N216" s="26">
        <v>0.84390243902439011</v>
      </c>
      <c r="O216" s="26">
        <v>5.8536585365853648E-2</v>
      </c>
      <c r="P216" s="26">
        <v>9.7560975609756087E-2</v>
      </c>
      <c r="R216" s="39" t="str">
        <f t="shared" si="3"/>
        <v/>
      </c>
    </row>
    <row r="217" spans="1:18" x14ac:dyDescent="0.2">
      <c r="A217" s="25">
        <v>540143</v>
      </c>
      <c r="B217" s="15" t="s">
        <v>229</v>
      </c>
      <c r="C217" s="15" t="s">
        <v>228</v>
      </c>
      <c r="D217" s="15" t="s">
        <v>19</v>
      </c>
      <c r="E217" s="25">
        <v>1</v>
      </c>
      <c r="F217" s="25">
        <v>1.5</v>
      </c>
      <c r="G217" s="25">
        <v>0</v>
      </c>
      <c r="H217" s="25">
        <v>0</v>
      </c>
      <c r="I217" s="25">
        <v>1.5</v>
      </c>
      <c r="J217" s="25">
        <v>0.18</v>
      </c>
      <c r="K217" s="25">
        <v>0.28999999999999998</v>
      </c>
      <c r="L217" s="25">
        <v>1.97</v>
      </c>
      <c r="M217" s="25">
        <v>9.7524752475247525E-3</v>
      </c>
      <c r="N217" s="26">
        <v>0.76142131979695438</v>
      </c>
      <c r="O217" s="26">
        <v>9.1370558375634514E-2</v>
      </c>
      <c r="P217" s="26">
        <v>0.14720812182741119</v>
      </c>
      <c r="R217" s="32">
        <f t="shared" si="3"/>
        <v>153</v>
      </c>
    </row>
    <row r="218" spans="1:18" x14ac:dyDescent="0.2">
      <c r="A218" s="25">
        <v>540290</v>
      </c>
      <c r="B218" s="15" t="s">
        <v>230</v>
      </c>
      <c r="C218" s="15" t="s">
        <v>228</v>
      </c>
      <c r="D218" s="15" t="s">
        <v>19</v>
      </c>
      <c r="E218" s="25">
        <v>1</v>
      </c>
      <c r="F218" s="25">
        <v>0</v>
      </c>
      <c r="G218" s="25">
        <v>0</v>
      </c>
      <c r="H218" s="25">
        <v>0</v>
      </c>
      <c r="I218" s="25">
        <v>0</v>
      </c>
      <c r="J218" s="25">
        <v>0</v>
      </c>
      <c r="K218" s="25">
        <v>0</v>
      </c>
      <c r="L218" s="25">
        <v>0</v>
      </c>
      <c r="M218" s="25">
        <v>0</v>
      </c>
      <c r="N218" s="26" t="s">
        <v>27</v>
      </c>
      <c r="O218" s="26" t="s">
        <v>27</v>
      </c>
      <c r="P218" s="26" t="s">
        <v>27</v>
      </c>
      <c r="R218" s="32">
        <f t="shared" si="3"/>
        <v>219</v>
      </c>
    </row>
    <row r="219" spans="1:18" x14ac:dyDescent="0.2">
      <c r="A219" s="36">
        <v>540278</v>
      </c>
      <c r="B219" s="35" t="s">
        <v>231</v>
      </c>
      <c r="C219" s="35" t="s">
        <v>228</v>
      </c>
      <c r="D219" s="35" t="s">
        <v>23</v>
      </c>
      <c r="E219" s="36">
        <v>1</v>
      </c>
      <c r="F219" s="36">
        <v>2.0699999999999998</v>
      </c>
      <c r="G219" s="36">
        <v>0</v>
      </c>
      <c r="H219" s="36">
        <v>0</v>
      </c>
      <c r="I219" s="36">
        <v>2.0699999999999998</v>
      </c>
      <c r="J219" s="36">
        <v>176.06</v>
      </c>
      <c r="K219" s="36">
        <v>76.040000000000006</v>
      </c>
      <c r="L219" s="36">
        <v>254.17</v>
      </c>
      <c r="M219" s="36">
        <v>8.4130772260710405E-4</v>
      </c>
      <c r="N219" s="37">
        <v>8.1441554864854215E-3</v>
      </c>
      <c r="O219" s="37">
        <v>0.69268599756068772</v>
      </c>
      <c r="P219" s="37">
        <v>0.29916984695282678</v>
      </c>
      <c r="R219" s="33">
        <f t="shared" si="3"/>
        <v>34</v>
      </c>
    </row>
    <row r="220" spans="1:18" x14ac:dyDescent="0.2">
      <c r="A220" s="27"/>
      <c r="B220" s="16"/>
      <c r="C220" s="16" t="s">
        <v>228</v>
      </c>
      <c r="D220" s="16" t="s">
        <v>2</v>
      </c>
      <c r="E220" s="27">
        <v>1</v>
      </c>
      <c r="F220" s="27">
        <v>4.3</v>
      </c>
      <c r="G220" s="27">
        <v>0</v>
      </c>
      <c r="H220" s="27">
        <v>0</v>
      </c>
      <c r="I220" s="27">
        <v>4.3</v>
      </c>
      <c r="J220" s="27">
        <v>176.08</v>
      </c>
      <c r="K220" s="27">
        <v>78.33</v>
      </c>
      <c r="L220" s="27">
        <v>258.70999999999998</v>
      </c>
      <c r="M220" s="27">
        <v>8.5440926834745752E-4</v>
      </c>
      <c r="N220" s="28">
        <v>1.6620926906574931E-2</v>
      </c>
      <c r="O220" s="28">
        <v>0.68060763016504966</v>
      </c>
      <c r="P220" s="28">
        <v>0.30277144292837538</v>
      </c>
      <c r="R220" s="34">
        <f t="shared" si="3"/>
        <v>35</v>
      </c>
    </row>
    <row r="221" spans="1:18" x14ac:dyDescent="0.2">
      <c r="A221" s="25">
        <v>540005</v>
      </c>
      <c r="B221" s="15" t="s">
        <v>232</v>
      </c>
      <c r="C221" s="15" t="s">
        <v>233</v>
      </c>
      <c r="D221" s="15" t="s">
        <v>19</v>
      </c>
      <c r="E221" s="25">
        <v>9</v>
      </c>
      <c r="F221" s="25">
        <v>1.63</v>
      </c>
      <c r="G221" s="25">
        <v>0</v>
      </c>
      <c r="H221" s="25">
        <v>0</v>
      </c>
      <c r="I221" s="25">
        <v>1.63</v>
      </c>
      <c r="J221" s="25">
        <v>0.09</v>
      </c>
      <c r="K221" s="25">
        <v>0.03</v>
      </c>
      <c r="L221" s="25">
        <v>1.75</v>
      </c>
      <c r="M221" s="25">
        <v>8.1395348837209301E-3</v>
      </c>
      <c r="N221" s="26">
        <v>0.93142857142857138</v>
      </c>
      <c r="O221" s="26">
        <v>5.1428571428571428E-2</v>
      </c>
      <c r="P221" s="26">
        <v>1.714285714285714E-2</v>
      </c>
      <c r="R221" s="39">
        <f t="shared" si="3"/>
        <v>165</v>
      </c>
    </row>
    <row r="222" spans="1:18" x14ac:dyDescent="0.2">
      <c r="A222" s="25">
        <v>540252</v>
      </c>
      <c r="B222" s="15" t="s">
        <v>234</v>
      </c>
      <c r="C222" s="15" t="s">
        <v>233</v>
      </c>
      <c r="D222" s="15" t="s">
        <v>19</v>
      </c>
      <c r="E222" s="25">
        <v>9</v>
      </c>
      <c r="F222" s="25">
        <v>0.28000000000000003</v>
      </c>
      <c r="G222" s="25">
        <v>0</v>
      </c>
      <c r="H222" s="25">
        <v>0</v>
      </c>
      <c r="I222" s="25">
        <v>0.28000000000000003</v>
      </c>
      <c r="J222" s="25">
        <v>0.76</v>
      </c>
      <c r="K222" s="25">
        <v>0</v>
      </c>
      <c r="L222" s="25">
        <v>1.04</v>
      </c>
      <c r="M222" s="25">
        <v>3.0588235294117649E-3</v>
      </c>
      <c r="N222" s="26">
        <v>0.26923076923076927</v>
      </c>
      <c r="O222" s="26">
        <v>0.73076923076923073</v>
      </c>
      <c r="P222" s="26">
        <v>0</v>
      </c>
      <c r="R222" s="32">
        <f t="shared" si="3"/>
        <v>195</v>
      </c>
    </row>
    <row r="223" spans="1:18" x14ac:dyDescent="0.2">
      <c r="A223" s="36">
        <v>540144</v>
      </c>
      <c r="B223" s="35" t="s">
        <v>235</v>
      </c>
      <c r="C223" s="35" t="s">
        <v>233</v>
      </c>
      <c r="D223" s="35" t="s">
        <v>23</v>
      </c>
      <c r="E223" s="36">
        <v>9</v>
      </c>
      <c r="F223" s="36">
        <v>36.92</v>
      </c>
      <c r="G223" s="36">
        <v>0</v>
      </c>
      <c r="H223" s="36">
        <v>0</v>
      </c>
      <c r="I223" s="36">
        <v>36.92</v>
      </c>
      <c r="J223" s="36">
        <v>122.37</v>
      </c>
      <c r="K223" s="36">
        <v>16.53</v>
      </c>
      <c r="L223" s="36">
        <v>175.82</v>
      </c>
      <c r="M223" s="36">
        <v>1.199440597605485E-3</v>
      </c>
      <c r="N223" s="37">
        <v>0.20998748720282101</v>
      </c>
      <c r="O223" s="37">
        <v>0.69599590490274144</v>
      </c>
      <c r="P223" s="37">
        <v>9.4016607894437484E-2</v>
      </c>
      <c r="R223" s="33">
        <f t="shared" si="3"/>
        <v>44</v>
      </c>
    </row>
    <row r="224" spans="1:18" x14ac:dyDescent="0.2">
      <c r="A224" s="27"/>
      <c r="B224" s="16"/>
      <c r="C224" s="16" t="s">
        <v>233</v>
      </c>
      <c r="D224" s="16" t="s">
        <v>2</v>
      </c>
      <c r="E224" s="27">
        <v>9</v>
      </c>
      <c r="F224" s="27">
        <v>37.85</v>
      </c>
      <c r="G224" s="27">
        <v>0</v>
      </c>
      <c r="H224" s="27">
        <v>0</v>
      </c>
      <c r="I224" s="27">
        <v>37.85</v>
      </c>
      <c r="J224" s="27">
        <v>122.99</v>
      </c>
      <c r="K224" s="27">
        <v>17.440000000000001</v>
      </c>
      <c r="L224" s="27">
        <v>178.28</v>
      </c>
      <c r="M224" s="27">
        <v>1.2116434120117709E-3</v>
      </c>
      <c r="N224" s="28">
        <v>0.21230648418218531</v>
      </c>
      <c r="O224" s="28">
        <v>0.6898698676239623</v>
      </c>
      <c r="P224" s="28">
        <v>9.7823648193852378E-2</v>
      </c>
      <c r="R224" s="34">
        <f t="shared" si="3"/>
        <v>44</v>
      </c>
    </row>
    <row r="225" spans="1:18" x14ac:dyDescent="0.2">
      <c r="A225" s="25">
        <v>540147</v>
      </c>
      <c r="B225" s="15" t="s">
        <v>236</v>
      </c>
      <c r="C225" s="15" t="s">
        <v>237</v>
      </c>
      <c r="D225" s="15" t="s">
        <v>19</v>
      </c>
      <c r="E225" s="25">
        <v>4</v>
      </c>
      <c r="F225" s="25">
        <v>4.66</v>
      </c>
      <c r="G225" s="25">
        <v>0</v>
      </c>
      <c r="H225" s="25">
        <v>0</v>
      </c>
      <c r="I225" s="25">
        <v>4.66</v>
      </c>
      <c r="J225" s="25">
        <v>0.19</v>
      </c>
      <c r="K225" s="25">
        <v>7.0000000000000007E-2</v>
      </c>
      <c r="L225" s="25">
        <v>4.9200000000000008</v>
      </c>
      <c r="M225" s="25">
        <v>4.6067415730337083E-3</v>
      </c>
      <c r="N225" s="26">
        <v>0.94715447154471533</v>
      </c>
      <c r="O225" s="26">
        <v>3.8617886178861777E-2</v>
      </c>
      <c r="P225" s="26">
        <v>1.422764227642276E-2</v>
      </c>
      <c r="R225" s="39">
        <f t="shared" si="3"/>
        <v>61</v>
      </c>
    </row>
    <row r="226" spans="1:18" x14ac:dyDescent="0.2">
      <c r="A226" s="25">
        <v>540148</v>
      </c>
      <c r="B226" s="15" t="s">
        <v>238</v>
      </c>
      <c r="C226" s="15" t="s">
        <v>237</v>
      </c>
      <c r="D226" s="15" t="s">
        <v>19</v>
      </c>
      <c r="E226" s="25">
        <v>4</v>
      </c>
      <c r="F226" s="25">
        <v>0</v>
      </c>
      <c r="G226" s="25">
        <v>0</v>
      </c>
      <c r="H226" s="25">
        <v>0</v>
      </c>
      <c r="I226" s="25">
        <v>0</v>
      </c>
      <c r="J226" s="25">
        <v>9.19</v>
      </c>
      <c r="K226" s="25">
        <v>0</v>
      </c>
      <c r="L226" s="25">
        <v>9.19</v>
      </c>
      <c r="M226" s="25">
        <v>3.1722471522264411E-3</v>
      </c>
      <c r="N226" s="26">
        <v>0</v>
      </c>
      <c r="O226" s="26">
        <v>1</v>
      </c>
      <c r="P226" s="26">
        <v>0</v>
      </c>
      <c r="R226" s="32">
        <f t="shared" si="3"/>
        <v>23</v>
      </c>
    </row>
    <row r="227" spans="1:18" x14ac:dyDescent="0.2">
      <c r="A227" s="36">
        <v>540146</v>
      </c>
      <c r="B227" s="35" t="s">
        <v>239</v>
      </c>
      <c r="C227" s="35" t="s">
        <v>237</v>
      </c>
      <c r="D227" s="35" t="s">
        <v>23</v>
      </c>
      <c r="E227" s="36">
        <v>4</v>
      </c>
      <c r="F227" s="36">
        <v>22.33</v>
      </c>
      <c r="G227" s="36">
        <v>0</v>
      </c>
      <c r="H227" s="36">
        <v>0</v>
      </c>
      <c r="I227" s="36">
        <v>22.33</v>
      </c>
      <c r="J227" s="36">
        <v>384.69</v>
      </c>
      <c r="K227" s="36">
        <v>1.88</v>
      </c>
      <c r="L227" s="36">
        <v>408.9</v>
      </c>
      <c r="M227" s="36">
        <v>9.8639931682982019E-4</v>
      </c>
      <c r="N227" s="37">
        <v>5.460992907801418E-2</v>
      </c>
      <c r="O227" s="37">
        <v>0.94079236977256053</v>
      </c>
      <c r="P227" s="37">
        <v>4.5977011494252873E-3</v>
      </c>
      <c r="R227" s="33">
        <f t="shared" si="3"/>
        <v>8</v>
      </c>
    </row>
    <row r="228" spans="1:18" x14ac:dyDescent="0.2">
      <c r="A228" s="27"/>
      <c r="B228" s="16"/>
      <c r="C228" s="16" t="s">
        <v>237</v>
      </c>
      <c r="D228" s="16" t="s">
        <v>2</v>
      </c>
      <c r="E228" s="27">
        <v>4</v>
      </c>
      <c r="F228" s="27">
        <v>26.45</v>
      </c>
      <c r="G228" s="27">
        <v>0</v>
      </c>
      <c r="H228" s="27">
        <v>0</v>
      </c>
      <c r="I228" s="27">
        <v>26.45</v>
      </c>
      <c r="J228" s="27">
        <v>386.6</v>
      </c>
      <c r="K228" s="27">
        <v>3.09</v>
      </c>
      <c r="L228" s="27">
        <v>416.14</v>
      </c>
      <c r="M228" s="27">
        <v>9.9435843641950674E-4</v>
      </c>
      <c r="N228" s="28">
        <v>6.3560340270101406E-2</v>
      </c>
      <c r="O228" s="28">
        <v>0.92901427404238968</v>
      </c>
      <c r="P228" s="28">
        <v>7.4253856875090112E-3</v>
      </c>
      <c r="R228" s="34">
        <f t="shared" si="3"/>
        <v>9</v>
      </c>
    </row>
    <row r="229" spans="1:18" x14ac:dyDescent="0.2">
      <c r="A229" s="25">
        <v>540080</v>
      </c>
      <c r="B229" s="15" t="s">
        <v>240</v>
      </c>
      <c r="C229" s="15" t="s">
        <v>241</v>
      </c>
      <c r="D229" s="15" t="s">
        <v>19</v>
      </c>
      <c r="E229" s="25">
        <v>10</v>
      </c>
      <c r="F229" s="25">
        <v>0</v>
      </c>
      <c r="G229" s="25">
        <v>0</v>
      </c>
      <c r="H229" s="25">
        <v>0</v>
      </c>
      <c r="I229" s="25">
        <v>0</v>
      </c>
      <c r="J229" s="25">
        <v>0</v>
      </c>
      <c r="K229" s="25">
        <v>0</v>
      </c>
      <c r="L229" s="25">
        <v>0</v>
      </c>
      <c r="M229" s="25">
        <v>0</v>
      </c>
      <c r="N229" s="26" t="s">
        <v>27</v>
      </c>
      <c r="O229" s="26" t="s">
        <v>27</v>
      </c>
      <c r="P229" s="26" t="s">
        <v>27</v>
      </c>
      <c r="R229" s="39">
        <f t="shared" si="3"/>
        <v>219</v>
      </c>
    </row>
    <row r="230" spans="1:18" x14ac:dyDescent="0.2">
      <c r="A230" s="25">
        <v>540094</v>
      </c>
      <c r="B230" s="15" t="s">
        <v>242</v>
      </c>
      <c r="C230" s="15" t="s">
        <v>241</v>
      </c>
      <c r="D230" s="15" t="s">
        <v>19</v>
      </c>
      <c r="E230" s="25">
        <v>10</v>
      </c>
      <c r="F230" s="25">
        <v>0</v>
      </c>
      <c r="G230" s="25">
        <v>0</v>
      </c>
      <c r="H230" s="25">
        <v>0</v>
      </c>
      <c r="I230" s="25">
        <v>0</v>
      </c>
      <c r="J230" s="25">
        <v>1.1599999999999999</v>
      </c>
      <c r="K230" s="25">
        <v>0</v>
      </c>
      <c r="L230" s="25">
        <v>1.1599999999999999</v>
      </c>
      <c r="M230" s="25">
        <v>1.657142857142857E-3</v>
      </c>
      <c r="N230" s="26">
        <v>0</v>
      </c>
      <c r="O230" s="26">
        <v>1</v>
      </c>
      <c r="P230" s="26">
        <v>0</v>
      </c>
      <c r="R230" s="32">
        <f t="shared" si="3"/>
        <v>190</v>
      </c>
    </row>
    <row r="231" spans="1:18" x14ac:dyDescent="0.2">
      <c r="A231" s="25">
        <v>540150</v>
      </c>
      <c r="B231" s="15" t="s">
        <v>243</v>
      </c>
      <c r="C231" s="15" t="s">
        <v>241</v>
      </c>
      <c r="D231" s="15" t="s">
        <v>19</v>
      </c>
      <c r="E231" s="25">
        <v>10</v>
      </c>
      <c r="F231" s="25">
        <v>4.26</v>
      </c>
      <c r="G231" s="25">
        <v>0</v>
      </c>
      <c r="H231" s="25">
        <v>0</v>
      </c>
      <c r="I231" s="25">
        <v>4.26</v>
      </c>
      <c r="J231" s="25">
        <v>0.11</v>
      </c>
      <c r="K231" s="25">
        <v>0.17</v>
      </c>
      <c r="L231" s="25">
        <v>4.54</v>
      </c>
      <c r="M231" s="25">
        <v>1.050925925925926E-2</v>
      </c>
      <c r="N231" s="26">
        <v>0.93832599118942728</v>
      </c>
      <c r="O231" s="26">
        <v>2.4229074889867839E-2</v>
      </c>
      <c r="P231" s="26">
        <v>3.7444933920704852E-2</v>
      </c>
      <c r="R231" s="32">
        <f t="shared" si="3"/>
        <v>65</v>
      </c>
    </row>
    <row r="232" spans="1:18" x14ac:dyDescent="0.2">
      <c r="A232" s="25">
        <v>540151</v>
      </c>
      <c r="B232" s="15" t="s">
        <v>244</v>
      </c>
      <c r="C232" s="15" t="s">
        <v>241</v>
      </c>
      <c r="D232" s="15" t="s">
        <v>19</v>
      </c>
      <c r="E232" s="25">
        <v>10</v>
      </c>
      <c r="F232" s="25">
        <v>0</v>
      </c>
      <c r="G232" s="25">
        <v>0</v>
      </c>
      <c r="H232" s="25">
        <v>0</v>
      </c>
      <c r="I232" s="25">
        <v>0</v>
      </c>
      <c r="J232" s="25">
        <v>4.3600000000000003</v>
      </c>
      <c r="K232" s="25">
        <v>0.03</v>
      </c>
      <c r="L232" s="25">
        <v>4.3900000000000006</v>
      </c>
      <c r="M232" s="25">
        <v>1.254285714285714E-2</v>
      </c>
      <c r="N232" s="26">
        <v>0</v>
      </c>
      <c r="O232" s="26">
        <v>0.99316628701594523</v>
      </c>
      <c r="P232" s="26">
        <v>6.8337129840546689E-3</v>
      </c>
      <c r="R232" s="32">
        <f t="shared" si="3"/>
        <v>71</v>
      </c>
    </row>
    <row r="233" spans="1:18" x14ac:dyDescent="0.2">
      <c r="A233" s="25">
        <v>540152</v>
      </c>
      <c r="B233" s="15" t="s">
        <v>175</v>
      </c>
      <c r="C233" s="15" t="s">
        <v>241</v>
      </c>
      <c r="D233" s="15" t="s">
        <v>45</v>
      </c>
      <c r="E233" s="25">
        <v>10</v>
      </c>
      <c r="F233" s="25">
        <v>24.5</v>
      </c>
      <c r="G233" s="25">
        <v>0</v>
      </c>
      <c r="H233" s="25">
        <v>0</v>
      </c>
      <c r="I233" s="25">
        <v>24.5</v>
      </c>
      <c r="J233" s="25">
        <v>0.47</v>
      </c>
      <c r="K233" s="25">
        <v>0.91</v>
      </c>
      <c r="L233" s="25">
        <v>25.88</v>
      </c>
      <c r="M233" s="25">
        <v>2.596047748018858E-3</v>
      </c>
      <c r="N233" s="26">
        <v>0.94667697063369405</v>
      </c>
      <c r="O233" s="26">
        <v>1.8160741885625969E-2</v>
      </c>
      <c r="P233" s="26">
        <v>3.5162287480680073E-2</v>
      </c>
      <c r="R233" s="32" t="str">
        <f t="shared" si="3"/>
        <v/>
      </c>
    </row>
    <row r="234" spans="1:18" x14ac:dyDescent="0.2">
      <c r="A234" s="25">
        <v>540275</v>
      </c>
      <c r="B234" s="15" t="s">
        <v>245</v>
      </c>
      <c r="C234" s="15" t="s">
        <v>241</v>
      </c>
      <c r="D234" s="15" t="s">
        <v>19</v>
      </c>
      <c r="E234" s="25">
        <v>10</v>
      </c>
      <c r="F234" s="25">
        <v>0</v>
      </c>
      <c r="G234" s="25">
        <v>0</v>
      </c>
      <c r="H234" s="25">
        <v>0</v>
      </c>
      <c r="I234" s="25">
        <v>0</v>
      </c>
      <c r="J234" s="25">
        <v>0</v>
      </c>
      <c r="K234" s="25">
        <v>0</v>
      </c>
      <c r="L234" s="25">
        <v>0</v>
      </c>
      <c r="M234" s="25">
        <v>0</v>
      </c>
      <c r="N234" s="26" t="s">
        <v>27</v>
      </c>
      <c r="O234" s="26" t="s">
        <v>27</v>
      </c>
      <c r="P234" s="26" t="s">
        <v>27</v>
      </c>
      <c r="R234" s="32">
        <f t="shared" si="3"/>
        <v>219</v>
      </c>
    </row>
    <row r="235" spans="1:18" x14ac:dyDescent="0.2">
      <c r="A235" s="36">
        <v>540149</v>
      </c>
      <c r="B235" s="35" t="s">
        <v>246</v>
      </c>
      <c r="C235" s="35" t="s">
        <v>241</v>
      </c>
      <c r="D235" s="35" t="s">
        <v>23</v>
      </c>
      <c r="E235" s="36">
        <v>10</v>
      </c>
      <c r="F235" s="36">
        <v>9.84</v>
      </c>
      <c r="G235" s="36">
        <v>0</v>
      </c>
      <c r="H235" s="36">
        <v>0</v>
      </c>
      <c r="I235" s="36">
        <v>9.84</v>
      </c>
      <c r="J235" s="36">
        <v>40.659999999999997</v>
      </c>
      <c r="K235" s="36">
        <v>2.1800000000000002</v>
      </c>
      <c r="L235" s="36">
        <v>52.68</v>
      </c>
      <c r="M235" s="36">
        <v>9.4586587664960951E-4</v>
      </c>
      <c r="N235" s="37">
        <v>0.18678815489749431</v>
      </c>
      <c r="O235" s="37">
        <v>0.77182991647684129</v>
      </c>
      <c r="P235" s="37">
        <v>4.1381928625664387E-2</v>
      </c>
      <c r="R235" s="33">
        <f t="shared" si="3"/>
        <v>55</v>
      </c>
    </row>
    <row r="236" spans="1:18" x14ac:dyDescent="0.2">
      <c r="A236" s="27"/>
      <c r="B236" s="16"/>
      <c r="C236" s="16" t="s">
        <v>241</v>
      </c>
      <c r="D236" s="16" t="s">
        <v>2</v>
      </c>
      <c r="E236" s="27">
        <v>10</v>
      </c>
      <c r="F236" s="27">
        <v>33.049999999999997</v>
      </c>
      <c r="G236" s="27">
        <v>0</v>
      </c>
      <c r="H236" s="27">
        <v>0</v>
      </c>
      <c r="I236" s="27">
        <v>33.049999999999997</v>
      </c>
      <c r="J236" s="27">
        <v>42.27</v>
      </c>
      <c r="K236" s="27">
        <v>26.93</v>
      </c>
      <c r="L236" s="27">
        <v>102.25</v>
      </c>
      <c r="M236" s="27">
        <v>1.4676331276015501E-3</v>
      </c>
      <c r="N236" s="28">
        <v>0.32322738386308059</v>
      </c>
      <c r="O236" s="28">
        <v>0.41339853300733498</v>
      </c>
      <c r="P236" s="28">
        <v>0.26337408312958432</v>
      </c>
      <c r="R236" s="34">
        <f t="shared" si="3"/>
        <v>53</v>
      </c>
    </row>
    <row r="237" spans="1:18" x14ac:dyDescent="0.2">
      <c r="A237" s="25">
        <v>540154</v>
      </c>
      <c r="B237" s="15" t="s">
        <v>247</v>
      </c>
      <c r="C237" s="15" t="s">
        <v>248</v>
      </c>
      <c r="D237" s="15" t="s">
        <v>19</v>
      </c>
      <c r="E237" s="25">
        <v>8</v>
      </c>
      <c r="F237" s="25">
        <v>0.84</v>
      </c>
      <c r="G237" s="25">
        <v>0</v>
      </c>
      <c r="H237" s="25">
        <v>0</v>
      </c>
      <c r="I237" s="25">
        <v>0.84</v>
      </c>
      <c r="J237" s="25">
        <v>0</v>
      </c>
      <c r="K237" s="25">
        <v>0</v>
      </c>
      <c r="L237" s="25">
        <v>0.84</v>
      </c>
      <c r="M237" s="25">
        <v>2.3268698060941828E-3</v>
      </c>
      <c r="N237" s="26">
        <v>1</v>
      </c>
      <c r="O237" s="26">
        <v>0</v>
      </c>
      <c r="P237" s="26">
        <v>0</v>
      </c>
      <c r="R237" s="39">
        <f t="shared" si="3"/>
        <v>200</v>
      </c>
    </row>
    <row r="238" spans="1:18" x14ac:dyDescent="0.2">
      <c r="A238" s="36">
        <v>540153</v>
      </c>
      <c r="B238" s="35" t="s">
        <v>249</v>
      </c>
      <c r="C238" s="35" t="s">
        <v>248</v>
      </c>
      <c r="D238" s="35" t="s">
        <v>23</v>
      </c>
      <c r="E238" s="36">
        <v>8</v>
      </c>
      <c r="F238" s="36">
        <v>3.21</v>
      </c>
      <c r="G238" s="36">
        <v>0</v>
      </c>
      <c r="H238" s="36">
        <v>0</v>
      </c>
      <c r="I238" s="36">
        <v>3.21</v>
      </c>
      <c r="J238" s="36">
        <v>378.73</v>
      </c>
      <c r="K238" s="36">
        <v>0.09</v>
      </c>
      <c r="L238" s="36">
        <v>382.03</v>
      </c>
      <c r="M238" s="36">
        <v>8.5599564417576548E-4</v>
      </c>
      <c r="N238" s="37">
        <v>8.4024814805120016E-3</v>
      </c>
      <c r="O238" s="37">
        <v>0.99136193492657654</v>
      </c>
      <c r="P238" s="37">
        <v>2.3558359291155149E-4</v>
      </c>
      <c r="R238" s="33">
        <f t="shared" si="3"/>
        <v>14</v>
      </c>
    </row>
    <row r="239" spans="1:18" x14ac:dyDescent="0.2">
      <c r="A239" s="27"/>
      <c r="B239" s="16"/>
      <c r="C239" s="16" t="s">
        <v>248</v>
      </c>
      <c r="D239" s="16" t="s">
        <v>2</v>
      </c>
      <c r="E239" s="27">
        <v>8</v>
      </c>
      <c r="F239" s="27">
        <v>3.21</v>
      </c>
      <c r="G239" s="27">
        <v>0</v>
      </c>
      <c r="H239" s="27">
        <v>0</v>
      </c>
      <c r="I239" s="27">
        <v>3.21</v>
      </c>
      <c r="J239" s="27">
        <v>378.73</v>
      </c>
      <c r="K239" s="27">
        <v>0.09</v>
      </c>
      <c r="L239" s="27">
        <v>382.03</v>
      </c>
      <c r="M239" s="27">
        <v>8.5530381050463429E-4</v>
      </c>
      <c r="N239" s="28">
        <v>8.4024814805120016E-3</v>
      </c>
      <c r="O239" s="28">
        <v>0.99136193492657654</v>
      </c>
      <c r="P239" s="28">
        <v>2.3558359291155149E-4</v>
      </c>
      <c r="R239" s="34">
        <f t="shared" si="3"/>
        <v>16</v>
      </c>
    </row>
    <row r="240" spans="1:18" x14ac:dyDescent="0.2">
      <c r="A240" s="25">
        <v>540156</v>
      </c>
      <c r="B240" s="15" t="s">
        <v>250</v>
      </c>
      <c r="C240" s="15" t="s">
        <v>251</v>
      </c>
      <c r="D240" s="15" t="s">
        <v>19</v>
      </c>
      <c r="E240" s="25">
        <v>5</v>
      </c>
      <c r="F240" s="25">
        <v>2.6</v>
      </c>
      <c r="G240" s="25">
        <v>0</v>
      </c>
      <c r="H240" s="25">
        <v>0</v>
      </c>
      <c r="I240" s="25">
        <v>2.6</v>
      </c>
      <c r="J240" s="25">
        <v>0</v>
      </c>
      <c r="K240" s="25">
        <v>7.0000000000000007E-2</v>
      </c>
      <c r="L240" s="25">
        <v>2.67</v>
      </c>
      <c r="M240" s="25">
        <v>3.8252148997134669E-3</v>
      </c>
      <c r="N240" s="26">
        <v>0.97378277153558057</v>
      </c>
      <c r="O240" s="26">
        <v>0</v>
      </c>
      <c r="P240" s="26">
        <v>2.6217228464419481E-2</v>
      </c>
      <c r="R240" s="39">
        <f t="shared" si="3"/>
        <v>124</v>
      </c>
    </row>
    <row r="241" spans="1:18" x14ac:dyDescent="0.2">
      <c r="A241" s="25">
        <v>540253</v>
      </c>
      <c r="B241" s="15" t="s">
        <v>252</v>
      </c>
      <c r="C241" s="15" t="s">
        <v>251</v>
      </c>
      <c r="D241" s="15" t="s">
        <v>19</v>
      </c>
      <c r="E241" s="25">
        <v>5</v>
      </c>
      <c r="F241" s="25">
        <v>0.44</v>
      </c>
      <c r="G241" s="25">
        <v>0</v>
      </c>
      <c r="H241" s="25">
        <v>0</v>
      </c>
      <c r="I241" s="25">
        <v>0.44</v>
      </c>
      <c r="J241" s="25">
        <v>0</v>
      </c>
      <c r="K241" s="25">
        <v>0.01</v>
      </c>
      <c r="L241" s="25">
        <v>0.45</v>
      </c>
      <c r="M241" s="25">
        <v>1.6363636363636361E-3</v>
      </c>
      <c r="N241" s="26">
        <v>0.97777777777777775</v>
      </c>
      <c r="O241" s="26">
        <v>0</v>
      </c>
      <c r="P241" s="26">
        <v>2.222222222222222E-2</v>
      </c>
      <c r="R241" s="32">
        <f t="shared" si="3"/>
        <v>210</v>
      </c>
    </row>
    <row r="242" spans="1:18" x14ac:dyDescent="0.2">
      <c r="A242" s="36">
        <v>540225</v>
      </c>
      <c r="B242" s="35" t="s">
        <v>253</v>
      </c>
      <c r="C242" s="35" t="s">
        <v>251</v>
      </c>
      <c r="D242" s="35" t="s">
        <v>23</v>
      </c>
      <c r="E242" s="36">
        <v>5</v>
      </c>
      <c r="F242" s="36">
        <v>58.43</v>
      </c>
      <c r="G242" s="36">
        <v>0</v>
      </c>
      <c r="H242" s="36">
        <v>0</v>
      </c>
      <c r="I242" s="36">
        <v>58.43</v>
      </c>
      <c r="J242" s="36">
        <v>42.04</v>
      </c>
      <c r="K242" s="36">
        <v>22.64</v>
      </c>
      <c r="L242" s="36">
        <v>123.11</v>
      </c>
      <c r="M242" s="36">
        <v>1.446991067230841E-3</v>
      </c>
      <c r="N242" s="37">
        <v>0.4746161968970839</v>
      </c>
      <c r="O242" s="37">
        <v>0.34148322638290962</v>
      </c>
      <c r="P242" s="37">
        <v>0.18390057672000651</v>
      </c>
      <c r="R242" s="33">
        <f t="shared" si="3"/>
        <v>52</v>
      </c>
    </row>
    <row r="243" spans="1:18" x14ac:dyDescent="0.2">
      <c r="A243" s="27"/>
      <c r="B243" s="16"/>
      <c r="C243" s="16" t="s">
        <v>251</v>
      </c>
      <c r="D243" s="16" t="s">
        <v>2</v>
      </c>
      <c r="E243" s="27">
        <v>5</v>
      </c>
      <c r="F243" s="27">
        <v>58.95</v>
      </c>
      <c r="G243" s="27">
        <v>0</v>
      </c>
      <c r="H243" s="27">
        <v>0</v>
      </c>
      <c r="I243" s="27">
        <v>58.95</v>
      </c>
      <c r="J243" s="27">
        <v>42.04</v>
      </c>
      <c r="K243" s="27">
        <v>23.18</v>
      </c>
      <c r="L243" s="27">
        <v>124.17</v>
      </c>
      <c r="M243" s="27">
        <v>1.4429814877223971E-3</v>
      </c>
      <c r="N243" s="28">
        <v>0.47475235564145918</v>
      </c>
      <c r="O243" s="28">
        <v>0.33856809213175482</v>
      </c>
      <c r="P243" s="28">
        <v>0.18667955222678581</v>
      </c>
      <c r="R243" s="34">
        <f t="shared" si="3"/>
        <v>52</v>
      </c>
    </row>
    <row r="244" spans="1:18" x14ac:dyDescent="0.2">
      <c r="A244" s="25">
        <v>540158</v>
      </c>
      <c r="B244" s="15" t="s">
        <v>254</v>
      </c>
      <c r="C244" s="15" t="s">
        <v>255</v>
      </c>
      <c r="D244" s="15" t="s">
        <v>19</v>
      </c>
      <c r="E244" s="25">
        <v>4</v>
      </c>
      <c r="F244" s="25">
        <v>1.76</v>
      </c>
      <c r="G244" s="25">
        <v>0</v>
      </c>
      <c r="H244" s="25">
        <v>0</v>
      </c>
      <c r="I244" s="25">
        <v>1.76</v>
      </c>
      <c r="J244" s="25">
        <v>0</v>
      </c>
      <c r="K244" s="25">
        <v>0</v>
      </c>
      <c r="L244" s="25">
        <v>1.76</v>
      </c>
      <c r="M244" s="25">
        <v>4.8087431693989071E-3</v>
      </c>
      <c r="N244" s="26">
        <v>1</v>
      </c>
      <c r="O244" s="26">
        <v>0</v>
      </c>
      <c r="P244" s="26">
        <v>0</v>
      </c>
      <c r="R244" s="39">
        <f t="shared" si="3"/>
        <v>164</v>
      </c>
    </row>
    <row r="245" spans="1:18" x14ac:dyDescent="0.2">
      <c r="A245" s="25">
        <v>540159</v>
      </c>
      <c r="B245" s="15" t="s">
        <v>256</v>
      </c>
      <c r="C245" s="15" t="s">
        <v>255</v>
      </c>
      <c r="D245" s="15" t="s">
        <v>19</v>
      </c>
      <c r="E245" s="25">
        <v>4</v>
      </c>
      <c r="F245" s="25">
        <v>4.8</v>
      </c>
      <c r="G245" s="25">
        <v>0</v>
      </c>
      <c r="H245" s="25">
        <v>0</v>
      </c>
      <c r="I245" s="25">
        <v>4.8</v>
      </c>
      <c r="J245" s="25">
        <v>4.3899999999999997</v>
      </c>
      <c r="K245" s="25">
        <v>0.68</v>
      </c>
      <c r="L245" s="25">
        <v>9.8699999999999992</v>
      </c>
      <c r="M245" s="25">
        <v>6.3026819923371639E-3</v>
      </c>
      <c r="N245" s="26">
        <v>0.48632218844984798</v>
      </c>
      <c r="O245" s="26">
        <v>0.44478216818642352</v>
      </c>
      <c r="P245" s="26">
        <v>6.8895643363728484E-2</v>
      </c>
      <c r="R245" s="32">
        <f t="shared" si="3"/>
        <v>20</v>
      </c>
    </row>
    <row r="246" spans="1:18" x14ac:dyDescent="0.2">
      <c r="A246" s="25">
        <v>540288</v>
      </c>
      <c r="B246" s="15" t="s">
        <v>257</v>
      </c>
      <c r="C246" s="15" t="s">
        <v>255</v>
      </c>
      <c r="D246" s="15" t="s">
        <v>19</v>
      </c>
      <c r="E246" s="25">
        <v>4</v>
      </c>
      <c r="F246" s="25">
        <v>0</v>
      </c>
      <c r="G246" s="25">
        <v>0</v>
      </c>
      <c r="H246" s="25">
        <v>0</v>
      </c>
      <c r="I246" s="25">
        <v>0</v>
      </c>
      <c r="J246" s="25">
        <v>0</v>
      </c>
      <c r="K246" s="25">
        <v>0</v>
      </c>
      <c r="L246" s="25">
        <v>0</v>
      </c>
      <c r="M246" s="25">
        <v>0</v>
      </c>
      <c r="N246" s="26" t="s">
        <v>27</v>
      </c>
      <c r="O246" s="26" t="s">
        <v>27</v>
      </c>
      <c r="P246" s="26" t="s">
        <v>27</v>
      </c>
      <c r="R246" s="32">
        <f t="shared" si="3"/>
        <v>219</v>
      </c>
    </row>
    <row r="247" spans="1:18" x14ac:dyDescent="0.2">
      <c r="A247" s="36">
        <v>540283</v>
      </c>
      <c r="B247" s="35" t="s">
        <v>258</v>
      </c>
      <c r="C247" s="35" t="s">
        <v>255</v>
      </c>
      <c r="D247" s="35" t="s">
        <v>23</v>
      </c>
      <c r="E247" s="36">
        <v>4</v>
      </c>
      <c r="F247" s="36">
        <v>82.5</v>
      </c>
      <c r="G247" s="36">
        <v>0</v>
      </c>
      <c r="H247" s="36">
        <v>0</v>
      </c>
      <c r="I247" s="36">
        <v>82.5</v>
      </c>
      <c r="J247" s="36">
        <v>290.20999999999998</v>
      </c>
      <c r="K247" s="36">
        <v>129.87</v>
      </c>
      <c r="L247" s="36">
        <v>502.58</v>
      </c>
      <c r="M247" s="36">
        <v>8.375314336755695E-4</v>
      </c>
      <c r="N247" s="37">
        <v>0.16415297067133591</v>
      </c>
      <c r="O247" s="37">
        <v>0.57744040749731385</v>
      </c>
      <c r="P247" s="37">
        <v>0.25840662183135032</v>
      </c>
      <c r="R247" s="33">
        <f t="shared" si="3"/>
        <v>5</v>
      </c>
    </row>
    <row r="248" spans="1:18" x14ac:dyDescent="0.2">
      <c r="A248" s="27"/>
      <c r="B248" s="16"/>
      <c r="C248" s="16" t="s">
        <v>255</v>
      </c>
      <c r="D248" s="16" t="s">
        <v>2</v>
      </c>
      <c r="E248" s="27">
        <v>4</v>
      </c>
      <c r="F248" s="27">
        <v>86.73</v>
      </c>
      <c r="G248" s="27">
        <v>0</v>
      </c>
      <c r="H248" s="27">
        <v>0</v>
      </c>
      <c r="I248" s="27">
        <v>86.73</v>
      </c>
      <c r="J248" s="27">
        <v>291.22000000000003</v>
      </c>
      <c r="K248" s="27">
        <v>135.05000000000001</v>
      </c>
      <c r="L248" s="27">
        <v>513</v>
      </c>
      <c r="M248" s="27">
        <v>8.5167279826809934E-4</v>
      </c>
      <c r="N248" s="28">
        <v>0.16906432748538011</v>
      </c>
      <c r="O248" s="28">
        <v>0.56768031189083823</v>
      </c>
      <c r="P248" s="28">
        <v>0.26325536062378169</v>
      </c>
      <c r="R248" s="34">
        <f t="shared" si="3"/>
        <v>5</v>
      </c>
    </row>
    <row r="249" spans="1:18" x14ac:dyDescent="0.2">
      <c r="A249" s="25">
        <v>540137</v>
      </c>
      <c r="B249" s="15" t="s">
        <v>259</v>
      </c>
      <c r="C249" s="15" t="s">
        <v>260</v>
      </c>
      <c r="D249" s="15" t="s">
        <v>19</v>
      </c>
      <c r="E249" s="25">
        <v>6</v>
      </c>
      <c r="F249" s="25">
        <v>0</v>
      </c>
      <c r="G249" s="25">
        <v>0</v>
      </c>
      <c r="H249" s="25">
        <v>0</v>
      </c>
      <c r="I249" s="25">
        <v>0</v>
      </c>
      <c r="J249" s="25">
        <v>0</v>
      </c>
      <c r="K249" s="25">
        <v>0</v>
      </c>
      <c r="L249" s="25">
        <v>0</v>
      </c>
      <c r="M249" s="25">
        <v>0</v>
      </c>
      <c r="N249" s="26" t="s">
        <v>27</v>
      </c>
      <c r="O249" s="26" t="s">
        <v>27</v>
      </c>
      <c r="P249" s="26" t="s">
        <v>27</v>
      </c>
      <c r="R249" s="39">
        <f t="shared" si="3"/>
        <v>219</v>
      </c>
    </row>
    <row r="250" spans="1:18" x14ac:dyDescent="0.2">
      <c r="A250" s="25">
        <v>540161</v>
      </c>
      <c r="B250" s="15" t="s">
        <v>261</v>
      </c>
      <c r="C250" s="15" t="s">
        <v>260</v>
      </c>
      <c r="D250" s="15" t="s">
        <v>19</v>
      </c>
      <c r="E250" s="25">
        <v>6</v>
      </c>
      <c r="F250" s="25">
        <v>1.48</v>
      </c>
      <c r="G250" s="25">
        <v>0</v>
      </c>
      <c r="H250" s="25">
        <v>0</v>
      </c>
      <c r="I250" s="25">
        <v>1.48</v>
      </c>
      <c r="J250" s="25">
        <v>0</v>
      </c>
      <c r="K250" s="25">
        <v>0.01</v>
      </c>
      <c r="L250" s="25">
        <v>1.49</v>
      </c>
      <c r="M250" s="25">
        <v>8.5142857142857138E-3</v>
      </c>
      <c r="N250" s="26">
        <v>0.99328859060402686</v>
      </c>
      <c r="O250" s="26">
        <v>0</v>
      </c>
      <c r="P250" s="26">
        <v>6.7114093959731542E-3</v>
      </c>
      <c r="R250" s="32">
        <f t="shared" si="3"/>
        <v>180</v>
      </c>
    </row>
    <row r="251" spans="1:18" x14ac:dyDescent="0.2">
      <c r="A251" s="25">
        <v>540162</v>
      </c>
      <c r="B251" s="15" t="s">
        <v>262</v>
      </c>
      <c r="C251" s="15" t="s">
        <v>260</v>
      </c>
      <c r="D251" s="15" t="s">
        <v>19</v>
      </c>
      <c r="E251" s="25">
        <v>6</v>
      </c>
      <c r="F251" s="25">
        <v>0.64</v>
      </c>
      <c r="G251" s="25">
        <v>0</v>
      </c>
      <c r="H251" s="25">
        <v>0</v>
      </c>
      <c r="I251" s="25">
        <v>0.64</v>
      </c>
      <c r="J251" s="25">
        <v>0</v>
      </c>
      <c r="K251" s="25">
        <v>0</v>
      </c>
      <c r="L251" s="25">
        <v>0.64</v>
      </c>
      <c r="M251" s="25">
        <v>1.7777777777777781E-2</v>
      </c>
      <c r="N251" s="26">
        <v>1</v>
      </c>
      <c r="O251" s="26">
        <v>0</v>
      </c>
      <c r="P251" s="26">
        <v>0</v>
      </c>
      <c r="R251" s="32">
        <f t="shared" si="3"/>
        <v>205</v>
      </c>
    </row>
    <row r="252" spans="1:18" x14ac:dyDescent="0.2">
      <c r="A252" s="25">
        <v>540163</v>
      </c>
      <c r="B252" s="15" t="s">
        <v>263</v>
      </c>
      <c r="C252" s="15" t="s">
        <v>260</v>
      </c>
      <c r="D252" s="15" t="s">
        <v>19</v>
      </c>
      <c r="E252" s="25">
        <v>6</v>
      </c>
      <c r="F252" s="25">
        <v>4.8499999999999996</v>
      </c>
      <c r="G252" s="25">
        <v>0</v>
      </c>
      <c r="H252" s="25">
        <v>0</v>
      </c>
      <c r="I252" s="25">
        <v>4.8499999999999996</v>
      </c>
      <c r="J252" s="25">
        <v>0</v>
      </c>
      <c r="K252" s="25">
        <v>0.27</v>
      </c>
      <c r="L252" s="25">
        <v>5.1199999999999992</v>
      </c>
      <c r="M252" s="25">
        <v>7.2934472934472923E-3</v>
      </c>
      <c r="N252" s="26">
        <v>0.94726562500000011</v>
      </c>
      <c r="O252" s="26">
        <v>0</v>
      </c>
      <c r="P252" s="26">
        <v>5.2734375000000007E-2</v>
      </c>
      <c r="R252" s="32">
        <f t="shared" si="3"/>
        <v>54</v>
      </c>
    </row>
    <row r="253" spans="1:18" x14ac:dyDescent="0.2">
      <c r="A253" s="25">
        <v>540257</v>
      </c>
      <c r="B253" s="15" t="s">
        <v>264</v>
      </c>
      <c r="C253" s="15" t="s">
        <v>260</v>
      </c>
      <c r="D253" s="15" t="s">
        <v>19</v>
      </c>
      <c r="E253" s="25">
        <v>6</v>
      </c>
      <c r="F253" s="25">
        <v>0</v>
      </c>
      <c r="G253" s="25">
        <v>0</v>
      </c>
      <c r="H253" s="25">
        <v>0</v>
      </c>
      <c r="I253" s="25">
        <v>0</v>
      </c>
      <c r="J253" s="25">
        <v>1.49</v>
      </c>
      <c r="K253" s="25">
        <v>0.04</v>
      </c>
      <c r="L253" s="25">
        <v>1.53</v>
      </c>
      <c r="M253" s="25">
        <v>2.0158102766798421E-3</v>
      </c>
      <c r="N253" s="26">
        <v>0</v>
      </c>
      <c r="O253" s="26">
        <v>0.97385620915032678</v>
      </c>
      <c r="P253" s="26">
        <v>2.61437908496732E-2</v>
      </c>
      <c r="R253" s="32">
        <f t="shared" si="3"/>
        <v>177</v>
      </c>
    </row>
    <row r="254" spans="1:18" x14ac:dyDescent="0.2">
      <c r="A254" s="25">
        <v>540268</v>
      </c>
      <c r="B254" s="15" t="s">
        <v>265</v>
      </c>
      <c r="C254" s="15" t="s">
        <v>260</v>
      </c>
      <c r="D254" s="15" t="s">
        <v>19</v>
      </c>
      <c r="E254" s="25">
        <v>6</v>
      </c>
      <c r="F254" s="25">
        <v>0</v>
      </c>
      <c r="G254" s="25">
        <v>0</v>
      </c>
      <c r="H254" s="25">
        <v>0</v>
      </c>
      <c r="I254" s="25">
        <v>0</v>
      </c>
      <c r="J254" s="25">
        <v>1.66</v>
      </c>
      <c r="K254" s="25">
        <v>0.09</v>
      </c>
      <c r="L254" s="25">
        <v>1.75</v>
      </c>
      <c r="M254" s="25">
        <v>3.4791252485089469E-3</v>
      </c>
      <c r="N254" s="26">
        <v>0</v>
      </c>
      <c r="O254" s="26">
        <v>0.94857142857142851</v>
      </c>
      <c r="P254" s="26">
        <v>5.1428571428571428E-2</v>
      </c>
      <c r="R254" s="32">
        <f t="shared" si="3"/>
        <v>165</v>
      </c>
    </row>
    <row r="255" spans="1:18" x14ac:dyDescent="0.2">
      <c r="A255" s="25">
        <v>540269</v>
      </c>
      <c r="B255" s="15" t="s">
        <v>266</v>
      </c>
      <c r="C255" s="15" t="s">
        <v>260</v>
      </c>
      <c r="D255" s="15" t="s">
        <v>19</v>
      </c>
      <c r="E255" s="25">
        <v>6</v>
      </c>
      <c r="F255" s="25">
        <v>0.66</v>
      </c>
      <c r="G255" s="25">
        <v>0</v>
      </c>
      <c r="H255" s="25">
        <v>0</v>
      </c>
      <c r="I255" s="25">
        <v>0.66</v>
      </c>
      <c r="J255" s="25">
        <v>0</v>
      </c>
      <c r="K255" s="25">
        <v>0</v>
      </c>
      <c r="L255" s="25">
        <v>0.66</v>
      </c>
      <c r="M255" s="25">
        <v>1.5865384615384619E-3</v>
      </c>
      <c r="N255" s="26">
        <v>1</v>
      </c>
      <c r="O255" s="26">
        <v>0</v>
      </c>
      <c r="P255" s="26">
        <v>0</v>
      </c>
      <c r="R255" s="32">
        <f t="shared" si="3"/>
        <v>203</v>
      </c>
    </row>
    <row r="256" spans="1:18" x14ac:dyDescent="0.2">
      <c r="A256" s="25">
        <v>540270</v>
      </c>
      <c r="B256" s="15" t="s">
        <v>267</v>
      </c>
      <c r="C256" s="15" t="s">
        <v>260</v>
      </c>
      <c r="D256" s="15" t="s">
        <v>19</v>
      </c>
      <c r="E256" s="25">
        <v>6</v>
      </c>
      <c r="F256" s="25">
        <v>0.31</v>
      </c>
      <c r="G256" s="25">
        <v>0</v>
      </c>
      <c r="H256" s="25">
        <v>0</v>
      </c>
      <c r="I256" s="25">
        <v>0.31</v>
      </c>
      <c r="J256" s="25">
        <v>0</v>
      </c>
      <c r="K256" s="25">
        <v>0</v>
      </c>
      <c r="L256" s="25">
        <v>0.31</v>
      </c>
      <c r="M256" s="25">
        <v>1.741573033707865E-3</v>
      </c>
      <c r="N256" s="26">
        <v>1</v>
      </c>
      <c r="O256" s="26">
        <v>0</v>
      </c>
      <c r="P256" s="26">
        <v>0</v>
      </c>
      <c r="R256" s="32">
        <f t="shared" si="3"/>
        <v>213</v>
      </c>
    </row>
    <row r="257" spans="1:18" x14ac:dyDescent="0.2">
      <c r="A257" s="25">
        <v>540284</v>
      </c>
      <c r="B257" s="15" t="s">
        <v>268</v>
      </c>
      <c r="C257" s="15" t="s">
        <v>260</v>
      </c>
      <c r="D257" s="15" t="s">
        <v>19</v>
      </c>
      <c r="E257" s="25">
        <v>6</v>
      </c>
      <c r="F257" s="25">
        <v>1.06</v>
      </c>
      <c r="G257" s="25">
        <v>0</v>
      </c>
      <c r="H257" s="25">
        <v>0</v>
      </c>
      <c r="I257" s="25">
        <v>1.06</v>
      </c>
      <c r="J257" s="25">
        <v>0</v>
      </c>
      <c r="K257" s="25">
        <v>0</v>
      </c>
      <c r="L257" s="25">
        <v>1.06</v>
      </c>
      <c r="M257" s="25">
        <v>4.2914979757085019E-3</v>
      </c>
      <c r="N257" s="26">
        <v>1</v>
      </c>
      <c r="O257" s="26">
        <v>0</v>
      </c>
      <c r="P257" s="26">
        <v>0</v>
      </c>
      <c r="R257" s="32">
        <f t="shared" si="3"/>
        <v>194</v>
      </c>
    </row>
    <row r="258" spans="1:18" x14ac:dyDescent="0.2">
      <c r="A258" s="25">
        <v>540254</v>
      </c>
      <c r="B258" s="15" t="s">
        <v>269</v>
      </c>
      <c r="C258" s="15" t="s">
        <v>260</v>
      </c>
      <c r="D258" s="15" t="s">
        <v>19</v>
      </c>
      <c r="E258" s="25">
        <v>6</v>
      </c>
      <c r="F258" s="25">
        <v>0</v>
      </c>
      <c r="G258" s="25">
        <v>0</v>
      </c>
      <c r="H258" s="25">
        <v>0</v>
      </c>
      <c r="I258" s="25">
        <v>0</v>
      </c>
      <c r="J258" s="25">
        <v>1.78</v>
      </c>
      <c r="K258" s="25">
        <v>0.05</v>
      </c>
      <c r="L258" s="25">
        <v>1.83</v>
      </c>
      <c r="M258" s="25">
        <v>1.1768488745980709E-3</v>
      </c>
      <c r="N258" s="26">
        <v>0</v>
      </c>
      <c r="O258" s="26">
        <v>0.97267759562841527</v>
      </c>
      <c r="P258" s="26">
        <v>2.7322404371584699E-2</v>
      </c>
      <c r="R258" s="32">
        <f t="shared" si="3"/>
        <v>158</v>
      </c>
    </row>
    <row r="259" spans="1:18" x14ac:dyDescent="0.2">
      <c r="A259" s="36">
        <v>540160</v>
      </c>
      <c r="B259" s="35" t="s">
        <v>270</v>
      </c>
      <c r="C259" s="35" t="s">
        <v>260</v>
      </c>
      <c r="D259" s="35" t="s">
        <v>23</v>
      </c>
      <c r="E259" s="36">
        <v>6</v>
      </c>
      <c r="F259" s="36">
        <v>125.27</v>
      </c>
      <c r="G259" s="36">
        <v>0</v>
      </c>
      <c r="H259" s="36">
        <v>0</v>
      </c>
      <c r="I259" s="36">
        <v>125.27</v>
      </c>
      <c r="J259" s="36">
        <v>156.19</v>
      </c>
      <c r="K259" s="36">
        <v>107.25</v>
      </c>
      <c r="L259" s="36">
        <v>388.71</v>
      </c>
      <c r="M259" s="36">
        <v>9.4372971227545414E-4</v>
      </c>
      <c r="N259" s="37">
        <v>0.32227110184970797</v>
      </c>
      <c r="O259" s="37">
        <v>0.40181626405289289</v>
      </c>
      <c r="P259" s="37">
        <v>0.27591263409739908</v>
      </c>
      <c r="R259" s="33">
        <f t="shared" si="3"/>
        <v>13</v>
      </c>
    </row>
    <row r="260" spans="1:18" x14ac:dyDescent="0.2">
      <c r="A260" s="27"/>
      <c r="B260" s="16"/>
      <c r="C260" s="16" t="s">
        <v>260</v>
      </c>
      <c r="D260" s="16" t="s">
        <v>2</v>
      </c>
      <c r="E260" s="27">
        <v>6</v>
      </c>
      <c r="F260" s="27">
        <v>126.84</v>
      </c>
      <c r="G260" s="27">
        <v>0</v>
      </c>
      <c r="H260" s="27">
        <v>0</v>
      </c>
      <c r="I260" s="27">
        <v>126.84</v>
      </c>
      <c r="J260" s="27">
        <v>159.44</v>
      </c>
      <c r="K260" s="27">
        <v>112.13</v>
      </c>
      <c r="L260" s="27">
        <v>398.41</v>
      </c>
      <c r="M260" s="27">
        <v>9.5618323505341184E-4</v>
      </c>
      <c r="N260" s="28">
        <v>0.3183655028739239</v>
      </c>
      <c r="O260" s="28">
        <v>0.40019075826409978</v>
      </c>
      <c r="P260" s="28">
        <v>0.28144373886197638</v>
      </c>
      <c r="R260" s="34">
        <f t="shared" si="3"/>
        <v>12</v>
      </c>
    </row>
    <row r="261" spans="1:18" x14ac:dyDescent="0.2">
      <c r="A261" s="25">
        <v>540168</v>
      </c>
      <c r="B261" s="15" t="s">
        <v>271</v>
      </c>
      <c r="C261" s="15" t="s">
        <v>272</v>
      </c>
      <c r="D261" s="15" t="s">
        <v>19</v>
      </c>
      <c r="E261" s="25">
        <v>3</v>
      </c>
      <c r="F261" s="25">
        <v>3.44</v>
      </c>
      <c r="G261" s="25">
        <v>0</v>
      </c>
      <c r="H261" s="25">
        <v>0</v>
      </c>
      <c r="I261" s="25">
        <v>3.44</v>
      </c>
      <c r="J261" s="25">
        <v>0</v>
      </c>
      <c r="K261" s="25">
        <v>0.22</v>
      </c>
      <c r="L261" s="25">
        <v>3.66</v>
      </c>
      <c r="M261" s="25">
        <v>1.0054945054945049E-2</v>
      </c>
      <c r="N261" s="26">
        <v>0.93989071038251359</v>
      </c>
      <c r="O261" s="26">
        <v>0</v>
      </c>
      <c r="P261" s="26">
        <v>6.0109289617486343E-2</v>
      </c>
      <c r="R261" s="39">
        <f t="shared" si="3"/>
        <v>86</v>
      </c>
    </row>
    <row r="262" spans="1:18" x14ac:dyDescent="0.2">
      <c r="A262" s="25">
        <v>540166</v>
      </c>
      <c r="B262" s="15" t="s">
        <v>273</v>
      </c>
      <c r="C262" s="15" t="s">
        <v>272</v>
      </c>
      <c r="D262" s="15" t="s">
        <v>19</v>
      </c>
      <c r="E262" s="25">
        <v>3</v>
      </c>
      <c r="F262" s="25">
        <v>3.3</v>
      </c>
      <c r="G262" s="25">
        <v>0</v>
      </c>
      <c r="H262" s="25">
        <v>0</v>
      </c>
      <c r="I262" s="25">
        <v>3.3</v>
      </c>
      <c r="J262" s="25">
        <v>0</v>
      </c>
      <c r="K262" s="25">
        <v>0.21</v>
      </c>
      <c r="L262" s="25">
        <v>3.51</v>
      </c>
      <c r="M262" s="25">
        <v>4.7114093959731542E-3</v>
      </c>
      <c r="N262" s="26">
        <v>0.94017094017094016</v>
      </c>
      <c r="O262" s="26">
        <v>0</v>
      </c>
      <c r="P262" s="26">
        <v>5.9829059829059832E-2</v>
      </c>
      <c r="R262" s="32">
        <f t="shared" ref="R262:R325" si="4">IF(D262 = "SPLIT", "",COUNTIFS(D$5:D$360,D262,L$5:L$360,"&gt;"&amp;L262)+1)</f>
        <v>93</v>
      </c>
    </row>
    <row r="263" spans="1:18" x14ac:dyDescent="0.2">
      <c r="A263" s="25">
        <v>540167</v>
      </c>
      <c r="B263" s="15" t="s">
        <v>274</v>
      </c>
      <c r="C263" s="15" t="s">
        <v>272</v>
      </c>
      <c r="D263" s="15" t="s">
        <v>19</v>
      </c>
      <c r="E263" s="25">
        <v>3</v>
      </c>
      <c r="F263" s="25">
        <v>6.52</v>
      </c>
      <c r="G263" s="25">
        <v>0</v>
      </c>
      <c r="H263" s="25">
        <v>0</v>
      </c>
      <c r="I263" s="25">
        <v>6.52</v>
      </c>
      <c r="J263" s="25">
        <v>0.3</v>
      </c>
      <c r="K263" s="25">
        <v>0.4</v>
      </c>
      <c r="L263" s="25">
        <v>7.22</v>
      </c>
      <c r="M263" s="25">
        <v>3.0285234899328859E-3</v>
      </c>
      <c r="N263" s="26">
        <v>0.90304709141274231</v>
      </c>
      <c r="O263" s="26">
        <v>4.1551246537396121E-2</v>
      </c>
      <c r="P263" s="26">
        <v>5.5401662049861501E-2</v>
      </c>
      <c r="R263" s="32">
        <f t="shared" si="4"/>
        <v>34</v>
      </c>
    </row>
    <row r="264" spans="1:18" x14ac:dyDescent="0.2">
      <c r="A264" s="25">
        <v>540222</v>
      </c>
      <c r="B264" s="15" t="s">
        <v>275</v>
      </c>
      <c r="C264" s="15" t="s">
        <v>272</v>
      </c>
      <c r="D264" s="15" t="s">
        <v>19</v>
      </c>
      <c r="E264" s="25">
        <v>3</v>
      </c>
      <c r="F264" s="25">
        <v>5.22</v>
      </c>
      <c r="G264" s="25">
        <v>0</v>
      </c>
      <c r="H264" s="25">
        <v>0</v>
      </c>
      <c r="I264" s="25">
        <v>5.22</v>
      </c>
      <c r="J264" s="25">
        <v>0</v>
      </c>
      <c r="K264" s="25">
        <v>0.14000000000000001</v>
      </c>
      <c r="L264" s="25">
        <v>5.3599999999999994</v>
      </c>
      <c r="M264" s="25">
        <v>3.764044943820224E-3</v>
      </c>
      <c r="N264" s="26">
        <v>0.97388059701492546</v>
      </c>
      <c r="O264" s="26">
        <v>0</v>
      </c>
      <c r="P264" s="26">
        <v>2.6119402985074629E-2</v>
      </c>
      <c r="R264" s="32">
        <f t="shared" si="4"/>
        <v>50</v>
      </c>
    </row>
    <row r="265" spans="1:18" x14ac:dyDescent="0.2">
      <c r="A265" s="25">
        <v>540271</v>
      </c>
      <c r="B265" s="15" t="s">
        <v>276</v>
      </c>
      <c r="C265" s="15" t="s">
        <v>272</v>
      </c>
      <c r="D265" s="15" t="s">
        <v>19</v>
      </c>
      <c r="E265" s="25">
        <v>3</v>
      </c>
      <c r="F265" s="25">
        <v>5.24</v>
      </c>
      <c r="G265" s="25">
        <v>0</v>
      </c>
      <c r="H265" s="25">
        <v>0</v>
      </c>
      <c r="I265" s="25">
        <v>5.24</v>
      </c>
      <c r="J265" s="25">
        <v>0</v>
      </c>
      <c r="K265" s="25">
        <v>0.08</v>
      </c>
      <c r="L265" s="25">
        <v>5.32</v>
      </c>
      <c r="M265" s="25">
        <v>3.1761194029850748E-3</v>
      </c>
      <c r="N265" s="26">
        <v>0.98496240601503759</v>
      </c>
      <c r="O265" s="26">
        <v>0</v>
      </c>
      <c r="P265" s="26">
        <v>1.503759398496241E-2</v>
      </c>
      <c r="R265" s="32">
        <f t="shared" si="4"/>
        <v>51</v>
      </c>
    </row>
    <row r="266" spans="1:18" x14ac:dyDescent="0.2">
      <c r="A266" s="25">
        <v>540165</v>
      </c>
      <c r="B266" s="15" t="s">
        <v>277</v>
      </c>
      <c r="C266" s="15" t="s">
        <v>272</v>
      </c>
      <c r="D266" s="15" t="s">
        <v>19</v>
      </c>
      <c r="E266" s="25">
        <v>3</v>
      </c>
      <c r="F266" s="25">
        <v>0.25</v>
      </c>
      <c r="G266" s="25">
        <v>0</v>
      </c>
      <c r="H266" s="25">
        <v>0</v>
      </c>
      <c r="I266" s="25">
        <v>0.25</v>
      </c>
      <c r="J266" s="25">
        <v>0</v>
      </c>
      <c r="K266" s="25">
        <v>0</v>
      </c>
      <c r="L266" s="25">
        <v>0.25</v>
      </c>
      <c r="M266" s="25">
        <v>2.6881720430107529E-3</v>
      </c>
      <c r="N266" s="26">
        <v>1</v>
      </c>
      <c r="O266" s="26">
        <v>0</v>
      </c>
      <c r="P266" s="26">
        <v>0</v>
      </c>
      <c r="R266" s="32">
        <f t="shared" si="4"/>
        <v>216</v>
      </c>
    </row>
    <row r="267" spans="1:18" x14ac:dyDescent="0.2">
      <c r="A267" s="25">
        <v>540081</v>
      </c>
      <c r="B267" s="15" t="s">
        <v>141</v>
      </c>
      <c r="C267" s="15" t="s">
        <v>272</v>
      </c>
      <c r="D267" s="15" t="s">
        <v>45</v>
      </c>
      <c r="E267" s="25">
        <v>3</v>
      </c>
      <c r="F267" s="25">
        <v>2.96</v>
      </c>
      <c r="G267" s="25">
        <v>0</v>
      </c>
      <c r="H267" s="25">
        <v>0</v>
      </c>
      <c r="I267" s="25">
        <v>2.96</v>
      </c>
      <c r="J267" s="25">
        <v>0</v>
      </c>
      <c r="K267" s="25">
        <v>0.27</v>
      </c>
      <c r="L267" s="25">
        <v>3.23</v>
      </c>
      <c r="M267" s="25">
        <v>5.2777777777777779E-3</v>
      </c>
      <c r="N267" s="26">
        <v>0.91640866873065019</v>
      </c>
      <c r="O267" s="26">
        <v>0</v>
      </c>
      <c r="P267" s="26">
        <v>8.3591331269349853E-2</v>
      </c>
      <c r="R267" s="32" t="str">
        <f t="shared" si="4"/>
        <v/>
      </c>
    </row>
    <row r="268" spans="1:18" x14ac:dyDescent="0.2">
      <c r="A268" s="36">
        <v>540164</v>
      </c>
      <c r="B268" s="35" t="s">
        <v>278</v>
      </c>
      <c r="C268" s="35" t="s">
        <v>272</v>
      </c>
      <c r="D268" s="35" t="s">
        <v>23</v>
      </c>
      <c r="E268" s="36">
        <v>3</v>
      </c>
      <c r="F268" s="36">
        <v>132.22999999999999</v>
      </c>
      <c r="G268" s="36">
        <v>0</v>
      </c>
      <c r="H268" s="36">
        <v>0</v>
      </c>
      <c r="I268" s="36">
        <v>132.22999999999999</v>
      </c>
      <c r="J268" s="36">
        <v>122.06</v>
      </c>
      <c r="K268" s="36">
        <v>25.58</v>
      </c>
      <c r="L268" s="36">
        <v>279.87</v>
      </c>
      <c r="M268" s="36">
        <v>1.291014516820968E-3</v>
      </c>
      <c r="N268" s="37">
        <v>0.47246936077464541</v>
      </c>
      <c r="O268" s="37">
        <v>0.43613106084968017</v>
      </c>
      <c r="P268" s="37">
        <v>9.1399578375674417E-2</v>
      </c>
      <c r="R268" s="33">
        <f t="shared" si="4"/>
        <v>31</v>
      </c>
    </row>
    <row r="269" spans="1:18" x14ac:dyDescent="0.2">
      <c r="A269" s="27"/>
      <c r="B269" s="16"/>
      <c r="C269" s="16" t="s">
        <v>272</v>
      </c>
      <c r="D269" s="16" t="s">
        <v>2</v>
      </c>
      <c r="E269" s="27">
        <v>3</v>
      </c>
      <c r="F269" s="27">
        <v>139.91</v>
      </c>
      <c r="G269" s="27">
        <v>0</v>
      </c>
      <c r="H269" s="27">
        <v>0</v>
      </c>
      <c r="I269" s="27">
        <v>139.91</v>
      </c>
      <c r="J269" s="27">
        <v>122.06</v>
      </c>
      <c r="K269" s="27">
        <v>33.450000000000003</v>
      </c>
      <c r="L269" s="27">
        <v>295.42</v>
      </c>
      <c r="M269" s="27">
        <v>1.3183919741516269E-3</v>
      </c>
      <c r="N269" s="28">
        <v>0.47359691286981243</v>
      </c>
      <c r="O269" s="28">
        <v>0.41317446347572939</v>
      </c>
      <c r="P269" s="28">
        <v>0.1132286236544581</v>
      </c>
      <c r="R269" s="34">
        <f t="shared" si="4"/>
        <v>30</v>
      </c>
    </row>
    <row r="270" spans="1:18" x14ac:dyDescent="0.2">
      <c r="A270" s="25">
        <v>540170</v>
      </c>
      <c r="B270" s="15" t="s">
        <v>279</v>
      </c>
      <c r="C270" s="15" t="s">
        <v>280</v>
      </c>
      <c r="D270" s="15" t="s">
        <v>19</v>
      </c>
      <c r="E270" s="25">
        <v>1</v>
      </c>
      <c r="F270" s="25">
        <v>5.8</v>
      </c>
      <c r="G270" s="25">
        <v>0</v>
      </c>
      <c r="H270" s="25">
        <v>0</v>
      </c>
      <c r="I270" s="25">
        <v>5.8</v>
      </c>
      <c r="J270" s="25">
        <v>1.71</v>
      </c>
      <c r="K270" s="25">
        <v>1.96</v>
      </c>
      <c r="L270" s="25">
        <v>9.4699999999999989</v>
      </c>
      <c r="M270" s="25">
        <v>1.5567976327469999E-3</v>
      </c>
      <c r="N270" s="26">
        <v>0.6124604012671595</v>
      </c>
      <c r="O270" s="26">
        <v>0.18057022175290391</v>
      </c>
      <c r="P270" s="26">
        <v>0.2069693769799367</v>
      </c>
      <c r="R270" s="39">
        <f t="shared" si="4"/>
        <v>21</v>
      </c>
    </row>
    <row r="271" spans="1:18" x14ac:dyDescent="0.2">
      <c r="A271" s="25">
        <v>540171</v>
      </c>
      <c r="B271" s="15" t="s">
        <v>281</v>
      </c>
      <c r="C271" s="15" t="s">
        <v>280</v>
      </c>
      <c r="D271" s="15" t="s">
        <v>19</v>
      </c>
      <c r="E271" s="25">
        <v>1</v>
      </c>
      <c r="F271" s="25">
        <v>0</v>
      </c>
      <c r="G271" s="25">
        <v>0</v>
      </c>
      <c r="H271" s="25">
        <v>0</v>
      </c>
      <c r="I271" s="25">
        <v>0</v>
      </c>
      <c r="J271" s="25">
        <v>2.46</v>
      </c>
      <c r="K271" s="25">
        <v>0.03</v>
      </c>
      <c r="L271" s="25">
        <v>2.4900000000000002</v>
      </c>
      <c r="M271" s="25">
        <v>7.7570093457943919E-3</v>
      </c>
      <c r="N271" s="26">
        <v>0</v>
      </c>
      <c r="O271" s="26">
        <v>0.98795180722891573</v>
      </c>
      <c r="P271" s="26">
        <v>1.204819277108434E-2</v>
      </c>
      <c r="R271" s="32">
        <f t="shared" si="4"/>
        <v>130</v>
      </c>
    </row>
    <row r="272" spans="1:18" x14ac:dyDescent="0.2">
      <c r="A272" s="25">
        <v>540174</v>
      </c>
      <c r="B272" s="15" t="s">
        <v>282</v>
      </c>
      <c r="C272" s="15" t="s">
        <v>280</v>
      </c>
      <c r="D272" s="15" t="s">
        <v>19</v>
      </c>
      <c r="E272" s="25">
        <v>1</v>
      </c>
      <c r="F272" s="25">
        <v>1.69</v>
      </c>
      <c r="G272" s="25">
        <v>0</v>
      </c>
      <c r="H272" s="25">
        <v>0</v>
      </c>
      <c r="I272" s="25">
        <v>1.69</v>
      </c>
      <c r="J272" s="25">
        <v>0.2</v>
      </c>
      <c r="K272" s="25">
        <v>0.09</v>
      </c>
      <c r="L272" s="25">
        <v>1.98</v>
      </c>
      <c r="M272" s="25">
        <v>4.4295302013422806E-3</v>
      </c>
      <c r="N272" s="26">
        <v>0.85353535353535348</v>
      </c>
      <c r="O272" s="26">
        <v>0.10101010101010099</v>
      </c>
      <c r="P272" s="26">
        <v>4.5454545454545463E-2</v>
      </c>
      <c r="R272" s="32">
        <f t="shared" si="4"/>
        <v>152</v>
      </c>
    </row>
    <row r="273" spans="1:18" x14ac:dyDescent="0.2">
      <c r="A273" s="25">
        <v>540286</v>
      </c>
      <c r="B273" s="15" t="s">
        <v>283</v>
      </c>
      <c r="C273" s="15" t="s">
        <v>280</v>
      </c>
      <c r="D273" s="15" t="s">
        <v>19</v>
      </c>
      <c r="E273" s="25">
        <v>1</v>
      </c>
      <c r="F273" s="25">
        <v>1.53</v>
      </c>
      <c r="G273" s="25">
        <v>0</v>
      </c>
      <c r="H273" s="25">
        <v>0</v>
      </c>
      <c r="I273" s="25">
        <v>1.53</v>
      </c>
      <c r="J273" s="25">
        <v>0</v>
      </c>
      <c r="K273" s="25">
        <v>0.04</v>
      </c>
      <c r="L273" s="25">
        <v>1.57</v>
      </c>
      <c r="M273" s="25">
        <v>2.6520270270270268E-3</v>
      </c>
      <c r="N273" s="26">
        <v>0.97452229299363058</v>
      </c>
      <c r="O273" s="26">
        <v>0</v>
      </c>
      <c r="P273" s="26">
        <v>2.5477707006369421E-2</v>
      </c>
      <c r="R273" s="32">
        <f t="shared" si="4"/>
        <v>175</v>
      </c>
    </row>
    <row r="274" spans="1:18" x14ac:dyDescent="0.2">
      <c r="A274" s="36">
        <v>540169</v>
      </c>
      <c r="B274" s="35" t="s">
        <v>284</v>
      </c>
      <c r="C274" s="35" t="s">
        <v>280</v>
      </c>
      <c r="D274" s="35" t="s">
        <v>23</v>
      </c>
      <c r="E274" s="36">
        <v>1</v>
      </c>
      <c r="F274" s="36">
        <v>110.99</v>
      </c>
      <c r="G274" s="36">
        <v>0</v>
      </c>
      <c r="H274" s="36">
        <v>0</v>
      </c>
      <c r="I274" s="36">
        <v>110.99</v>
      </c>
      <c r="J274" s="36">
        <v>208.64</v>
      </c>
      <c r="K274" s="36">
        <v>71.040000000000006</v>
      </c>
      <c r="L274" s="36">
        <v>390.67</v>
      </c>
      <c r="M274" s="36">
        <v>1.022669563623989E-3</v>
      </c>
      <c r="N274" s="37">
        <v>0.28410167148744458</v>
      </c>
      <c r="O274" s="37">
        <v>0.5340568766478101</v>
      </c>
      <c r="P274" s="37">
        <v>0.18184145186474521</v>
      </c>
      <c r="R274" s="33">
        <f t="shared" si="4"/>
        <v>11</v>
      </c>
    </row>
    <row r="275" spans="1:18" x14ac:dyDescent="0.2">
      <c r="A275" s="27"/>
      <c r="B275" s="16"/>
      <c r="C275" s="16" t="s">
        <v>280</v>
      </c>
      <c r="D275" s="16" t="s">
        <v>2</v>
      </c>
      <c r="E275" s="27">
        <v>1</v>
      </c>
      <c r="F275" s="27">
        <v>113.62</v>
      </c>
      <c r="G275" s="27">
        <v>0</v>
      </c>
      <c r="H275" s="27">
        <v>0</v>
      </c>
      <c r="I275" s="27">
        <v>113.62</v>
      </c>
      <c r="J275" s="27">
        <v>210.93</v>
      </c>
      <c r="K275" s="27">
        <v>75.209999999999994</v>
      </c>
      <c r="L275" s="27">
        <v>399.76</v>
      </c>
      <c r="M275" s="27">
        <v>1.0264020725228959E-3</v>
      </c>
      <c r="N275" s="28">
        <v>0.28422053231939159</v>
      </c>
      <c r="O275" s="28">
        <v>0.52764158495097058</v>
      </c>
      <c r="P275" s="28">
        <v>0.1881378827296378</v>
      </c>
      <c r="R275" s="34">
        <f t="shared" si="4"/>
        <v>11</v>
      </c>
    </row>
    <row r="276" spans="1:18" x14ac:dyDescent="0.2">
      <c r="A276" s="25">
        <v>540176</v>
      </c>
      <c r="B276" s="15" t="s">
        <v>285</v>
      </c>
      <c r="C276" s="15" t="s">
        <v>286</v>
      </c>
      <c r="D276" s="15" t="s">
        <v>19</v>
      </c>
      <c r="E276" s="25">
        <v>7</v>
      </c>
      <c r="F276" s="25">
        <v>0</v>
      </c>
      <c r="G276" s="25">
        <v>0</v>
      </c>
      <c r="H276" s="25">
        <v>0</v>
      </c>
      <c r="I276" s="25">
        <v>0</v>
      </c>
      <c r="J276" s="25">
        <v>1.97</v>
      </c>
      <c r="K276" s="25">
        <v>0.38</v>
      </c>
      <c r="L276" s="25">
        <v>2.35</v>
      </c>
      <c r="M276" s="25">
        <v>8.8679245283018876E-3</v>
      </c>
      <c r="N276" s="26">
        <v>0</v>
      </c>
      <c r="O276" s="26">
        <v>0.83829787234042552</v>
      </c>
      <c r="P276" s="26">
        <v>0.16170212765957451</v>
      </c>
      <c r="R276" s="32">
        <f t="shared" si="4"/>
        <v>139</v>
      </c>
    </row>
    <row r="277" spans="1:18" x14ac:dyDescent="0.2">
      <c r="A277" s="25">
        <v>540178</v>
      </c>
      <c r="B277" s="15" t="s">
        <v>287</v>
      </c>
      <c r="C277" s="15" t="s">
        <v>286</v>
      </c>
      <c r="D277" s="15" t="s">
        <v>19</v>
      </c>
      <c r="E277" s="25">
        <v>7</v>
      </c>
      <c r="F277" s="25">
        <v>0</v>
      </c>
      <c r="G277" s="25">
        <v>0</v>
      </c>
      <c r="H277" s="25">
        <v>0</v>
      </c>
      <c r="I277" s="25">
        <v>0</v>
      </c>
      <c r="J277" s="25">
        <v>2.02</v>
      </c>
      <c r="K277" s="25">
        <v>0</v>
      </c>
      <c r="L277" s="25">
        <v>2.02</v>
      </c>
      <c r="M277" s="25">
        <v>9.7584541062801927E-3</v>
      </c>
      <c r="N277" s="26">
        <v>0</v>
      </c>
      <c r="O277" s="26">
        <v>1</v>
      </c>
      <c r="P277" s="26">
        <v>0</v>
      </c>
      <c r="R277" s="39">
        <f t="shared" si="4"/>
        <v>151</v>
      </c>
    </row>
    <row r="278" spans="1:18" x14ac:dyDescent="0.2">
      <c r="A278" s="25">
        <v>540264</v>
      </c>
      <c r="B278" s="15" t="s">
        <v>288</v>
      </c>
      <c r="C278" s="15" t="s">
        <v>286</v>
      </c>
      <c r="D278" s="15" t="s">
        <v>19</v>
      </c>
      <c r="E278" s="25">
        <v>7</v>
      </c>
      <c r="F278" s="25">
        <v>0</v>
      </c>
      <c r="G278" s="25">
        <v>0</v>
      </c>
      <c r="H278" s="25">
        <v>0</v>
      </c>
      <c r="I278" s="25">
        <v>0</v>
      </c>
      <c r="J278" s="25">
        <v>1.29</v>
      </c>
      <c r="K278" s="25">
        <v>0.36</v>
      </c>
      <c r="L278" s="25">
        <v>1.65</v>
      </c>
      <c r="M278" s="25">
        <v>8.505154639175257E-3</v>
      </c>
      <c r="N278" s="26">
        <v>0</v>
      </c>
      <c r="O278" s="26">
        <v>0.78181818181818186</v>
      </c>
      <c r="P278" s="26">
        <v>0.2181818181818182</v>
      </c>
      <c r="R278" s="32">
        <f t="shared" si="4"/>
        <v>169</v>
      </c>
    </row>
    <row r="279" spans="1:18" x14ac:dyDescent="0.2">
      <c r="A279" s="25">
        <v>540265</v>
      </c>
      <c r="B279" s="15" t="s">
        <v>289</v>
      </c>
      <c r="C279" s="15" t="s">
        <v>286</v>
      </c>
      <c r="D279" s="15" t="s">
        <v>19</v>
      </c>
      <c r="E279" s="25">
        <v>7</v>
      </c>
      <c r="F279" s="25">
        <v>0</v>
      </c>
      <c r="G279" s="25">
        <v>0</v>
      </c>
      <c r="H279" s="25">
        <v>0</v>
      </c>
      <c r="I279" s="25">
        <v>0</v>
      </c>
      <c r="J279" s="25">
        <v>3.56</v>
      </c>
      <c r="K279" s="25">
        <v>0.12</v>
      </c>
      <c r="L279" s="25">
        <v>3.68</v>
      </c>
      <c r="M279" s="25">
        <v>9.1542288557213934E-3</v>
      </c>
      <c r="N279" s="26">
        <v>0</v>
      </c>
      <c r="O279" s="26">
        <v>0.96739130434782605</v>
      </c>
      <c r="P279" s="26">
        <v>3.2608695652173912E-2</v>
      </c>
      <c r="R279" s="32">
        <f t="shared" si="4"/>
        <v>83</v>
      </c>
    </row>
    <row r="280" spans="1:18" x14ac:dyDescent="0.2">
      <c r="A280" s="25">
        <v>540266</v>
      </c>
      <c r="B280" s="15" t="s">
        <v>290</v>
      </c>
      <c r="C280" s="15" t="s">
        <v>286</v>
      </c>
      <c r="D280" s="15" t="s">
        <v>19</v>
      </c>
      <c r="E280" s="25">
        <v>7</v>
      </c>
      <c r="F280" s="25">
        <v>0.08</v>
      </c>
      <c r="G280" s="25">
        <v>0</v>
      </c>
      <c r="H280" s="25">
        <v>0</v>
      </c>
      <c r="I280" s="25">
        <v>0.08</v>
      </c>
      <c r="J280" s="25">
        <v>1.1000000000000001</v>
      </c>
      <c r="K280" s="25">
        <v>0.64</v>
      </c>
      <c r="L280" s="25">
        <v>1.82</v>
      </c>
      <c r="M280" s="25">
        <v>6.2116040955631406E-3</v>
      </c>
      <c r="N280" s="26">
        <v>4.3956043956043953E-2</v>
      </c>
      <c r="O280" s="26">
        <v>0.60439560439560436</v>
      </c>
      <c r="P280" s="26">
        <v>0.35164835164835162</v>
      </c>
      <c r="R280" s="32">
        <f t="shared" si="4"/>
        <v>159</v>
      </c>
    </row>
    <row r="281" spans="1:18" x14ac:dyDescent="0.2">
      <c r="A281" s="25">
        <v>540267</v>
      </c>
      <c r="B281" s="15" t="s">
        <v>291</v>
      </c>
      <c r="C281" s="15" t="s">
        <v>286</v>
      </c>
      <c r="D281" s="15" t="s">
        <v>19</v>
      </c>
      <c r="E281" s="25">
        <v>7</v>
      </c>
      <c r="F281" s="25">
        <v>2.0499999999999998</v>
      </c>
      <c r="G281" s="25">
        <v>0</v>
      </c>
      <c r="H281" s="25">
        <v>0</v>
      </c>
      <c r="I281" s="25">
        <v>2.0499999999999998</v>
      </c>
      <c r="J281" s="25">
        <v>0.67</v>
      </c>
      <c r="K281" s="25">
        <v>0.51</v>
      </c>
      <c r="L281" s="25">
        <v>3.23</v>
      </c>
      <c r="M281" s="25">
        <v>1.149466192170818E-2</v>
      </c>
      <c r="N281" s="26">
        <v>0.6346749226006192</v>
      </c>
      <c r="O281" s="26">
        <v>0.20743034055727561</v>
      </c>
      <c r="P281" s="26">
        <v>0.15789473684210531</v>
      </c>
      <c r="R281" s="32">
        <f t="shared" si="4"/>
        <v>103</v>
      </c>
    </row>
    <row r="282" spans="1:18" x14ac:dyDescent="0.2">
      <c r="A282" s="25">
        <v>540177</v>
      </c>
      <c r="B282" s="15" t="s">
        <v>292</v>
      </c>
      <c r="C282" s="15" t="s">
        <v>286</v>
      </c>
      <c r="D282" s="15" t="s">
        <v>19</v>
      </c>
      <c r="E282" s="25">
        <v>7</v>
      </c>
      <c r="F282" s="25">
        <v>7.01</v>
      </c>
      <c r="G282" s="25">
        <v>0</v>
      </c>
      <c r="H282" s="25">
        <v>0</v>
      </c>
      <c r="I282" s="25">
        <v>7.01</v>
      </c>
      <c r="J282" s="25">
        <v>1.53</v>
      </c>
      <c r="K282" s="25">
        <v>0.56999999999999995</v>
      </c>
      <c r="L282" s="25">
        <v>9.11</v>
      </c>
      <c r="M282" s="25">
        <v>3.9182795698924728E-3</v>
      </c>
      <c r="N282" s="26">
        <v>0.7694840834248079</v>
      </c>
      <c r="O282" s="26">
        <v>0.16794731064764001</v>
      </c>
      <c r="P282" s="26">
        <v>6.2568605927552146E-2</v>
      </c>
      <c r="R282" s="32">
        <f t="shared" si="4"/>
        <v>24</v>
      </c>
    </row>
    <row r="283" spans="1:18" x14ac:dyDescent="0.2">
      <c r="A283" s="36">
        <v>540175</v>
      </c>
      <c r="B283" s="35" t="s">
        <v>293</v>
      </c>
      <c r="C283" s="35" t="s">
        <v>286</v>
      </c>
      <c r="D283" s="35" t="s">
        <v>23</v>
      </c>
      <c r="E283" s="36">
        <v>7</v>
      </c>
      <c r="F283" s="36">
        <v>66.09</v>
      </c>
      <c r="G283" s="36">
        <v>0</v>
      </c>
      <c r="H283" s="36">
        <v>0</v>
      </c>
      <c r="I283" s="36">
        <v>66.09</v>
      </c>
      <c r="J283" s="36">
        <v>427.69</v>
      </c>
      <c r="K283" s="36">
        <v>310.24</v>
      </c>
      <c r="L283" s="36">
        <v>804.02</v>
      </c>
      <c r="M283" s="36">
        <v>1.2159938536366989E-3</v>
      </c>
      <c r="N283" s="37">
        <v>8.2199447774930975E-2</v>
      </c>
      <c r="O283" s="37">
        <v>0.53193950399243806</v>
      </c>
      <c r="P283" s="37">
        <v>0.38586104823263112</v>
      </c>
      <c r="R283" s="33">
        <f t="shared" si="4"/>
        <v>2</v>
      </c>
    </row>
    <row r="284" spans="1:18" x14ac:dyDescent="0.2">
      <c r="A284" s="27"/>
      <c r="B284" s="16"/>
      <c r="C284" s="16" t="s">
        <v>286</v>
      </c>
      <c r="D284" s="16" t="s">
        <v>2</v>
      </c>
      <c r="E284" s="27">
        <v>7</v>
      </c>
      <c r="F284" s="27">
        <v>70.14</v>
      </c>
      <c r="G284" s="27">
        <v>0</v>
      </c>
      <c r="H284" s="27">
        <v>0</v>
      </c>
      <c r="I284" s="27">
        <v>70.14</v>
      </c>
      <c r="J284" s="27">
        <v>431.59</v>
      </c>
      <c r="K284" s="27">
        <v>317.44</v>
      </c>
      <c r="L284" s="27">
        <v>819.17</v>
      </c>
      <c r="M284" s="27">
        <v>1.2315234647487551E-3</v>
      </c>
      <c r="N284" s="28">
        <v>8.5623252804668148E-2</v>
      </c>
      <c r="O284" s="28">
        <v>0.52686255600180665</v>
      </c>
      <c r="P284" s="28">
        <v>0.38751419119352509</v>
      </c>
      <c r="R284" s="34">
        <f t="shared" si="4"/>
        <v>2</v>
      </c>
    </row>
    <row r="285" spans="1:18" x14ac:dyDescent="0.2">
      <c r="A285" s="25">
        <v>540132</v>
      </c>
      <c r="B285" s="15" t="s">
        <v>294</v>
      </c>
      <c r="C285" s="15" t="s">
        <v>295</v>
      </c>
      <c r="D285" s="15" t="s">
        <v>19</v>
      </c>
      <c r="E285" s="25">
        <v>5</v>
      </c>
      <c r="F285" s="25">
        <v>0</v>
      </c>
      <c r="G285" s="25">
        <v>0</v>
      </c>
      <c r="H285" s="25">
        <v>0</v>
      </c>
      <c r="I285" s="25">
        <v>0</v>
      </c>
      <c r="J285" s="25">
        <v>1.1100000000000001</v>
      </c>
      <c r="K285" s="25">
        <v>1.08</v>
      </c>
      <c r="L285" s="25">
        <v>2.19</v>
      </c>
      <c r="M285" s="25">
        <v>2.1470588235294121E-3</v>
      </c>
      <c r="N285" s="26">
        <v>0</v>
      </c>
      <c r="O285" s="26">
        <v>0.50684931506849307</v>
      </c>
      <c r="P285" s="26">
        <v>0.49315068493150682</v>
      </c>
      <c r="R285" s="32">
        <f t="shared" si="4"/>
        <v>147</v>
      </c>
    </row>
    <row r="286" spans="1:18" x14ac:dyDescent="0.2">
      <c r="A286" s="25">
        <v>540179</v>
      </c>
      <c r="B286" s="15" t="s">
        <v>296</v>
      </c>
      <c r="C286" s="15" t="s">
        <v>295</v>
      </c>
      <c r="D286" s="15" t="s">
        <v>19</v>
      </c>
      <c r="E286" s="25">
        <v>5</v>
      </c>
      <c r="F286" s="25">
        <v>1.26</v>
      </c>
      <c r="G286" s="25">
        <v>0</v>
      </c>
      <c r="H286" s="25">
        <v>0</v>
      </c>
      <c r="I286" s="25">
        <v>1.26</v>
      </c>
      <c r="J286" s="25">
        <v>0.19</v>
      </c>
      <c r="K286" s="25">
        <v>7.0000000000000007E-2</v>
      </c>
      <c r="L286" s="25">
        <v>1.52</v>
      </c>
      <c r="M286" s="25">
        <v>4.871794871794872E-3</v>
      </c>
      <c r="N286" s="26">
        <v>0.82894736842105265</v>
      </c>
      <c r="O286" s="26">
        <v>0.125</v>
      </c>
      <c r="P286" s="26">
        <v>4.6052631578947373E-2</v>
      </c>
      <c r="R286" s="39">
        <f t="shared" si="4"/>
        <v>178</v>
      </c>
    </row>
    <row r="287" spans="1:18" x14ac:dyDescent="0.2">
      <c r="A287" s="25">
        <v>540180</v>
      </c>
      <c r="B287" s="15" t="s">
        <v>297</v>
      </c>
      <c r="C287" s="15" t="s">
        <v>295</v>
      </c>
      <c r="D287" s="15" t="s">
        <v>19</v>
      </c>
      <c r="E287" s="25">
        <v>5</v>
      </c>
      <c r="F287" s="25">
        <v>0</v>
      </c>
      <c r="G287" s="25">
        <v>0</v>
      </c>
      <c r="H287" s="25">
        <v>0</v>
      </c>
      <c r="I287" s="25">
        <v>0</v>
      </c>
      <c r="J287" s="25">
        <v>2.34</v>
      </c>
      <c r="K287" s="25">
        <v>0.28000000000000003</v>
      </c>
      <c r="L287" s="25">
        <v>2.62</v>
      </c>
      <c r="M287" s="25">
        <v>3.638888888888889E-3</v>
      </c>
      <c r="N287" s="26">
        <v>0</v>
      </c>
      <c r="O287" s="26">
        <v>0.89312977099236635</v>
      </c>
      <c r="P287" s="26">
        <v>0.1068702290076336</v>
      </c>
      <c r="R287" s="32">
        <f t="shared" si="4"/>
        <v>126</v>
      </c>
    </row>
    <row r="288" spans="1:18" x14ac:dyDescent="0.2">
      <c r="A288" s="25">
        <v>540182</v>
      </c>
      <c r="B288" s="15" t="s">
        <v>298</v>
      </c>
      <c r="C288" s="15" t="s">
        <v>295</v>
      </c>
      <c r="D288" s="15" t="s">
        <v>19</v>
      </c>
      <c r="E288" s="25">
        <v>5</v>
      </c>
      <c r="F288" s="25">
        <v>0</v>
      </c>
      <c r="G288" s="25">
        <v>0</v>
      </c>
      <c r="H288" s="25">
        <v>0</v>
      </c>
      <c r="I288" s="25">
        <v>0</v>
      </c>
      <c r="J288" s="25">
        <v>2.39</v>
      </c>
      <c r="K288" s="25">
        <v>0.03</v>
      </c>
      <c r="L288" s="25">
        <v>2.42</v>
      </c>
      <c r="M288" s="25">
        <v>1.389207807118255E-3</v>
      </c>
      <c r="N288" s="26">
        <v>0</v>
      </c>
      <c r="O288" s="26">
        <v>0.98760330578512401</v>
      </c>
      <c r="P288" s="26">
        <v>1.239669421487603E-2</v>
      </c>
      <c r="R288" s="32">
        <f t="shared" si="4"/>
        <v>133</v>
      </c>
    </row>
    <row r="289" spans="1:18" x14ac:dyDescent="0.2">
      <c r="A289" s="25">
        <v>540262</v>
      </c>
      <c r="B289" s="15" t="s">
        <v>299</v>
      </c>
      <c r="C289" s="15" t="s">
        <v>295</v>
      </c>
      <c r="D289" s="15" t="s">
        <v>19</v>
      </c>
      <c r="E289" s="25">
        <v>5</v>
      </c>
      <c r="F289" s="25">
        <v>0</v>
      </c>
      <c r="G289" s="25">
        <v>0</v>
      </c>
      <c r="H289" s="25">
        <v>0</v>
      </c>
      <c r="I289" s="25">
        <v>0</v>
      </c>
      <c r="J289" s="25">
        <v>1.1000000000000001</v>
      </c>
      <c r="K289" s="25">
        <v>0.34</v>
      </c>
      <c r="L289" s="25">
        <v>1.44</v>
      </c>
      <c r="M289" s="25">
        <v>6.6976744186046516E-3</v>
      </c>
      <c r="N289" s="26">
        <v>0</v>
      </c>
      <c r="O289" s="26">
        <v>0.76388888888888884</v>
      </c>
      <c r="P289" s="26">
        <v>0.2361111111111111</v>
      </c>
      <c r="R289" s="32">
        <f t="shared" si="4"/>
        <v>182</v>
      </c>
    </row>
    <row r="290" spans="1:18" x14ac:dyDescent="0.2">
      <c r="A290" s="25">
        <v>540263</v>
      </c>
      <c r="B290" s="15" t="s">
        <v>300</v>
      </c>
      <c r="C290" s="15" t="s">
        <v>295</v>
      </c>
      <c r="D290" s="15" t="s">
        <v>19</v>
      </c>
      <c r="E290" s="25">
        <v>5</v>
      </c>
      <c r="F290" s="25">
        <v>0</v>
      </c>
      <c r="G290" s="25">
        <v>0</v>
      </c>
      <c r="H290" s="25">
        <v>0</v>
      </c>
      <c r="I290" s="25">
        <v>0</v>
      </c>
      <c r="J290" s="25">
        <v>0.75</v>
      </c>
      <c r="K290" s="25">
        <v>0.27</v>
      </c>
      <c r="L290" s="25">
        <v>1.02</v>
      </c>
      <c r="M290" s="25">
        <v>6.538461538461539E-3</v>
      </c>
      <c r="N290" s="26">
        <v>0</v>
      </c>
      <c r="O290" s="26">
        <v>0.73529411764705876</v>
      </c>
      <c r="P290" s="26">
        <v>0.26470588235294118</v>
      </c>
      <c r="R290" s="32">
        <f t="shared" si="4"/>
        <v>196</v>
      </c>
    </row>
    <row r="291" spans="1:18" x14ac:dyDescent="0.2">
      <c r="A291" s="36">
        <v>540224</v>
      </c>
      <c r="B291" s="35" t="s">
        <v>301</v>
      </c>
      <c r="C291" s="35" t="s">
        <v>295</v>
      </c>
      <c r="D291" s="35" t="s">
        <v>23</v>
      </c>
      <c r="E291" s="36">
        <v>5</v>
      </c>
      <c r="F291" s="36">
        <v>0.21</v>
      </c>
      <c r="G291" s="36">
        <v>0</v>
      </c>
      <c r="H291" s="36">
        <v>0</v>
      </c>
      <c r="I291" s="36">
        <v>0.21</v>
      </c>
      <c r="J291" s="36">
        <v>266.63</v>
      </c>
      <c r="K291" s="36">
        <v>65.12</v>
      </c>
      <c r="L291" s="36">
        <v>331.96</v>
      </c>
      <c r="M291" s="36">
        <v>1.1603666081752781E-3</v>
      </c>
      <c r="N291" s="37">
        <v>6.3260633811302572E-4</v>
      </c>
      <c r="O291" s="37">
        <v>0.80319918062417162</v>
      </c>
      <c r="P291" s="37">
        <v>0.19616821303771539</v>
      </c>
      <c r="R291" s="33">
        <f t="shared" si="4"/>
        <v>17</v>
      </c>
    </row>
    <row r="292" spans="1:18" x14ac:dyDescent="0.2">
      <c r="A292" s="27"/>
      <c r="B292" s="16"/>
      <c r="C292" s="16" t="s">
        <v>295</v>
      </c>
      <c r="D292" s="16" t="s">
        <v>2</v>
      </c>
      <c r="E292" s="27">
        <v>5</v>
      </c>
      <c r="F292" s="27">
        <v>1.26</v>
      </c>
      <c r="G292" s="27">
        <v>0</v>
      </c>
      <c r="H292" s="27">
        <v>0</v>
      </c>
      <c r="I292" s="27">
        <v>1.26</v>
      </c>
      <c r="J292" s="27">
        <v>271.14999999999998</v>
      </c>
      <c r="K292" s="27">
        <v>70.37</v>
      </c>
      <c r="L292" s="27">
        <v>342.78</v>
      </c>
      <c r="M292" s="27">
        <v>1.1810103947382019E-3</v>
      </c>
      <c r="N292" s="28">
        <v>3.6758270610887452E-3</v>
      </c>
      <c r="O292" s="28">
        <v>0.79103214890016915</v>
      </c>
      <c r="P292" s="28">
        <v>0.20529202403874211</v>
      </c>
      <c r="R292" s="34">
        <f t="shared" si="4"/>
        <v>18</v>
      </c>
    </row>
    <row r="293" spans="1:18" x14ac:dyDescent="0.2">
      <c r="A293" s="25">
        <v>540184</v>
      </c>
      <c r="B293" s="15" t="s">
        <v>302</v>
      </c>
      <c r="C293" s="15" t="s">
        <v>303</v>
      </c>
      <c r="D293" s="15" t="s">
        <v>19</v>
      </c>
      <c r="E293" s="25">
        <v>5</v>
      </c>
      <c r="F293" s="25">
        <v>1.51</v>
      </c>
      <c r="G293" s="25">
        <v>0</v>
      </c>
      <c r="H293" s="25">
        <v>0</v>
      </c>
      <c r="I293" s="25">
        <v>1.51</v>
      </c>
      <c r="J293" s="25">
        <v>0.09</v>
      </c>
      <c r="K293" s="25">
        <v>0.04</v>
      </c>
      <c r="L293" s="25">
        <v>1.64</v>
      </c>
      <c r="M293" s="25">
        <v>1.312E-2</v>
      </c>
      <c r="N293" s="26">
        <v>0.9207317073170731</v>
      </c>
      <c r="O293" s="26">
        <v>5.4878048780487798E-2</v>
      </c>
      <c r="P293" s="26">
        <v>2.4390243902439018E-2</v>
      </c>
      <c r="R293" s="32">
        <f t="shared" si="4"/>
        <v>170</v>
      </c>
    </row>
    <row r="294" spans="1:18" x14ac:dyDescent="0.2">
      <c r="A294" s="25">
        <v>540185</v>
      </c>
      <c r="B294" s="15" t="s">
        <v>304</v>
      </c>
      <c r="C294" s="15" t="s">
        <v>303</v>
      </c>
      <c r="D294" s="15" t="s">
        <v>19</v>
      </c>
      <c r="E294" s="25">
        <v>5</v>
      </c>
      <c r="F294" s="25">
        <v>3.41</v>
      </c>
      <c r="G294" s="25">
        <v>0</v>
      </c>
      <c r="H294" s="25">
        <v>0</v>
      </c>
      <c r="I294" s="25">
        <v>3.41</v>
      </c>
      <c r="J294" s="25">
        <v>0.98</v>
      </c>
      <c r="K294" s="25">
        <v>0.12</v>
      </c>
      <c r="L294" s="25">
        <v>4.5100000000000007</v>
      </c>
      <c r="M294" s="25">
        <v>5.5679012345679017E-3</v>
      </c>
      <c r="N294" s="26">
        <v>0.75609756097560965</v>
      </c>
      <c r="O294" s="26">
        <v>0.21729490022172951</v>
      </c>
      <c r="P294" s="26">
        <v>2.660753880266075E-2</v>
      </c>
      <c r="R294" s="39">
        <f t="shared" si="4"/>
        <v>67</v>
      </c>
    </row>
    <row r="295" spans="1:18" x14ac:dyDescent="0.2">
      <c r="A295" s="36">
        <v>540183</v>
      </c>
      <c r="B295" s="35" t="s">
        <v>305</v>
      </c>
      <c r="C295" s="35" t="s">
        <v>303</v>
      </c>
      <c r="D295" s="35" t="s">
        <v>23</v>
      </c>
      <c r="E295" s="36">
        <v>5</v>
      </c>
      <c r="F295" s="36">
        <v>2.59</v>
      </c>
      <c r="G295" s="36">
        <v>0</v>
      </c>
      <c r="H295" s="36">
        <v>0</v>
      </c>
      <c r="I295" s="36">
        <v>2.59</v>
      </c>
      <c r="J295" s="36">
        <v>216.53</v>
      </c>
      <c r="K295" s="36">
        <v>90.87</v>
      </c>
      <c r="L295" s="36">
        <v>309.99</v>
      </c>
      <c r="M295" s="36">
        <v>1.004956866508246E-3</v>
      </c>
      <c r="N295" s="37">
        <v>8.3551082292977179E-3</v>
      </c>
      <c r="O295" s="37">
        <v>0.69850640343236881</v>
      </c>
      <c r="P295" s="37">
        <v>0.2931384883383335</v>
      </c>
      <c r="R295" s="33">
        <f t="shared" si="4"/>
        <v>22</v>
      </c>
    </row>
    <row r="296" spans="1:18" x14ac:dyDescent="0.2">
      <c r="A296" s="27"/>
      <c r="B296" s="16"/>
      <c r="C296" s="16" t="s">
        <v>303</v>
      </c>
      <c r="D296" s="16" t="s">
        <v>2</v>
      </c>
      <c r="E296" s="27">
        <v>5</v>
      </c>
      <c r="F296" s="27">
        <v>5.13</v>
      </c>
      <c r="G296" s="27">
        <v>0</v>
      </c>
      <c r="H296" s="27">
        <v>0</v>
      </c>
      <c r="I296" s="27">
        <v>5.13</v>
      </c>
      <c r="J296" s="27">
        <v>216.53</v>
      </c>
      <c r="K296" s="27">
        <v>93.26</v>
      </c>
      <c r="L296" s="27">
        <v>314.92</v>
      </c>
      <c r="M296" s="27">
        <v>1.017857431438776E-3</v>
      </c>
      <c r="N296" s="28">
        <v>1.6289851390829412E-2</v>
      </c>
      <c r="O296" s="28">
        <v>0.6875714467166264</v>
      </c>
      <c r="P296" s="28">
        <v>0.29613870189254421</v>
      </c>
      <c r="R296" s="34">
        <f t="shared" si="4"/>
        <v>27</v>
      </c>
    </row>
    <row r="297" spans="1:18" x14ac:dyDescent="0.2">
      <c r="A297" s="25">
        <v>540187</v>
      </c>
      <c r="B297" s="15" t="s">
        <v>306</v>
      </c>
      <c r="C297" s="15" t="s">
        <v>307</v>
      </c>
      <c r="D297" s="15" t="s">
        <v>19</v>
      </c>
      <c r="E297" s="25">
        <v>1</v>
      </c>
      <c r="F297" s="25">
        <v>9.4</v>
      </c>
      <c r="G297" s="25">
        <v>0</v>
      </c>
      <c r="H297" s="25">
        <v>0</v>
      </c>
      <c r="I297" s="25">
        <v>9.4</v>
      </c>
      <c r="J297" s="25">
        <v>0.04</v>
      </c>
      <c r="K297" s="25">
        <v>0.84</v>
      </c>
      <c r="L297" s="25">
        <v>10.28</v>
      </c>
      <c r="M297" s="25">
        <v>5.2989690721649482E-3</v>
      </c>
      <c r="N297" s="26">
        <v>0.91439688715953316</v>
      </c>
      <c r="O297" s="26">
        <v>3.891050583657588E-3</v>
      </c>
      <c r="P297" s="26">
        <v>8.171206225680934E-2</v>
      </c>
      <c r="R297" s="32">
        <f t="shared" si="4"/>
        <v>18</v>
      </c>
    </row>
    <row r="298" spans="1:18" x14ac:dyDescent="0.2">
      <c r="A298" s="36">
        <v>540186</v>
      </c>
      <c r="B298" s="35" t="s">
        <v>308</v>
      </c>
      <c r="C298" s="35" t="s">
        <v>307</v>
      </c>
      <c r="D298" s="35" t="s">
        <v>23</v>
      </c>
      <c r="E298" s="36">
        <v>1</v>
      </c>
      <c r="F298" s="36">
        <v>78.8</v>
      </c>
      <c r="G298" s="36">
        <v>0</v>
      </c>
      <c r="H298" s="36">
        <v>0</v>
      </c>
      <c r="I298" s="36">
        <v>78.8</v>
      </c>
      <c r="J298" s="36">
        <v>35.36</v>
      </c>
      <c r="K298" s="36">
        <v>137.80000000000001</v>
      </c>
      <c r="L298" s="36">
        <v>251.96</v>
      </c>
      <c r="M298" s="36">
        <v>1.0803347854423211E-3</v>
      </c>
      <c r="N298" s="37">
        <v>0.31274805524686461</v>
      </c>
      <c r="O298" s="37">
        <v>0.1403397364661057</v>
      </c>
      <c r="P298" s="37">
        <v>0.54691220828702969</v>
      </c>
      <c r="R298" s="38">
        <f t="shared" si="4"/>
        <v>35</v>
      </c>
    </row>
    <row r="299" spans="1:18" x14ac:dyDescent="0.2">
      <c r="A299" s="27"/>
      <c r="B299" s="16"/>
      <c r="C299" s="16" t="s">
        <v>307</v>
      </c>
      <c r="D299" s="16" t="s">
        <v>2</v>
      </c>
      <c r="E299" s="27">
        <v>1</v>
      </c>
      <c r="F299" s="27">
        <v>83.5</v>
      </c>
      <c r="G299" s="27">
        <v>0</v>
      </c>
      <c r="H299" s="27">
        <v>0</v>
      </c>
      <c r="I299" s="27">
        <v>83.5</v>
      </c>
      <c r="J299" s="27">
        <v>35.369999999999997</v>
      </c>
      <c r="K299" s="27">
        <v>143.16</v>
      </c>
      <c r="L299" s="27">
        <v>262.02999999999997</v>
      </c>
      <c r="M299" s="27">
        <v>1.1143716216503569E-3</v>
      </c>
      <c r="N299" s="28">
        <v>0.31866580162576807</v>
      </c>
      <c r="O299" s="28">
        <v>0.13498454375453189</v>
      </c>
      <c r="P299" s="28">
        <v>0.54634965461970009</v>
      </c>
      <c r="R299" s="34">
        <f t="shared" si="4"/>
        <v>34</v>
      </c>
    </row>
    <row r="300" spans="1:18" x14ac:dyDescent="0.2">
      <c r="A300" s="25">
        <v>540189</v>
      </c>
      <c r="B300" s="15" t="s">
        <v>309</v>
      </c>
      <c r="C300" s="15" t="s">
        <v>310</v>
      </c>
      <c r="D300" s="15" t="s">
        <v>19</v>
      </c>
      <c r="E300" s="25">
        <v>6</v>
      </c>
      <c r="F300" s="25">
        <v>0</v>
      </c>
      <c r="G300" s="25">
        <v>0</v>
      </c>
      <c r="H300" s="25">
        <v>0</v>
      </c>
      <c r="I300" s="25">
        <v>0</v>
      </c>
      <c r="J300" s="25">
        <v>1.8</v>
      </c>
      <c r="K300" s="25">
        <v>0.02</v>
      </c>
      <c r="L300" s="25">
        <v>1.82</v>
      </c>
      <c r="M300" s="25">
        <v>9.285714285714286E-3</v>
      </c>
      <c r="N300" s="26">
        <v>0</v>
      </c>
      <c r="O300" s="26">
        <v>0.98901098901098905</v>
      </c>
      <c r="P300" s="26">
        <v>1.098901098901099E-2</v>
      </c>
      <c r="R300" s="32">
        <f t="shared" si="4"/>
        <v>159</v>
      </c>
    </row>
    <row r="301" spans="1:18" x14ac:dyDescent="0.2">
      <c r="A301" s="25">
        <v>540190</v>
      </c>
      <c r="B301" s="15" t="s">
        <v>311</v>
      </c>
      <c r="C301" s="15" t="s">
        <v>310</v>
      </c>
      <c r="D301" s="15" t="s">
        <v>19</v>
      </c>
      <c r="E301" s="25">
        <v>6</v>
      </c>
      <c r="F301" s="25">
        <v>0</v>
      </c>
      <c r="G301" s="25">
        <v>0</v>
      </c>
      <c r="H301" s="25">
        <v>0</v>
      </c>
      <c r="I301" s="25">
        <v>0</v>
      </c>
      <c r="J301" s="25">
        <v>7.27</v>
      </c>
      <c r="K301" s="25">
        <v>0.65</v>
      </c>
      <c r="L301" s="25">
        <v>7.92</v>
      </c>
      <c r="M301" s="25">
        <v>3.2552404438964239E-3</v>
      </c>
      <c r="N301" s="26">
        <v>0</v>
      </c>
      <c r="O301" s="26">
        <v>0.91792929292929293</v>
      </c>
      <c r="P301" s="26">
        <v>8.2070707070707072E-2</v>
      </c>
      <c r="R301" s="39">
        <f t="shared" si="4"/>
        <v>27</v>
      </c>
    </row>
    <row r="302" spans="1:18" x14ac:dyDescent="0.2">
      <c r="A302" s="36">
        <v>540188</v>
      </c>
      <c r="B302" s="35" t="s">
        <v>312</v>
      </c>
      <c r="C302" s="35" t="s">
        <v>310</v>
      </c>
      <c r="D302" s="35" t="s">
        <v>23</v>
      </c>
      <c r="E302" s="36">
        <v>6</v>
      </c>
      <c r="F302" s="36">
        <v>8.0500000000000007</v>
      </c>
      <c r="G302" s="36">
        <v>0</v>
      </c>
      <c r="H302" s="36">
        <v>0</v>
      </c>
      <c r="I302" s="36">
        <v>8.0500000000000007</v>
      </c>
      <c r="J302" s="36">
        <v>102.66</v>
      </c>
      <c r="K302" s="36">
        <v>13.5</v>
      </c>
      <c r="L302" s="36">
        <v>124.21</v>
      </c>
      <c r="M302" s="36">
        <v>1.1319912145597709E-3</v>
      </c>
      <c r="N302" s="37">
        <v>6.4809596650833273E-2</v>
      </c>
      <c r="O302" s="37">
        <v>0.82650350213348367</v>
      </c>
      <c r="P302" s="37">
        <v>0.1086869012156831</v>
      </c>
      <c r="R302" s="33">
        <f t="shared" si="4"/>
        <v>51</v>
      </c>
    </row>
    <row r="303" spans="1:18" x14ac:dyDescent="0.2">
      <c r="A303" s="27"/>
      <c r="B303" s="16"/>
      <c r="C303" s="16" t="s">
        <v>310</v>
      </c>
      <c r="D303" s="16" t="s">
        <v>2</v>
      </c>
      <c r="E303" s="27">
        <v>6</v>
      </c>
      <c r="F303" s="27">
        <v>8.0500000000000007</v>
      </c>
      <c r="G303" s="27">
        <v>0</v>
      </c>
      <c r="H303" s="27">
        <v>0</v>
      </c>
      <c r="I303" s="27">
        <v>8.0500000000000007</v>
      </c>
      <c r="J303" s="27">
        <v>107.23</v>
      </c>
      <c r="K303" s="27">
        <v>17.899999999999999</v>
      </c>
      <c r="L303" s="27">
        <v>133.18</v>
      </c>
      <c r="M303" s="27">
        <v>1.1853500066752701E-3</v>
      </c>
      <c r="N303" s="28">
        <v>6.0444511187866048E-2</v>
      </c>
      <c r="O303" s="28">
        <v>0.80515092356209639</v>
      </c>
      <c r="P303" s="28">
        <v>0.13440456525003749</v>
      </c>
      <c r="R303" s="34">
        <f t="shared" si="4"/>
        <v>51</v>
      </c>
    </row>
    <row r="304" spans="1:18" x14ac:dyDescent="0.2">
      <c r="A304" s="25">
        <v>540193</v>
      </c>
      <c r="B304" s="15" t="s">
        <v>313</v>
      </c>
      <c r="C304" s="15" t="s">
        <v>314</v>
      </c>
      <c r="D304" s="15" t="s">
        <v>19</v>
      </c>
      <c r="E304" s="25">
        <v>7</v>
      </c>
      <c r="F304" s="25">
        <v>1.92</v>
      </c>
      <c r="G304" s="25">
        <v>0</v>
      </c>
      <c r="H304" s="25">
        <v>0</v>
      </c>
      <c r="I304" s="25">
        <v>1.92</v>
      </c>
      <c r="J304" s="25">
        <v>0.49</v>
      </c>
      <c r="K304" s="25">
        <v>0</v>
      </c>
      <c r="L304" s="25">
        <v>2.41</v>
      </c>
      <c r="M304" s="25">
        <v>8.7956204379562048E-3</v>
      </c>
      <c r="N304" s="26">
        <v>0.79668049792531115</v>
      </c>
      <c r="O304" s="26">
        <v>0.2033195020746888</v>
      </c>
      <c r="P304" s="26">
        <v>0</v>
      </c>
      <c r="R304" s="32">
        <f t="shared" si="4"/>
        <v>134</v>
      </c>
    </row>
    <row r="305" spans="1:18" x14ac:dyDescent="0.2">
      <c r="A305" s="25">
        <v>540192</v>
      </c>
      <c r="B305" s="15" t="s">
        <v>315</v>
      </c>
      <c r="C305" s="15" t="s">
        <v>314</v>
      </c>
      <c r="D305" s="15" t="s">
        <v>19</v>
      </c>
      <c r="E305" s="25">
        <v>7</v>
      </c>
      <c r="F305" s="25">
        <v>2.33</v>
      </c>
      <c r="G305" s="25">
        <v>0</v>
      </c>
      <c r="H305" s="25">
        <v>0</v>
      </c>
      <c r="I305" s="25">
        <v>2.33</v>
      </c>
      <c r="J305" s="25">
        <v>0</v>
      </c>
      <c r="K305" s="25">
        <v>7.0000000000000007E-2</v>
      </c>
      <c r="L305" s="25">
        <v>2.4</v>
      </c>
      <c r="M305" s="25">
        <v>1.44578313253012E-2</v>
      </c>
      <c r="N305" s="26">
        <v>0.97083333333333344</v>
      </c>
      <c r="O305" s="26">
        <v>0</v>
      </c>
      <c r="P305" s="26">
        <v>2.9166666666666671E-2</v>
      </c>
      <c r="R305" s="39">
        <f t="shared" si="4"/>
        <v>135</v>
      </c>
    </row>
    <row r="306" spans="1:18" x14ac:dyDescent="0.2">
      <c r="A306" s="25">
        <v>540194</v>
      </c>
      <c r="B306" s="15" t="s">
        <v>316</v>
      </c>
      <c r="C306" s="15" t="s">
        <v>314</v>
      </c>
      <c r="D306" s="15" t="s">
        <v>19</v>
      </c>
      <c r="E306" s="25">
        <v>7</v>
      </c>
      <c r="F306" s="25">
        <v>3.98</v>
      </c>
      <c r="G306" s="25">
        <v>0</v>
      </c>
      <c r="H306" s="25">
        <v>0</v>
      </c>
      <c r="I306" s="25">
        <v>3.98</v>
      </c>
      <c r="J306" s="25">
        <v>0.04</v>
      </c>
      <c r="K306" s="25">
        <v>0</v>
      </c>
      <c r="L306" s="25">
        <v>4.0199999999999996</v>
      </c>
      <c r="M306" s="25">
        <v>7.5992438563327021E-3</v>
      </c>
      <c r="N306" s="26">
        <v>0.99004975124378114</v>
      </c>
      <c r="O306" s="26">
        <v>9.950248756218907E-3</v>
      </c>
      <c r="P306" s="26">
        <v>0</v>
      </c>
      <c r="R306" s="32">
        <f t="shared" si="4"/>
        <v>79</v>
      </c>
    </row>
    <row r="307" spans="1:18" x14ac:dyDescent="0.2">
      <c r="A307" s="25">
        <v>540261</v>
      </c>
      <c r="B307" s="15" t="s">
        <v>317</v>
      </c>
      <c r="C307" s="15" t="s">
        <v>314</v>
      </c>
      <c r="D307" s="15" t="s">
        <v>19</v>
      </c>
      <c r="E307" s="25">
        <v>7</v>
      </c>
      <c r="F307" s="25">
        <v>1.29</v>
      </c>
      <c r="G307" s="25">
        <v>0</v>
      </c>
      <c r="H307" s="25">
        <v>0</v>
      </c>
      <c r="I307" s="25">
        <v>1.29</v>
      </c>
      <c r="J307" s="25">
        <v>3.64</v>
      </c>
      <c r="K307" s="25">
        <v>0.09</v>
      </c>
      <c r="L307" s="25">
        <v>5.0199999999999996</v>
      </c>
      <c r="M307" s="25">
        <v>2.224191404519273E-3</v>
      </c>
      <c r="N307" s="26">
        <v>0.25697211155378491</v>
      </c>
      <c r="O307" s="26">
        <v>0.72509960159362563</v>
      </c>
      <c r="P307" s="26">
        <v>1.7928286852589639E-2</v>
      </c>
      <c r="R307" s="32">
        <f t="shared" si="4"/>
        <v>59</v>
      </c>
    </row>
    <row r="308" spans="1:18" x14ac:dyDescent="0.2">
      <c r="A308" s="25">
        <v>540260</v>
      </c>
      <c r="B308" s="15" t="s">
        <v>318</v>
      </c>
      <c r="C308" s="15" t="s">
        <v>314</v>
      </c>
      <c r="D308" s="15" t="s">
        <v>19</v>
      </c>
      <c r="E308" s="25">
        <v>7</v>
      </c>
      <c r="F308" s="25">
        <v>1.61</v>
      </c>
      <c r="G308" s="25">
        <v>0</v>
      </c>
      <c r="H308" s="25">
        <v>0</v>
      </c>
      <c r="I308" s="25">
        <v>1.61</v>
      </c>
      <c r="J308" s="25">
        <v>1.08</v>
      </c>
      <c r="K308" s="25">
        <v>0</v>
      </c>
      <c r="L308" s="25">
        <v>2.69</v>
      </c>
      <c r="M308" s="25">
        <v>2.1015625000000001E-3</v>
      </c>
      <c r="N308" s="26">
        <v>0.59851301115241629</v>
      </c>
      <c r="O308" s="26">
        <v>0.4014869888475836</v>
      </c>
      <c r="P308" s="26">
        <v>0</v>
      </c>
      <c r="R308" s="32">
        <f t="shared" si="4"/>
        <v>122</v>
      </c>
    </row>
    <row r="309" spans="1:18" x14ac:dyDescent="0.2">
      <c r="A309" s="36">
        <v>540191</v>
      </c>
      <c r="B309" s="35" t="s">
        <v>319</v>
      </c>
      <c r="C309" s="35" t="s">
        <v>314</v>
      </c>
      <c r="D309" s="35" t="s">
        <v>23</v>
      </c>
      <c r="E309" s="36">
        <v>7</v>
      </c>
      <c r="F309" s="36">
        <v>58.84</v>
      </c>
      <c r="G309" s="36">
        <v>0</v>
      </c>
      <c r="H309" s="36">
        <v>0</v>
      </c>
      <c r="I309" s="36">
        <v>58.84</v>
      </c>
      <c r="J309" s="36">
        <v>181.56</v>
      </c>
      <c r="K309" s="36">
        <v>62.36</v>
      </c>
      <c r="L309" s="36">
        <v>302.76</v>
      </c>
      <c r="M309" s="36">
        <v>1.142693232384612E-3</v>
      </c>
      <c r="N309" s="37">
        <v>0.19434535605760339</v>
      </c>
      <c r="O309" s="37">
        <v>0.59968291716210864</v>
      </c>
      <c r="P309" s="37">
        <v>0.20597172678028799</v>
      </c>
      <c r="R309" s="33">
        <f t="shared" si="4"/>
        <v>25</v>
      </c>
    </row>
    <row r="310" spans="1:18" x14ac:dyDescent="0.2">
      <c r="A310" s="27"/>
      <c r="B310" s="16"/>
      <c r="C310" s="16" t="s">
        <v>314</v>
      </c>
      <c r="D310" s="16" t="s">
        <v>2</v>
      </c>
      <c r="E310" s="27">
        <v>7</v>
      </c>
      <c r="F310" s="27">
        <v>63.42</v>
      </c>
      <c r="G310" s="27">
        <v>0</v>
      </c>
      <c r="H310" s="27">
        <v>0</v>
      </c>
      <c r="I310" s="27">
        <v>63.42</v>
      </c>
      <c r="J310" s="27">
        <v>184.75</v>
      </c>
      <c r="K310" s="27">
        <v>69.84</v>
      </c>
      <c r="L310" s="27">
        <v>318.01</v>
      </c>
      <c r="M310" s="27">
        <v>1.1801839247674961E-3</v>
      </c>
      <c r="N310" s="28">
        <v>0.19942769095311469</v>
      </c>
      <c r="O310" s="28">
        <v>0.58095657369265119</v>
      </c>
      <c r="P310" s="28">
        <v>0.21961573535423409</v>
      </c>
      <c r="R310" s="34">
        <f t="shared" si="4"/>
        <v>23</v>
      </c>
    </row>
    <row r="311" spans="1:18" x14ac:dyDescent="0.2">
      <c r="A311" s="25">
        <v>540195</v>
      </c>
      <c r="B311" s="15" t="s">
        <v>320</v>
      </c>
      <c r="C311" s="15" t="s">
        <v>321</v>
      </c>
      <c r="D311" s="15" t="s">
        <v>19</v>
      </c>
      <c r="E311" s="25">
        <v>5</v>
      </c>
      <c r="F311" s="25">
        <v>2.3199999999999998</v>
      </c>
      <c r="G311" s="25">
        <v>0</v>
      </c>
      <c r="H311" s="25">
        <v>0</v>
      </c>
      <c r="I311" s="25">
        <v>2.3199999999999998</v>
      </c>
      <c r="J311" s="25">
        <v>0</v>
      </c>
      <c r="K311" s="25">
        <v>0.05</v>
      </c>
      <c r="L311" s="25">
        <v>2.37</v>
      </c>
      <c r="M311" s="25">
        <v>9.7933884297520639E-3</v>
      </c>
      <c r="N311" s="26">
        <v>0.97890295358649793</v>
      </c>
      <c r="O311" s="26">
        <v>0</v>
      </c>
      <c r="P311" s="26">
        <v>2.1097046413502109E-2</v>
      </c>
      <c r="R311" s="32">
        <f t="shared" si="4"/>
        <v>137</v>
      </c>
    </row>
    <row r="312" spans="1:18" x14ac:dyDescent="0.2">
      <c r="A312" s="25">
        <v>540197</v>
      </c>
      <c r="B312" s="15" t="s">
        <v>322</v>
      </c>
      <c r="C312" s="15" t="s">
        <v>321</v>
      </c>
      <c r="D312" s="15" t="s">
        <v>19</v>
      </c>
      <c r="E312" s="25">
        <v>5</v>
      </c>
      <c r="F312" s="25">
        <v>0.97</v>
      </c>
      <c r="G312" s="25">
        <v>0</v>
      </c>
      <c r="H312" s="25">
        <v>0</v>
      </c>
      <c r="I312" s="25">
        <v>0.97</v>
      </c>
      <c r="J312" s="25">
        <v>0</v>
      </c>
      <c r="K312" s="25">
        <v>0.14000000000000001</v>
      </c>
      <c r="L312" s="25">
        <v>1.1100000000000001</v>
      </c>
      <c r="M312" s="25">
        <v>3.3035714285714279E-3</v>
      </c>
      <c r="N312" s="26">
        <v>0.87387387387387394</v>
      </c>
      <c r="O312" s="26">
        <v>0</v>
      </c>
      <c r="P312" s="26">
        <v>0.12612612612612609</v>
      </c>
      <c r="R312" s="39">
        <f t="shared" si="4"/>
        <v>193</v>
      </c>
    </row>
    <row r="313" spans="1:18" x14ac:dyDescent="0.2">
      <c r="A313" s="25">
        <v>540259</v>
      </c>
      <c r="B313" s="15" t="s">
        <v>323</v>
      </c>
      <c r="C313" s="15" t="s">
        <v>321</v>
      </c>
      <c r="D313" s="15" t="s">
        <v>19</v>
      </c>
      <c r="E313" s="25">
        <v>5</v>
      </c>
      <c r="F313" s="25">
        <v>0.5</v>
      </c>
      <c r="G313" s="25">
        <v>0</v>
      </c>
      <c r="H313" s="25">
        <v>0</v>
      </c>
      <c r="I313" s="25">
        <v>0.5</v>
      </c>
      <c r="J313" s="25">
        <v>0</v>
      </c>
      <c r="K313" s="25">
        <v>0.03</v>
      </c>
      <c r="L313" s="25">
        <v>0.53</v>
      </c>
      <c r="M313" s="25">
        <v>8.1538461538461539E-3</v>
      </c>
      <c r="N313" s="26">
        <v>0.94339622641509424</v>
      </c>
      <c r="O313" s="26">
        <v>0</v>
      </c>
      <c r="P313" s="26">
        <v>5.6603773584905648E-2</v>
      </c>
      <c r="R313" s="32">
        <f t="shared" si="4"/>
        <v>207</v>
      </c>
    </row>
    <row r="314" spans="1:18" x14ac:dyDescent="0.2">
      <c r="A314" s="25">
        <v>540196</v>
      </c>
      <c r="B314" s="15" t="s">
        <v>324</v>
      </c>
      <c r="C314" s="15" t="s">
        <v>321</v>
      </c>
      <c r="D314" s="15" t="s">
        <v>45</v>
      </c>
      <c r="E314" s="25">
        <v>5</v>
      </c>
      <c r="F314" s="25">
        <v>0.32</v>
      </c>
      <c r="G314" s="25">
        <v>0</v>
      </c>
      <c r="H314" s="25">
        <v>0</v>
      </c>
      <c r="I314" s="25">
        <v>0.32</v>
      </c>
      <c r="J314" s="25">
        <v>0</v>
      </c>
      <c r="K314" s="25">
        <v>0</v>
      </c>
      <c r="L314" s="25">
        <v>0.32</v>
      </c>
      <c r="M314" s="25">
        <v>1.5238095238095241E-3</v>
      </c>
      <c r="N314" s="26">
        <v>1</v>
      </c>
      <c r="O314" s="26">
        <v>0</v>
      </c>
      <c r="P314" s="26">
        <v>0</v>
      </c>
      <c r="R314" s="32" t="str">
        <f t="shared" si="4"/>
        <v/>
      </c>
    </row>
    <row r="315" spans="1:18" x14ac:dyDescent="0.2">
      <c r="A315" s="36">
        <v>540277</v>
      </c>
      <c r="B315" s="35" t="s">
        <v>325</v>
      </c>
      <c r="C315" s="35" t="s">
        <v>321</v>
      </c>
      <c r="D315" s="35" t="s">
        <v>23</v>
      </c>
      <c r="E315" s="36">
        <v>5</v>
      </c>
      <c r="F315" s="36">
        <v>32.25</v>
      </c>
      <c r="G315" s="36">
        <v>0</v>
      </c>
      <c r="H315" s="36">
        <v>0</v>
      </c>
      <c r="I315" s="36">
        <v>32.25</v>
      </c>
      <c r="J315" s="36">
        <v>115.38</v>
      </c>
      <c r="K315" s="36">
        <v>53.04</v>
      </c>
      <c r="L315" s="36">
        <v>200.67</v>
      </c>
      <c r="M315" s="36">
        <v>1.209562214064845E-3</v>
      </c>
      <c r="N315" s="37">
        <v>0.16071161608611151</v>
      </c>
      <c r="O315" s="37">
        <v>0.57497383764389298</v>
      </c>
      <c r="P315" s="37">
        <v>0.26431454626999551</v>
      </c>
      <c r="R315" s="33">
        <f t="shared" si="4"/>
        <v>41</v>
      </c>
    </row>
    <row r="316" spans="1:18" x14ac:dyDescent="0.2">
      <c r="A316" s="27"/>
      <c r="B316" s="16"/>
      <c r="C316" s="16" t="s">
        <v>321</v>
      </c>
      <c r="D316" s="16" t="s">
        <v>2</v>
      </c>
      <c r="E316" s="27">
        <v>5</v>
      </c>
      <c r="F316" s="27">
        <v>32.869999999999997</v>
      </c>
      <c r="G316" s="27">
        <v>0</v>
      </c>
      <c r="H316" s="27">
        <v>0</v>
      </c>
      <c r="I316" s="27">
        <v>32.869999999999997</v>
      </c>
      <c r="J316" s="27">
        <v>115.38</v>
      </c>
      <c r="K316" s="27">
        <v>53.67</v>
      </c>
      <c r="L316" s="27">
        <v>201.92</v>
      </c>
      <c r="M316" s="27">
        <v>1.2108854960000959E-3</v>
      </c>
      <c r="N316" s="28">
        <v>0.1627872424722662</v>
      </c>
      <c r="O316" s="28">
        <v>0.5714144215530903</v>
      </c>
      <c r="P316" s="28">
        <v>0.26579833597464342</v>
      </c>
      <c r="R316" s="34">
        <f t="shared" si="4"/>
        <v>41</v>
      </c>
    </row>
    <row r="317" spans="1:18" x14ac:dyDescent="0.2">
      <c r="A317" s="25">
        <v>540199</v>
      </c>
      <c r="B317" s="15" t="s">
        <v>326</v>
      </c>
      <c r="C317" s="15" t="s">
        <v>327</v>
      </c>
      <c r="D317" s="15" t="s">
        <v>19</v>
      </c>
      <c r="E317" s="25">
        <v>7</v>
      </c>
      <c r="F317" s="25">
        <v>9.6</v>
      </c>
      <c r="G317" s="25">
        <v>0</v>
      </c>
      <c r="H317" s="25">
        <v>0</v>
      </c>
      <c r="I317" s="25">
        <v>9.6</v>
      </c>
      <c r="J317" s="25">
        <v>2.95</v>
      </c>
      <c r="K317" s="25">
        <v>1.04</v>
      </c>
      <c r="L317" s="25">
        <v>13.59</v>
      </c>
      <c r="M317" s="25">
        <v>7.4588364434687157E-3</v>
      </c>
      <c r="N317" s="26">
        <v>0.70640176600441495</v>
      </c>
      <c r="O317" s="26">
        <v>0.2170713760117734</v>
      </c>
      <c r="P317" s="26">
        <v>7.6526857983811633E-2</v>
      </c>
      <c r="R317" s="32">
        <f t="shared" si="4"/>
        <v>13</v>
      </c>
    </row>
    <row r="318" spans="1:18" x14ac:dyDescent="0.2">
      <c r="A318" s="36">
        <v>540198</v>
      </c>
      <c r="B318" s="35" t="s">
        <v>328</v>
      </c>
      <c r="C318" s="35" t="s">
        <v>327</v>
      </c>
      <c r="D318" s="35" t="s">
        <v>23</v>
      </c>
      <c r="E318" s="36">
        <v>7</v>
      </c>
      <c r="F318" s="36">
        <v>7.15</v>
      </c>
      <c r="G318" s="36">
        <v>0</v>
      </c>
      <c r="H318" s="36">
        <v>0</v>
      </c>
      <c r="I318" s="36">
        <v>7.15</v>
      </c>
      <c r="J318" s="36">
        <v>215.09</v>
      </c>
      <c r="K318" s="36">
        <v>85.7</v>
      </c>
      <c r="L318" s="36">
        <v>307.94</v>
      </c>
      <c r="M318" s="36">
        <v>1.368105382411089E-3</v>
      </c>
      <c r="N318" s="37">
        <v>2.3218808858868609E-2</v>
      </c>
      <c r="O318" s="37">
        <v>0.69848022342014682</v>
      </c>
      <c r="P318" s="37">
        <v>0.27830096772098462</v>
      </c>
      <c r="R318" s="38">
        <f t="shared" si="4"/>
        <v>23</v>
      </c>
    </row>
    <row r="319" spans="1:18" x14ac:dyDescent="0.2">
      <c r="A319" s="27"/>
      <c r="B319" s="16"/>
      <c r="C319" s="16" t="s">
        <v>327</v>
      </c>
      <c r="D319" s="16" t="s">
        <v>2</v>
      </c>
      <c r="E319" s="27">
        <v>7</v>
      </c>
      <c r="F319" s="27">
        <v>10.48</v>
      </c>
      <c r="G319" s="27">
        <v>0</v>
      </c>
      <c r="H319" s="27">
        <v>0</v>
      </c>
      <c r="I319" s="27">
        <v>10.48</v>
      </c>
      <c r="J319" s="27">
        <v>215.33</v>
      </c>
      <c r="K319" s="27">
        <v>89.17</v>
      </c>
      <c r="L319" s="27">
        <v>314.98</v>
      </c>
      <c r="M319" s="27">
        <v>1.388145804228164E-3</v>
      </c>
      <c r="N319" s="28">
        <v>3.327195377484285E-2</v>
      </c>
      <c r="O319" s="28">
        <v>0.68363070671153725</v>
      </c>
      <c r="P319" s="28">
        <v>0.28309733951361987</v>
      </c>
      <c r="R319" s="34">
        <f t="shared" si="4"/>
        <v>26</v>
      </c>
    </row>
    <row r="320" spans="1:18" x14ac:dyDescent="0.2">
      <c r="A320" s="25">
        <v>540018</v>
      </c>
      <c r="B320" s="15" t="s">
        <v>50</v>
      </c>
      <c r="C320" s="15" t="s">
        <v>329</v>
      </c>
      <c r="D320" s="15" t="s">
        <v>45</v>
      </c>
      <c r="E320" s="25">
        <v>2</v>
      </c>
      <c r="F320" s="25">
        <v>3.64</v>
      </c>
      <c r="G320" s="25">
        <v>0</v>
      </c>
      <c r="H320" s="25">
        <v>0</v>
      </c>
      <c r="I320" s="25">
        <v>3.64</v>
      </c>
      <c r="J320" s="25">
        <v>0.16</v>
      </c>
      <c r="K320" s="25">
        <v>0.01</v>
      </c>
      <c r="L320" s="25">
        <v>3.81</v>
      </c>
      <c r="M320" s="25">
        <v>4.0063091482649841E-3</v>
      </c>
      <c r="N320" s="26">
        <v>0.95538057742782156</v>
      </c>
      <c r="O320" s="26">
        <v>4.1994750656167978E-2</v>
      </c>
      <c r="P320" s="26">
        <v>2.6246719160104991E-3</v>
      </c>
      <c r="R320" s="32" t="str">
        <f t="shared" si="4"/>
        <v/>
      </c>
    </row>
    <row r="321" spans="1:18" x14ac:dyDescent="0.2">
      <c r="A321" s="25">
        <v>540202</v>
      </c>
      <c r="B321" s="15" t="s">
        <v>330</v>
      </c>
      <c r="C321" s="15" t="s">
        <v>329</v>
      </c>
      <c r="D321" s="15" t="s">
        <v>19</v>
      </c>
      <c r="E321" s="25">
        <v>2</v>
      </c>
      <c r="F321" s="25">
        <v>3.44</v>
      </c>
      <c r="G321" s="25">
        <v>0</v>
      </c>
      <c r="H321" s="25">
        <v>0</v>
      </c>
      <c r="I321" s="25">
        <v>3.44</v>
      </c>
      <c r="J321" s="25">
        <v>0</v>
      </c>
      <c r="K321" s="25">
        <v>0.03</v>
      </c>
      <c r="L321" s="25">
        <v>3.47</v>
      </c>
      <c r="M321" s="25">
        <v>6.2075134168157421E-3</v>
      </c>
      <c r="N321" s="26">
        <v>0.9913544668587897</v>
      </c>
      <c r="O321" s="26">
        <v>0</v>
      </c>
      <c r="P321" s="26">
        <v>8.6455331412103754E-3</v>
      </c>
      <c r="R321" s="39">
        <f t="shared" si="4"/>
        <v>96</v>
      </c>
    </row>
    <row r="322" spans="1:18" x14ac:dyDescent="0.2">
      <c r="A322" s="25">
        <v>540221</v>
      </c>
      <c r="B322" s="15" t="s">
        <v>331</v>
      </c>
      <c r="C322" s="15" t="s">
        <v>329</v>
      </c>
      <c r="D322" s="15" t="s">
        <v>19</v>
      </c>
      <c r="E322" s="25">
        <v>2</v>
      </c>
      <c r="F322" s="25">
        <v>3.55</v>
      </c>
      <c r="G322" s="25">
        <v>0</v>
      </c>
      <c r="H322" s="25">
        <v>0</v>
      </c>
      <c r="I322" s="25">
        <v>3.55</v>
      </c>
      <c r="J322" s="25">
        <v>0</v>
      </c>
      <c r="K322" s="25">
        <v>0</v>
      </c>
      <c r="L322" s="25">
        <v>3.55</v>
      </c>
      <c r="M322" s="25">
        <v>3.3396048918156161E-3</v>
      </c>
      <c r="N322" s="26">
        <v>1</v>
      </c>
      <c r="O322" s="26">
        <v>0</v>
      </c>
      <c r="P322" s="26">
        <v>0</v>
      </c>
      <c r="R322" s="32">
        <f t="shared" si="4"/>
        <v>88</v>
      </c>
    </row>
    <row r="323" spans="1:18" x14ac:dyDescent="0.2">
      <c r="A323" s="25">
        <v>540231</v>
      </c>
      <c r="B323" s="15" t="s">
        <v>332</v>
      </c>
      <c r="C323" s="15" t="s">
        <v>329</v>
      </c>
      <c r="D323" s="15" t="s">
        <v>19</v>
      </c>
      <c r="E323" s="25">
        <v>2</v>
      </c>
      <c r="F323" s="25">
        <v>7.24</v>
      </c>
      <c r="G323" s="25">
        <v>0</v>
      </c>
      <c r="H323" s="25">
        <v>0</v>
      </c>
      <c r="I323" s="25">
        <v>7.24</v>
      </c>
      <c r="J323" s="25">
        <v>7.0000000000000007E-2</v>
      </c>
      <c r="K323" s="25">
        <v>0.01</v>
      </c>
      <c r="L323" s="25">
        <v>7.32</v>
      </c>
      <c r="M323" s="25">
        <v>9.6953642384105965E-3</v>
      </c>
      <c r="N323" s="26">
        <v>0.98907103825136611</v>
      </c>
      <c r="O323" s="26">
        <v>9.562841530054645E-3</v>
      </c>
      <c r="P323" s="26">
        <v>1.366120218579235E-3</v>
      </c>
      <c r="R323" s="32">
        <f t="shared" si="4"/>
        <v>32</v>
      </c>
    </row>
    <row r="324" spans="1:18" x14ac:dyDescent="0.2">
      <c r="A324" s="25">
        <v>540232</v>
      </c>
      <c r="B324" s="15" t="s">
        <v>333</v>
      </c>
      <c r="C324" s="15" t="s">
        <v>329</v>
      </c>
      <c r="D324" s="15" t="s">
        <v>19</v>
      </c>
      <c r="E324" s="25">
        <v>2</v>
      </c>
      <c r="F324" s="25">
        <v>6.78</v>
      </c>
      <c r="G324" s="25">
        <v>0</v>
      </c>
      <c r="H324" s="25">
        <v>0</v>
      </c>
      <c r="I324" s="25">
        <v>6.78</v>
      </c>
      <c r="J324" s="25">
        <v>0</v>
      </c>
      <c r="K324" s="25">
        <v>0.08</v>
      </c>
      <c r="L324" s="25">
        <v>6.86</v>
      </c>
      <c r="M324" s="25">
        <v>5.248661055853099E-3</v>
      </c>
      <c r="N324" s="26">
        <v>0.98833819241982501</v>
      </c>
      <c r="O324" s="26">
        <v>0</v>
      </c>
      <c r="P324" s="26">
        <v>1.166180758017493E-2</v>
      </c>
      <c r="R324" s="32">
        <f t="shared" si="4"/>
        <v>36</v>
      </c>
    </row>
    <row r="325" spans="1:18" x14ac:dyDescent="0.2">
      <c r="A325" s="36">
        <v>540200</v>
      </c>
      <c r="B325" s="35" t="s">
        <v>334</v>
      </c>
      <c r="C325" s="35" t="s">
        <v>329</v>
      </c>
      <c r="D325" s="35" t="s">
        <v>23</v>
      </c>
      <c r="E325" s="36">
        <v>2</v>
      </c>
      <c r="F325" s="36">
        <v>191.37</v>
      </c>
      <c r="G325" s="36">
        <v>0</v>
      </c>
      <c r="H325" s="36">
        <v>0</v>
      </c>
      <c r="I325" s="36">
        <v>191.37</v>
      </c>
      <c r="J325" s="36">
        <v>233.26</v>
      </c>
      <c r="K325" s="36">
        <v>54.54</v>
      </c>
      <c r="L325" s="36">
        <v>479.17</v>
      </c>
      <c r="M325" s="36">
        <v>1.482465774615206E-3</v>
      </c>
      <c r="N325" s="37">
        <v>0.39937809128284318</v>
      </c>
      <c r="O325" s="37">
        <v>0.48680009182544809</v>
      </c>
      <c r="P325" s="37">
        <v>0.1138218168917086</v>
      </c>
      <c r="R325" s="33">
        <f t="shared" si="4"/>
        <v>6</v>
      </c>
    </row>
    <row r="326" spans="1:18" x14ac:dyDescent="0.2">
      <c r="A326" s="27"/>
      <c r="B326" s="16"/>
      <c r="C326" s="16" t="s">
        <v>329</v>
      </c>
      <c r="D326" s="16" t="s">
        <v>2</v>
      </c>
      <c r="E326" s="27">
        <v>2</v>
      </c>
      <c r="F326" s="27">
        <v>201.01</v>
      </c>
      <c r="G326" s="27">
        <v>0</v>
      </c>
      <c r="H326" s="27">
        <v>0</v>
      </c>
      <c r="I326" s="27">
        <v>201.01</v>
      </c>
      <c r="J326" s="27">
        <v>233.26</v>
      </c>
      <c r="K326" s="27">
        <v>63.81</v>
      </c>
      <c r="L326" s="27">
        <v>498.08</v>
      </c>
      <c r="M326" s="27">
        <v>1.519472357976559E-3</v>
      </c>
      <c r="N326" s="28">
        <v>0.40356970767748152</v>
      </c>
      <c r="O326" s="28">
        <v>0.46831834243495019</v>
      </c>
      <c r="P326" s="28">
        <v>0.1281119498875683</v>
      </c>
      <c r="R326" s="34">
        <f t="shared" ref="R326:R360" si="5">IF(D326 = "SPLIT", "",COUNTIFS(D$5:D$360,D326,L$5:L$360,"&gt;"&amp;L326)+1)</f>
        <v>6</v>
      </c>
    </row>
    <row r="327" spans="1:18" x14ac:dyDescent="0.2">
      <c r="A327" s="25">
        <v>540204</v>
      </c>
      <c r="B327" s="15" t="s">
        <v>335</v>
      </c>
      <c r="C327" s="15" t="s">
        <v>336</v>
      </c>
      <c r="D327" s="15" t="s">
        <v>19</v>
      </c>
      <c r="E327" s="25">
        <v>4</v>
      </c>
      <c r="F327" s="25">
        <v>2.68</v>
      </c>
      <c r="G327" s="25">
        <v>0</v>
      </c>
      <c r="H327" s="25">
        <v>0</v>
      </c>
      <c r="I327" s="25">
        <v>2.68</v>
      </c>
      <c r="J327" s="25">
        <v>0</v>
      </c>
      <c r="K327" s="25">
        <v>0.02</v>
      </c>
      <c r="L327" s="25">
        <v>2.7</v>
      </c>
      <c r="M327" s="25">
        <v>8.9108910891089119E-3</v>
      </c>
      <c r="N327" s="26">
        <v>0.99259259259259258</v>
      </c>
      <c r="O327" s="26">
        <v>0</v>
      </c>
      <c r="P327" s="26">
        <v>7.4074074074074068E-3</v>
      </c>
      <c r="R327" s="32">
        <f t="shared" si="5"/>
        <v>119</v>
      </c>
    </row>
    <row r="328" spans="1:18" x14ac:dyDescent="0.2">
      <c r="A328" s="25">
        <v>540205</v>
      </c>
      <c r="B328" s="15" t="s">
        <v>337</v>
      </c>
      <c r="C328" s="15" t="s">
        <v>336</v>
      </c>
      <c r="D328" s="15" t="s">
        <v>19</v>
      </c>
      <c r="E328" s="25">
        <v>4</v>
      </c>
      <c r="F328" s="25">
        <v>1.1399999999999999</v>
      </c>
      <c r="G328" s="25">
        <v>0</v>
      </c>
      <c r="H328" s="25">
        <v>0</v>
      </c>
      <c r="I328" s="25">
        <v>1.1399999999999999</v>
      </c>
      <c r="J328" s="25">
        <v>0.33</v>
      </c>
      <c r="K328" s="25">
        <v>0</v>
      </c>
      <c r="L328" s="25">
        <v>1.47</v>
      </c>
      <c r="M328" s="25">
        <v>6.8691588785046729E-3</v>
      </c>
      <c r="N328" s="26">
        <v>0.77551020408163263</v>
      </c>
      <c r="O328" s="26">
        <v>0.2244897959183674</v>
      </c>
      <c r="P328" s="26">
        <v>0</v>
      </c>
      <c r="R328" s="39">
        <f t="shared" si="5"/>
        <v>181</v>
      </c>
    </row>
    <row r="329" spans="1:18" x14ac:dyDescent="0.2">
      <c r="A329" s="25">
        <v>540206</v>
      </c>
      <c r="B329" s="15" t="s">
        <v>338</v>
      </c>
      <c r="C329" s="15" t="s">
        <v>336</v>
      </c>
      <c r="D329" s="15" t="s">
        <v>19</v>
      </c>
      <c r="E329" s="25">
        <v>4</v>
      </c>
      <c r="F329" s="25">
        <v>0</v>
      </c>
      <c r="G329" s="25">
        <v>0</v>
      </c>
      <c r="H329" s="25">
        <v>0</v>
      </c>
      <c r="I329" s="25">
        <v>0</v>
      </c>
      <c r="J329" s="25">
        <v>1.4</v>
      </c>
      <c r="K329" s="25">
        <v>0</v>
      </c>
      <c r="L329" s="25">
        <v>1.4</v>
      </c>
      <c r="M329" s="25">
        <v>3.47394540942928E-3</v>
      </c>
      <c r="N329" s="26">
        <v>0</v>
      </c>
      <c r="O329" s="26">
        <v>1</v>
      </c>
      <c r="P329" s="26">
        <v>0</v>
      </c>
      <c r="R329" s="32">
        <f t="shared" si="5"/>
        <v>184</v>
      </c>
    </row>
    <row r="330" spans="1:18" x14ac:dyDescent="0.2">
      <c r="A330" s="36">
        <v>540203</v>
      </c>
      <c r="B330" s="35" t="s">
        <v>339</v>
      </c>
      <c r="C330" s="35" t="s">
        <v>336</v>
      </c>
      <c r="D330" s="35" t="s">
        <v>23</v>
      </c>
      <c r="E330" s="36">
        <v>4</v>
      </c>
      <c r="F330" s="36">
        <v>130.35</v>
      </c>
      <c r="G330" s="36">
        <v>0</v>
      </c>
      <c r="H330" s="36">
        <v>0</v>
      </c>
      <c r="I330" s="36">
        <v>130.35</v>
      </c>
      <c r="J330" s="36">
        <v>189.05</v>
      </c>
      <c r="K330" s="36">
        <v>4.0999999999999996</v>
      </c>
      <c r="L330" s="36">
        <v>323.5</v>
      </c>
      <c r="M330" s="36">
        <v>9.1178385508414628E-4</v>
      </c>
      <c r="N330" s="37">
        <v>0.40293663060278212</v>
      </c>
      <c r="O330" s="37">
        <v>0.58438948995363216</v>
      </c>
      <c r="P330" s="37">
        <v>1.267387944358578E-2</v>
      </c>
      <c r="R330" s="33">
        <f t="shared" si="5"/>
        <v>18</v>
      </c>
    </row>
    <row r="331" spans="1:18" x14ac:dyDescent="0.2">
      <c r="A331" s="27"/>
      <c r="B331" s="16"/>
      <c r="C331" s="16" t="s">
        <v>336</v>
      </c>
      <c r="D331" s="16" t="s">
        <v>2</v>
      </c>
      <c r="E331" s="27">
        <v>4</v>
      </c>
      <c r="F331" s="27">
        <v>131.58000000000001</v>
      </c>
      <c r="G331" s="27">
        <v>0</v>
      </c>
      <c r="H331" s="27">
        <v>0</v>
      </c>
      <c r="I331" s="27">
        <v>131.58000000000001</v>
      </c>
      <c r="J331" s="27">
        <v>190.37</v>
      </c>
      <c r="K331" s="27">
        <v>5.13</v>
      </c>
      <c r="L331" s="27">
        <v>327.08</v>
      </c>
      <c r="M331" s="27">
        <v>9.1949499180528349E-4</v>
      </c>
      <c r="N331" s="28">
        <v>0.40228690228690228</v>
      </c>
      <c r="O331" s="28">
        <v>0.58202886144062604</v>
      </c>
      <c r="P331" s="28">
        <v>1.568423627247156E-2</v>
      </c>
      <c r="R331" s="34">
        <f t="shared" si="5"/>
        <v>22</v>
      </c>
    </row>
    <row r="332" spans="1:18" x14ac:dyDescent="0.2">
      <c r="A332" s="25">
        <v>540208</v>
      </c>
      <c r="B332" s="15" t="s">
        <v>340</v>
      </c>
      <c r="C332" s="15" t="s">
        <v>341</v>
      </c>
      <c r="D332" s="15" t="s">
        <v>19</v>
      </c>
      <c r="E332" s="25">
        <v>10</v>
      </c>
      <c r="F332" s="25">
        <v>2.64</v>
      </c>
      <c r="G332" s="25">
        <v>0</v>
      </c>
      <c r="H332" s="25">
        <v>0</v>
      </c>
      <c r="I332" s="25">
        <v>2.64</v>
      </c>
      <c r="J332" s="25">
        <v>0.06</v>
      </c>
      <c r="K332" s="25">
        <v>0</v>
      </c>
      <c r="L332" s="25">
        <v>2.7</v>
      </c>
      <c r="M332" s="25">
        <v>1.5561959654178681E-3</v>
      </c>
      <c r="N332" s="26">
        <v>0.97777777777777775</v>
      </c>
      <c r="O332" s="26">
        <v>2.222222222222222E-2</v>
      </c>
      <c r="P332" s="26">
        <v>0</v>
      </c>
      <c r="R332" s="32">
        <f t="shared" si="5"/>
        <v>119</v>
      </c>
    </row>
    <row r="333" spans="1:18" x14ac:dyDescent="0.2">
      <c r="A333" s="25">
        <v>540210</v>
      </c>
      <c r="B333" s="15" t="s">
        <v>342</v>
      </c>
      <c r="C333" s="15" t="s">
        <v>341</v>
      </c>
      <c r="D333" s="15" t="s">
        <v>19</v>
      </c>
      <c r="E333" s="25">
        <v>10</v>
      </c>
      <c r="F333" s="25">
        <v>0</v>
      </c>
      <c r="G333" s="25">
        <v>0</v>
      </c>
      <c r="H333" s="25">
        <v>0</v>
      </c>
      <c r="I333" s="25">
        <v>0</v>
      </c>
      <c r="J333" s="25">
        <v>2.77</v>
      </c>
      <c r="K333" s="25">
        <v>0</v>
      </c>
      <c r="L333" s="25">
        <v>2.77</v>
      </c>
      <c r="M333" s="25">
        <v>1.1399176954732511E-2</v>
      </c>
      <c r="N333" s="26">
        <v>0</v>
      </c>
      <c r="O333" s="26">
        <v>1</v>
      </c>
      <c r="P333" s="26">
        <v>0</v>
      </c>
      <c r="R333" s="39">
        <f t="shared" si="5"/>
        <v>117</v>
      </c>
    </row>
    <row r="334" spans="1:18" x14ac:dyDescent="0.2">
      <c r="A334" s="25">
        <v>540256</v>
      </c>
      <c r="B334" s="15" t="s">
        <v>343</v>
      </c>
      <c r="C334" s="15" t="s">
        <v>341</v>
      </c>
      <c r="D334" s="15" t="s">
        <v>19</v>
      </c>
      <c r="E334" s="25">
        <v>10</v>
      </c>
      <c r="F334" s="25">
        <v>0</v>
      </c>
      <c r="G334" s="25">
        <v>0</v>
      </c>
      <c r="H334" s="25">
        <v>0</v>
      </c>
      <c r="I334" s="25">
        <v>0</v>
      </c>
      <c r="J334" s="25">
        <v>2.14</v>
      </c>
      <c r="K334" s="25">
        <v>0.03</v>
      </c>
      <c r="L334" s="25">
        <v>2.17</v>
      </c>
      <c r="M334" s="25">
        <v>6.7391304347826086E-3</v>
      </c>
      <c r="N334" s="26">
        <v>0</v>
      </c>
      <c r="O334" s="26">
        <v>0.98617511520737333</v>
      </c>
      <c r="P334" s="26">
        <v>1.3824884792626731E-2</v>
      </c>
      <c r="R334" s="32">
        <f t="shared" si="5"/>
        <v>148</v>
      </c>
    </row>
    <row r="335" spans="1:18" x14ac:dyDescent="0.2">
      <c r="A335" s="25">
        <v>540258</v>
      </c>
      <c r="B335" s="15" t="s">
        <v>344</v>
      </c>
      <c r="C335" s="15" t="s">
        <v>341</v>
      </c>
      <c r="D335" s="15" t="s">
        <v>19</v>
      </c>
      <c r="E335" s="25">
        <v>10</v>
      </c>
      <c r="F335" s="25">
        <v>0</v>
      </c>
      <c r="G335" s="25">
        <v>0</v>
      </c>
      <c r="H335" s="25">
        <v>0</v>
      </c>
      <c r="I335" s="25">
        <v>0</v>
      </c>
      <c r="J335" s="25">
        <v>2.4300000000000002</v>
      </c>
      <c r="K335" s="25">
        <v>0.34</v>
      </c>
      <c r="L335" s="25">
        <v>2.77</v>
      </c>
      <c r="M335" s="25">
        <v>1.450261780104712E-2</v>
      </c>
      <c r="N335" s="26">
        <v>0</v>
      </c>
      <c r="O335" s="26">
        <v>0.87725631768953072</v>
      </c>
      <c r="P335" s="26">
        <v>0.1227436823104693</v>
      </c>
      <c r="R335" s="32">
        <f t="shared" si="5"/>
        <v>117</v>
      </c>
    </row>
    <row r="336" spans="1:18" x14ac:dyDescent="0.2">
      <c r="A336" s="25">
        <v>540196</v>
      </c>
      <c r="B336" s="15" t="s">
        <v>324</v>
      </c>
      <c r="C336" s="15" t="s">
        <v>341</v>
      </c>
      <c r="D336" s="15" t="s">
        <v>45</v>
      </c>
      <c r="E336" s="25">
        <v>5</v>
      </c>
      <c r="F336" s="25">
        <v>0</v>
      </c>
      <c r="G336" s="25">
        <v>0</v>
      </c>
      <c r="H336" s="25">
        <v>0</v>
      </c>
      <c r="I336" s="25">
        <v>0</v>
      </c>
      <c r="J336" s="25">
        <v>0</v>
      </c>
      <c r="K336" s="25">
        <v>0</v>
      </c>
      <c r="L336" s="25">
        <v>0</v>
      </c>
      <c r="M336" s="25">
        <v>0</v>
      </c>
      <c r="N336" s="26" t="s">
        <v>27</v>
      </c>
      <c r="O336" s="26" t="s">
        <v>27</v>
      </c>
      <c r="P336" s="26" t="s">
        <v>27</v>
      </c>
      <c r="R336" s="32" t="str">
        <f t="shared" si="5"/>
        <v/>
      </c>
    </row>
    <row r="337" spans="1:18" x14ac:dyDescent="0.2">
      <c r="A337" s="36">
        <v>540207</v>
      </c>
      <c r="B337" s="35" t="s">
        <v>345</v>
      </c>
      <c r="C337" s="35" t="s">
        <v>341</v>
      </c>
      <c r="D337" s="35" t="s">
        <v>23</v>
      </c>
      <c r="E337" s="36">
        <v>10</v>
      </c>
      <c r="F337" s="36">
        <v>19.12</v>
      </c>
      <c r="G337" s="36">
        <v>0</v>
      </c>
      <c r="H337" s="36">
        <v>0</v>
      </c>
      <c r="I337" s="36">
        <v>19.12</v>
      </c>
      <c r="J337" s="36">
        <v>179.97</v>
      </c>
      <c r="K337" s="36">
        <v>83.27</v>
      </c>
      <c r="L337" s="36">
        <v>282.36</v>
      </c>
      <c r="M337" s="36">
        <v>1.237200131449228E-3</v>
      </c>
      <c r="N337" s="37">
        <v>6.7714973792321859E-2</v>
      </c>
      <c r="O337" s="37">
        <v>0.63737781555461115</v>
      </c>
      <c r="P337" s="37">
        <v>0.29490721065306702</v>
      </c>
      <c r="R337" s="33">
        <f t="shared" si="5"/>
        <v>30</v>
      </c>
    </row>
    <row r="338" spans="1:18" x14ac:dyDescent="0.2">
      <c r="A338" s="27"/>
      <c r="B338" s="16"/>
      <c r="C338" s="16" t="s">
        <v>341</v>
      </c>
      <c r="D338" s="16" t="s">
        <v>2</v>
      </c>
      <c r="E338" s="27">
        <v>10</v>
      </c>
      <c r="F338" s="27">
        <v>19.809999999999999</v>
      </c>
      <c r="G338" s="27">
        <v>0</v>
      </c>
      <c r="H338" s="27">
        <v>0</v>
      </c>
      <c r="I338" s="27">
        <v>19.809999999999999</v>
      </c>
      <c r="J338" s="27">
        <v>182.99</v>
      </c>
      <c r="K338" s="27">
        <v>86.65</v>
      </c>
      <c r="L338" s="27">
        <v>289.45</v>
      </c>
      <c r="M338" s="27">
        <v>1.25279167604439E-3</v>
      </c>
      <c r="N338" s="28">
        <v>6.8440145102781125E-2</v>
      </c>
      <c r="O338" s="28">
        <v>0.63219899809984448</v>
      </c>
      <c r="P338" s="28">
        <v>0.29936085679737429</v>
      </c>
      <c r="R338" s="34">
        <f t="shared" si="5"/>
        <v>32</v>
      </c>
    </row>
    <row r="339" spans="1:18" x14ac:dyDescent="0.2">
      <c r="A339" s="25">
        <v>540212</v>
      </c>
      <c r="B339" s="15" t="s">
        <v>346</v>
      </c>
      <c r="C339" s="15" t="s">
        <v>347</v>
      </c>
      <c r="D339" s="15" t="s">
        <v>19</v>
      </c>
      <c r="E339" s="25">
        <v>5</v>
      </c>
      <c r="F339" s="25">
        <v>2.36</v>
      </c>
      <c r="G339" s="25">
        <v>0</v>
      </c>
      <c r="H339" s="25">
        <v>0</v>
      </c>
      <c r="I339" s="25">
        <v>2.36</v>
      </c>
      <c r="J339" s="25">
        <v>0.14000000000000001</v>
      </c>
      <c r="K339" s="25">
        <v>0.01</v>
      </c>
      <c r="L339" s="25">
        <v>2.5099999999999998</v>
      </c>
      <c r="M339" s="25">
        <v>7.7708978328173356E-3</v>
      </c>
      <c r="N339" s="26">
        <v>0.94023904382470125</v>
      </c>
      <c r="O339" s="26">
        <v>5.5776892430278897E-2</v>
      </c>
      <c r="P339" s="26">
        <v>3.9840637450199211E-3</v>
      </c>
      <c r="R339" s="32">
        <f t="shared" si="5"/>
        <v>128</v>
      </c>
    </row>
    <row r="340" spans="1:18" x14ac:dyDescent="0.2">
      <c r="A340" s="36">
        <v>540211</v>
      </c>
      <c r="B340" s="35" t="s">
        <v>348</v>
      </c>
      <c r="C340" s="35" t="s">
        <v>347</v>
      </c>
      <c r="D340" s="35" t="s">
        <v>23</v>
      </c>
      <c r="E340" s="36">
        <v>5</v>
      </c>
      <c r="F340" s="36">
        <v>4.01</v>
      </c>
      <c r="G340" s="36">
        <v>0</v>
      </c>
      <c r="H340" s="36">
        <v>0</v>
      </c>
      <c r="I340" s="36">
        <v>4.01</v>
      </c>
      <c r="J340" s="36">
        <v>178.56</v>
      </c>
      <c r="K340" s="36">
        <v>0.33</v>
      </c>
      <c r="L340" s="36">
        <v>182.9</v>
      </c>
      <c r="M340" s="36">
        <v>1.2196016456953859E-3</v>
      </c>
      <c r="N340" s="37">
        <v>2.1924548933843629E-2</v>
      </c>
      <c r="O340" s="37">
        <v>0.9762711864406779</v>
      </c>
      <c r="P340" s="37">
        <v>1.804264625478404E-3</v>
      </c>
      <c r="R340" s="38">
        <f t="shared" si="5"/>
        <v>42</v>
      </c>
    </row>
    <row r="341" spans="1:18" x14ac:dyDescent="0.2">
      <c r="A341" s="27"/>
      <c r="B341" s="16"/>
      <c r="C341" s="16" t="s">
        <v>347</v>
      </c>
      <c r="D341" s="16" t="s">
        <v>2</v>
      </c>
      <c r="E341" s="27">
        <v>5</v>
      </c>
      <c r="F341" s="27">
        <v>4.01</v>
      </c>
      <c r="G341" s="27">
        <v>0</v>
      </c>
      <c r="H341" s="27">
        <v>0</v>
      </c>
      <c r="I341" s="27">
        <v>4.01</v>
      </c>
      <c r="J341" s="27">
        <v>178.56</v>
      </c>
      <c r="K341" s="27">
        <v>0.33</v>
      </c>
      <c r="L341" s="27">
        <v>182.9</v>
      </c>
      <c r="M341" s="27">
        <v>1.216988601960223E-3</v>
      </c>
      <c r="N341" s="28">
        <v>2.1924548933843629E-2</v>
      </c>
      <c r="O341" s="28">
        <v>0.9762711864406779</v>
      </c>
      <c r="P341" s="28">
        <v>1.804264625478404E-3</v>
      </c>
      <c r="R341" s="34">
        <f t="shared" si="5"/>
        <v>42</v>
      </c>
    </row>
    <row r="342" spans="1:18" x14ac:dyDescent="0.2">
      <c r="A342" s="25">
        <v>540216</v>
      </c>
      <c r="B342" s="15" t="s">
        <v>349</v>
      </c>
      <c r="C342" s="15" t="s">
        <v>350</v>
      </c>
      <c r="D342" s="15" t="s">
        <v>19</v>
      </c>
      <c r="E342" s="25">
        <v>5</v>
      </c>
      <c r="F342" s="25">
        <v>6.1</v>
      </c>
      <c r="G342" s="25">
        <v>0</v>
      </c>
      <c r="H342" s="25">
        <v>0</v>
      </c>
      <c r="I342" s="25">
        <v>6.1</v>
      </c>
      <c r="J342" s="25">
        <v>0</v>
      </c>
      <c r="K342" s="25">
        <v>0.11</v>
      </c>
      <c r="L342" s="25">
        <v>6.21</v>
      </c>
      <c r="M342" s="25">
        <v>4.8027842227378187E-3</v>
      </c>
      <c r="N342" s="26">
        <v>0.98228663446054743</v>
      </c>
      <c r="O342" s="26">
        <v>0</v>
      </c>
      <c r="P342" s="26">
        <v>1.7713365539452491E-2</v>
      </c>
      <c r="R342" s="32">
        <f t="shared" si="5"/>
        <v>39</v>
      </c>
    </row>
    <row r="343" spans="1:18" x14ac:dyDescent="0.2">
      <c r="A343" s="25">
        <v>540215</v>
      </c>
      <c r="B343" s="15" t="s">
        <v>351</v>
      </c>
      <c r="C343" s="15" t="s">
        <v>350</v>
      </c>
      <c r="D343" s="15" t="s">
        <v>19</v>
      </c>
      <c r="E343" s="25">
        <v>5</v>
      </c>
      <c r="F343" s="25">
        <v>2.79</v>
      </c>
      <c r="G343" s="25">
        <v>0</v>
      </c>
      <c r="H343" s="25">
        <v>0</v>
      </c>
      <c r="I343" s="25">
        <v>2.79</v>
      </c>
      <c r="J343" s="25">
        <v>2.68</v>
      </c>
      <c r="K343" s="25">
        <v>0</v>
      </c>
      <c r="L343" s="25">
        <v>5.4700000000000006</v>
      </c>
      <c r="M343" s="25">
        <v>2.1152358855375101E-3</v>
      </c>
      <c r="N343" s="26">
        <v>0.51005484460694694</v>
      </c>
      <c r="O343" s="26">
        <v>0.489945155393053</v>
      </c>
      <c r="P343" s="26">
        <v>0</v>
      </c>
      <c r="R343" s="39">
        <f t="shared" si="5"/>
        <v>49</v>
      </c>
    </row>
    <row r="344" spans="1:18" x14ac:dyDescent="0.2">
      <c r="A344" s="25">
        <v>540042</v>
      </c>
      <c r="B344" s="15" t="s">
        <v>352</v>
      </c>
      <c r="C344" s="15" t="s">
        <v>350</v>
      </c>
      <c r="D344" s="15" t="s">
        <v>19</v>
      </c>
      <c r="E344" s="25">
        <v>5</v>
      </c>
      <c r="F344" s="25">
        <v>0</v>
      </c>
      <c r="G344" s="25">
        <v>0</v>
      </c>
      <c r="H344" s="25">
        <v>0</v>
      </c>
      <c r="I344" s="25">
        <v>0</v>
      </c>
      <c r="J344" s="25">
        <v>0.66</v>
      </c>
      <c r="K344" s="25">
        <v>0</v>
      </c>
      <c r="L344" s="25">
        <v>0.66</v>
      </c>
      <c r="M344" s="25">
        <v>1.7983651226158039E-3</v>
      </c>
      <c r="N344" s="26">
        <v>0</v>
      </c>
      <c r="O344" s="26">
        <v>1</v>
      </c>
      <c r="P344" s="26">
        <v>0</v>
      </c>
      <c r="R344" s="32">
        <f t="shared" si="5"/>
        <v>203</v>
      </c>
    </row>
    <row r="345" spans="1:18" x14ac:dyDescent="0.2">
      <c r="A345" s="25">
        <v>540214</v>
      </c>
      <c r="B345" s="15" t="s">
        <v>353</v>
      </c>
      <c r="C345" s="15" t="s">
        <v>350</v>
      </c>
      <c r="D345" s="15" t="s">
        <v>19</v>
      </c>
      <c r="E345" s="25">
        <v>5</v>
      </c>
      <c r="F345" s="25">
        <v>17.600000000000001</v>
      </c>
      <c r="G345" s="25">
        <v>0</v>
      </c>
      <c r="H345" s="25">
        <v>0</v>
      </c>
      <c r="I345" s="25">
        <v>17.600000000000001</v>
      </c>
      <c r="J345" s="25">
        <v>2.46</v>
      </c>
      <c r="K345" s="25">
        <v>0.39</v>
      </c>
      <c r="L345" s="25">
        <v>20.45</v>
      </c>
      <c r="M345" s="25">
        <v>2.578489471693356E-3</v>
      </c>
      <c r="N345" s="26">
        <v>0.86063569682151586</v>
      </c>
      <c r="O345" s="26">
        <v>0.1202933985330073</v>
      </c>
      <c r="P345" s="26">
        <v>1.9070904645476769E-2</v>
      </c>
      <c r="R345" s="32">
        <f t="shared" si="5"/>
        <v>5</v>
      </c>
    </row>
    <row r="346" spans="1:18" x14ac:dyDescent="0.2">
      <c r="A346" s="36">
        <v>540213</v>
      </c>
      <c r="B346" s="35" t="s">
        <v>354</v>
      </c>
      <c r="C346" s="35" t="s">
        <v>350</v>
      </c>
      <c r="D346" s="35" t="s">
        <v>23</v>
      </c>
      <c r="E346" s="36">
        <v>5</v>
      </c>
      <c r="F346" s="36">
        <v>180</v>
      </c>
      <c r="G346" s="36">
        <v>0</v>
      </c>
      <c r="H346" s="36">
        <v>0</v>
      </c>
      <c r="I346" s="36">
        <v>180</v>
      </c>
      <c r="J346" s="36">
        <v>229.02</v>
      </c>
      <c r="K346" s="36">
        <v>10.33</v>
      </c>
      <c r="L346" s="36">
        <v>419.35</v>
      </c>
      <c r="M346" s="36">
        <v>1.8315266288729129E-3</v>
      </c>
      <c r="N346" s="37">
        <v>0.42923572195063792</v>
      </c>
      <c r="O346" s="37">
        <v>0.546130916895195</v>
      </c>
      <c r="P346" s="37">
        <v>2.4633361154167161E-2</v>
      </c>
      <c r="R346" s="33">
        <f t="shared" si="5"/>
        <v>7</v>
      </c>
    </row>
    <row r="347" spans="1:18" x14ac:dyDescent="0.2">
      <c r="A347" s="27"/>
      <c r="B347" s="16"/>
      <c r="C347" s="16" t="s">
        <v>350</v>
      </c>
      <c r="D347" s="16" t="s">
        <v>2</v>
      </c>
      <c r="E347" s="27">
        <v>5</v>
      </c>
      <c r="F347" s="27">
        <v>192.88</v>
      </c>
      <c r="G347" s="27">
        <v>0</v>
      </c>
      <c r="H347" s="27">
        <v>0</v>
      </c>
      <c r="I347" s="27">
        <v>192.88</v>
      </c>
      <c r="J347" s="27">
        <v>229.98</v>
      </c>
      <c r="K347" s="27">
        <v>22.48</v>
      </c>
      <c r="L347" s="27">
        <v>445.34</v>
      </c>
      <c r="M347" s="27">
        <v>1.8469028897515011E-3</v>
      </c>
      <c r="N347" s="28">
        <v>0.43310728881304172</v>
      </c>
      <c r="O347" s="28">
        <v>0.51641442493375844</v>
      </c>
      <c r="P347" s="28">
        <v>5.0478286253199799E-2</v>
      </c>
      <c r="R347" s="34">
        <f t="shared" si="5"/>
        <v>7</v>
      </c>
    </row>
    <row r="348" spans="1:18" x14ac:dyDescent="0.2">
      <c r="A348" s="25">
        <v>540219</v>
      </c>
      <c r="B348" s="15" t="s">
        <v>355</v>
      </c>
      <c r="C348" s="15" t="s">
        <v>356</v>
      </c>
      <c r="D348" s="15" t="s">
        <v>19</v>
      </c>
      <c r="E348" s="25">
        <v>1</v>
      </c>
      <c r="F348" s="25">
        <v>4.5199999999999996</v>
      </c>
      <c r="G348" s="25">
        <v>0</v>
      </c>
      <c r="H348" s="25">
        <v>0</v>
      </c>
      <c r="I348" s="25">
        <v>4.5199999999999996</v>
      </c>
      <c r="J348" s="25">
        <v>0.44</v>
      </c>
      <c r="K348" s="25">
        <v>0.12</v>
      </c>
      <c r="L348" s="25">
        <v>5.08</v>
      </c>
      <c r="M348" s="25">
        <v>5.9624413145539911E-3</v>
      </c>
      <c r="N348" s="26">
        <v>0.88976377952755892</v>
      </c>
      <c r="O348" s="26">
        <v>8.6614173228346455E-2</v>
      </c>
      <c r="P348" s="26">
        <v>2.3622047244094491E-2</v>
      </c>
      <c r="R348" s="32">
        <f t="shared" si="5"/>
        <v>56</v>
      </c>
    </row>
    <row r="349" spans="1:18" x14ac:dyDescent="0.2">
      <c r="A349" s="25">
        <v>540220</v>
      </c>
      <c r="B349" s="15" t="s">
        <v>357</v>
      </c>
      <c r="C349" s="15" t="s">
        <v>356</v>
      </c>
      <c r="D349" s="15" t="s">
        <v>19</v>
      </c>
      <c r="E349" s="25">
        <v>1</v>
      </c>
      <c r="F349" s="25">
        <v>4.25</v>
      </c>
      <c r="G349" s="25">
        <v>0</v>
      </c>
      <c r="H349" s="25">
        <v>0</v>
      </c>
      <c r="I349" s="25">
        <v>4.25</v>
      </c>
      <c r="J349" s="25">
        <v>3.61</v>
      </c>
      <c r="K349" s="25">
        <v>0.52</v>
      </c>
      <c r="L349" s="25">
        <v>8.379999999999999</v>
      </c>
      <c r="M349" s="25">
        <v>1.617760617760618E-2</v>
      </c>
      <c r="N349" s="26">
        <v>0.50715990453460624</v>
      </c>
      <c r="O349" s="26">
        <v>0.43078758949880669</v>
      </c>
      <c r="P349" s="26">
        <v>6.2052505966587117E-2</v>
      </c>
      <c r="R349" s="39">
        <f t="shared" si="5"/>
        <v>25</v>
      </c>
    </row>
    <row r="350" spans="1:18" x14ac:dyDescent="0.2">
      <c r="A350" s="25">
        <v>540218</v>
      </c>
      <c r="B350" s="15" t="s">
        <v>358</v>
      </c>
      <c r="C350" s="15" t="s">
        <v>356</v>
      </c>
      <c r="D350" s="15" t="s">
        <v>19</v>
      </c>
      <c r="E350" s="25">
        <v>1</v>
      </c>
      <c r="F350" s="25">
        <v>5.93</v>
      </c>
      <c r="G350" s="25">
        <v>0</v>
      </c>
      <c r="H350" s="25">
        <v>0</v>
      </c>
      <c r="I350" s="25">
        <v>5.93</v>
      </c>
      <c r="J350" s="25">
        <v>0</v>
      </c>
      <c r="K350" s="25">
        <v>0.05</v>
      </c>
      <c r="L350" s="25">
        <v>5.98</v>
      </c>
      <c r="M350" s="25">
        <v>4.9299258037922506E-3</v>
      </c>
      <c r="N350" s="26">
        <v>0.99163879598662208</v>
      </c>
      <c r="O350" s="26">
        <v>0</v>
      </c>
      <c r="P350" s="26">
        <v>8.3612040133779278E-3</v>
      </c>
      <c r="R350" s="32">
        <f t="shared" si="5"/>
        <v>42</v>
      </c>
    </row>
    <row r="351" spans="1:18" x14ac:dyDescent="0.2">
      <c r="A351" s="36">
        <v>540217</v>
      </c>
      <c r="B351" s="35" t="s">
        <v>359</v>
      </c>
      <c r="C351" s="35" t="s">
        <v>356</v>
      </c>
      <c r="D351" s="35" t="s">
        <v>23</v>
      </c>
      <c r="E351" s="36">
        <v>1</v>
      </c>
      <c r="F351" s="36">
        <v>112.67</v>
      </c>
      <c r="G351" s="36">
        <v>0</v>
      </c>
      <c r="H351" s="36">
        <v>0</v>
      </c>
      <c r="I351" s="36">
        <v>112.67</v>
      </c>
      <c r="J351" s="36">
        <v>98.8</v>
      </c>
      <c r="K351" s="36">
        <v>104.79</v>
      </c>
      <c r="L351" s="36">
        <v>316.26</v>
      </c>
      <c r="M351" s="36">
        <v>9.9320402984699632E-4</v>
      </c>
      <c r="N351" s="37">
        <v>0.35625750964396391</v>
      </c>
      <c r="O351" s="37">
        <v>0.31240118889521279</v>
      </c>
      <c r="P351" s="37">
        <v>0.33134130146082341</v>
      </c>
      <c r="R351" s="33">
        <f t="shared" si="5"/>
        <v>21</v>
      </c>
    </row>
    <row r="352" spans="1:18" x14ac:dyDescent="0.2">
      <c r="A352" s="27"/>
      <c r="B352" s="16"/>
      <c r="C352" s="16" t="s">
        <v>356</v>
      </c>
      <c r="D352" s="16" t="s">
        <v>2</v>
      </c>
      <c r="E352" s="27">
        <v>1</v>
      </c>
      <c r="F352" s="27">
        <v>122.07</v>
      </c>
      <c r="G352" s="27">
        <v>0</v>
      </c>
      <c r="H352" s="27">
        <v>0</v>
      </c>
      <c r="I352" s="27">
        <v>122.07</v>
      </c>
      <c r="J352" s="27">
        <v>99.31</v>
      </c>
      <c r="K352" s="27">
        <v>114.67</v>
      </c>
      <c r="L352" s="27">
        <v>336.05</v>
      </c>
      <c r="M352" s="27">
        <v>1.046858645267408E-3</v>
      </c>
      <c r="N352" s="28">
        <v>0.36324951644100578</v>
      </c>
      <c r="O352" s="28">
        <v>0.29552149977681891</v>
      </c>
      <c r="P352" s="28">
        <v>0.34122898378217531</v>
      </c>
      <c r="R352" s="34">
        <f t="shared" si="5"/>
        <v>20</v>
      </c>
    </row>
    <row r="353" spans="1:18" x14ac:dyDescent="0.2">
      <c r="A353" s="29">
        <v>540041</v>
      </c>
      <c r="B353" s="17" t="s">
        <v>84</v>
      </c>
      <c r="C353" s="17" t="s">
        <v>472</v>
      </c>
      <c r="D353" s="17" t="s">
        <v>19</v>
      </c>
      <c r="E353" s="29">
        <v>4</v>
      </c>
      <c r="F353" s="29">
        <v>3.76</v>
      </c>
      <c r="G353" s="29">
        <v>0</v>
      </c>
      <c r="H353" s="29">
        <v>0</v>
      </c>
      <c r="I353" s="29">
        <v>3.76</v>
      </c>
      <c r="J353" s="29">
        <v>0.27</v>
      </c>
      <c r="K353" s="29">
        <v>0.2</v>
      </c>
      <c r="L353" s="29">
        <v>4.2300000000000004</v>
      </c>
      <c r="M353" s="29">
        <v>6.9230769230769242E-3</v>
      </c>
      <c r="N353" s="30">
        <v>0.88888888888888873</v>
      </c>
      <c r="O353" s="30">
        <v>6.3829787234042548E-2</v>
      </c>
      <c r="P353" s="30">
        <v>4.7281323877068557E-2</v>
      </c>
      <c r="R353" s="32">
        <f t="shared" si="5"/>
        <v>73</v>
      </c>
    </row>
    <row r="354" spans="1:18" x14ac:dyDescent="0.2">
      <c r="A354" s="29">
        <v>540018</v>
      </c>
      <c r="B354" s="17" t="s">
        <v>50</v>
      </c>
      <c r="C354" s="17" t="s">
        <v>473</v>
      </c>
      <c r="D354" s="17" t="s">
        <v>19</v>
      </c>
      <c r="E354" s="29">
        <v>2</v>
      </c>
      <c r="F354" s="29">
        <v>31.7</v>
      </c>
      <c r="G354" s="29">
        <v>0</v>
      </c>
      <c r="H354" s="29">
        <v>0</v>
      </c>
      <c r="I354" s="29">
        <v>31.7</v>
      </c>
      <c r="J354" s="29">
        <v>4</v>
      </c>
      <c r="K354" s="29">
        <v>1.01</v>
      </c>
      <c r="L354" s="29">
        <v>36.71</v>
      </c>
      <c r="M354" s="29">
        <v>3.0444518162215961E-3</v>
      </c>
      <c r="N354" s="30">
        <v>0.86352492508853174</v>
      </c>
      <c r="O354" s="30">
        <v>0.10896213565785889</v>
      </c>
      <c r="P354" s="30">
        <v>2.751293925360937E-2</v>
      </c>
      <c r="R354" s="39">
        <f t="shared" si="5"/>
        <v>1</v>
      </c>
    </row>
    <row r="355" spans="1:18" x14ac:dyDescent="0.2">
      <c r="A355" s="29">
        <v>540029</v>
      </c>
      <c r="B355" s="17" t="s">
        <v>74</v>
      </c>
      <c r="C355" s="17" t="s">
        <v>474</v>
      </c>
      <c r="D355" s="17" t="s">
        <v>19</v>
      </c>
      <c r="E355" s="29">
        <v>4</v>
      </c>
      <c r="F355" s="29">
        <v>2.78</v>
      </c>
      <c r="G355" s="29">
        <v>0</v>
      </c>
      <c r="H355" s="29">
        <v>0</v>
      </c>
      <c r="I355" s="29">
        <v>2.78</v>
      </c>
      <c r="J355" s="29">
        <v>0.87</v>
      </c>
      <c r="K355" s="29">
        <v>0.03</v>
      </c>
      <c r="L355" s="29">
        <v>3.68</v>
      </c>
      <c r="M355" s="29">
        <v>3.2480141218005289E-3</v>
      </c>
      <c r="N355" s="30">
        <v>0.75543478260869579</v>
      </c>
      <c r="O355" s="30">
        <v>0.23641304347826089</v>
      </c>
      <c r="P355" s="30">
        <v>8.152173913043478E-3</v>
      </c>
      <c r="R355" s="32">
        <f t="shared" si="5"/>
        <v>83</v>
      </c>
    </row>
    <row r="356" spans="1:18" x14ac:dyDescent="0.2">
      <c r="A356" s="29">
        <v>540081</v>
      </c>
      <c r="B356" s="17" t="s">
        <v>141</v>
      </c>
      <c r="C356" s="17" t="s">
        <v>475</v>
      </c>
      <c r="D356" s="17" t="s">
        <v>19</v>
      </c>
      <c r="E356" s="29">
        <v>3</v>
      </c>
      <c r="F356" s="29">
        <v>13.21</v>
      </c>
      <c r="G356" s="29">
        <v>0</v>
      </c>
      <c r="H356" s="29">
        <v>0</v>
      </c>
      <c r="I356" s="29">
        <v>13.21</v>
      </c>
      <c r="J356" s="29">
        <v>1.23</v>
      </c>
      <c r="K356" s="29">
        <v>0.65</v>
      </c>
      <c r="L356" s="29">
        <v>15.09</v>
      </c>
      <c r="M356" s="29">
        <v>3.9857369255150562E-3</v>
      </c>
      <c r="N356" s="30">
        <v>0.87541418157720341</v>
      </c>
      <c r="O356" s="30">
        <v>8.1510934393638157E-2</v>
      </c>
      <c r="P356" s="30">
        <v>4.3074884029158378E-2</v>
      </c>
      <c r="R356" s="32">
        <f t="shared" si="5"/>
        <v>11</v>
      </c>
    </row>
    <row r="357" spans="1:18" x14ac:dyDescent="0.2">
      <c r="A357" s="29">
        <v>540196</v>
      </c>
      <c r="B357" s="17" t="s">
        <v>324</v>
      </c>
      <c r="C357" s="17" t="s">
        <v>476</v>
      </c>
      <c r="D357" s="17" t="s">
        <v>19</v>
      </c>
      <c r="E357" s="29">
        <v>5</v>
      </c>
      <c r="F357" s="29">
        <v>0.32</v>
      </c>
      <c r="G357" s="29">
        <v>0</v>
      </c>
      <c r="H357" s="29">
        <v>0</v>
      </c>
      <c r="I357" s="29">
        <v>0.32</v>
      </c>
      <c r="J357" s="29">
        <v>0</v>
      </c>
      <c r="K357" s="29">
        <v>0</v>
      </c>
      <c r="L357" s="29">
        <v>0.32</v>
      </c>
      <c r="M357" s="29">
        <v>5.9040590405904064E-4</v>
      </c>
      <c r="N357" s="30">
        <v>1</v>
      </c>
      <c r="O357" s="30">
        <v>0</v>
      </c>
      <c r="P357" s="30">
        <v>0</v>
      </c>
      <c r="R357" s="32">
        <f t="shared" si="5"/>
        <v>212</v>
      </c>
    </row>
    <row r="358" spans="1:18" x14ac:dyDescent="0.2">
      <c r="A358" s="29">
        <v>540033</v>
      </c>
      <c r="B358" s="17" t="s">
        <v>66</v>
      </c>
      <c r="C358" s="17" t="s">
        <v>474</v>
      </c>
      <c r="D358" s="17" t="s">
        <v>19</v>
      </c>
      <c r="E358" s="29">
        <v>4</v>
      </c>
      <c r="F358" s="29">
        <v>2.63</v>
      </c>
      <c r="G358" s="29">
        <v>0</v>
      </c>
      <c r="H358" s="29">
        <v>0</v>
      </c>
      <c r="I358" s="29">
        <v>2.63</v>
      </c>
      <c r="J358" s="29">
        <v>0.06</v>
      </c>
      <c r="K358" s="29">
        <v>0.12</v>
      </c>
      <c r="L358" s="29">
        <v>2.81</v>
      </c>
      <c r="M358" s="29">
        <v>2.7308066083576278E-3</v>
      </c>
      <c r="N358" s="30">
        <v>0.93594306049822074</v>
      </c>
      <c r="O358" s="30">
        <v>2.1352313167259791E-2</v>
      </c>
      <c r="P358" s="30">
        <v>4.2704626334519567E-2</v>
      </c>
      <c r="R358" s="32">
        <f t="shared" si="5"/>
        <v>116</v>
      </c>
    </row>
    <row r="359" spans="1:18" x14ac:dyDescent="0.2">
      <c r="A359" s="29">
        <v>540014</v>
      </c>
      <c r="B359" s="17" t="s">
        <v>44</v>
      </c>
      <c r="C359" s="17" t="s">
        <v>477</v>
      </c>
      <c r="D359" s="17" t="s">
        <v>19</v>
      </c>
      <c r="E359" s="29">
        <v>11</v>
      </c>
      <c r="F359" s="29">
        <v>21.34</v>
      </c>
      <c r="G359" s="29">
        <v>0</v>
      </c>
      <c r="H359" s="29">
        <v>0</v>
      </c>
      <c r="I359" s="29">
        <v>21.34</v>
      </c>
      <c r="J359" s="29">
        <v>0</v>
      </c>
      <c r="K359" s="29">
        <v>4.1500000000000004</v>
      </c>
      <c r="L359" s="29">
        <v>25.49</v>
      </c>
      <c r="M359" s="29">
        <v>2.0924314562469218E-3</v>
      </c>
      <c r="N359" s="30">
        <v>0.83719105531581006</v>
      </c>
      <c r="O359" s="30">
        <v>0</v>
      </c>
      <c r="P359" s="30">
        <v>0.16280894468418991</v>
      </c>
      <c r="R359" s="32">
        <f t="shared" si="5"/>
        <v>4</v>
      </c>
    </row>
    <row r="360" spans="1:18" x14ac:dyDescent="0.2">
      <c r="A360" s="29">
        <v>540152</v>
      </c>
      <c r="B360" s="17" t="s">
        <v>175</v>
      </c>
      <c r="C360" s="17" t="s">
        <v>478</v>
      </c>
      <c r="D360" s="17" t="s">
        <v>19</v>
      </c>
      <c r="E360" s="29">
        <v>10</v>
      </c>
      <c r="F360" s="29">
        <v>25.97</v>
      </c>
      <c r="G360" s="29">
        <v>0</v>
      </c>
      <c r="H360" s="29">
        <v>0</v>
      </c>
      <c r="I360" s="29">
        <v>25.97</v>
      </c>
      <c r="J360" s="29">
        <v>0.47</v>
      </c>
      <c r="K360" s="29">
        <v>0.91</v>
      </c>
      <c r="L360" s="29">
        <v>27.35</v>
      </c>
      <c r="M360" s="29">
        <v>2.7076527076527069E-3</v>
      </c>
      <c r="N360" s="30">
        <v>0.94954296160877516</v>
      </c>
      <c r="O360" s="30">
        <v>1.7184643510054848E-2</v>
      </c>
      <c r="P360" s="30">
        <v>3.3272394881170023E-2</v>
      </c>
      <c r="R360" s="32">
        <f t="shared" si="5"/>
        <v>3</v>
      </c>
    </row>
  </sheetData>
  <autoFilter ref="A5:R360" xr:uid="{00000000-0001-0000-0000-000000000000}"/>
  <mergeCells count="1">
    <mergeCell ref="A3:C3"/>
  </mergeCells>
  <hyperlinks>
    <hyperlink ref="K4" r:id="rId1" xr:uid="{AF4908D0-AEF8-41A2-863F-E4250EA3A9D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6E1BD-8790-4792-82CB-49A5A85FD508}">
  <dimension ref="A3:Z11"/>
  <sheetViews>
    <sheetView topLeftCell="B1" workbookViewId="0">
      <selection activeCell="F2" sqref="F2"/>
    </sheetView>
  </sheetViews>
  <sheetFormatPr defaultRowHeight="15" x14ac:dyDescent="0.25"/>
  <cols>
    <col min="1" max="1" width="10.140625" hidden="1" customWidth="1"/>
    <col min="2" max="2" width="26.5703125" customWidth="1"/>
    <col min="3" max="3" width="17.85546875" customWidth="1"/>
    <col min="4" max="4" width="15.140625" hidden="1" customWidth="1"/>
    <col min="5" max="5" width="11.5703125" hidden="1" customWidth="1"/>
    <col min="6" max="6" width="11.7109375" customWidth="1"/>
    <col min="7" max="7" width="10.7109375" bestFit="1" customWidth="1"/>
    <col min="8" max="8" width="18.42578125" customWidth="1"/>
    <col min="9" max="9" width="12.7109375" customWidth="1"/>
    <col min="11" max="11" width="10.140625" hidden="1" customWidth="1"/>
    <col min="12" max="12" width="31.5703125" hidden="1" customWidth="1"/>
    <col min="13" max="13" width="27" customWidth="1"/>
    <col min="14" max="14" width="21.140625" hidden="1" customWidth="1"/>
    <col min="15" max="15" width="16" hidden="1" customWidth="1"/>
    <col min="16" max="16" width="25.85546875" bestFit="1" customWidth="1"/>
    <col min="17" max="17" width="8.42578125" hidden="1" customWidth="1"/>
    <col min="18" max="18" width="11.42578125" hidden="1" customWidth="1"/>
    <col min="19" max="19" width="13.85546875" customWidth="1"/>
    <col min="20" max="20" width="13.28515625" customWidth="1"/>
    <col min="21" max="21" width="15.7109375" customWidth="1"/>
    <col min="22" max="22" width="11.85546875" bestFit="1" customWidth="1"/>
    <col min="23" max="23" width="15.5703125" bestFit="1" customWidth="1"/>
    <col min="24" max="24" width="14.42578125" bestFit="1" customWidth="1"/>
    <col min="25" max="25" width="15.7109375" bestFit="1" customWidth="1"/>
    <col min="26" max="26" width="11.85546875" customWidth="1"/>
  </cols>
  <sheetData>
    <row r="3" spans="1:26" ht="15.75" thickBot="1" x14ac:dyDescent="0.3"/>
    <row r="4" spans="1:26" ht="60.75" thickBot="1" x14ac:dyDescent="0.3">
      <c r="A4" s="140" t="s">
        <v>0</v>
      </c>
      <c r="B4" s="139" t="s">
        <v>1</v>
      </c>
      <c r="C4" s="138" t="s">
        <v>2</v>
      </c>
      <c r="D4" s="138" t="s">
        <v>456</v>
      </c>
      <c r="E4" s="138" t="s">
        <v>4</v>
      </c>
      <c r="F4" s="137" t="s">
        <v>455</v>
      </c>
      <c r="G4" s="137" t="s">
        <v>454</v>
      </c>
      <c r="H4" s="137" t="s">
        <v>453</v>
      </c>
      <c r="I4" s="136" t="s">
        <v>452</v>
      </c>
      <c r="K4" t="s">
        <v>0</v>
      </c>
      <c r="L4" t="s">
        <v>1</v>
      </c>
      <c r="M4" s="135" t="s">
        <v>2</v>
      </c>
      <c r="N4" s="135" t="s">
        <v>451</v>
      </c>
      <c r="O4" s="129" t="s">
        <v>4</v>
      </c>
      <c r="P4" s="134" t="s">
        <v>5</v>
      </c>
      <c r="Q4" s="134" t="s">
        <v>6</v>
      </c>
      <c r="R4" s="134" t="s">
        <v>7</v>
      </c>
      <c r="S4" s="134" t="s">
        <v>8</v>
      </c>
      <c r="T4" s="134" t="s">
        <v>9</v>
      </c>
      <c r="U4" s="133" t="s">
        <v>10</v>
      </c>
      <c r="V4" s="132" t="s">
        <v>11</v>
      </c>
      <c r="W4" s="131" t="s">
        <v>13</v>
      </c>
      <c r="X4" s="131" t="s">
        <v>14</v>
      </c>
      <c r="Y4" s="130" t="s">
        <v>15</v>
      </c>
      <c r="Z4" s="129" t="s">
        <v>16</v>
      </c>
    </row>
    <row r="5" spans="1:26" x14ac:dyDescent="0.25">
      <c r="A5" s="119">
        <v>540144</v>
      </c>
      <c r="B5" s="128" t="s">
        <v>450</v>
      </c>
      <c r="C5" s="127" t="s">
        <v>447</v>
      </c>
      <c r="D5" s="127" t="s">
        <v>23</v>
      </c>
      <c r="E5" s="127">
        <v>9</v>
      </c>
      <c r="F5" s="126">
        <v>146585</v>
      </c>
      <c r="G5" s="126">
        <v>7231</v>
      </c>
      <c r="H5" s="125">
        <v>7210</v>
      </c>
      <c r="I5" s="124">
        <v>4.9186478834799999E-2</v>
      </c>
      <c r="K5" s="1"/>
      <c r="L5" s="1"/>
      <c r="M5" s="1" t="s">
        <v>443</v>
      </c>
      <c r="N5" s="1"/>
      <c r="O5" s="120"/>
      <c r="P5" s="123">
        <v>72.069999999999993</v>
      </c>
      <c r="Q5" s="123">
        <v>0</v>
      </c>
      <c r="R5" s="123">
        <v>0</v>
      </c>
      <c r="S5" s="123">
        <v>72.069999999999993</v>
      </c>
      <c r="T5" s="123">
        <v>90.72999999999999</v>
      </c>
      <c r="U5" s="123">
        <v>54.12</v>
      </c>
      <c r="V5" s="122">
        <v>216.92</v>
      </c>
      <c r="W5" s="121">
        <v>0.33224230130923837</v>
      </c>
      <c r="X5" s="121">
        <v>0.41826479808224232</v>
      </c>
      <c r="Y5" s="121">
        <v>0.24949290060851931</v>
      </c>
      <c r="Z5" s="120">
        <v>35</v>
      </c>
    </row>
    <row r="6" spans="1:26" x14ac:dyDescent="0.25">
      <c r="A6" s="119">
        <v>540005</v>
      </c>
      <c r="B6" s="118" t="s">
        <v>449</v>
      </c>
      <c r="C6" s="117" t="s">
        <v>447</v>
      </c>
      <c r="D6" s="117" t="s">
        <v>19</v>
      </c>
      <c r="E6" s="117">
        <v>9</v>
      </c>
      <c r="F6" s="116">
        <v>215</v>
      </c>
      <c r="G6" s="116">
        <v>20</v>
      </c>
      <c r="H6" s="116">
        <v>20</v>
      </c>
      <c r="I6" s="115">
        <v>9.3023255814000005E-2</v>
      </c>
      <c r="K6" s="1"/>
      <c r="L6" s="1"/>
      <c r="M6" s="1" t="s">
        <v>447</v>
      </c>
      <c r="N6" s="1"/>
      <c r="O6" s="120"/>
      <c r="P6" s="123">
        <v>37.830000000000013</v>
      </c>
      <c r="Q6" s="123">
        <v>0</v>
      </c>
      <c r="R6" s="123">
        <v>0</v>
      </c>
      <c r="S6" s="123">
        <v>37.830000000000013</v>
      </c>
      <c r="T6" s="123">
        <v>122.12</v>
      </c>
      <c r="U6" s="123">
        <v>14.6</v>
      </c>
      <c r="V6" s="122">
        <v>174.55</v>
      </c>
      <c r="W6" s="121">
        <v>0.2167287310226296</v>
      </c>
      <c r="X6" s="121">
        <v>0.69962761386422223</v>
      </c>
      <c r="Y6" s="121">
        <v>8.3643655113148085E-2</v>
      </c>
      <c r="Z6" s="120">
        <v>41</v>
      </c>
    </row>
    <row r="7" spans="1:26" x14ac:dyDescent="0.25">
      <c r="A7" s="119">
        <v>540252</v>
      </c>
      <c r="B7" s="118" t="s">
        <v>448</v>
      </c>
      <c r="C7" s="117" t="s">
        <v>447</v>
      </c>
      <c r="D7" s="117" t="s">
        <v>19</v>
      </c>
      <c r="E7" s="117">
        <v>9</v>
      </c>
      <c r="F7" s="116">
        <v>340</v>
      </c>
      <c r="G7" s="116">
        <v>119</v>
      </c>
      <c r="H7" s="116">
        <v>119</v>
      </c>
      <c r="I7" s="115">
        <v>0.35</v>
      </c>
    </row>
    <row r="8" spans="1:26" x14ac:dyDescent="0.25">
      <c r="A8" s="114">
        <v>540282</v>
      </c>
      <c r="B8" s="113" t="s">
        <v>446</v>
      </c>
      <c r="C8" s="112" t="s">
        <v>443</v>
      </c>
      <c r="D8" s="112" t="s">
        <v>23</v>
      </c>
      <c r="E8" s="112">
        <v>9</v>
      </c>
      <c r="F8" s="111">
        <v>201588</v>
      </c>
      <c r="G8" s="111">
        <v>8837</v>
      </c>
      <c r="H8" s="110">
        <v>8820</v>
      </c>
      <c r="I8" s="109">
        <v>4.37526043217E-2</v>
      </c>
    </row>
    <row r="9" spans="1:26" ht="15.75" thickBot="1" x14ac:dyDescent="0.3">
      <c r="A9" s="108">
        <v>540006</v>
      </c>
      <c r="B9" s="107" t="s">
        <v>445</v>
      </c>
      <c r="C9" s="106" t="s">
        <v>443</v>
      </c>
      <c r="D9" s="106" t="s">
        <v>19</v>
      </c>
      <c r="E9" s="106">
        <v>9</v>
      </c>
      <c r="F9" s="105">
        <v>4259</v>
      </c>
      <c r="G9" s="105">
        <v>139</v>
      </c>
      <c r="H9" s="105">
        <v>128</v>
      </c>
      <c r="I9" s="104">
        <v>3.0054003287199999E-2</v>
      </c>
    </row>
    <row r="10" spans="1:26" ht="15.75" thickBot="1" x14ac:dyDescent="0.3">
      <c r="A10" s="103">
        <v>545550</v>
      </c>
      <c r="B10" s="102" t="s">
        <v>444</v>
      </c>
      <c r="C10" s="101" t="s">
        <v>443</v>
      </c>
      <c r="D10" s="101" t="s">
        <v>19</v>
      </c>
      <c r="E10" s="101">
        <v>9</v>
      </c>
      <c r="F10" s="100">
        <v>85</v>
      </c>
      <c r="G10" s="100">
        <v>0</v>
      </c>
      <c r="H10" s="100">
        <v>0</v>
      </c>
      <c r="I10" s="99">
        <v>0</v>
      </c>
    </row>
    <row r="11" spans="1:26" x14ac:dyDescent="0.25">
      <c r="B11" s="98" t="s">
        <v>442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19F22-D6C3-42AF-8F8B-19625BFC74BF}">
  <dimension ref="A5:O45"/>
  <sheetViews>
    <sheetView topLeftCell="A16" workbookViewId="0">
      <selection activeCell="A5" sqref="A5:O5"/>
    </sheetView>
  </sheetViews>
  <sheetFormatPr defaultRowHeight="15" x14ac:dyDescent="0.25"/>
  <sheetData>
    <row r="5" spans="1:15" ht="77.25" x14ac:dyDescent="0.25">
      <c r="A5" s="40" t="s">
        <v>1</v>
      </c>
      <c r="B5" s="40" t="s">
        <v>2</v>
      </c>
      <c r="C5" s="40" t="s">
        <v>3</v>
      </c>
      <c r="D5" s="41" t="s">
        <v>4</v>
      </c>
      <c r="E5" s="41" t="s">
        <v>5</v>
      </c>
      <c r="F5" s="41" t="s">
        <v>6</v>
      </c>
      <c r="G5" s="41" t="s">
        <v>7</v>
      </c>
      <c r="H5" s="41" t="s">
        <v>8</v>
      </c>
      <c r="I5" s="41" t="s">
        <v>9</v>
      </c>
      <c r="J5" s="41" t="s">
        <v>10</v>
      </c>
      <c r="K5" s="42" t="s">
        <v>11</v>
      </c>
      <c r="L5" s="41" t="s">
        <v>368</v>
      </c>
      <c r="M5" s="43" t="s">
        <v>13</v>
      </c>
      <c r="N5" s="43" t="s">
        <v>14</v>
      </c>
      <c r="O5" s="43" t="s">
        <v>15</v>
      </c>
    </row>
    <row r="6" spans="1:15" x14ac:dyDescent="0.25">
      <c r="A6" s="15" t="s">
        <v>31</v>
      </c>
      <c r="B6" s="15" t="s">
        <v>30</v>
      </c>
      <c r="C6" s="15" t="s">
        <v>19</v>
      </c>
      <c r="D6" s="25">
        <v>3</v>
      </c>
      <c r="E6" s="161">
        <v>0.63</v>
      </c>
      <c r="F6" s="25">
        <v>0</v>
      </c>
      <c r="G6" s="25">
        <v>0</v>
      </c>
      <c r="H6" s="161">
        <v>0.63</v>
      </c>
      <c r="I6" s="161">
        <v>0</v>
      </c>
      <c r="J6" s="161">
        <v>0.05</v>
      </c>
      <c r="K6" s="161">
        <v>0.68</v>
      </c>
      <c r="L6" s="25">
        <v>4.5637583892617446E-3</v>
      </c>
      <c r="M6" s="47">
        <v>0.92647058823529405</v>
      </c>
      <c r="N6" s="47">
        <v>0</v>
      </c>
      <c r="O6" s="47">
        <v>7.3529411764705885E-2</v>
      </c>
    </row>
    <row r="7" spans="1:15" x14ac:dyDescent="0.25">
      <c r="A7" s="15" t="s">
        <v>32</v>
      </c>
      <c r="B7" s="15" t="s">
        <v>30</v>
      </c>
      <c r="C7" s="15" t="s">
        <v>19</v>
      </c>
      <c r="D7" s="25">
        <v>3</v>
      </c>
      <c r="E7" s="161">
        <v>1.57</v>
      </c>
      <c r="F7" s="25">
        <v>0</v>
      </c>
      <c r="G7" s="25">
        <v>0</v>
      </c>
      <c r="H7" s="161">
        <v>1.57</v>
      </c>
      <c r="I7" s="161">
        <v>0.73</v>
      </c>
      <c r="J7" s="161">
        <v>0.09</v>
      </c>
      <c r="K7" s="161">
        <v>2.39</v>
      </c>
      <c r="L7" s="25">
        <v>3.7697160883280751E-3</v>
      </c>
      <c r="M7" s="47">
        <v>0.65690376569037667</v>
      </c>
      <c r="N7" s="47">
        <v>0.30543933054393307</v>
      </c>
      <c r="O7" s="47">
        <v>3.7656903765690378E-2</v>
      </c>
    </row>
    <row r="8" spans="1:15" x14ac:dyDescent="0.25">
      <c r="A8" s="15" t="s">
        <v>29</v>
      </c>
      <c r="B8" s="15" t="s">
        <v>30</v>
      </c>
      <c r="C8" s="15" t="s">
        <v>19</v>
      </c>
      <c r="D8" s="25">
        <v>3</v>
      </c>
      <c r="E8" s="161">
        <v>5.27</v>
      </c>
      <c r="F8" s="25">
        <v>0</v>
      </c>
      <c r="G8" s="25">
        <v>0</v>
      </c>
      <c r="H8" s="161">
        <v>5.27</v>
      </c>
      <c r="I8" s="161">
        <v>0</v>
      </c>
      <c r="J8" s="161">
        <v>0.26</v>
      </c>
      <c r="K8" s="161">
        <v>5.5299999999999994</v>
      </c>
      <c r="L8" s="25">
        <v>1.1230706742485781E-3</v>
      </c>
      <c r="M8" s="47">
        <v>0.9529837251356239</v>
      </c>
      <c r="N8" s="47">
        <v>0</v>
      </c>
      <c r="O8" s="47">
        <v>4.7016274864376137E-2</v>
      </c>
    </row>
    <row r="9" spans="1:15" x14ac:dyDescent="0.25">
      <c r="A9" s="35" t="s">
        <v>34</v>
      </c>
      <c r="B9" s="35" t="s">
        <v>30</v>
      </c>
      <c r="C9" s="35" t="s">
        <v>23</v>
      </c>
      <c r="D9" s="36">
        <v>3</v>
      </c>
      <c r="E9" s="44">
        <v>103.26</v>
      </c>
      <c r="F9" s="36">
        <v>0</v>
      </c>
      <c r="G9" s="36">
        <v>0</v>
      </c>
      <c r="H9" s="44">
        <v>103.26</v>
      </c>
      <c r="I9" s="44">
        <v>100.63</v>
      </c>
      <c r="J9" s="44">
        <v>68.88</v>
      </c>
      <c r="K9" s="44">
        <v>272.77</v>
      </c>
      <c r="L9" s="36">
        <v>8.6145965253586906E-4</v>
      </c>
      <c r="M9" s="45">
        <v>0.37856069215822857</v>
      </c>
      <c r="N9" s="45">
        <v>0.36891886937713092</v>
      </c>
      <c r="O9" s="45">
        <v>0.25252043846464062</v>
      </c>
    </row>
    <row r="10" spans="1:15" x14ac:dyDescent="0.25">
      <c r="A10" s="15" t="s">
        <v>33</v>
      </c>
      <c r="B10" s="15" t="s">
        <v>30</v>
      </c>
      <c r="C10" s="15" t="s">
        <v>19</v>
      </c>
      <c r="D10" s="25">
        <v>3</v>
      </c>
      <c r="E10" s="161">
        <v>0</v>
      </c>
      <c r="F10" s="25">
        <v>0</v>
      </c>
      <c r="G10" s="25">
        <v>0</v>
      </c>
      <c r="H10" s="161">
        <v>0</v>
      </c>
      <c r="I10" s="161">
        <v>0</v>
      </c>
      <c r="J10" s="161">
        <v>0.01</v>
      </c>
      <c r="K10" s="161">
        <v>0.01</v>
      </c>
      <c r="L10" s="25">
        <v>2.9411764705882361E-4</v>
      </c>
      <c r="M10" s="47">
        <v>0</v>
      </c>
      <c r="N10" s="47">
        <v>0</v>
      </c>
      <c r="O10" s="47">
        <v>1</v>
      </c>
    </row>
    <row r="11" spans="1:15" x14ac:dyDescent="0.25">
      <c r="A11" s="15" t="s">
        <v>58</v>
      </c>
      <c r="B11" s="15" t="s">
        <v>59</v>
      </c>
      <c r="C11" s="15" t="s">
        <v>19</v>
      </c>
      <c r="D11" s="25">
        <v>3</v>
      </c>
      <c r="E11" s="161">
        <v>2.46</v>
      </c>
      <c r="F11" s="25">
        <v>0</v>
      </c>
      <c r="G11" s="25">
        <v>0</v>
      </c>
      <c r="H11" s="161">
        <v>2.46</v>
      </c>
      <c r="I11" s="161">
        <v>0</v>
      </c>
      <c r="J11" s="161">
        <v>0.01</v>
      </c>
      <c r="K11" s="161">
        <v>2.4700000000000002</v>
      </c>
      <c r="L11" s="25">
        <v>6.2690355329949234E-3</v>
      </c>
      <c r="M11" s="47">
        <v>0.99595141700404866</v>
      </c>
      <c r="N11" s="47">
        <v>0</v>
      </c>
      <c r="O11" s="47">
        <v>4.0485829959514179E-3</v>
      </c>
    </row>
    <row r="12" spans="1:15" x14ac:dyDescent="0.25">
      <c r="A12" s="35" t="s">
        <v>60</v>
      </c>
      <c r="B12" s="35" t="s">
        <v>59</v>
      </c>
      <c r="C12" s="35" t="s">
        <v>23</v>
      </c>
      <c r="D12" s="36">
        <v>3</v>
      </c>
      <c r="E12" s="44">
        <v>72.819999999999993</v>
      </c>
      <c r="F12" s="36">
        <v>0</v>
      </c>
      <c r="G12" s="36">
        <v>0</v>
      </c>
      <c r="H12" s="44">
        <v>72.819999999999993</v>
      </c>
      <c r="I12" s="44">
        <v>84.74</v>
      </c>
      <c r="J12" s="44">
        <v>2.63</v>
      </c>
      <c r="K12" s="44">
        <v>160.19</v>
      </c>
      <c r="L12" s="36">
        <v>7.297384712801286E-4</v>
      </c>
      <c r="M12" s="45">
        <v>0.45458518009863291</v>
      </c>
      <c r="N12" s="45">
        <v>0.52899681628066664</v>
      </c>
      <c r="O12" s="45">
        <v>1.6418003620700419E-2</v>
      </c>
    </row>
    <row r="13" spans="1:15" x14ac:dyDescent="0.25">
      <c r="A13" s="15" t="s">
        <v>133</v>
      </c>
      <c r="B13" s="15" t="s">
        <v>129</v>
      </c>
      <c r="C13" s="15" t="s">
        <v>19</v>
      </c>
      <c r="D13" s="25">
        <v>3</v>
      </c>
      <c r="E13" s="161">
        <v>2.93</v>
      </c>
      <c r="F13" s="25">
        <v>0</v>
      </c>
      <c r="G13" s="25">
        <v>0</v>
      </c>
      <c r="H13" s="161">
        <v>2.93</v>
      </c>
      <c r="I13" s="161">
        <v>0</v>
      </c>
      <c r="J13" s="161">
        <v>0</v>
      </c>
      <c r="K13" s="161">
        <v>2.93</v>
      </c>
      <c r="L13" s="25">
        <v>3.0082135523613971E-3</v>
      </c>
      <c r="M13" s="47">
        <v>1</v>
      </c>
      <c r="N13" s="47">
        <v>0</v>
      </c>
      <c r="O13" s="47">
        <v>0</v>
      </c>
    </row>
    <row r="14" spans="1:15" x14ac:dyDescent="0.25">
      <c r="A14" s="15" t="s">
        <v>137</v>
      </c>
      <c r="B14" s="15" t="s">
        <v>129</v>
      </c>
      <c r="C14" s="15" t="s">
        <v>19</v>
      </c>
      <c r="D14" s="25">
        <v>3</v>
      </c>
      <c r="E14" s="161">
        <v>2.66</v>
      </c>
      <c r="F14" s="25">
        <v>0</v>
      </c>
      <c r="G14" s="25">
        <v>0</v>
      </c>
      <c r="H14" s="161">
        <v>2.66</v>
      </c>
      <c r="I14" s="161">
        <v>0</v>
      </c>
      <c r="J14" s="161">
        <v>0</v>
      </c>
      <c r="K14" s="161">
        <v>2.66</v>
      </c>
      <c r="L14" s="25">
        <v>2.9522752497225311E-3</v>
      </c>
      <c r="M14" s="47">
        <v>1</v>
      </c>
      <c r="N14" s="47">
        <v>0</v>
      </c>
      <c r="O14" s="47">
        <v>0</v>
      </c>
    </row>
    <row r="15" spans="1:15" x14ac:dyDescent="0.25">
      <c r="A15" s="15" t="s">
        <v>131</v>
      </c>
      <c r="B15" s="15" t="s">
        <v>129</v>
      </c>
      <c r="C15" s="15" t="s">
        <v>19</v>
      </c>
      <c r="D15" s="25">
        <v>3</v>
      </c>
      <c r="E15" s="161">
        <v>1.06</v>
      </c>
      <c r="F15" s="25">
        <v>0</v>
      </c>
      <c r="G15" s="25">
        <v>0</v>
      </c>
      <c r="H15" s="161">
        <v>1.06</v>
      </c>
      <c r="I15" s="161">
        <v>0.27</v>
      </c>
      <c r="J15" s="161">
        <v>0.02</v>
      </c>
      <c r="K15" s="161">
        <v>1.35</v>
      </c>
      <c r="L15" s="25">
        <v>2.9411764705882361E-3</v>
      </c>
      <c r="M15" s="47">
        <v>0.78518518518518521</v>
      </c>
      <c r="N15" s="47">
        <v>0.2</v>
      </c>
      <c r="O15" s="47">
        <v>1.481481481481481E-2</v>
      </c>
    </row>
    <row r="16" spans="1:15" x14ac:dyDescent="0.25">
      <c r="A16" s="15" t="s">
        <v>139</v>
      </c>
      <c r="B16" s="15" t="s">
        <v>129</v>
      </c>
      <c r="C16" s="15" t="s">
        <v>19</v>
      </c>
      <c r="D16" s="25">
        <v>3</v>
      </c>
      <c r="E16" s="161">
        <v>3.71</v>
      </c>
      <c r="F16" s="25">
        <v>0</v>
      </c>
      <c r="G16" s="25">
        <v>0</v>
      </c>
      <c r="H16" s="161">
        <v>3.71</v>
      </c>
      <c r="I16" s="161">
        <v>2.66</v>
      </c>
      <c r="J16" s="161">
        <v>0.01</v>
      </c>
      <c r="K16" s="161">
        <v>6.38</v>
      </c>
      <c r="L16" s="25">
        <v>2.7022448115205421E-3</v>
      </c>
      <c r="M16" s="47">
        <v>0.58150470219435735</v>
      </c>
      <c r="N16" s="47">
        <v>0.41692789968652039</v>
      </c>
      <c r="O16" s="47">
        <v>1.567398119122257E-3</v>
      </c>
    </row>
    <row r="17" spans="1:15" x14ac:dyDescent="0.25">
      <c r="A17" s="15" t="s">
        <v>138</v>
      </c>
      <c r="B17" s="15" t="s">
        <v>129</v>
      </c>
      <c r="C17" s="15" t="s">
        <v>19</v>
      </c>
      <c r="D17" s="25">
        <v>3</v>
      </c>
      <c r="E17" s="161">
        <v>0.47</v>
      </c>
      <c r="F17" s="25">
        <v>0</v>
      </c>
      <c r="G17" s="25">
        <v>0</v>
      </c>
      <c r="H17" s="161">
        <v>0.47</v>
      </c>
      <c r="I17" s="161">
        <v>0</v>
      </c>
      <c r="J17" s="161">
        <v>0.01</v>
      </c>
      <c r="K17" s="161">
        <v>0.48</v>
      </c>
      <c r="L17" s="25">
        <v>2.5668449197860958E-3</v>
      </c>
      <c r="M17" s="47">
        <v>0.97916666666666663</v>
      </c>
      <c r="N17" s="47">
        <v>0</v>
      </c>
      <c r="O17" s="47">
        <v>2.0833333333333339E-2</v>
      </c>
    </row>
    <row r="18" spans="1:15" x14ac:dyDescent="0.25">
      <c r="A18" s="15" t="s">
        <v>132</v>
      </c>
      <c r="B18" s="15" t="s">
        <v>129</v>
      </c>
      <c r="C18" s="15" t="s">
        <v>19</v>
      </c>
      <c r="D18" s="25">
        <v>3</v>
      </c>
      <c r="E18" s="161">
        <v>0.93</v>
      </c>
      <c r="F18" s="25">
        <v>0</v>
      </c>
      <c r="G18" s="25">
        <v>0</v>
      </c>
      <c r="H18" s="161">
        <v>0.93</v>
      </c>
      <c r="I18" s="161">
        <v>0</v>
      </c>
      <c r="J18" s="161">
        <v>0.01</v>
      </c>
      <c r="K18" s="161">
        <v>0.94000000000000006</v>
      </c>
      <c r="L18" s="25">
        <v>2.2871046228710458E-3</v>
      </c>
      <c r="M18" s="47">
        <v>0.98936170212765961</v>
      </c>
      <c r="N18" s="47">
        <v>0</v>
      </c>
      <c r="O18" s="47">
        <v>1.063829787234043E-2</v>
      </c>
    </row>
    <row r="19" spans="1:15" x14ac:dyDescent="0.25">
      <c r="A19" s="15" t="s">
        <v>140</v>
      </c>
      <c r="B19" s="15" t="s">
        <v>129</v>
      </c>
      <c r="C19" s="15" t="s">
        <v>19</v>
      </c>
      <c r="D19" s="25">
        <v>3</v>
      </c>
      <c r="E19" s="161">
        <v>1.41</v>
      </c>
      <c r="F19" s="25">
        <v>0</v>
      </c>
      <c r="G19" s="25">
        <v>0</v>
      </c>
      <c r="H19" s="161">
        <v>1.41</v>
      </c>
      <c r="I19" s="161">
        <v>0</v>
      </c>
      <c r="J19" s="161">
        <v>0</v>
      </c>
      <c r="K19" s="161">
        <v>1.41</v>
      </c>
      <c r="L19" s="25">
        <v>2.2668810289389061E-3</v>
      </c>
      <c r="M19" s="47">
        <v>1</v>
      </c>
      <c r="N19" s="47">
        <v>0</v>
      </c>
      <c r="O19" s="47">
        <v>0</v>
      </c>
    </row>
    <row r="20" spans="1:15" x14ac:dyDescent="0.25">
      <c r="A20" s="15" t="s">
        <v>142</v>
      </c>
      <c r="B20" s="15" t="s">
        <v>129</v>
      </c>
      <c r="C20" s="15" t="s">
        <v>19</v>
      </c>
      <c r="D20" s="25">
        <v>3</v>
      </c>
      <c r="E20" s="161">
        <v>9.8000000000000007</v>
      </c>
      <c r="F20" s="25">
        <v>0</v>
      </c>
      <c r="G20" s="25">
        <v>0</v>
      </c>
      <c r="H20" s="161">
        <v>9.8000000000000007</v>
      </c>
      <c r="I20" s="161">
        <v>2.9</v>
      </c>
      <c r="J20" s="161">
        <v>0.68</v>
      </c>
      <c r="K20" s="161">
        <v>13.38</v>
      </c>
      <c r="L20" s="25">
        <v>1.9638925583443422E-3</v>
      </c>
      <c r="M20" s="47">
        <v>0.73243647234678622</v>
      </c>
      <c r="N20" s="47">
        <v>0.21674140508221221</v>
      </c>
      <c r="O20" s="47">
        <v>5.0822122571001493E-2</v>
      </c>
    </row>
    <row r="21" spans="1:15" x14ac:dyDescent="0.25">
      <c r="A21" s="15" t="s">
        <v>130</v>
      </c>
      <c r="B21" s="15" t="s">
        <v>129</v>
      </c>
      <c r="C21" s="15" t="s">
        <v>19</v>
      </c>
      <c r="D21" s="25">
        <v>3</v>
      </c>
      <c r="E21" s="161">
        <v>0.88</v>
      </c>
      <c r="F21" s="25">
        <v>0</v>
      </c>
      <c r="G21" s="25">
        <v>0</v>
      </c>
      <c r="H21" s="161">
        <v>0.88</v>
      </c>
      <c r="I21" s="161">
        <v>7.0000000000000007E-2</v>
      </c>
      <c r="J21" s="161">
        <v>0.01</v>
      </c>
      <c r="K21" s="161">
        <v>0.96</v>
      </c>
      <c r="L21" s="25">
        <v>1.92E-3</v>
      </c>
      <c r="M21" s="47">
        <v>0.91666666666666674</v>
      </c>
      <c r="N21" s="47">
        <v>7.2916666666666671E-2</v>
      </c>
      <c r="O21" s="47">
        <v>1.041666666666667E-2</v>
      </c>
    </row>
    <row r="22" spans="1:15" x14ac:dyDescent="0.25">
      <c r="A22" s="15" t="s">
        <v>135</v>
      </c>
      <c r="B22" s="15" t="s">
        <v>129</v>
      </c>
      <c r="C22" s="15" t="s">
        <v>19</v>
      </c>
      <c r="D22" s="25">
        <v>3</v>
      </c>
      <c r="E22" s="161">
        <v>0.59</v>
      </c>
      <c r="F22" s="25">
        <v>0</v>
      </c>
      <c r="G22" s="25">
        <v>0</v>
      </c>
      <c r="H22" s="161">
        <v>0.59</v>
      </c>
      <c r="I22" s="161">
        <v>0</v>
      </c>
      <c r="J22" s="161">
        <v>0</v>
      </c>
      <c r="K22" s="161">
        <v>0.59</v>
      </c>
      <c r="L22" s="25">
        <v>1.909385113268608E-3</v>
      </c>
      <c r="M22" s="47">
        <v>1</v>
      </c>
      <c r="N22" s="47">
        <v>0</v>
      </c>
      <c r="O22" s="47">
        <v>0</v>
      </c>
    </row>
    <row r="23" spans="1:15" x14ac:dyDescent="0.25">
      <c r="A23" s="15" t="s">
        <v>134</v>
      </c>
      <c r="B23" s="15" t="s">
        <v>129</v>
      </c>
      <c r="C23" s="15" t="s">
        <v>19</v>
      </c>
      <c r="D23" s="25">
        <v>3</v>
      </c>
      <c r="E23" s="161">
        <v>2.0299999999999998</v>
      </c>
      <c r="F23" s="25">
        <v>0</v>
      </c>
      <c r="G23" s="25">
        <v>0</v>
      </c>
      <c r="H23" s="161">
        <v>2.0299999999999998</v>
      </c>
      <c r="I23" s="161">
        <v>1.36</v>
      </c>
      <c r="J23" s="161">
        <v>0.03</v>
      </c>
      <c r="K23" s="161">
        <v>3.419999999999999</v>
      </c>
      <c r="L23" s="25">
        <v>1.905292479108635E-3</v>
      </c>
      <c r="M23" s="47">
        <v>0.5935672514619883</v>
      </c>
      <c r="N23" s="47">
        <v>0.39766081871345038</v>
      </c>
      <c r="O23" s="47">
        <v>8.7719298245614048E-3</v>
      </c>
    </row>
    <row r="24" spans="1:15" x14ac:dyDescent="0.25">
      <c r="A24" s="165" t="s">
        <v>141</v>
      </c>
      <c r="B24" s="165" t="s">
        <v>129</v>
      </c>
      <c r="C24" s="165" t="s">
        <v>19</v>
      </c>
      <c r="D24" s="163">
        <v>3</v>
      </c>
      <c r="E24" s="164">
        <v>5.6099999999999994</v>
      </c>
      <c r="F24" s="163">
        <v>0</v>
      </c>
      <c r="G24" s="163">
        <v>0</v>
      </c>
      <c r="H24" s="163">
        <v>5.6099999999999994</v>
      </c>
      <c r="I24" s="163">
        <v>0.88</v>
      </c>
      <c r="J24" s="163">
        <v>0.31</v>
      </c>
      <c r="K24" s="164">
        <v>6.8000000000000007</v>
      </c>
      <c r="L24" s="163">
        <v>1.79609086106709E-3</v>
      </c>
      <c r="M24" s="162">
        <v>0.82499999999999984</v>
      </c>
      <c r="N24" s="162">
        <v>0.12941176470588231</v>
      </c>
      <c r="O24" s="162">
        <v>4.5588235294117638E-2</v>
      </c>
    </row>
    <row r="25" spans="1:15" x14ac:dyDescent="0.25">
      <c r="A25" s="35" t="s">
        <v>144</v>
      </c>
      <c r="B25" s="35" t="s">
        <v>129</v>
      </c>
      <c r="C25" s="35" t="s">
        <v>23</v>
      </c>
      <c r="D25" s="36">
        <v>3</v>
      </c>
      <c r="E25" s="44">
        <v>278.67</v>
      </c>
      <c r="F25" s="36">
        <v>0</v>
      </c>
      <c r="G25" s="36">
        <v>0</v>
      </c>
      <c r="H25" s="44">
        <v>278.67</v>
      </c>
      <c r="I25" s="44">
        <v>498.76</v>
      </c>
      <c r="J25" s="44">
        <v>11.03</v>
      </c>
      <c r="K25" s="44">
        <v>788.46</v>
      </c>
      <c r="L25" s="36">
        <v>1.452640771440205E-3</v>
      </c>
      <c r="M25" s="45">
        <v>0.35343581158207138</v>
      </c>
      <c r="N25" s="45">
        <v>0.6325748928290591</v>
      </c>
      <c r="O25" s="45">
        <v>1.398929558886944E-2</v>
      </c>
    </row>
    <row r="26" spans="1:15" x14ac:dyDescent="0.25">
      <c r="A26" s="15" t="s">
        <v>143</v>
      </c>
      <c r="B26" s="15" t="s">
        <v>129</v>
      </c>
      <c r="C26" s="15" t="s">
        <v>19</v>
      </c>
      <c r="D26" s="25">
        <v>3</v>
      </c>
      <c r="E26" s="161">
        <v>18.93</v>
      </c>
      <c r="F26" s="25">
        <v>0</v>
      </c>
      <c r="G26" s="25">
        <v>0</v>
      </c>
      <c r="H26" s="161">
        <v>18.93</v>
      </c>
      <c r="I26" s="161">
        <v>8.7100000000000009</v>
      </c>
      <c r="J26" s="161">
        <v>0.42</v>
      </c>
      <c r="K26" s="161">
        <v>28.06</v>
      </c>
      <c r="L26" s="25">
        <v>1.3589693917086399E-3</v>
      </c>
      <c r="M26" s="47">
        <v>0.67462580185317167</v>
      </c>
      <c r="N26" s="47">
        <v>0.31040627227369921</v>
      </c>
      <c r="O26" s="47">
        <v>1.496792587312901E-2</v>
      </c>
    </row>
    <row r="27" spans="1:15" x14ac:dyDescent="0.25">
      <c r="A27" s="15" t="s">
        <v>136</v>
      </c>
      <c r="B27" s="15" t="s">
        <v>129</v>
      </c>
      <c r="C27" s="15" t="s">
        <v>19</v>
      </c>
      <c r="D27" s="25">
        <v>3</v>
      </c>
      <c r="E27" s="161">
        <v>0.11</v>
      </c>
      <c r="F27" s="25">
        <v>0</v>
      </c>
      <c r="G27" s="25">
        <v>0</v>
      </c>
      <c r="H27" s="161">
        <v>0.11</v>
      </c>
      <c r="I27" s="161">
        <v>0</v>
      </c>
      <c r="J27" s="161">
        <v>0</v>
      </c>
      <c r="K27" s="161">
        <v>0.11</v>
      </c>
      <c r="L27" s="25">
        <v>3.654485049833887E-4</v>
      </c>
      <c r="M27" s="47">
        <v>1</v>
      </c>
      <c r="N27" s="47">
        <v>0</v>
      </c>
      <c r="O27" s="47">
        <v>0</v>
      </c>
    </row>
    <row r="28" spans="1:15" x14ac:dyDescent="0.25">
      <c r="A28" s="15" t="s">
        <v>273</v>
      </c>
      <c r="B28" s="15" t="s">
        <v>272</v>
      </c>
      <c r="C28" s="15" t="s">
        <v>19</v>
      </c>
      <c r="D28" s="25">
        <v>3</v>
      </c>
      <c r="E28" s="161">
        <v>3.11</v>
      </c>
      <c r="F28" s="25">
        <v>0</v>
      </c>
      <c r="G28" s="25">
        <v>0</v>
      </c>
      <c r="H28" s="161">
        <v>3.11</v>
      </c>
      <c r="I28" s="161">
        <v>0</v>
      </c>
      <c r="J28" s="161">
        <v>0.04</v>
      </c>
      <c r="K28" s="161">
        <v>3.15</v>
      </c>
      <c r="L28" s="25">
        <v>4.2281879194630868E-3</v>
      </c>
      <c r="M28" s="47">
        <v>0.98730158730158724</v>
      </c>
      <c r="N28" s="47">
        <v>0</v>
      </c>
      <c r="O28" s="47">
        <v>1.26984126984127E-2</v>
      </c>
    </row>
    <row r="29" spans="1:15" x14ac:dyDescent="0.25">
      <c r="A29" s="15" t="s">
        <v>271</v>
      </c>
      <c r="B29" s="15" t="s">
        <v>272</v>
      </c>
      <c r="C29" s="15" t="s">
        <v>19</v>
      </c>
      <c r="D29" s="25">
        <v>3</v>
      </c>
      <c r="E29" s="161">
        <v>0.7</v>
      </c>
      <c r="F29" s="25">
        <v>0</v>
      </c>
      <c r="G29" s="25">
        <v>0</v>
      </c>
      <c r="H29" s="161">
        <v>0.7</v>
      </c>
      <c r="I29" s="161">
        <v>0</v>
      </c>
      <c r="J29" s="161">
        <v>0.12</v>
      </c>
      <c r="K29" s="161">
        <v>0.82</v>
      </c>
      <c r="L29" s="25">
        <v>2.2527472527472531E-3</v>
      </c>
      <c r="M29" s="47">
        <v>0.85365853658536583</v>
      </c>
      <c r="N29" s="47">
        <v>0</v>
      </c>
      <c r="O29" s="47">
        <v>0.14634146341463411</v>
      </c>
    </row>
    <row r="30" spans="1:15" x14ac:dyDescent="0.25">
      <c r="A30" s="15" t="s">
        <v>274</v>
      </c>
      <c r="B30" s="15" t="s">
        <v>272</v>
      </c>
      <c r="C30" s="15" t="s">
        <v>19</v>
      </c>
      <c r="D30" s="25">
        <v>3</v>
      </c>
      <c r="E30" s="161">
        <v>4.1900000000000004</v>
      </c>
      <c r="F30" s="25">
        <v>0</v>
      </c>
      <c r="G30" s="25">
        <v>0</v>
      </c>
      <c r="H30" s="161">
        <v>4.1900000000000004</v>
      </c>
      <c r="I30" s="161">
        <v>0.04</v>
      </c>
      <c r="J30" s="161">
        <v>0.21</v>
      </c>
      <c r="K30" s="161">
        <v>4.4400000000000004</v>
      </c>
      <c r="L30" s="25">
        <v>1.862416107382551E-3</v>
      </c>
      <c r="M30" s="47">
        <v>0.94369369369369371</v>
      </c>
      <c r="N30" s="47">
        <v>9.0090090090090089E-3</v>
      </c>
      <c r="O30" s="47">
        <v>4.7297297297297293E-2</v>
      </c>
    </row>
    <row r="31" spans="1:15" x14ac:dyDescent="0.25">
      <c r="A31" s="15" t="s">
        <v>276</v>
      </c>
      <c r="B31" s="15" t="s">
        <v>272</v>
      </c>
      <c r="C31" s="15" t="s">
        <v>19</v>
      </c>
      <c r="D31" s="25">
        <v>3</v>
      </c>
      <c r="E31" s="161">
        <v>2.59</v>
      </c>
      <c r="F31" s="25">
        <v>0</v>
      </c>
      <c r="G31" s="25">
        <v>0</v>
      </c>
      <c r="H31" s="161">
        <v>2.59</v>
      </c>
      <c r="I31" s="161">
        <v>0</v>
      </c>
      <c r="J31" s="161">
        <v>0.08</v>
      </c>
      <c r="K31" s="161">
        <v>2.67</v>
      </c>
      <c r="L31" s="25">
        <v>1.5940298507462691E-3</v>
      </c>
      <c r="M31" s="47">
        <v>0.97003745318352053</v>
      </c>
      <c r="N31" s="47">
        <v>0</v>
      </c>
      <c r="O31" s="47">
        <v>2.9962546816479401E-2</v>
      </c>
    </row>
    <row r="32" spans="1:15" x14ac:dyDescent="0.25">
      <c r="A32" s="35" t="s">
        <v>278</v>
      </c>
      <c r="B32" s="35" t="s">
        <v>272</v>
      </c>
      <c r="C32" s="35" t="s">
        <v>23</v>
      </c>
      <c r="D32" s="36">
        <v>3</v>
      </c>
      <c r="E32" s="44">
        <v>124.14</v>
      </c>
      <c r="F32" s="36">
        <v>0</v>
      </c>
      <c r="G32" s="36">
        <v>0</v>
      </c>
      <c r="H32" s="44">
        <v>124.14</v>
      </c>
      <c r="I32" s="44">
        <v>120.86</v>
      </c>
      <c r="J32" s="44">
        <v>25.27</v>
      </c>
      <c r="K32" s="44">
        <v>270.27</v>
      </c>
      <c r="L32" s="36">
        <v>1.246730601569311E-3</v>
      </c>
      <c r="M32" s="45">
        <v>0.45931845931845933</v>
      </c>
      <c r="N32" s="45">
        <v>0.44718244718244721</v>
      </c>
      <c r="O32" s="45">
        <v>9.3499093499093508E-2</v>
      </c>
    </row>
    <row r="33" spans="1:15" x14ac:dyDescent="0.25">
      <c r="A33" s="15" t="s">
        <v>275</v>
      </c>
      <c r="B33" s="15" t="s">
        <v>272</v>
      </c>
      <c r="C33" s="15" t="s">
        <v>19</v>
      </c>
      <c r="D33" s="25">
        <v>3</v>
      </c>
      <c r="E33" s="161">
        <v>1.64</v>
      </c>
      <c r="F33" s="25">
        <v>0</v>
      </c>
      <c r="G33" s="25">
        <v>0</v>
      </c>
      <c r="H33" s="161">
        <v>1.64</v>
      </c>
      <c r="I33" s="161">
        <v>0</v>
      </c>
      <c r="J33" s="161">
        <v>0.08</v>
      </c>
      <c r="K33" s="161">
        <v>1.72</v>
      </c>
      <c r="L33" s="25">
        <v>1.207865168539326E-3</v>
      </c>
      <c r="M33" s="47">
        <v>0.95348837209302317</v>
      </c>
      <c r="N33" s="47">
        <v>0</v>
      </c>
      <c r="O33" s="47">
        <v>4.6511627906976737E-2</v>
      </c>
    </row>
    <row r="34" spans="1:15" x14ac:dyDescent="0.25">
      <c r="A34" s="15" t="s">
        <v>277</v>
      </c>
      <c r="B34" s="15" t="s">
        <v>272</v>
      </c>
      <c r="C34" s="15" t="s">
        <v>19</v>
      </c>
      <c r="D34" s="25">
        <v>3</v>
      </c>
      <c r="E34" s="161">
        <v>0</v>
      </c>
      <c r="F34" s="25">
        <v>0</v>
      </c>
      <c r="G34" s="25">
        <v>0</v>
      </c>
      <c r="H34" s="161">
        <v>0</v>
      </c>
      <c r="I34" s="161">
        <v>0</v>
      </c>
      <c r="J34" s="161">
        <v>0</v>
      </c>
      <c r="K34" s="161">
        <v>0</v>
      </c>
      <c r="L34" s="25">
        <v>0</v>
      </c>
      <c r="M34" s="47" t="s">
        <v>27</v>
      </c>
      <c r="N34" s="47" t="s">
        <v>27</v>
      </c>
      <c r="O34" s="47" t="s">
        <v>27</v>
      </c>
    </row>
    <row r="36" spans="1:15" x14ac:dyDescent="0.25">
      <c r="K36" s="158">
        <f>SUM(K6:K34)</f>
        <v>1585.0400000000002</v>
      </c>
    </row>
    <row r="39" spans="1:15" ht="77.25" x14ac:dyDescent="0.25">
      <c r="B39" s="40" t="s">
        <v>2</v>
      </c>
      <c r="C39" s="40" t="s">
        <v>3</v>
      </c>
      <c r="D39" s="41" t="s">
        <v>4</v>
      </c>
      <c r="E39" s="41" t="s">
        <v>5</v>
      </c>
      <c r="F39" s="41" t="s">
        <v>6</v>
      </c>
      <c r="G39" s="41" t="s">
        <v>7</v>
      </c>
      <c r="H39" s="41" t="s">
        <v>8</v>
      </c>
      <c r="I39" s="41" t="s">
        <v>9</v>
      </c>
      <c r="J39" s="41" t="s">
        <v>10</v>
      </c>
      <c r="K39" s="42" t="s">
        <v>11</v>
      </c>
      <c r="L39" s="41" t="s">
        <v>368</v>
      </c>
      <c r="M39" s="43" t="s">
        <v>13</v>
      </c>
      <c r="N39" s="43" t="s">
        <v>14</v>
      </c>
      <c r="O39" s="43" t="s">
        <v>15</v>
      </c>
    </row>
    <row r="40" spans="1:15" x14ac:dyDescent="0.25">
      <c r="B40" s="16" t="s">
        <v>129</v>
      </c>
      <c r="C40" s="16" t="s">
        <v>2</v>
      </c>
      <c r="D40" s="27">
        <v>3</v>
      </c>
      <c r="E40" s="160">
        <v>329.73</v>
      </c>
      <c r="F40" s="27">
        <v>0</v>
      </c>
      <c r="G40" s="27">
        <v>0</v>
      </c>
      <c r="H40" s="160">
        <v>329.73</v>
      </c>
      <c r="I40" s="160">
        <v>515.92999999999995</v>
      </c>
      <c r="J40" s="160">
        <v>12.43</v>
      </c>
      <c r="K40" s="160">
        <v>858.09</v>
      </c>
      <c r="L40" s="27">
        <v>1.4729262326739049E-3</v>
      </c>
      <c r="M40" s="159">
        <v>0.38426039226654551</v>
      </c>
      <c r="N40" s="159">
        <v>0.60125394772110141</v>
      </c>
      <c r="O40" s="159">
        <v>1.4485660012353021E-2</v>
      </c>
    </row>
    <row r="41" spans="1:15" x14ac:dyDescent="0.25">
      <c r="B41" s="16" t="s">
        <v>272</v>
      </c>
      <c r="C41" s="16" t="s">
        <v>2</v>
      </c>
      <c r="D41" s="27">
        <v>3</v>
      </c>
      <c r="E41" s="160">
        <v>138.12</v>
      </c>
      <c r="F41" s="27">
        <v>0</v>
      </c>
      <c r="G41" s="27">
        <v>0</v>
      </c>
      <c r="H41" s="160">
        <v>138.12</v>
      </c>
      <c r="I41" s="160">
        <v>120.9</v>
      </c>
      <c r="J41" s="160">
        <v>25.91</v>
      </c>
      <c r="K41" s="160">
        <v>284.93</v>
      </c>
      <c r="L41" s="27">
        <v>1.2715548018564799E-3</v>
      </c>
      <c r="M41" s="159">
        <v>0.484750640508195</v>
      </c>
      <c r="N41" s="159">
        <v>0.4243147439722037</v>
      </c>
      <c r="O41" s="159">
        <v>9.0934615519601303E-2</v>
      </c>
    </row>
    <row r="42" spans="1:15" x14ac:dyDescent="0.25">
      <c r="B42" s="16" t="s">
        <v>30</v>
      </c>
      <c r="C42" s="16" t="s">
        <v>2</v>
      </c>
      <c r="D42" s="27">
        <v>3</v>
      </c>
      <c r="E42" s="160">
        <v>110.73</v>
      </c>
      <c r="F42" s="27">
        <v>0</v>
      </c>
      <c r="G42" s="27">
        <v>0</v>
      </c>
      <c r="H42" s="160">
        <v>110.73</v>
      </c>
      <c r="I42" s="160">
        <v>101.36</v>
      </c>
      <c r="J42" s="160">
        <v>69.289999999999992</v>
      </c>
      <c r="K42" s="160">
        <v>281.38</v>
      </c>
      <c r="L42" s="27">
        <v>8.7282630948762015E-4</v>
      </c>
      <c r="M42" s="159">
        <v>0.39352477077262071</v>
      </c>
      <c r="N42" s="159">
        <v>0.36022460729262917</v>
      </c>
      <c r="O42" s="159">
        <v>0.24625062193475011</v>
      </c>
    </row>
    <row r="43" spans="1:15" x14ac:dyDescent="0.25">
      <c r="B43" s="16" t="s">
        <v>59</v>
      </c>
      <c r="C43" s="16" t="s">
        <v>2</v>
      </c>
      <c r="D43" s="27">
        <v>3</v>
      </c>
      <c r="E43" s="160">
        <v>75.279999999999987</v>
      </c>
      <c r="F43" s="27">
        <v>0</v>
      </c>
      <c r="G43" s="27">
        <v>0</v>
      </c>
      <c r="H43" s="160">
        <v>75.279999999999987</v>
      </c>
      <c r="I43" s="160">
        <v>84.74</v>
      </c>
      <c r="J43" s="160">
        <v>2.64</v>
      </c>
      <c r="K43" s="160">
        <v>162.66</v>
      </c>
      <c r="L43" s="27">
        <v>7.3966286361300704E-4</v>
      </c>
      <c r="M43" s="159">
        <v>0.46280585269888103</v>
      </c>
      <c r="N43" s="159">
        <v>0.52096397393335792</v>
      </c>
      <c r="O43" s="159">
        <v>1.6230173367760971E-2</v>
      </c>
    </row>
    <row r="45" spans="1:15" x14ac:dyDescent="0.25">
      <c r="K45" s="158">
        <f>SUM(K40:K43)</f>
        <v>1587.0600000000002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A36A7-F31D-4B9E-AC11-4EAD29D47C05}">
  <dimension ref="A1:S234"/>
  <sheetViews>
    <sheetView workbookViewId="0">
      <pane xSplit="5" ySplit="3" topLeftCell="F4" activePane="bottomRight" state="frozen"/>
      <selection pane="topRight" activeCell="F1" sqref="F1"/>
      <selection pane="bottomLeft" activeCell="A4" sqref="A4"/>
      <selection pane="bottomRight" activeCell="F4" sqref="F4"/>
    </sheetView>
  </sheetViews>
  <sheetFormatPr defaultRowHeight="15" x14ac:dyDescent="0.25"/>
  <cols>
    <col min="2" max="2" width="14.140625" customWidth="1"/>
  </cols>
  <sheetData>
    <row r="1" spans="1:19" x14ac:dyDescent="0.25">
      <c r="A1" t="s">
        <v>469</v>
      </c>
    </row>
    <row r="2" spans="1:19" x14ac:dyDescent="0.25">
      <c r="A2" s="70" t="s">
        <v>375</v>
      </c>
      <c r="L2" s="9" t="s">
        <v>367</v>
      </c>
      <c r="M2" s="6" t="s">
        <v>367</v>
      </c>
      <c r="S2" s="170" t="s">
        <v>373</v>
      </c>
    </row>
    <row r="3" spans="1:19" ht="63.75" x14ac:dyDescent="0.25">
      <c r="A3" s="59" t="s">
        <v>0</v>
      </c>
      <c r="B3" s="59" t="s">
        <v>1</v>
      </c>
      <c r="C3" s="59" t="s">
        <v>2</v>
      </c>
      <c r="D3" s="59" t="s">
        <v>3</v>
      </c>
      <c r="E3" s="59" t="s">
        <v>4</v>
      </c>
      <c r="F3" s="60" t="s">
        <v>5</v>
      </c>
      <c r="G3" s="60" t="s">
        <v>6</v>
      </c>
      <c r="H3" s="60" t="s">
        <v>7</v>
      </c>
      <c r="I3" s="60" t="s">
        <v>8</v>
      </c>
      <c r="J3" s="60" t="s">
        <v>9</v>
      </c>
      <c r="K3" s="61" t="s">
        <v>10</v>
      </c>
      <c r="L3" s="64" t="s">
        <v>11</v>
      </c>
      <c r="M3" s="65" t="s">
        <v>12</v>
      </c>
      <c r="N3" s="63" t="s">
        <v>13</v>
      </c>
      <c r="O3" s="63" t="s">
        <v>14</v>
      </c>
      <c r="P3" s="62" t="s">
        <v>15</v>
      </c>
      <c r="R3" s="43" t="s">
        <v>369</v>
      </c>
      <c r="S3" s="66" t="s">
        <v>370</v>
      </c>
    </row>
    <row r="4" spans="1:19" x14ac:dyDescent="0.25">
      <c r="A4" s="25">
        <v>540238</v>
      </c>
      <c r="B4" s="15" t="s">
        <v>33</v>
      </c>
      <c r="C4" s="15" t="s">
        <v>30</v>
      </c>
      <c r="D4" s="15" t="s">
        <v>19</v>
      </c>
      <c r="E4" s="25">
        <v>3</v>
      </c>
      <c r="F4" s="25">
        <v>0.73</v>
      </c>
      <c r="G4" s="25">
        <v>0</v>
      </c>
      <c r="H4" s="25">
        <v>0</v>
      </c>
      <c r="I4" s="25">
        <v>0.73</v>
      </c>
      <c r="J4" s="25">
        <v>0</v>
      </c>
      <c r="K4" s="25">
        <v>0.03</v>
      </c>
      <c r="L4" s="25">
        <v>0.76</v>
      </c>
      <c r="M4" s="25">
        <v>2.2352941176470589E-2</v>
      </c>
      <c r="N4" s="26">
        <v>0.96052631578947367</v>
      </c>
      <c r="O4" s="26">
        <v>0</v>
      </c>
      <c r="P4" s="26">
        <v>3.9473684210526307E-2</v>
      </c>
      <c r="R4" s="47">
        <f t="shared" ref="R4:R67" si="0">_xlfn.PERCENTRANK.INC(L$4:L$232,L4)</f>
        <v>0.122</v>
      </c>
      <c r="S4" s="67">
        <f t="shared" ref="S4:S67" si="1">_xlfn.PERCENTRANK.INC(M$4:M$232,M4)</f>
        <v>1</v>
      </c>
    </row>
    <row r="5" spans="1:19" x14ac:dyDescent="0.25">
      <c r="A5" s="25">
        <v>540229</v>
      </c>
      <c r="B5" s="15" t="s">
        <v>31</v>
      </c>
      <c r="C5" s="15" t="s">
        <v>30</v>
      </c>
      <c r="D5" s="15" t="s">
        <v>19</v>
      </c>
      <c r="E5" s="25">
        <v>3</v>
      </c>
      <c r="F5" s="25">
        <v>2.65</v>
      </c>
      <c r="G5" s="25">
        <v>0</v>
      </c>
      <c r="H5" s="25">
        <v>0</v>
      </c>
      <c r="I5" s="25">
        <v>2.65</v>
      </c>
      <c r="J5" s="25">
        <v>0.2</v>
      </c>
      <c r="K5" s="25">
        <v>0.31</v>
      </c>
      <c r="L5" s="25">
        <v>3.16</v>
      </c>
      <c r="M5" s="25">
        <v>2.120805369127517E-2</v>
      </c>
      <c r="N5" s="26">
        <v>0.83860759493670878</v>
      </c>
      <c r="O5" s="26">
        <v>6.3291139240506333E-2</v>
      </c>
      <c r="P5" s="26">
        <v>9.8101265822784806E-2</v>
      </c>
      <c r="R5" s="47">
        <f t="shared" si="0"/>
        <v>0.54300000000000004</v>
      </c>
      <c r="S5" s="67">
        <f t="shared" si="1"/>
        <v>0.995</v>
      </c>
    </row>
    <row r="6" spans="1:19" x14ac:dyDescent="0.25">
      <c r="A6" s="25">
        <v>540117</v>
      </c>
      <c r="B6" s="15" t="s">
        <v>191</v>
      </c>
      <c r="C6" s="15" t="s">
        <v>189</v>
      </c>
      <c r="D6" s="15" t="s">
        <v>19</v>
      </c>
      <c r="E6" s="25">
        <v>1</v>
      </c>
      <c r="F6" s="25">
        <v>6.89</v>
      </c>
      <c r="G6" s="25">
        <v>0</v>
      </c>
      <c r="H6" s="25">
        <v>0</v>
      </c>
      <c r="I6" s="25">
        <v>6.89</v>
      </c>
      <c r="J6" s="25">
        <v>3.09</v>
      </c>
      <c r="K6" s="25">
        <v>0.48</v>
      </c>
      <c r="L6" s="25">
        <v>10.46</v>
      </c>
      <c r="M6" s="25">
        <v>1.8711985688729879E-2</v>
      </c>
      <c r="N6" s="26">
        <v>0.65869980879541101</v>
      </c>
      <c r="O6" s="26">
        <v>0.29541108986615677</v>
      </c>
      <c r="P6" s="26">
        <v>4.5889101338432117E-2</v>
      </c>
      <c r="R6" s="48">
        <f t="shared" si="0"/>
        <v>0.92900000000000005</v>
      </c>
      <c r="S6" s="67">
        <f t="shared" si="1"/>
        <v>0.99099999999999999</v>
      </c>
    </row>
    <row r="7" spans="1:19" x14ac:dyDescent="0.25">
      <c r="A7" s="25">
        <v>540162</v>
      </c>
      <c r="B7" s="15" t="s">
        <v>262</v>
      </c>
      <c r="C7" s="15" t="s">
        <v>260</v>
      </c>
      <c r="D7" s="15" t="s">
        <v>19</v>
      </c>
      <c r="E7" s="25">
        <v>6</v>
      </c>
      <c r="F7" s="25">
        <v>0.64</v>
      </c>
      <c r="G7" s="25">
        <v>0</v>
      </c>
      <c r="H7" s="25">
        <v>0</v>
      </c>
      <c r="I7" s="25">
        <v>0.64</v>
      </c>
      <c r="J7" s="25">
        <v>0</v>
      </c>
      <c r="K7" s="25">
        <v>0</v>
      </c>
      <c r="L7" s="25">
        <v>0.64</v>
      </c>
      <c r="M7" s="25">
        <v>1.7777777777777781E-2</v>
      </c>
      <c r="N7" s="26">
        <v>1</v>
      </c>
      <c r="O7" s="26">
        <v>0</v>
      </c>
      <c r="P7" s="26">
        <v>0</v>
      </c>
      <c r="R7" s="47">
        <f t="shared" si="0"/>
        <v>0.105</v>
      </c>
      <c r="S7" s="67">
        <f t="shared" si="1"/>
        <v>0.98599999999999999</v>
      </c>
    </row>
    <row r="8" spans="1:19" x14ac:dyDescent="0.25">
      <c r="A8" s="25">
        <v>540220</v>
      </c>
      <c r="B8" s="15" t="s">
        <v>357</v>
      </c>
      <c r="C8" s="15" t="s">
        <v>356</v>
      </c>
      <c r="D8" s="15" t="s">
        <v>19</v>
      </c>
      <c r="E8" s="25">
        <v>1</v>
      </c>
      <c r="F8" s="25">
        <v>4.25</v>
      </c>
      <c r="G8" s="25">
        <v>0</v>
      </c>
      <c r="H8" s="25">
        <v>0</v>
      </c>
      <c r="I8" s="25">
        <v>4.25</v>
      </c>
      <c r="J8" s="25">
        <v>3.61</v>
      </c>
      <c r="K8" s="25">
        <v>0.52</v>
      </c>
      <c r="L8" s="25">
        <v>8.379999999999999</v>
      </c>
      <c r="M8" s="25">
        <v>1.617760617760618E-2</v>
      </c>
      <c r="N8" s="26">
        <v>0.50715990453460624</v>
      </c>
      <c r="O8" s="26">
        <v>0.43078758949880669</v>
      </c>
      <c r="P8" s="26">
        <v>6.2052505966587117E-2</v>
      </c>
      <c r="R8" s="48">
        <f t="shared" si="0"/>
        <v>0.89400000000000002</v>
      </c>
      <c r="S8" s="67">
        <f t="shared" si="1"/>
        <v>0.98199999999999998</v>
      </c>
    </row>
    <row r="9" spans="1:19" x14ac:dyDescent="0.25">
      <c r="A9" s="25">
        <v>545538</v>
      </c>
      <c r="B9" s="15" t="s">
        <v>218</v>
      </c>
      <c r="C9" s="15" t="s">
        <v>215</v>
      </c>
      <c r="D9" s="15" t="s">
        <v>19</v>
      </c>
      <c r="E9" s="25">
        <v>2</v>
      </c>
      <c r="F9" s="25">
        <v>5.0599999999999996</v>
      </c>
      <c r="G9" s="25">
        <v>0</v>
      </c>
      <c r="H9" s="25">
        <v>0</v>
      </c>
      <c r="I9" s="25">
        <v>5.0599999999999996</v>
      </c>
      <c r="J9" s="25">
        <v>0</v>
      </c>
      <c r="K9" s="25">
        <v>0</v>
      </c>
      <c r="L9" s="25">
        <v>5.0599999999999996</v>
      </c>
      <c r="M9" s="25">
        <v>1.454022988505747E-2</v>
      </c>
      <c r="N9" s="26">
        <v>1</v>
      </c>
      <c r="O9" s="26">
        <v>0</v>
      </c>
      <c r="P9" s="26">
        <v>0</v>
      </c>
      <c r="R9" s="47">
        <f t="shared" si="0"/>
        <v>0.754</v>
      </c>
      <c r="S9" s="67">
        <f t="shared" si="1"/>
        <v>0.97799999999999998</v>
      </c>
    </row>
    <row r="10" spans="1:19" x14ac:dyDescent="0.25">
      <c r="A10" s="25">
        <v>540258</v>
      </c>
      <c r="B10" s="15" t="s">
        <v>344</v>
      </c>
      <c r="C10" s="15" t="s">
        <v>341</v>
      </c>
      <c r="D10" s="15" t="s">
        <v>19</v>
      </c>
      <c r="E10" s="25">
        <v>10</v>
      </c>
      <c r="F10" s="25">
        <v>0</v>
      </c>
      <c r="G10" s="25">
        <v>0</v>
      </c>
      <c r="H10" s="25">
        <v>0</v>
      </c>
      <c r="I10" s="25">
        <v>0</v>
      </c>
      <c r="J10" s="25">
        <v>2.4300000000000002</v>
      </c>
      <c r="K10" s="25">
        <v>0.34</v>
      </c>
      <c r="L10" s="25">
        <v>2.77</v>
      </c>
      <c r="M10" s="25">
        <v>1.450261780104712E-2</v>
      </c>
      <c r="N10" s="26">
        <v>0</v>
      </c>
      <c r="O10" s="26">
        <v>0.87725631768953072</v>
      </c>
      <c r="P10" s="26">
        <v>0.1227436823104693</v>
      </c>
      <c r="R10" s="47">
        <f t="shared" si="0"/>
        <v>0.48599999999999999</v>
      </c>
      <c r="S10" s="67">
        <f t="shared" si="1"/>
        <v>0.97299999999999998</v>
      </c>
    </row>
    <row r="11" spans="1:19" x14ac:dyDescent="0.25">
      <c r="A11" s="25">
        <v>540192</v>
      </c>
      <c r="B11" s="15" t="s">
        <v>315</v>
      </c>
      <c r="C11" s="15" t="s">
        <v>314</v>
      </c>
      <c r="D11" s="15" t="s">
        <v>19</v>
      </c>
      <c r="E11" s="25">
        <v>7</v>
      </c>
      <c r="F11" s="25">
        <v>2.33</v>
      </c>
      <c r="G11" s="25">
        <v>0</v>
      </c>
      <c r="H11" s="25">
        <v>0</v>
      </c>
      <c r="I11" s="25">
        <v>2.33</v>
      </c>
      <c r="J11" s="25">
        <v>0</v>
      </c>
      <c r="K11" s="25">
        <v>7.0000000000000007E-2</v>
      </c>
      <c r="L11" s="25">
        <v>2.4</v>
      </c>
      <c r="M11" s="25">
        <v>1.44578313253012E-2</v>
      </c>
      <c r="N11" s="26">
        <v>0.97083333333333344</v>
      </c>
      <c r="O11" s="26">
        <v>0</v>
      </c>
      <c r="P11" s="26">
        <v>2.9166666666666671E-2</v>
      </c>
      <c r="R11" s="47">
        <f t="shared" si="0"/>
        <v>0.41199999999999998</v>
      </c>
      <c r="S11" s="67">
        <f t="shared" si="1"/>
        <v>0.96899999999999997</v>
      </c>
    </row>
    <row r="12" spans="1:19" x14ac:dyDescent="0.25">
      <c r="A12" s="25">
        <v>540184</v>
      </c>
      <c r="B12" s="15" t="s">
        <v>302</v>
      </c>
      <c r="C12" s="15" t="s">
        <v>303</v>
      </c>
      <c r="D12" s="15" t="s">
        <v>19</v>
      </c>
      <c r="E12" s="25">
        <v>5</v>
      </c>
      <c r="F12" s="25">
        <v>1.51</v>
      </c>
      <c r="G12" s="25">
        <v>0</v>
      </c>
      <c r="H12" s="25">
        <v>0</v>
      </c>
      <c r="I12" s="25">
        <v>1.51</v>
      </c>
      <c r="J12" s="25">
        <v>0.09</v>
      </c>
      <c r="K12" s="25">
        <v>0.04</v>
      </c>
      <c r="L12" s="25">
        <v>1.64</v>
      </c>
      <c r="M12" s="25">
        <v>1.312E-2</v>
      </c>
      <c r="N12" s="26">
        <v>0.9207317073170731</v>
      </c>
      <c r="O12" s="26">
        <v>5.4878048780487798E-2</v>
      </c>
      <c r="P12" s="26">
        <v>2.4390243902439018E-2</v>
      </c>
      <c r="R12" s="47">
        <f t="shared" si="0"/>
        <v>0.25800000000000001</v>
      </c>
      <c r="S12" s="67">
        <f t="shared" si="1"/>
        <v>0.96399999999999997</v>
      </c>
    </row>
    <row r="13" spans="1:19" x14ac:dyDescent="0.25">
      <c r="A13" s="25">
        <v>540023</v>
      </c>
      <c r="B13" s="15" t="s">
        <v>58</v>
      </c>
      <c r="C13" s="15" t="s">
        <v>59</v>
      </c>
      <c r="D13" s="15" t="s">
        <v>19</v>
      </c>
      <c r="E13" s="25">
        <v>3</v>
      </c>
      <c r="F13" s="25">
        <v>5.1100000000000003</v>
      </c>
      <c r="G13" s="25">
        <v>0</v>
      </c>
      <c r="H13" s="25">
        <v>0</v>
      </c>
      <c r="I13" s="25">
        <v>5.1100000000000003</v>
      </c>
      <c r="J13" s="25">
        <v>0</v>
      </c>
      <c r="K13" s="25">
        <v>0.05</v>
      </c>
      <c r="L13" s="25">
        <v>5.16</v>
      </c>
      <c r="M13" s="25">
        <v>1.309644670050761E-2</v>
      </c>
      <c r="N13" s="26">
        <v>0.99031007751937983</v>
      </c>
      <c r="O13" s="26">
        <v>0</v>
      </c>
      <c r="P13" s="26">
        <v>9.6899224806201549E-3</v>
      </c>
      <c r="R13" s="47">
        <f t="shared" si="0"/>
        <v>0.77100000000000002</v>
      </c>
      <c r="S13" s="67">
        <f t="shared" si="1"/>
        <v>0.96</v>
      </c>
    </row>
    <row r="14" spans="1:19" x14ac:dyDescent="0.25">
      <c r="A14" s="25">
        <v>540151</v>
      </c>
      <c r="B14" s="15" t="s">
        <v>244</v>
      </c>
      <c r="C14" s="15" t="s">
        <v>241</v>
      </c>
      <c r="D14" s="15" t="s">
        <v>19</v>
      </c>
      <c r="E14" s="25">
        <v>10</v>
      </c>
      <c r="F14" s="25">
        <v>0</v>
      </c>
      <c r="G14" s="25">
        <v>0</v>
      </c>
      <c r="H14" s="25">
        <v>0</v>
      </c>
      <c r="I14" s="25">
        <v>0</v>
      </c>
      <c r="J14" s="25">
        <v>4.3600000000000003</v>
      </c>
      <c r="K14" s="25">
        <v>0.03</v>
      </c>
      <c r="L14" s="25">
        <v>4.3900000000000006</v>
      </c>
      <c r="M14" s="25">
        <v>1.254285714285714E-2</v>
      </c>
      <c r="N14" s="26">
        <v>0</v>
      </c>
      <c r="O14" s="26">
        <v>0.99316628701594523</v>
      </c>
      <c r="P14" s="26">
        <v>6.8337129840546689E-3</v>
      </c>
      <c r="R14" s="47">
        <f t="shared" si="0"/>
        <v>0.69199999999999995</v>
      </c>
      <c r="S14" s="67">
        <f t="shared" si="1"/>
        <v>0.95599999999999996</v>
      </c>
    </row>
    <row r="15" spans="1:19" x14ac:dyDescent="0.25">
      <c r="A15" s="25">
        <v>540120</v>
      </c>
      <c r="B15" s="15" t="s">
        <v>198</v>
      </c>
      <c r="C15" s="15" t="s">
        <v>189</v>
      </c>
      <c r="D15" s="15" t="s">
        <v>19</v>
      </c>
      <c r="E15" s="25">
        <v>1</v>
      </c>
      <c r="F15" s="25">
        <v>4.2699999999999996</v>
      </c>
      <c r="G15" s="25">
        <v>0</v>
      </c>
      <c r="H15" s="25">
        <v>0</v>
      </c>
      <c r="I15" s="25">
        <v>4.2699999999999996</v>
      </c>
      <c r="J15" s="25">
        <v>0</v>
      </c>
      <c r="K15" s="25">
        <v>0.21</v>
      </c>
      <c r="L15" s="25">
        <v>4.4800000000000004</v>
      </c>
      <c r="M15" s="25">
        <v>1.154639175257732E-2</v>
      </c>
      <c r="N15" s="26">
        <v>0.953125</v>
      </c>
      <c r="O15" s="26">
        <v>0</v>
      </c>
      <c r="P15" s="26">
        <v>4.6875E-2</v>
      </c>
      <c r="R15" s="47">
        <f t="shared" si="0"/>
        <v>0.70099999999999996</v>
      </c>
      <c r="S15" s="67">
        <f t="shared" si="1"/>
        <v>0.95099999999999996</v>
      </c>
    </row>
    <row r="16" spans="1:19" x14ac:dyDescent="0.25">
      <c r="A16" s="25">
        <v>540267</v>
      </c>
      <c r="B16" s="15" t="s">
        <v>291</v>
      </c>
      <c r="C16" s="15" t="s">
        <v>286</v>
      </c>
      <c r="D16" s="15" t="s">
        <v>19</v>
      </c>
      <c r="E16" s="25">
        <v>7</v>
      </c>
      <c r="F16" s="25">
        <v>2.0499999999999998</v>
      </c>
      <c r="G16" s="25">
        <v>0</v>
      </c>
      <c r="H16" s="25">
        <v>0</v>
      </c>
      <c r="I16" s="25">
        <v>2.0499999999999998</v>
      </c>
      <c r="J16" s="25">
        <v>0.67</v>
      </c>
      <c r="K16" s="25">
        <v>0.51</v>
      </c>
      <c r="L16" s="25">
        <v>3.23</v>
      </c>
      <c r="M16" s="25">
        <v>1.149466192170818E-2</v>
      </c>
      <c r="N16" s="26">
        <v>0.6346749226006192</v>
      </c>
      <c r="O16" s="26">
        <v>0.20743034055727561</v>
      </c>
      <c r="P16" s="26">
        <v>0.15789473684210531</v>
      </c>
      <c r="R16" s="47">
        <f t="shared" si="0"/>
        <v>0.54800000000000004</v>
      </c>
      <c r="S16" s="67">
        <f t="shared" si="1"/>
        <v>0.94699999999999995</v>
      </c>
    </row>
    <row r="17" spans="1:19" x14ac:dyDescent="0.25">
      <c r="A17" s="25">
        <v>540210</v>
      </c>
      <c r="B17" s="15" t="s">
        <v>342</v>
      </c>
      <c r="C17" s="15" t="s">
        <v>341</v>
      </c>
      <c r="D17" s="15" t="s">
        <v>19</v>
      </c>
      <c r="E17" s="25">
        <v>10</v>
      </c>
      <c r="F17" s="25">
        <v>0</v>
      </c>
      <c r="G17" s="25">
        <v>0</v>
      </c>
      <c r="H17" s="25">
        <v>0</v>
      </c>
      <c r="I17" s="25">
        <v>0</v>
      </c>
      <c r="J17" s="25">
        <v>2.77</v>
      </c>
      <c r="K17" s="25">
        <v>0</v>
      </c>
      <c r="L17" s="25">
        <v>2.77</v>
      </c>
      <c r="M17" s="25">
        <v>1.1399176954732511E-2</v>
      </c>
      <c r="N17" s="26">
        <v>0</v>
      </c>
      <c r="O17" s="26">
        <v>1</v>
      </c>
      <c r="P17" s="26">
        <v>0</v>
      </c>
      <c r="R17" s="47">
        <f t="shared" si="0"/>
        <v>0.48599999999999999</v>
      </c>
      <c r="S17" s="67">
        <f t="shared" si="1"/>
        <v>0.94199999999999995</v>
      </c>
    </row>
    <row r="18" spans="1:19" x14ac:dyDescent="0.25">
      <c r="A18" s="25">
        <v>540032</v>
      </c>
      <c r="B18" s="15" t="s">
        <v>64</v>
      </c>
      <c r="C18" s="15" t="s">
        <v>65</v>
      </c>
      <c r="D18" s="15" t="s">
        <v>19</v>
      </c>
      <c r="E18" s="25">
        <v>4</v>
      </c>
      <c r="F18" s="25">
        <v>2.0499999999999998</v>
      </c>
      <c r="G18" s="25">
        <v>0</v>
      </c>
      <c r="H18" s="25">
        <v>0</v>
      </c>
      <c r="I18" s="25">
        <v>2.0499999999999998</v>
      </c>
      <c r="J18" s="25">
        <v>0</v>
      </c>
      <c r="K18" s="25">
        <v>0.17</v>
      </c>
      <c r="L18" s="25">
        <v>2.2200000000000002</v>
      </c>
      <c r="M18" s="25">
        <v>1.138461538461538E-2</v>
      </c>
      <c r="N18" s="26">
        <v>0.92342342342342343</v>
      </c>
      <c r="O18" s="26">
        <v>0</v>
      </c>
      <c r="P18" s="26">
        <v>7.6576576576576585E-2</v>
      </c>
      <c r="R18" s="47">
        <f t="shared" si="0"/>
        <v>0.372</v>
      </c>
      <c r="S18" s="67">
        <f t="shared" si="1"/>
        <v>0.93799999999999994</v>
      </c>
    </row>
    <row r="19" spans="1:19" x14ac:dyDescent="0.25">
      <c r="A19" s="25">
        <v>540090</v>
      </c>
      <c r="B19" s="15" t="s">
        <v>151</v>
      </c>
      <c r="C19" s="15" t="s">
        <v>150</v>
      </c>
      <c r="D19" s="15" t="s">
        <v>19</v>
      </c>
      <c r="E19" s="25">
        <v>2</v>
      </c>
      <c r="F19" s="25">
        <v>2.52</v>
      </c>
      <c r="G19" s="25">
        <v>0</v>
      </c>
      <c r="H19" s="25">
        <v>0</v>
      </c>
      <c r="I19" s="25">
        <v>2.52</v>
      </c>
      <c r="J19" s="25">
        <v>1.28</v>
      </c>
      <c r="K19" s="25">
        <v>0.02</v>
      </c>
      <c r="L19" s="25">
        <v>3.82</v>
      </c>
      <c r="M19" s="25">
        <v>1.07909604519774E-2</v>
      </c>
      <c r="N19" s="26">
        <v>0.65968586387434558</v>
      </c>
      <c r="O19" s="26">
        <v>0.33507853403141358</v>
      </c>
      <c r="P19" s="26">
        <v>5.235602094240838E-3</v>
      </c>
      <c r="R19" s="47">
        <f t="shared" si="0"/>
        <v>0.65300000000000002</v>
      </c>
      <c r="S19" s="67">
        <f t="shared" si="1"/>
        <v>0.93400000000000005</v>
      </c>
    </row>
    <row r="20" spans="1:19" x14ac:dyDescent="0.25">
      <c r="A20" s="25">
        <v>540150</v>
      </c>
      <c r="B20" s="15" t="s">
        <v>243</v>
      </c>
      <c r="C20" s="15" t="s">
        <v>241</v>
      </c>
      <c r="D20" s="15" t="s">
        <v>19</v>
      </c>
      <c r="E20" s="25">
        <v>10</v>
      </c>
      <c r="F20" s="25">
        <v>4.26</v>
      </c>
      <c r="G20" s="25">
        <v>0</v>
      </c>
      <c r="H20" s="25">
        <v>0</v>
      </c>
      <c r="I20" s="25">
        <v>4.26</v>
      </c>
      <c r="J20" s="25">
        <v>0.11</v>
      </c>
      <c r="K20" s="25">
        <v>0.17</v>
      </c>
      <c r="L20" s="25">
        <v>4.54</v>
      </c>
      <c r="M20" s="25">
        <v>1.050925925925926E-2</v>
      </c>
      <c r="N20" s="26">
        <v>0.93832599118942728</v>
      </c>
      <c r="O20" s="26">
        <v>2.4229074889867839E-2</v>
      </c>
      <c r="P20" s="26">
        <v>3.7444933920704852E-2</v>
      </c>
      <c r="R20" s="47">
        <f t="shared" si="0"/>
        <v>0.71899999999999997</v>
      </c>
      <c r="S20" s="67">
        <f t="shared" si="1"/>
        <v>0.92900000000000005</v>
      </c>
    </row>
    <row r="21" spans="1:19" x14ac:dyDescent="0.25">
      <c r="A21" s="25">
        <v>540168</v>
      </c>
      <c r="B21" s="15" t="s">
        <v>271</v>
      </c>
      <c r="C21" s="15" t="s">
        <v>272</v>
      </c>
      <c r="D21" s="15" t="s">
        <v>19</v>
      </c>
      <c r="E21" s="25">
        <v>3</v>
      </c>
      <c r="F21" s="25">
        <v>3.44</v>
      </c>
      <c r="G21" s="25">
        <v>0</v>
      </c>
      <c r="H21" s="25">
        <v>0</v>
      </c>
      <c r="I21" s="25">
        <v>3.44</v>
      </c>
      <c r="J21" s="25">
        <v>0</v>
      </c>
      <c r="K21" s="25">
        <v>0.22</v>
      </c>
      <c r="L21" s="25">
        <v>3.66</v>
      </c>
      <c r="M21" s="25">
        <v>1.0054945054945049E-2</v>
      </c>
      <c r="N21" s="26">
        <v>0.93989071038251359</v>
      </c>
      <c r="O21" s="26">
        <v>0</v>
      </c>
      <c r="P21" s="26">
        <v>6.0109289617486343E-2</v>
      </c>
      <c r="R21" s="47">
        <f t="shared" si="0"/>
        <v>0.627</v>
      </c>
      <c r="S21" s="67">
        <f t="shared" si="1"/>
        <v>0.92500000000000004</v>
      </c>
    </row>
    <row r="22" spans="1:19" x14ac:dyDescent="0.25">
      <c r="A22" s="25">
        <v>540195</v>
      </c>
      <c r="B22" s="15" t="s">
        <v>320</v>
      </c>
      <c r="C22" s="15" t="s">
        <v>321</v>
      </c>
      <c r="D22" s="15" t="s">
        <v>19</v>
      </c>
      <c r="E22" s="25">
        <v>5</v>
      </c>
      <c r="F22" s="25">
        <v>2.3199999999999998</v>
      </c>
      <c r="G22" s="25">
        <v>0</v>
      </c>
      <c r="H22" s="25">
        <v>0</v>
      </c>
      <c r="I22" s="25">
        <v>2.3199999999999998</v>
      </c>
      <c r="J22" s="25">
        <v>0</v>
      </c>
      <c r="K22" s="25">
        <v>0.05</v>
      </c>
      <c r="L22" s="25">
        <v>2.37</v>
      </c>
      <c r="M22" s="25">
        <v>9.7933884297520639E-3</v>
      </c>
      <c r="N22" s="26">
        <v>0.97890295358649793</v>
      </c>
      <c r="O22" s="26">
        <v>0</v>
      </c>
      <c r="P22" s="26">
        <v>2.1097046413502109E-2</v>
      </c>
      <c r="R22" s="47">
        <f t="shared" si="0"/>
        <v>0.39900000000000002</v>
      </c>
      <c r="S22" s="67">
        <f t="shared" si="1"/>
        <v>0.92100000000000004</v>
      </c>
    </row>
    <row r="23" spans="1:19" x14ac:dyDescent="0.25">
      <c r="A23" s="25">
        <v>540028</v>
      </c>
      <c r="B23" s="15" t="s">
        <v>68</v>
      </c>
      <c r="C23" s="15" t="s">
        <v>65</v>
      </c>
      <c r="D23" s="15" t="s">
        <v>19</v>
      </c>
      <c r="E23" s="25">
        <v>4</v>
      </c>
      <c r="F23" s="25">
        <v>1.88</v>
      </c>
      <c r="G23" s="25">
        <v>0</v>
      </c>
      <c r="H23" s="25">
        <v>0</v>
      </c>
      <c r="I23" s="25">
        <v>1.88</v>
      </c>
      <c r="J23" s="25">
        <v>0.5</v>
      </c>
      <c r="K23" s="25">
        <v>0.13</v>
      </c>
      <c r="L23" s="25">
        <v>2.5099999999999998</v>
      </c>
      <c r="M23" s="25">
        <v>9.7665369649805444E-3</v>
      </c>
      <c r="N23" s="26">
        <v>0.74900398406374502</v>
      </c>
      <c r="O23" s="26">
        <v>0.19920318725099601</v>
      </c>
      <c r="P23" s="26">
        <v>5.1792828685258967E-2</v>
      </c>
      <c r="R23" s="47">
        <f t="shared" si="0"/>
        <v>0.438</v>
      </c>
      <c r="S23" s="67">
        <f t="shared" si="1"/>
        <v>0.91600000000000004</v>
      </c>
    </row>
    <row r="24" spans="1:19" x14ac:dyDescent="0.25">
      <c r="A24" s="25">
        <v>540178</v>
      </c>
      <c r="B24" s="15" t="s">
        <v>287</v>
      </c>
      <c r="C24" s="15" t="s">
        <v>286</v>
      </c>
      <c r="D24" s="15" t="s">
        <v>19</v>
      </c>
      <c r="E24" s="25">
        <v>7</v>
      </c>
      <c r="F24" s="25">
        <v>0</v>
      </c>
      <c r="G24" s="25">
        <v>0</v>
      </c>
      <c r="H24" s="25">
        <v>0</v>
      </c>
      <c r="I24" s="25">
        <v>0</v>
      </c>
      <c r="J24" s="25">
        <v>2.02</v>
      </c>
      <c r="K24" s="25">
        <v>0</v>
      </c>
      <c r="L24" s="25">
        <v>2.02</v>
      </c>
      <c r="M24" s="25">
        <v>9.7584541062801927E-3</v>
      </c>
      <c r="N24" s="26">
        <v>0</v>
      </c>
      <c r="O24" s="26">
        <v>1</v>
      </c>
      <c r="P24" s="26">
        <v>0</v>
      </c>
      <c r="R24" s="47">
        <f t="shared" si="0"/>
        <v>0.34200000000000003</v>
      </c>
      <c r="S24" s="67">
        <f t="shared" si="1"/>
        <v>0.91200000000000003</v>
      </c>
    </row>
    <row r="25" spans="1:19" x14ac:dyDescent="0.25">
      <c r="A25" s="25">
        <v>540143</v>
      </c>
      <c r="B25" s="15" t="s">
        <v>229</v>
      </c>
      <c r="C25" s="15" t="s">
        <v>228</v>
      </c>
      <c r="D25" s="15" t="s">
        <v>19</v>
      </c>
      <c r="E25" s="25">
        <v>1</v>
      </c>
      <c r="F25" s="25">
        <v>1.5</v>
      </c>
      <c r="G25" s="25">
        <v>0</v>
      </c>
      <c r="H25" s="25">
        <v>0</v>
      </c>
      <c r="I25" s="25">
        <v>1.5</v>
      </c>
      <c r="J25" s="25">
        <v>0.18</v>
      </c>
      <c r="K25" s="25">
        <v>0.28999999999999998</v>
      </c>
      <c r="L25" s="25">
        <v>1.97</v>
      </c>
      <c r="M25" s="25">
        <v>9.7524752475247525E-3</v>
      </c>
      <c r="N25" s="26">
        <v>0.76142131979695438</v>
      </c>
      <c r="O25" s="26">
        <v>9.1370558375634514E-2</v>
      </c>
      <c r="P25" s="26">
        <v>0.14720812182741119</v>
      </c>
      <c r="R25" s="47">
        <f t="shared" si="0"/>
        <v>0.33300000000000002</v>
      </c>
      <c r="S25" s="67">
        <f t="shared" si="1"/>
        <v>0.90700000000000003</v>
      </c>
    </row>
    <row r="26" spans="1:19" x14ac:dyDescent="0.25">
      <c r="A26" s="25">
        <v>540231</v>
      </c>
      <c r="B26" s="15" t="s">
        <v>332</v>
      </c>
      <c r="C26" s="15" t="s">
        <v>329</v>
      </c>
      <c r="D26" s="15" t="s">
        <v>19</v>
      </c>
      <c r="E26" s="25">
        <v>2</v>
      </c>
      <c r="F26" s="25">
        <v>7.24</v>
      </c>
      <c r="G26" s="25">
        <v>0</v>
      </c>
      <c r="H26" s="25">
        <v>0</v>
      </c>
      <c r="I26" s="25">
        <v>7.24</v>
      </c>
      <c r="J26" s="25">
        <v>7.0000000000000007E-2</v>
      </c>
      <c r="K26" s="25">
        <v>0.01</v>
      </c>
      <c r="L26" s="25">
        <v>7.32</v>
      </c>
      <c r="M26" s="25">
        <v>9.6953642384105965E-3</v>
      </c>
      <c r="N26" s="26">
        <v>0.98907103825136611</v>
      </c>
      <c r="O26" s="26">
        <v>9.562841530054645E-3</v>
      </c>
      <c r="P26" s="26">
        <v>1.366120218579235E-3</v>
      </c>
      <c r="R26" s="48">
        <f t="shared" si="0"/>
        <v>0.86399999999999999</v>
      </c>
      <c r="S26" s="67">
        <f t="shared" si="1"/>
        <v>0.90300000000000002</v>
      </c>
    </row>
    <row r="27" spans="1:19" x14ac:dyDescent="0.25">
      <c r="A27" s="25">
        <v>540125</v>
      </c>
      <c r="B27" s="15" t="s">
        <v>200</v>
      </c>
      <c r="C27" s="15" t="s">
        <v>201</v>
      </c>
      <c r="D27" s="15" t="s">
        <v>19</v>
      </c>
      <c r="E27" s="25">
        <v>1</v>
      </c>
      <c r="F27" s="25">
        <v>3.28</v>
      </c>
      <c r="G27" s="25">
        <v>0</v>
      </c>
      <c r="H27" s="25">
        <v>0</v>
      </c>
      <c r="I27" s="25">
        <v>3.28</v>
      </c>
      <c r="J27" s="25">
        <v>0.2</v>
      </c>
      <c r="K27" s="25">
        <v>0.06</v>
      </c>
      <c r="L27" s="25">
        <v>3.54</v>
      </c>
      <c r="M27" s="25">
        <v>9.4652406417112308E-3</v>
      </c>
      <c r="N27" s="26">
        <v>0.92655367231638408</v>
      </c>
      <c r="O27" s="26">
        <v>5.6497175141242938E-2</v>
      </c>
      <c r="P27" s="26">
        <v>1.6949152542372881E-2</v>
      </c>
      <c r="R27" s="47">
        <f t="shared" si="0"/>
        <v>0.60899999999999999</v>
      </c>
      <c r="S27" s="67">
        <f t="shared" si="1"/>
        <v>0.89900000000000002</v>
      </c>
    </row>
    <row r="28" spans="1:19" x14ac:dyDescent="0.25">
      <c r="A28" s="25">
        <v>540058</v>
      </c>
      <c r="B28" s="15" t="s">
        <v>110</v>
      </c>
      <c r="C28" s="15" t="s">
        <v>107</v>
      </c>
      <c r="D28" s="15" t="s">
        <v>19</v>
      </c>
      <c r="E28" s="25">
        <v>6</v>
      </c>
      <c r="F28" s="25">
        <v>2.57</v>
      </c>
      <c r="G28" s="25">
        <v>0</v>
      </c>
      <c r="H28" s="25">
        <v>0</v>
      </c>
      <c r="I28" s="25">
        <v>2.57</v>
      </c>
      <c r="J28" s="25">
        <v>0.43</v>
      </c>
      <c r="K28" s="25">
        <v>0.04</v>
      </c>
      <c r="L28" s="25">
        <v>3.04</v>
      </c>
      <c r="M28" s="25">
        <v>9.4409937888198757E-3</v>
      </c>
      <c r="N28" s="26">
        <v>0.8453947368421052</v>
      </c>
      <c r="O28" s="26">
        <v>0.1414473684210526</v>
      </c>
      <c r="P28" s="26">
        <v>1.3157894736842099E-2</v>
      </c>
      <c r="R28" s="47">
        <f t="shared" si="0"/>
        <v>0.52100000000000002</v>
      </c>
      <c r="S28" s="67">
        <f t="shared" si="1"/>
        <v>0.89400000000000002</v>
      </c>
    </row>
    <row r="29" spans="1:19" x14ac:dyDescent="0.25">
      <c r="A29" s="25">
        <v>540189</v>
      </c>
      <c r="B29" s="15" t="s">
        <v>309</v>
      </c>
      <c r="C29" s="15" t="s">
        <v>310</v>
      </c>
      <c r="D29" s="15" t="s">
        <v>19</v>
      </c>
      <c r="E29" s="25">
        <v>6</v>
      </c>
      <c r="F29" s="25">
        <v>0</v>
      </c>
      <c r="G29" s="25">
        <v>0</v>
      </c>
      <c r="H29" s="25">
        <v>0</v>
      </c>
      <c r="I29" s="25">
        <v>0</v>
      </c>
      <c r="J29" s="25">
        <v>1.8</v>
      </c>
      <c r="K29" s="25">
        <v>0.02</v>
      </c>
      <c r="L29" s="25">
        <v>1.82</v>
      </c>
      <c r="M29" s="25">
        <v>9.285714285714286E-3</v>
      </c>
      <c r="N29" s="26">
        <v>0</v>
      </c>
      <c r="O29" s="26">
        <v>0.98901098901098905</v>
      </c>
      <c r="P29" s="26">
        <v>1.098901098901099E-2</v>
      </c>
      <c r="R29" s="47">
        <f t="shared" si="0"/>
        <v>0.29799999999999999</v>
      </c>
      <c r="S29" s="67">
        <f t="shared" si="1"/>
        <v>0.89</v>
      </c>
    </row>
    <row r="30" spans="1:19" x14ac:dyDescent="0.25">
      <c r="A30" s="25">
        <v>540113</v>
      </c>
      <c r="B30" s="15" t="s">
        <v>181</v>
      </c>
      <c r="C30" s="15" t="s">
        <v>182</v>
      </c>
      <c r="D30" s="15" t="s">
        <v>19</v>
      </c>
      <c r="E30" s="25">
        <v>2</v>
      </c>
      <c r="F30" s="25">
        <v>2.21</v>
      </c>
      <c r="G30" s="25">
        <v>0</v>
      </c>
      <c r="H30" s="25">
        <v>0</v>
      </c>
      <c r="I30" s="25">
        <v>2.21</v>
      </c>
      <c r="J30" s="25">
        <v>0</v>
      </c>
      <c r="K30" s="25">
        <v>0</v>
      </c>
      <c r="L30" s="25">
        <v>2.21</v>
      </c>
      <c r="M30" s="25">
        <v>9.208333333333334E-3</v>
      </c>
      <c r="N30" s="26">
        <v>1</v>
      </c>
      <c r="O30" s="26">
        <v>0</v>
      </c>
      <c r="P30" s="26">
        <v>0</v>
      </c>
      <c r="R30" s="47">
        <f t="shared" si="0"/>
        <v>0.36399999999999999</v>
      </c>
      <c r="S30" s="67">
        <f t="shared" si="1"/>
        <v>0.88500000000000001</v>
      </c>
    </row>
    <row r="31" spans="1:19" x14ac:dyDescent="0.25">
      <c r="A31" s="25">
        <v>540098</v>
      </c>
      <c r="B31" s="15" t="s">
        <v>167</v>
      </c>
      <c r="C31" s="15" t="s">
        <v>161</v>
      </c>
      <c r="D31" s="15" t="s">
        <v>19</v>
      </c>
      <c r="E31" s="25">
        <v>6</v>
      </c>
      <c r="F31" s="25">
        <v>2.5099999999999998</v>
      </c>
      <c r="G31" s="25">
        <v>0</v>
      </c>
      <c r="H31" s="25">
        <v>0</v>
      </c>
      <c r="I31" s="25">
        <v>2.5099999999999998</v>
      </c>
      <c r="J31" s="25">
        <v>1.62</v>
      </c>
      <c r="K31" s="25">
        <v>0</v>
      </c>
      <c r="L31" s="25">
        <v>4.13</v>
      </c>
      <c r="M31" s="25">
        <v>9.1574279379157426E-3</v>
      </c>
      <c r="N31" s="26">
        <v>0.60774818401937047</v>
      </c>
      <c r="O31" s="26">
        <v>0.39225181598062958</v>
      </c>
      <c r="P31" s="26">
        <v>0</v>
      </c>
      <c r="R31" s="47">
        <f t="shared" si="0"/>
        <v>0.67900000000000005</v>
      </c>
      <c r="S31" s="67">
        <f t="shared" si="1"/>
        <v>0.88100000000000001</v>
      </c>
    </row>
    <row r="32" spans="1:19" x14ac:dyDescent="0.25">
      <c r="A32" s="25">
        <v>540265</v>
      </c>
      <c r="B32" s="15" t="s">
        <v>289</v>
      </c>
      <c r="C32" s="15" t="s">
        <v>286</v>
      </c>
      <c r="D32" s="15" t="s">
        <v>19</v>
      </c>
      <c r="E32" s="25">
        <v>7</v>
      </c>
      <c r="F32" s="25">
        <v>0</v>
      </c>
      <c r="G32" s="25">
        <v>0</v>
      </c>
      <c r="H32" s="25">
        <v>0</v>
      </c>
      <c r="I32" s="25">
        <v>0</v>
      </c>
      <c r="J32" s="25">
        <v>3.56</v>
      </c>
      <c r="K32" s="25">
        <v>0.12</v>
      </c>
      <c r="L32" s="25">
        <v>3.68</v>
      </c>
      <c r="M32" s="25">
        <v>9.1542288557213934E-3</v>
      </c>
      <c r="N32" s="26">
        <v>0</v>
      </c>
      <c r="O32" s="26">
        <v>0.96739130434782605</v>
      </c>
      <c r="P32" s="26">
        <v>3.2608695652173912E-2</v>
      </c>
      <c r="R32" s="47">
        <f t="shared" si="0"/>
        <v>0.63500000000000001</v>
      </c>
      <c r="S32" s="67">
        <f t="shared" si="1"/>
        <v>0.877</v>
      </c>
    </row>
    <row r="33" spans="1:19" x14ac:dyDescent="0.25">
      <c r="A33" s="25">
        <v>540119</v>
      </c>
      <c r="B33" s="15" t="s">
        <v>192</v>
      </c>
      <c r="C33" s="15" t="s">
        <v>189</v>
      </c>
      <c r="D33" s="15" t="s">
        <v>19</v>
      </c>
      <c r="E33" s="25">
        <v>1</v>
      </c>
      <c r="F33" s="25">
        <v>1.7</v>
      </c>
      <c r="G33" s="25">
        <v>0</v>
      </c>
      <c r="H33" s="25">
        <v>0</v>
      </c>
      <c r="I33" s="25">
        <v>1.7</v>
      </c>
      <c r="J33" s="25">
        <v>0</v>
      </c>
      <c r="K33" s="25">
        <v>0.18</v>
      </c>
      <c r="L33" s="25">
        <v>1.88</v>
      </c>
      <c r="M33" s="25">
        <v>9.0384615384615386E-3</v>
      </c>
      <c r="N33" s="26">
        <v>0.9042553191489362</v>
      </c>
      <c r="O33" s="26">
        <v>0</v>
      </c>
      <c r="P33" s="26">
        <v>9.5744680851063829E-2</v>
      </c>
      <c r="R33" s="47">
        <f t="shared" si="0"/>
        <v>0.315</v>
      </c>
      <c r="S33" s="67">
        <f t="shared" si="1"/>
        <v>0.872</v>
      </c>
    </row>
    <row r="34" spans="1:19" x14ac:dyDescent="0.25">
      <c r="A34" s="25">
        <v>540204</v>
      </c>
      <c r="B34" s="15" t="s">
        <v>335</v>
      </c>
      <c r="C34" s="15" t="s">
        <v>336</v>
      </c>
      <c r="D34" s="15" t="s">
        <v>19</v>
      </c>
      <c r="E34" s="25">
        <v>4</v>
      </c>
      <c r="F34" s="25">
        <v>2.68</v>
      </c>
      <c r="G34" s="25">
        <v>0</v>
      </c>
      <c r="H34" s="25">
        <v>0</v>
      </c>
      <c r="I34" s="25">
        <v>2.68</v>
      </c>
      <c r="J34" s="25">
        <v>0</v>
      </c>
      <c r="K34" s="25">
        <v>0.02</v>
      </c>
      <c r="L34" s="25">
        <v>2.7</v>
      </c>
      <c r="M34" s="25">
        <v>8.9108910891089119E-3</v>
      </c>
      <c r="N34" s="26">
        <v>0.99259259259259258</v>
      </c>
      <c r="O34" s="26">
        <v>0</v>
      </c>
      <c r="P34" s="26">
        <v>7.4074074074074068E-3</v>
      </c>
      <c r="R34" s="47">
        <f t="shared" si="0"/>
        <v>0.47299999999999998</v>
      </c>
      <c r="S34" s="67">
        <f t="shared" si="1"/>
        <v>0.86799999999999999</v>
      </c>
    </row>
    <row r="35" spans="1:19" x14ac:dyDescent="0.25">
      <c r="A35" s="25">
        <v>540176</v>
      </c>
      <c r="B35" s="15" t="s">
        <v>285</v>
      </c>
      <c r="C35" s="15" t="s">
        <v>286</v>
      </c>
      <c r="D35" s="15" t="s">
        <v>19</v>
      </c>
      <c r="E35" s="25">
        <v>7</v>
      </c>
      <c r="F35" s="25">
        <v>0</v>
      </c>
      <c r="G35" s="25">
        <v>0</v>
      </c>
      <c r="H35" s="25">
        <v>0</v>
      </c>
      <c r="I35" s="25">
        <v>0</v>
      </c>
      <c r="J35" s="25">
        <v>1.97</v>
      </c>
      <c r="K35" s="25">
        <v>0.38</v>
      </c>
      <c r="L35" s="25">
        <v>2.35</v>
      </c>
      <c r="M35" s="25">
        <v>8.8679245283018876E-3</v>
      </c>
      <c r="N35" s="26">
        <v>0</v>
      </c>
      <c r="O35" s="26">
        <v>0.83829787234042552</v>
      </c>
      <c r="P35" s="26">
        <v>0.16170212765957451</v>
      </c>
      <c r="R35" s="47">
        <f t="shared" si="0"/>
        <v>0.39400000000000002</v>
      </c>
      <c r="S35" s="67">
        <f t="shared" si="1"/>
        <v>0.86399999999999999</v>
      </c>
    </row>
    <row r="36" spans="1:19" x14ac:dyDescent="0.25">
      <c r="A36" s="25">
        <v>540021</v>
      </c>
      <c r="B36" s="15" t="s">
        <v>55</v>
      </c>
      <c r="C36" s="15" t="s">
        <v>56</v>
      </c>
      <c r="D36" s="15" t="s">
        <v>19</v>
      </c>
      <c r="E36" s="25">
        <v>5</v>
      </c>
      <c r="F36" s="25">
        <v>2.78</v>
      </c>
      <c r="G36" s="25">
        <v>0</v>
      </c>
      <c r="H36" s="25">
        <v>0</v>
      </c>
      <c r="I36" s="25">
        <v>2.78</v>
      </c>
      <c r="J36" s="25">
        <v>0.08</v>
      </c>
      <c r="K36" s="25">
        <v>0.04</v>
      </c>
      <c r="L36" s="25">
        <v>2.9</v>
      </c>
      <c r="M36" s="25">
        <v>8.8145896656534953E-3</v>
      </c>
      <c r="N36" s="26">
        <v>0.95862068965517233</v>
      </c>
      <c r="O36" s="26">
        <v>2.7586206896551731E-2</v>
      </c>
      <c r="P36" s="26">
        <v>1.379310344827586E-2</v>
      </c>
      <c r="R36" s="47">
        <f t="shared" si="0"/>
        <v>0.50800000000000001</v>
      </c>
      <c r="S36" s="67">
        <f t="shared" si="1"/>
        <v>0.85899999999999999</v>
      </c>
    </row>
    <row r="37" spans="1:19" x14ac:dyDescent="0.25">
      <c r="A37" s="25">
        <v>540193</v>
      </c>
      <c r="B37" s="15" t="s">
        <v>313</v>
      </c>
      <c r="C37" s="15" t="s">
        <v>314</v>
      </c>
      <c r="D37" s="15" t="s">
        <v>19</v>
      </c>
      <c r="E37" s="25">
        <v>7</v>
      </c>
      <c r="F37" s="25">
        <v>1.92</v>
      </c>
      <c r="G37" s="25">
        <v>0</v>
      </c>
      <c r="H37" s="25">
        <v>0</v>
      </c>
      <c r="I37" s="25">
        <v>1.92</v>
      </c>
      <c r="J37" s="25">
        <v>0.49</v>
      </c>
      <c r="K37" s="25">
        <v>0</v>
      </c>
      <c r="L37" s="25">
        <v>2.41</v>
      </c>
      <c r="M37" s="25">
        <v>8.7956204379562048E-3</v>
      </c>
      <c r="N37" s="26">
        <v>0.79668049792531115</v>
      </c>
      <c r="O37" s="26">
        <v>0.2033195020746888</v>
      </c>
      <c r="P37" s="26">
        <v>0</v>
      </c>
      <c r="R37" s="47">
        <f t="shared" si="0"/>
        <v>0.41599999999999998</v>
      </c>
      <c r="S37" s="67">
        <f t="shared" si="1"/>
        <v>0.85499999999999998</v>
      </c>
    </row>
    <row r="38" spans="1:19" x14ac:dyDescent="0.25">
      <c r="A38" s="25">
        <v>545537</v>
      </c>
      <c r="B38" s="15" t="s">
        <v>157</v>
      </c>
      <c r="C38" s="15" t="s">
        <v>154</v>
      </c>
      <c r="D38" s="15" t="s">
        <v>19</v>
      </c>
      <c r="E38" s="25">
        <v>2</v>
      </c>
      <c r="F38" s="25">
        <v>6.4</v>
      </c>
      <c r="G38" s="25">
        <v>0</v>
      </c>
      <c r="H38" s="25">
        <v>0</v>
      </c>
      <c r="I38" s="25">
        <v>6.4</v>
      </c>
      <c r="J38" s="25">
        <v>0</v>
      </c>
      <c r="K38" s="25">
        <v>0.02</v>
      </c>
      <c r="L38" s="25">
        <v>6.42</v>
      </c>
      <c r="M38" s="25">
        <v>8.710990502035278E-3</v>
      </c>
      <c r="N38" s="26">
        <v>0.99688473520249232</v>
      </c>
      <c r="O38" s="26">
        <v>0</v>
      </c>
      <c r="P38" s="26">
        <v>3.1152647975077881E-3</v>
      </c>
      <c r="R38" s="48">
        <f t="shared" si="0"/>
        <v>0.84199999999999997</v>
      </c>
      <c r="S38" s="67">
        <f t="shared" si="1"/>
        <v>0.85</v>
      </c>
    </row>
    <row r="39" spans="1:19" x14ac:dyDescent="0.25">
      <c r="A39" s="25">
        <v>540082</v>
      </c>
      <c r="B39" s="15" t="s">
        <v>138</v>
      </c>
      <c r="C39" s="15" t="s">
        <v>129</v>
      </c>
      <c r="D39" s="15" t="s">
        <v>19</v>
      </c>
      <c r="E39" s="25">
        <v>3</v>
      </c>
      <c r="F39" s="25">
        <v>1.59</v>
      </c>
      <c r="G39" s="25">
        <v>0</v>
      </c>
      <c r="H39" s="25">
        <v>0</v>
      </c>
      <c r="I39" s="25">
        <v>1.59</v>
      </c>
      <c r="J39" s="25">
        <v>0</v>
      </c>
      <c r="K39" s="25">
        <v>0.01</v>
      </c>
      <c r="L39" s="25">
        <v>1.6</v>
      </c>
      <c r="M39" s="25">
        <v>8.5561497326203211E-3</v>
      </c>
      <c r="N39" s="26">
        <v>0.99375000000000002</v>
      </c>
      <c r="O39" s="26">
        <v>0</v>
      </c>
      <c r="P39" s="26">
        <v>6.2499999999999986E-3</v>
      </c>
      <c r="R39" s="47">
        <f t="shared" si="0"/>
        <v>0.245</v>
      </c>
      <c r="S39" s="67">
        <f t="shared" si="1"/>
        <v>0.84599999999999997</v>
      </c>
    </row>
    <row r="40" spans="1:19" x14ac:dyDescent="0.25">
      <c r="A40" s="25">
        <v>540161</v>
      </c>
      <c r="B40" s="15" t="s">
        <v>261</v>
      </c>
      <c r="C40" s="15" t="s">
        <v>260</v>
      </c>
      <c r="D40" s="15" t="s">
        <v>19</v>
      </c>
      <c r="E40" s="25">
        <v>6</v>
      </c>
      <c r="F40" s="25">
        <v>1.48</v>
      </c>
      <c r="G40" s="25">
        <v>0</v>
      </c>
      <c r="H40" s="25">
        <v>0</v>
      </c>
      <c r="I40" s="25">
        <v>1.48</v>
      </c>
      <c r="J40" s="25">
        <v>0</v>
      </c>
      <c r="K40" s="25">
        <v>0.01</v>
      </c>
      <c r="L40" s="25">
        <v>1.49</v>
      </c>
      <c r="M40" s="25">
        <v>8.5142857142857138E-3</v>
      </c>
      <c r="N40" s="26">
        <v>0.99328859060402686</v>
      </c>
      <c r="O40" s="26">
        <v>0</v>
      </c>
      <c r="P40" s="26">
        <v>6.7114093959731542E-3</v>
      </c>
      <c r="R40" s="47">
        <f t="shared" si="0"/>
        <v>0.214</v>
      </c>
      <c r="S40" s="67">
        <f t="shared" si="1"/>
        <v>0.84199999999999997</v>
      </c>
    </row>
    <row r="41" spans="1:19" x14ac:dyDescent="0.25">
      <c r="A41" s="25">
        <v>540264</v>
      </c>
      <c r="B41" s="15" t="s">
        <v>288</v>
      </c>
      <c r="C41" s="15" t="s">
        <v>286</v>
      </c>
      <c r="D41" s="15" t="s">
        <v>19</v>
      </c>
      <c r="E41" s="25">
        <v>7</v>
      </c>
      <c r="F41" s="25">
        <v>0</v>
      </c>
      <c r="G41" s="25">
        <v>0</v>
      </c>
      <c r="H41" s="25">
        <v>0</v>
      </c>
      <c r="I41" s="25">
        <v>0</v>
      </c>
      <c r="J41" s="25">
        <v>1.29</v>
      </c>
      <c r="K41" s="25">
        <v>0.36</v>
      </c>
      <c r="L41" s="25">
        <v>1.65</v>
      </c>
      <c r="M41" s="25">
        <v>8.505154639175257E-3</v>
      </c>
      <c r="N41" s="26">
        <v>0</v>
      </c>
      <c r="O41" s="26">
        <v>0.78181818181818186</v>
      </c>
      <c r="P41" s="26">
        <v>0.2181818181818182</v>
      </c>
      <c r="R41" s="47">
        <f t="shared" si="0"/>
        <v>0.26300000000000001</v>
      </c>
      <c r="S41" s="67">
        <f t="shared" si="1"/>
        <v>0.83699999999999997</v>
      </c>
    </row>
    <row r="42" spans="1:19" x14ac:dyDescent="0.25">
      <c r="A42" s="25">
        <v>540122</v>
      </c>
      <c r="B42" s="15" t="s">
        <v>194</v>
      </c>
      <c r="C42" s="15" t="s">
        <v>189</v>
      </c>
      <c r="D42" s="15" t="s">
        <v>19</v>
      </c>
      <c r="E42" s="25">
        <v>1</v>
      </c>
      <c r="F42" s="25">
        <v>4.01</v>
      </c>
      <c r="G42" s="25">
        <v>0</v>
      </c>
      <c r="H42" s="25">
        <v>0</v>
      </c>
      <c r="I42" s="25">
        <v>4.01</v>
      </c>
      <c r="J42" s="25">
        <v>0.52</v>
      </c>
      <c r="K42" s="25">
        <v>0.4</v>
      </c>
      <c r="L42" s="25">
        <v>4.93</v>
      </c>
      <c r="M42" s="25">
        <v>8.3701188455008492E-3</v>
      </c>
      <c r="N42" s="26">
        <v>0.81338742393509134</v>
      </c>
      <c r="O42" s="26">
        <v>0.1054766734279919</v>
      </c>
      <c r="P42" s="26">
        <v>8.1135902636916848E-2</v>
      </c>
      <c r="R42" s="47">
        <f t="shared" si="0"/>
        <v>0.74099999999999999</v>
      </c>
      <c r="S42" s="67">
        <f t="shared" si="1"/>
        <v>0.83299999999999996</v>
      </c>
    </row>
    <row r="43" spans="1:19" x14ac:dyDescent="0.25">
      <c r="A43" s="25">
        <v>540105</v>
      </c>
      <c r="B43" s="15" t="s">
        <v>168</v>
      </c>
      <c r="C43" s="15" t="s">
        <v>161</v>
      </c>
      <c r="D43" s="15" t="s">
        <v>19</v>
      </c>
      <c r="E43" s="25">
        <v>6</v>
      </c>
      <c r="F43" s="25">
        <v>2.54</v>
      </c>
      <c r="G43" s="25">
        <v>0</v>
      </c>
      <c r="H43" s="25">
        <v>0</v>
      </c>
      <c r="I43" s="25">
        <v>2.54</v>
      </c>
      <c r="J43" s="25">
        <v>0.28999999999999998</v>
      </c>
      <c r="K43" s="25">
        <v>0</v>
      </c>
      <c r="L43" s="25">
        <v>2.83</v>
      </c>
      <c r="M43" s="25">
        <v>8.2991202346041053E-3</v>
      </c>
      <c r="N43" s="26">
        <v>0.89752650176678439</v>
      </c>
      <c r="O43" s="26">
        <v>0.1024734982332155</v>
      </c>
      <c r="P43" s="26">
        <v>0</v>
      </c>
      <c r="R43" s="47">
        <f t="shared" si="0"/>
        <v>0.5</v>
      </c>
      <c r="S43" s="67">
        <f t="shared" si="1"/>
        <v>0.82799999999999996</v>
      </c>
    </row>
    <row r="44" spans="1:19" x14ac:dyDescent="0.25">
      <c r="A44" s="25">
        <v>540259</v>
      </c>
      <c r="B44" s="15" t="s">
        <v>323</v>
      </c>
      <c r="C44" s="15" t="s">
        <v>321</v>
      </c>
      <c r="D44" s="15" t="s">
        <v>19</v>
      </c>
      <c r="E44" s="25">
        <v>5</v>
      </c>
      <c r="F44" s="25">
        <v>0.5</v>
      </c>
      <c r="G44" s="25">
        <v>0</v>
      </c>
      <c r="H44" s="25">
        <v>0</v>
      </c>
      <c r="I44" s="25">
        <v>0.5</v>
      </c>
      <c r="J44" s="25">
        <v>0</v>
      </c>
      <c r="K44" s="25">
        <v>0.03</v>
      </c>
      <c r="L44" s="25">
        <v>0.53</v>
      </c>
      <c r="M44" s="25">
        <v>8.1538461538461539E-3</v>
      </c>
      <c r="N44" s="26">
        <v>0.94339622641509424</v>
      </c>
      <c r="O44" s="26">
        <v>0</v>
      </c>
      <c r="P44" s="26">
        <v>5.6603773584905648E-2</v>
      </c>
      <c r="R44" s="47">
        <f t="shared" si="0"/>
        <v>9.6000000000000002E-2</v>
      </c>
      <c r="S44" s="67">
        <f t="shared" si="1"/>
        <v>0.82399999999999995</v>
      </c>
    </row>
    <row r="45" spans="1:19" x14ac:dyDescent="0.25">
      <c r="A45" s="25">
        <v>540100</v>
      </c>
      <c r="B45" s="15" t="s">
        <v>169</v>
      </c>
      <c r="C45" s="15" t="s">
        <v>161</v>
      </c>
      <c r="D45" s="15" t="s">
        <v>19</v>
      </c>
      <c r="E45" s="25">
        <v>6</v>
      </c>
      <c r="F45" s="25">
        <v>0.9</v>
      </c>
      <c r="G45" s="25">
        <v>0</v>
      </c>
      <c r="H45" s="25">
        <v>0</v>
      </c>
      <c r="I45" s="25">
        <v>0.9</v>
      </c>
      <c r="J45" s="25">
        <v>0.6</v>
      </c>
      <c r="K45" s="25">
        <v>0</v>
      </c>
      <c r="L45" s="25">
        <v>1.5</v>
      </c>
      <c r="M45" s="25">
        <v>8.152173913043478E-3</v>
      </c>
      <c r="N45" s="26">
        <v>0.6</v>
      </c>
      <c r="O45" s="26">
        <v>0.4</v>
      </c>
      <c r="P45" s="26">
        <v>0</v>
      </c>
      <c r="R45" s="47">
        <f t="shared" si="0"/>
        <v>0.219</v>
      </c>
      <c r="S45" s="67">
        <f t="shared" si="1"/>
        <v>0.82</v>
      </c>
    </row>
    <row r="46" spans="1:19" x14ac:dyDescent="0.25">
      <c r="A46" s="25">
        <v>540005</v>
      </c>
      <c r="B46" s="15" t="s">
        <v>232</v>
      </c>
      <c r="C46" s="15" t="s">
        <v>233</v>
      </c>
      <c r="D46" s="15" t="s">
        <v>19</v>
      </c>
      <c r="E46" s="25">
        <v>9</v>
      </c>
      <c r="F46" s="25">
        <v>1.63</v>
      </c>
      <c r="G46" s="25">
        <v>0</v>
      </c>
      <c r="H46" s="25">
        <v>0</v>
      </c>
      <c r="I46" s="25">
        <v>1.63</v>
      </c>
      <c r="J46" s="25">
        <v>0.09</v>
      </c>
      <c r="K46" s="25">
        <v>0.03</v>
      </c>
      <c r="L46" s="25">
        <v>1.75</v>
      </c>
      <c r="M46" s="25">
        <v>8.1395348837209301E-3</v>
      </c>
      <c r="N46" s="26">
        <v>0.93142857142857138</v>
      </c>
      <c r="O46" s="26">
        <v>5.1428571428571428E-2</v>
      </c>
      <c r="P46" s="26">
        <v>1.714285714285714E-2</v>
      </c>
      <c r="R46" s="47">
        <f t="shared" si="0"/>
        <v>0.27600000000000002</v>
      </c>
      <c r="S46" s="67">
        <f t="shared" si="1"/>
        <v>0.81499999999999995</v>
      </c>
    </row>
    <row r="47" spans="1:19" x14ac:dyDescent="0.25">
      <c r="A47" s="25">
        <v>540037</v>
      </c>
      <c r="B47" s="15" t="s">
        <v>76</v>
      </c>
      <c r="C47" s="15" t="s">
        <v>77</v>
      </c>
      <c r="D47" s="15" t="s">
        <v>19</v>
      </c>
      <c r="E47" s="25">
        <v>7</v>
      </c>
      <c r="F47" s="25">
        <v>1.8</v>
      </c>
      <c r="G47" s="25">
        <v>0</v>
      </c>
      <c r="H47" s="25">
        <v>0</v>
      </c>
      <c r="I47" s="25">
        <v>1.8</v>
      </c>
      <c r="J47" s="25">
        <v>0</v>
      </c>
      <c r="K47" s="25">
        <v>0.02</v>
      </c>
      <c r="L47" s="25">
        <v>1.82</v>
      </c>
      <c r="M47" s="25">
        <v>8.1250000000000003E-3</v>
      </c>
      <c r="N47" s="26">
        <v>0.98901098901098905</v>
      </c>
      <c r="O47" s="26">
        <v>0</v>
      </c>
      <c r="P47" s="26">
        <v>1.098901098901099E-2</v>
      </c>
      <c r="R47" s="47">
        <f t="shared" si="0"/>
        <v>0.29799999999999999</v>
      </c>
      <c r="S47" s="67">
        <f t="shared" si="1"/>
        <v>0.81100000000000005</v>
      </c>
    </row>
    <row r="48" spans="1:19" x14ac:dyDescent="0.25">
      <c r="A48" s="25">
        <v>540087</v>
      </c>
      <c r="B48" s="15" t="s">
        <v>147</v>
      </c>
      <c r="C48" s="15" t="s">
        <v>146</v>
      </c>
      <c r="D48" s="15" t="s">
        <v>19</v>
      </c>
      <c r="E48" s="25">
        <v>7</v>
      </c>
      <c r="F48" s="25">
        <v>6.92</v>
      </c>
      <c r="G48" s="25">
        <v>0</v>
      </c>
      <c r="H48" s="25">
        <v>0</v>
      </c>
      <c r="I48" s="25">
        <v>6.92</v>
      </c>
      <c r="J48" s="25">
        <v>3.08</v>
      </c>
      <c r="K48" s="25">
        <v>0.08</v>
      </c>
      <c r="L48" s="25">
        <v>10.08</v>
      </c>
      <c r="M48" s="25">
        <v>7.9058823529411758E-3</v>
      </c>
      <c r="N48" s="26">
        <v>0.68650793650793651</v>
      </c>
      <c r="O48" s="26">
        <v>0.30555555555555558</v>
      </c>
      <c r="P48" s="26">
        <v>7.9365079365079361E-3</v>
      </c>
      <c r="R48" s="48">
        <f t="shared" si="0"/>
        <v>0.92100000000000004</v>
      </c>
      <c r="S48" s="67">
        <f t="shared" si="1"/>
        <v>0.80700000000000005</v>
      </c>
    </row>
    <row r="49" spans="1:19" x14ac:dyDescent="0.25">
      <c r="A49" s="25">
        <v>540212</v>
      </c>
      <c r="B49" s="15" t="s">
        <v>346</v>
      </c>
      <c r="C49" s="15" t="s">
        <v>347</v>
      </c>
      <c r="D49" s="15" t="s">
        <v>19</v>
      </c>
      <c r="E49" s="25">
        <v>5</v>
      </c>
      <c r="F49" s="25">
        <v>2.36</v>
      </c>
      <c r="G49" s="25">
        <v>0</v>
      </c>
      <c r="H49" s="25">
        <v>0</v>
      </c>
      <c r="I49" s="25">
        <v>2.36</v>
      </c>
      <c r="J49" s="25">
        <v>0.14000000000000001</v>
      </c>
      <c r="K49" s="25">
        <v>0.01</v>
      </c>
      <c r="L49" s="25">
        <v>2.5099999999999998</v>
      </c>
      <c r="M49" s="25">
        <v>7.7708978328173356E-3</v>
      </c>
      <c r="N49" s="26">
        <v>0.94023904382470125</v>
      </c>
      <c r="O49" s="26">
        <v>5.5776892430278897E-2</v>
      </c>
      <c r="P49" s="26">
        <v>3.9840637450199211E-3</v>
      </c>
      <c r="R49" s="47">
        <f t="shared" si="0"/>
        <v>0.438</v>
      </c>
      <c r="S49" s="67">
        <f t="shared" si="1"/>
        <v>0.80200000000000005</v>
      </c>
    </row>
    <row r="50" spans="1:19" x14ac:dyDescent="0.25">
      <c r="A50" s="25">
        <v>540171</v>
      </c>
      <c r="B50" s="15" t="s">
        <v>281</v>
      </c>
      <c r="C50" s="15" t="s">
        <v>280</v>
      </c>
      <c r="D50" s="15" t="s">
        <v>19</v>
      </c>
      <c r="E50" s="25">
        <v>1</v>
      </c>
      <c r="F50" s="25">
        <v>0</v>
      </c>
      <c r="G50" s="25">
        <v>0</v>
      </c>
      <c r="H50" s="25">
        <v>0</v>
      </c>
      <c r="I50" s="25">
        <v>0</v>
      </c>
      <c r="J50" s="25">
        <v>2.46</v>
      </c>
      <c r="K50" s="25">
        <v>0.03</v>
      </c>
      <c r="L50" s="25">
        <v>2.4900000000000002</v>
      </c>
      <c r="M50" s="25">
        <v>7.7570093457943919E-3</v>
      </c>
      <c r="N50" s="26">
        <v>0</v>
      </c>
      <c r="O50" s="26">
        <v>0.98795180722891573</v>
      </c>
      <c r="P50" s="26">
        <v>1.204819277108434E-2</v>
      </c>
      <c r="R50" s="47">
        <f t="shared" si="0"/>
        <v>0.434</v>
      </c>
      <c r="S50" s="67">
        <f t="shared" si="1"/>
        <v>0.79800000000000004</v>
      </c>
    </row>
    <row r="51" spans="1:19" x14ac:dyDescent="0.25">
      <c r="A51" s="25">
        <v>540092</v>
      </c>
      <c r="B51" s="15" t="s">
        <v>153</v>
      </c>
      <c r="C51" s="15" t="s">
        <v>154</v>
      </c>
      <c r="D51" s="15" t="s">
        <v>19</v>
      </c>
      <c r="E51" s="25">
        <v>2</v>
      </c>
      <c r="F51" s="25">
        <v>3.35</v>
      </c>
      <c r="G51" s="25">
        <v>0</v>
      </c>
      <c r="H51" s="25">
        <v>0</v>
      </c>
      <c r="I51" s="25">
        <v>3.35</v>
      </c>
      <c r="J51" s="25">
        <v>0</v>
      </c>
      <c r="K51" s="25">
        <v>0.01</v>
      </c>
      <c r="L51" s="25">
        <v>3.36</v>
      </c>
      <c r="M51" s="25">
        <v>7.7064220183486239E-3</v>
      </c>
      <c r="N51" s="26">
        <v>0.99702380952380953</v>
      </c>
      <c r="O51" s="26">
        <v>0</v>
      </c>
      <c r="P51" s="26">
        <v>2.976190476190476E-3</v>
      </c>
      <c r="R51" s="47">
        <f t="shared" si="0"/>
        <v>0.56100000000000005</v>
      </c>
      <c r="S51" s="68">
        <f t="shared" si="1"/>
        <v>0.79300000000000004</v>
      </c>
    </row>
    <row r="52" spans="1:19" x14ac:dyDescent="0.25">
      <c r="A52" s="25">
        <v>540067</v>
      </c>
      <c r="B52" s="15" t="s">
        <v>124</v>
      </c>
      <c r="C52" s="15" t="s">
        <v>123</v>
      </c>
      <c r="D52" s="15" t="s">
        <v>19</v>
      </c>
      <c r="E52" s="25">
        <v>9</v>
      </c>
      <c r="F52" s="25">
        <v>0</v>
      </c>
      <c r="G52" s="25">
        <v>0</v>
      </c>
      <c r="H52" s="25">
        <v>0</v>
      </c>
      <c r="I52" s="25">
        <v>0</v>
      </c>
      <c r="J52" s="25">
        <v>2.09</v>
      </c>
      <c r="K52" s="25">
        <v>0.96</v>
      </c>
      <c r="L52" s="25">
        <v>3.05</v>
      </c>
      <c r="M52" s="25">
        <v>7.6249999999999998E-3</v>
      </c>
      <c r="N52" s="26">
        <v>0</v>
      </c>
      <c r="O52" s="26">
        <v>0.68524590163934429</v>
      </c>
      <c r="P52" s="26">
        <v>0.31475409836065582</v>
      </c>
      <c r="R52" s="47">
        <f t="shared" si="0"/>
        <v>0.52600000000000002</v>
      </c>
      <c r="S52" s="68">
        <f t="shared" si="1"/>
        <v>0.78900000000000003</v>
      </c>
    </row>
    <row r="53" spans="1:19" x14ac:dyDescent="0.25">
      <c r="A53" s="25">
        <v>540194</v>
      </c>
      <c r="B53" s="15" t="s">
        <v>316</v>
      </c>
      <c r="C53" s="15" t="s">
        <v>314</v>
      </c>
      <c r="D53" s="15" t="s">
        <v>19</v>
      </c>
      <c r="E53" s="25">
        <v>7</v>
      </c>
      <c r="F53" s="25">
        <v>3.98</v>
      </c>
      <c r="G53" s="25">
        <v>0</v>
      </c>
      <c r="H53" s="25">
        <v>0</v>
      </c>
      <c r="I53" s="25">
        <v>3.98</v>
      </c>
      <c r="J53" s="25">
        <v>0.04</v>
      </c>
      <c r="K53" s="25">
        <v>0</v>
      </c>
      <c r="L53" s="25">
        <v>4.0199999999999996</v>
      </c>
      <c r="M53" s="25">
        <v>7.5992438563327021E-3</v>
      </c>
      <c r="N53" s="26">
        <v>0.99004975124378114</v>
      </c>
      <c r="O53" s="26">
        <v>9.950248756218907E-3</v>
      </c>
      <c r="P53" s="26">
        <v>0</v>
      </c>
      <c r="R53" s="47">
        <f t="shared" si="0"/>
        <v>0.65700000000000003</v>
      </c>
      <c r="S53" s="68">
        <f t="shared" si="1"/>
        <v>0.78500000000000003</v>
      </c>
    </row>
    <row r="54" spans="1:19" x14ac:dyDescent="0.25">
      <c r="A54" s="25">
        <v>540086</v>
      </c>
      <c r="B54" s="15" t="s">
        <v>145</v>
      </c>
      <c r="C54" s="15" t="s">
        <v>146</v>
      </c>
      <c r="D54" s="15" t="s">
        <v>19</v>
      </c>
      <c r="E54" s="25">
        <v>7</v>
      </c>
      <c r="F54" s="25">
        <v>0</v>
      </c>
      <c r="G54" s="25">
        <v>0</v>
      </c>
      <c r="H54" s="25">
        <v>0</v>
      </c>
      <c r="I54" s="25">
        <v>0</v>
      </c>
      <c r="J54" s="25">
        <v>1.2</v>
      </c>
      <c r="K54" s="25">
        <v>0</v>
      </c>
      <c r="L54" s="25">
        <v>1.2</v>
      </c>
      <c r="M54" s="25">
        <v>7.5949367088607592E-3</v>
      </c>
      <c r="N54" s="26">
        <v>0</v>
      </c>
      <c r="O54" s="26">
        <v>1</v>
      </c>
      <c r="P54" s="26">
        <v>0</v>
      </c>
      <c r="R54" s="47">
        <f t="shared" si="0"/>
        <v>0.184</v>
      </c>
      <c r="S54" s="68">
        <f t="shared" si="1"/>
        <v>0.78</v>
      </c>
    </row>
    <row r="55" spans="1:19" x14ac:dyDescent="0.25">
      <c r="A55" s="25">
        <v>540104</v>
      </c>
      <c r="B55" s="15" t="s">
        <v>163</v>
      </c>
      <c r="C55" s="15" t="s">
        <v>161</v>
      </c>
      <c r="D55" s="15" t="s">
        <v>19</v>
      </c>
      <c r="E55" s="25">
        <v>6</v>
      </c>
      <c r="F55" s="25">
        <v>2.44</v>
      </c>
      <c r="G55" s="25">
        <v>0</v>
      </c>
      <c r="H55" s="25">
        <v>0</v>
      </c>
      <c r="I55" s="25">
        <v>2.44</v>
      </c>
      <c r="J55" s="25">
        <v>0</v>
      </c>
      <c r="K55" s="25">
        <v>0.03</v>
      </c>
      <c r="L55" s="25">
        <v>2.4700000000000002</v>
      </c>
      <c r="M55" s="25">
        <v>7.4622356495468271E-3</v>
      </c>
      <c r="N55" s="26">
        <v>0.98785425101214586</v>
      </c>
      <c r="O55" s="26">
        <v>0</v>
      </c>
      <c r="P55" s="26">
        <v>1.2145748987854249E-2</v>
      </c>
      <c r="R55" s="47">
        <f t="shared" si="0"/>
        <v>0.42899999999999999</v>
      </c>
      <c r="S55" s="68">
        <f t="shared" si="1"/>
        <v>0.77600000000000002</v>
      </c>
    </row>
    <row r="56" spans="1:19" x14ac:dyDescent="0.25">
      <c r="A56" s="25">
        <v>540199</v>
      </c>
      <c r="B56" s="15" t="s">
        <v>326</v>
      </c>
      <c r="C56" s="15" t="s">
        <v>327</v>
      </c>
      <c r="D56" s="15" t="s">
        <v>19</v>
      </c>
      <c r="E56" s="25">
        <v>7</v>
      </c>
      <c r="F56" s="25">
        <v>9.6</v>
      </c>
      <c r="G56" s="25">
        <v>0</v>
      </c>
      <c r="H56" s="25">
        <v>0</v>
      </c>
      <c r="I56" s="25">
        <v>9.6</v>
      </c>
      <c r="J56" s="25">
        <v>2.95</v>
      </c>
      <c r="K56" s="25">
        <v>1.04</v>
      </c>
      <c r="L56" s="25">
        <v>13.59</v>
      </c>
      <c r="M56" s="25">
        <v>7.4588364434687157E-3</v>
      </c>
      <c r="N56" s="26">
        <v>0.70640176600441495</v>
      </c>
      <c r="O56" s="26">
        <v>0.2170713760117734</v>
      </c>
      <c r="P56" s="26">
        <v>7.6526857983811633E-2</v>
      </c>
      <c r="R56" s="48">
        <f t="shared" si="0"/>
        <v>0.94699999999999995</v>
      </c>
      <c r="S56" s="68">
        <f t="shared" si="1"/>
        <v>0.77100000000000002</v>
      </c>
    </row>
    <row r="57" spans="1:19" x14ac:dyDescent="0.25">
      <c r="A57" s="25">
        <v>540012</v>
      </c>
      <c r="B57" s="15" t="s">
        <v>41</v>
      </c>
      <c r="C57" s="15" t="s">
        <v>42</v>
      </c>
      <c r="D57" s="15" t="s">
        <v>19</v>
      </c>
      <c r="E57" s="25">
        <v>11</v>
      </c>
      <c r="F57" s="25">
        <v>0</v>
      </c>
      <c r="G57" s="25">
        <v>0</v>
      </c>
      <c r="H57" s="25">
        <v>0</v>
      </c>
      <c r="I57" s="25">
        <v>0</v>
      </c>
      <c r="J57" s="25">
        <v>3.51</v>
      </c>
      <c r="K57" s="25">
        <v>0</v>
      </c>
      <c r="L57" s="25">
        <v>3.51</v>
      </c>
      <c r="M57" s="25">
        <v>7.4522292993630572E-3</v>
      </c>
      <c r="N57" s="26">
        <v>0</v>
      </c>
      <c r="O57" s="26">
        <v>1</v>
      </c>
      <c r="P57" s="26">
        <v>0</v>
      </c>
      <c r="R57" s="47">
        <f t="shared" si="0"/>
        <v>0.59199999999999997</v>
      </c>
      <c r="S57" s="68">
        <f t="shared" si="1"/>
        <v>0.76700000000000002</v>
      </c>
    </row>
    <row r="58" spans="1:19" x14ac:dyDescent="0.25">
      <c r="A58" s="25">
        <v>540102</v>
      </c>
      <c r="B58" s="15" t="s">
        <v>171</v>
      </c>
      <c r="C58" s="15" t="s">
        <v>161</v>
      </c>
      <c r="D58" s="15" t="s">
        <v>19</v>
      </c>
      <c r="E58" s="25">
        <v>6</v>
      </c>
      <c r="F58" s="25">
        <v>2.33</v>
      </c>
      <c r="G58" s="25">
        <v>0</v>
      </c>
      <c r="H58" s="25">
        <v>0</v>
      </c>
      <c r="I58" s="25">
        <v>2.33</v>
      </c>
      <c r="J58" s="25">
        <v>0.26</v>
      </c>
      <c r="K58" s="25">
        <v>0</v>
      </c>
      <c r="L58" s="25">
        <v>2.59</v>
      </c>
      <c r="M58" s="25">
        <v>7.3579545454545451E-3</v>
      </c>
      <c r="N58" s="26">
        <v>0.8996138996138997</v>
      </c>
      <c r="O58" s="26">
        <v>0.10038610038610039</v>
      </c>
      <c r="P58" s="26">
        <v>0</v>
      </c>
      <c r="R58" s="47">
        <f t="shared" si="0"/>
        <v>0.44700000000000001</v>
      </c>
      <c r="S58" s="68">
        <f t="shared" si="1"/>
        <v>0.76300000000000001</v>
      </c>
    </row>
    <row r="59" spans="1:19" x14ac:dyDescent="0.25">
      <c r="A59" s="25">
        <v>540025</v>
      </c>
      <c r="B59" s="15" t="s">
        <v>61</v>
      </c>
      <c r="C59" s="15" t="s">
        <v>62</v>
      </c>
      <c r="D59" s="15" t="s">
        <v>19</v>
      </c>
      <c r="E59" s="25">
        <v>6</v>
      </c>
      <c r="F59" s="25">
        <v>1.72</v>
      </c>
      <c r="G59" s="25">
        <v>0</v>
      </c>
      <c r="H59" s="25">
        <v>0</v>
      </c>
      <c r="I59" s="25">
        <v>1.72</v>
      </c>
      <c r="J59" s="25">
        <v>0</v>
      </c>
      <c r="K59" s="25">
        <v>0.05</v>
      </c>
      <c r="L59" s="25">
        <v>1.77</v>
      </c>
      <c r="M59" s="25">
        <v>7.3443983402489629E-3</v>
      </c>
      <c r="N59" s="26">
        <v>0.97175141242937846</v>
      </c>
      <c r="O59" s="26">
        <v>0</v>
      </c>
      <c r="P59" s="26">
        <v>2.8248587570621469E-2</v>
      </c>
      <c r="R59" s="47">
        <f t="shared" si="0"/>
        <v>0.28899999999999998</v>
      </c>
      <c r="S59" s="68">
        <f t="shared" si="1"/>
        <v>0.75800000000000001</v>
      </c>
    </row>
    <row r="60" spans="1:19" x14ac:dyDescent="0.25">
      <c r="A60" s="25">
        <v>540163</v>
      </c>
      <c r="B60" s="15" t="s">
        <v>263</v>
      </c>
      <c r="C60" s="15" t="s">
        <v>260</v>
      </c>
      <c r="D60" s="15" t="s">
        <v>19</v>
      </c>
      <c r="E60" s="25">
        <v>6</v>
      </c>
      <c r="F60" s="25">
        <v>4.8499999999999996</v>
      </c>
      <c r="G60" s="25">
        <v>0</v>
      </c>
      <c r="H60" s="25">
        <v>0</v>
      </c>
      <c r="I60" s="25">
        <v>4.8499999999999996</v>
      </c>
      <c r="J60" s="25">
        <v>0</v>
      </c>
      <c r="K60" s="25">
        <v>0.27</v>
      </c>
      <c r="L60" s="25">
        <v>5.1199999999999992</v>
      </c>
      <c r="M60" s="25">
        <v>7.2934472934472923E-3</v>
      </c>
      <c r="N60" s="26">
        <v>0.94726562500000011</v>
      </c>
      <c r="O60" s="26">
        <v>0</v>
      </c>
      <c r="P60" s="26">
        <v>5.2734375000000007E-2</v>
      </c>
      <c r="R60" s="47">
        <f t="shared" si="0"/>
        <v>0.76700000000000002</v>
      </c>
      <c r="S60" s="68">
        <f t="shared" si="1"/>
        <v>0.754</v>
      </c>
    </row>
    <row r="61" spans="1:19" x14ac:dyDescent="0.25">
      <c r="A61" s="25">
        <v>540103</v>
      </c>
      <c r="B61" s="15" t="s">
        <v>166</v>
      </c>
      <c r="C61" s="15" t="s">
        <v>161</v>
      </c>
      <c r="D61" s="15" t="s">
        <v>19</v>
      </c>
      <c r="E61" s="25">
        <v>6</v>
      </c>
      <c r="F61" s="25">
        <v>5.21</v>
      </c>
      <c r="G61" s="25">
        <v>0</v>
      </c>
      <c r="H61" s="25">
        <v>0</v>
      </c>
      <c r="I61" s="25">
        <v>5.21</v>
      </c>
      <c r="J61" s="25">
        <v>0.35</v>
      </c>
      <c r="K61" s="25">
        <v>0</v>
      </c>
      <c r="L61" s="25">
        <v>5.56</v>
      </c>
      <c r="M61" s="25">
        <v>7.2774869109947637E-3</v>
      </c>
      <c r="N61" s="26">
        <v>0.93705035971223027</v>
      </c>
      <c r="O61" s="26">
        <v>6.2949640287769781E-2</v>
      </c>
      <c r="P61" s="26">
        <v>0</v>
      </c>
      <c r="R61" s="47">
        <f t="shared" si="0"/>
        <v>0.79300000000000004</v>
      </c>
      <c r="S61" s="68">
        <f t="shared" si="1"/>
        <v>0.75</v>
      </c>
    </row>
    <row r="62" spans="1:19" x14ac:dyDescent="0.25">
      <c r="A62" s="25">
        <v>540003</v>
      </c>
      <c r="B62" s="15" t="s">
        <v>20</v>
      </c>
      <c r="C62" s="15" t="s">
        <v>18</v>
      </c>
      <c r="D62" s="15" t="s">
        <v>19</v>
      </c>
      <c r="E62" s="25">
        <v>7</v>
      </c>
      <c r="F62" s="25">
        <v>0</v>
      </c>
      <c r="G62" s="25">
        <v>0</v>
      </c>
      <c r="H62" s="25">
        <v>0</v>
      </c>
      <c r="I62" s="25">
        <v>0</v>
      </c>
      <c r="J62" s="25">
        <v>1.53</v>
      </c>
      <c r="K62" s="25">
        <v>0.04</v>
      </c>
      <c r="L62" s="25">
        <v>1.57</v>
      </c>
      <c r="M62" s="25">
        <v>7.2350230414746546E-3</v>
      </c>
      <c r="N62" s="26">
        <v>0</v>
      </c>
      <c r="O62" s="26">
        <v>0.97452229299363058</v>
      </c>
      <c r="P62" s="26">
        <v>2.5477707006369421E-2</v>
      </c>
      <c r="R62" s="47">
        <f t="shared" si="0"/>
        <v>0.23200000000000001</v>
      </c>
      <c r="S62" s="68">
        <f t="shared" si="1"/>
        <v>0.745</v>
      </c>
    </row>
    <row r="63" spans="1:19" x14ac:dyDescent="0.25">
      <c r="A63" s="25">
        <v>540118</v>
      </c>
      <c r="B63" s="15" t="s">
        <v>196</v>
      </c>
      <c r="C63" s="15" t="s">
        <v>189</v>
      </c>
      <c r="D63" s="15" t="s">
        <v>19</v>
      </c>
      <c r="E63" s="25">
        <v>1</v>
      </c>
      <c r="F63" s="25">
        <v>3.89</v>
      </c>
      <c r="G63" s="25">
        <v>0</v>
      </c>
      <c r="H63" s="25">
        <v>0</v>
      </c>
      <c r="I63" s="25">
        <v>3.89</v>
      </c>
      <c r="J63" s="25">
        <v>0</v>
      </c>
      <c r="K63" s="25">
        <v>0.54</v>
      </c>
      <c r="L63" s="25">
        <v>4.43</v>
      </c>
      <c r="M63" s="25">
        <v>7.2267536704730831E-3</v>
      </c>
      <c r="N63" s="26">
        <v>0.87810383747178333</v>
      </c>
      <c r="O63" s="26">
        <v>0</v>
      </c>
      <c r="P63" s="26">
        <v>0.12189616252821669</v>
      </c>
      <c r="R63" s="47">
        <f t="shared" si="0"/>
        <v>0.69699999999999995</v>
      </c>
      <c r="S63" s="68">
        <f t="shared" si="1"/>
        <v>0.74099999999999999</v>
      </c>
    </row>
    <row r="64" spans="1:19" x14ac:dyDescent="0.25">
      <c r="A64" s="25">
        <v>540115</v>
      </c>
      <c r="B64" s="15" t="s">
        <v>188</v>
      </c>
      <c r="C64" s="15" t="s">
        <v>189</v>
      </c>
      <c r="D64" s="15" t="s">
        <v>19</v>
      </c>
      <c r="E64" s="25">
        <v>1</v>
      </c>
      <c r="F64" s="25">
        <v>2.4300000000000002</v>
      </c>
      <c r="G64" s="25">
        <v>0</v>
      </c>
      <c r="H64" s="25">
        <v>0</v>
      </c>
      <c r="I64" s="25">
        <v>2.4300000000000002</v>
      </c>
      <c r="J64" s="25">
        <v>0.13</v>
      </c>
      <c r="K64" s="25">
        <v>7.0000000000000007E-2</v>
      </c>
      <c r="L64" s="25">
        <v>2.63</v>
      </c>
      <c r="M64" s="25">
        <v>7.1467391304347819E-3</v>
      </c>
      <c r="N64" s="26">
        <v>0.92395437262357427</v>
      </c>
      <c r="O64" s="26">
        <v>4.9429657794676812E-2</v>
      </c>
      <c r="P64" s="26">
        <v>2.6615969581749051E-2</v>
      </c>
      <c r="R64" s="47">
        <f t="shared" si="0"/>
        <v>0.45600000000000002</v>
      </c>
      <c r="S64" s="68">
        <f t="shared" si="1"/>
        <v>0.73599999999999999</v>
      </c>
    </row>
    <row r="65" spans="1:19" x14ac:dyDescent="0.25">
      <c r="A65" s="25">
        <v>540036</v>
      </c>
      <c r="B65" s="15" t="s">
        <v>78</v>
      </c>
      <c r="C65" s="15" t="s">
        <v>77</v>
      </c>
      <c r="D65" s="15" t="s">
        <v>19</v>
      </c>
      <c r="E65" s="25">
        <v>7</v>
      </c>
      <c r="F65" s="25">
        <v>4.54</v>
      </c>
      <c r="G65" s="25">
        <v>0</v>
      </c>
      <c r="H65" s="25">
        <v>0</v>
      </c>
      <c r="I65" s="25">
        <v>4.54</v>
      </c>
      <c r="J65" s="25">
        <v>0</v>
      </c>
      <c r="K65" s="25">
        <v>0.06</v>
      </c>
      <c r="L65" s="25">
        <v>4.5999999999999996</v>
      </c>
      <c r="M65" s="25">
        <v>6.9696969696969686E-3</v>
      </c>
      <c r="N65" s="26">
        <v>0.98695652173913051</v>
      </c>
      <c r="O65" s="26">
        <v>0</v>
      </c>
      <c r="P65" s="26">
        <v>1.304347826086957E-2</v>
      </c>
      <c r="R65" s="47">
        <f t="shared" si="0"/>
        <v>0.72299999999999998</v>
      </c>
      <c r="S65" s="68">
        <f t="shared" si="1"/>
        <v>0.73199999999999998</v>
      </c>
    </row>
    <row r="66" spans="1:19" x14ac:dyDescent="0.25">
      <c r="A66" s="25">
        <v>540074</v>
      </c>
      <c r="B66" s="15" t="s">
        <v>132</v>
      </c>
      <c r="C66" s="15" t="s">
        <v>129</v>
      </c>
      <c r="D66" s="15" t="s">
        <v>19</v>
      </c>
      <c r="E66" s="25">
        <v>3</v>
      </c>
      <c r="F66" s="25">
        <v>2.85</v>
      </c>
      <c r="G66" s="25">
        <v>0</v>
      </c>
      <c r="H66" s="25">
        <v>0</v>
      </c>
      <c r="I66" s="25">
        <v>2.85</v>
      </c>
      <c r="J66" s="25">
        <v>0</v>
      </c>
      <c r="K66" s="25">
        <v>0.01</v>
      </c>
      <c r="L66" s="25">
        <v>2.86</v>
      </c>
      <c r="M66" s="25">
        <v>6.9586374695863743E-3</v>
      </c>
      <c r="N66" s="26">
        <v>0.99650349650349657</v>
      </c>
      <c r="O66" s="26">
        <v>0</v>
      </c>
      <c r="P66" s="26">
        <v>3.4965034965034969E-3</v>
      </c>
      <c r="R66" s="47">
        <f t="shared" si="0"/>
        <v>0.504</v>
      </c>
      <c r="S66" s="68">
        <f t="shared" si="1"/>
        <v>0.72799999999999998</v>
      </c>
    </row>
    <row r="67" spans="1:19" x14ac:dyDescent="0.25">
      <c r="A67" s="29">
        <v>540041</v>
      </c>
      <c r="B67" s="17" t="s">
        <v>84</v>
      </c>
      <c r="C67" s="17" t="s">
        <v>85</v>
      </c>
      <c r="D67" s="17" t="s">
        <v>19</v>
      </c>
      <c r="E67" s="29">
        <v>4</v>
      </c>
      <c r="F67" s="29">
        <v>3.76</v>
      </c>
      <c r="G67" s="29">
        <v>0</v>
      </c>
      <c r="H67" s="29">
        <v>0</v>
      </c>
      <c r="I67" s="29">
        <v>3.76</v>
      </c>
      <c r="J67" s="29">
        <v>0.27</v>
      </c>
      <c r="K67" s="29">
        <v>0.2</v>
      </c>
      <c r="L67" s="29">
        <v>4.2300000000000004</v>
      </c>
      <c r="M67" s="29">
        <v>6.9230769230769242E-3</v>
      </c>
      <c r="N67" s="30">
        <v>0.88888888888888873</v>
      </c>
      <c r="O67" s="30">
        <v>6.3829787234042548E-2</v>
      </c>
      <c r="P67" s="30">
        <v>4.7281323877068557E-2</v>
      </c>
      <c r="R67" s="47">
        <f t="shared" si="0"/>
        <v>0.68400000000000005</v>
      </c>
      <c r="S67" s="68">
        <f t="shared" si="1"/>
        <v>0.72299999999999998</v>
      </c>
    </row>
    <row r="68" spans="1:19" x14ac:dyDescent="0.25">
      <c r="A68" s="25">
        <v>540140</v>
      </c>
      <c r="B68" s="15" t="s">
        <v>221</v>
      </c>
      <c r="C68" s="15" t="s">
        <v>222</v>
      </c>
      <c r="D68" s="15" t="s">
        <v>19</v>
      </c>
      <c r="E68" s="25">
        <v>6</v>
      </c>
      <c r="F68" s="25">
        <v>0</v>
      </c>
      <c r="G68" s="25">
        <v>0</v>
      </c>
      <c r="H68" s="25">
        <v>0</v>
      </c>
      <c r="I68" s="25">
        <v>0</v>
      </c>
      <c r="J68" s="25">
        <v>1.26</v>
      </c>
      <c r="K68" s="25">
        <v>0.11</v>
      </c>
      <c r="L68" s="25">
        <v>1.37</v>
      </c>
      <c r="M68" s="25">
        <v>6.9191919191919204E-3</v>
      </c>
      <c r="N68" s="26">
        <v>0</v>
      </c>
      <c r="O68" s="26">
        <v>0.91970802919708028</v>
      </c>
      <c r="P68" s="26">
        <v>8.0291970802919707E-2</v>
      </c>
      <c r="R68" s="47">
        <f t="shared" ref="R68:R131" si="2">_xlfn.PERCENTRANK.INC(L$4:L$232,L68)</f>
        <v>0.192</v>
      </c>
      <c r="S68" s="68">
        <f t="shared" ref="S68:S131" si="3">_xlfn.PERCENTRANK.INC(M$4:M$232,M68)</f>
        <v>0.71899999999999997</v>
      </c>
    </row>
    <row r="69" spans="1:19" x14ac:dyDescent="0.25">
      <c r="A69" s="25">
        <v>540046</v>
      </c>
      <c r="B69" s="15" t="s">
        <v>94</v>
      </c>
      <c r="C69" s="15" t="s">
        <v>95</v>
      </c>
      <c r="D69" s="15" t="s">
        <v>19</v>
      </c>
      <c r="E69" s="25">
        <v>8</v>
      </c>
      <c r="F69" s="25">
        <v>3.17</v>
      </c>
      <c r="G69" s="25">
        <v>0</v>
      </c>
      <c r="H69" s="25">
        <v>0</v>
      </c>
      <c r="I69" s="25">
        <v>3.17</v>
      </c>
      <c r="J69" s="25">
        <v>0.05</v>
      </c>
      <c r="K69" s="25">
        <v>0.03</v>
      </c>
      <c r="L69" s="25">
        <v>3.25</v>
      </c>
      <c r="M69" s="25">
        <v>6.9148936170212753E-3</v>
      </c>
      <c r="N69" s="26">
        <v>0.97538461538461552</v>
      </c>
      <c r="O69" s="26">
        <v>1.5384615384615391E-2</v>
      </c>
      <c r="P69" s="26">
        <v>9.2307692307692316E-3</v>
      </c>
      <c r="R69" s="47">
        <f t="shared" si="2"/>
        <v>0.55700000000000005</v>
      </c>
      <c r="S69" s="68">
        <f t="shared" si="3"/>
        <v>0.71399999999999997</v>
      </c>
    </row>
    <row r="70" spans="1:19" x14ac:dyDescent="0.25">
      <c r="A70" s="25">
        <v>540205</v>
      </c>
      <c r="B70" s="58" t="s">
        <v>337</v>
      </c>
      <c r="C70" s="15" t="s">
        <v>336</v>
      </c>
      <c r="D70" s="15" t="s">
        <v>19</v>
      </c>
      <c r="E70" s="25">
        <v>4</v>
      </c>
      <c r="F70" s="25">
        <v>1.1399999999999999</v>
      </c>
      <c r="G70" s="25">
        <v>0</v>
      </c>
      <c r="H70" s="25">
        <v>0</v>
      </c>
      <c r="I70" s="25">
        <v>1.1399999999999999</v>
      </c>
      <c r="J70" s="25">
        <v>0.33</v>
      </c>
      <c r="K70" s="25">
        <v>0</v>
      </c>
      <c r="L70" s="25">
        <v>1.47</v>
      </c>
      <c r="M70" s="25">
        <v>6.8691588785046729E-3</v>
      </c>
      <c r="N70" s="26">
        <v>0.77551020408163263</v>
      </c>
      <c r="O70" s="26">
        <v>0.2244897959183674</v>
      </c>
      <c r="P70" s="26">
        <v>0</v>
      </c>
      <c r="R70" s="47">
        <f t="shared" si="2"/>
        <v>0.21</v>
      </c>
      <c r="S70" s="68">
        <f t="shared" si="3"/>
        <v>0.71</v>
      </c>
    </row>
    <row r="71" spans="1:19" x14ac:dyDescent="0.25">
      <c r="A71" s="25">
        <v>540256</v>
      </c>
      <c r="B71" s="15" t="s">
        <v>343</v>
      </c>
      <c r="C71" s="15" t="s">
        <v>341</v>
      </c>
      <c r="D71" s="15" t="s">
        <v>19</v>
      </c>
      <c r="E71" s="25">
        <v>10</v>
      </c>
      <c r="F71" s="25">
        <v>0</v>
      </c>
      <c r="G71" s="25">
        <v>0</v>
      </c>
      <c r="H71" s="25">
        <v>0</v>
      </c>
      <c r="I71" s="25">
        <v>0</v>
      </c>
      <c r="J71" s="25">
        <v>2.14</v>
      </c>
      <c r="K71" s="25">
        <v>0.03</v>
      </c>
      <c r="L71" s="25">
        <v>2.17</v>
      </c>
      <c r="M71" s="25">
        <v>6.7391304347826086E-3</v>
      </c>
      <c r="N71" s="26">
        <v>0</v>
      </c>
      <c r="O71" s="26">
        <v>0.98617511520737333</v>
      </c>
      <c r="P71" s="26">
        <v>1.3824884792626731E-2</v>
      </c>
      <c r="R71" s="47">
        <f t="shared" si="2"/>
        <v>0.35499999999999998</v>
      </c>
      <c r="S71" s="68">
        <f t="shared" si="3"/>
        <v>0.70599999999999996</v>
      </c>
    </row>
    <row r="72" spans="1:19" x14ac:dyDescent="0.25">
      <c r="A72" s="25">
        <v>540262</v>
      </c>
      <c r="B72" s="15" t="s">
        <v>299</v>
      </c>
      <c r="C72" s="15" t="s">
        <v>295</v>
      </c>
      <c r="D72" s="15" t="s">
        <v>19</v>
      </c>
      <c r="E72" s="25">
        <v>5</v>
      </c>
      <c r="F72" s="25">
        <v>0</v>
      </c>
      <c r="G72" s="25">
        <v>0</v>
      </c>
      <c r="H72" s="25">
        <v>0</v>
      </c>
      <c r="I72" s="25">
        <v>0</v>
      </c>
      <c r="J72" s="25">
        <v>1.1000000000000001</v>
      </c>
      <c r="K72" s="25">
        <v>0.34</v>
      </c>
      <c r="L72" s="25">
        <v>1.44</v>
      </c>
      <c r="M72" s="25">
        <v>6.6976744186046516E-3</v>
      </c>
      <c r="N72" s="26">
        <v>0</v>
      </c>
      <c r="O72" s="26">
        <v>0.76388888888888884</v>
      </c>
      <c r="P72" s="26">
        <v>0.2361111111111111</v>
      </c>
      <c r="R72" s="47">
        <f t="shared" si="2"/>
        <v>0.20599999999999999</v>
      </c>
      <c r="S72" s="68">
        <f t="shared" si="3"/>
        <v>0.70099999999999996</v>
      </c>
    </row>
    <row r="73" spans="1:19" x14ac:dyDescent="0.25">
      <c r="A73" s="25">
        <v>540057</v>
      </c>
      <c r="B73" s="15" t="s">
        <v>109</v>
      </c>
      <c r="C73" s="15" t="s">
        <v>107</v>
      </c>
      <c r="D73" s="15" t="s">
        <v>19</v>
      </c>
      <c r="E73" s="25">
        <v>6</v>
      </c>
      <c r="F73" s="25">
        <v>3.46</v>
      </c>
      <c r="G73" s="25">
        <v>0</v>
      </c>
      <c r="H73" s="25">
        <v>0</v>
      </c>
      <c r="I73" s="25">
        <v>3.46</v>
      </c>
      <c r="J73" s="25">
        <v>0.57999999999999996</v>
      </c>
      <c r="K73" s="25">
        <v>0.04</v>
      </c>
      <c r="L73" s="25">
        <v>4.08</v>
      </c>
      <c r="M73" s="25">
        <v>6.5700483091787436E-3</v>
      </c>
      <c r="N73" s="26">
        <v>0.84803921568627449</v>
      </c>
      <c r="O73" s="26">
        <v>0.14215686274509801</v>
      </c>
      <c r="P73" s="26">
        <v>9.8039215686274508E-3</v>
      </c>
      <c r="R73" s="47">
        <f t="shared" si="2"/>
        <v>0.67100000000000004</v>
      </c>
      <c r="S73" s="68">
        <f t="shared" si="3"/>
        <v>0.69699999999999995</v>
      </c>
    </row>
    <row r="74" spans="1:19" x14ac:dyDescent="0.25">
      <c r="A74" s="25">
        <v>540263</v>
      </c>
      <c r="B74" s="15" t="s">
        <v>300</v>
      </c>
      <c r="C74" s="15" t="s">
        <v>295</v>
      </c>
      <c r="D74" s="15" t="s">
        <v>19</v>
      </c>
      <c r="E74" s="25">
        <v>5</v>
      </c>
      <c r="F74" s="25">
        <v>0</v>
      </c>
      <c r="G74" s="25">
        <v>0</v>
      </c>
      <c r="H74" s="25">
        <v>0</v>
      </c>
      <c r="I74" s="25">
        <v>0</v>
      </c>
      <c r="J74" s="25">
        <v>0.75</v>
      </c>
      <c r="K74" s="25">
        <v>0.27</v>
      </c>
      <c r="L74" s="25">
        <v>1.02</v>
      </c>
      <c r="M74" s="25">
        <v>6.538461538461539E-3</v>
      </c>
      <c r="N74" s="26">
        <v>0</v>
      </c>
      <c r="O74" s="26">
        <v>0.73529411764705876</v>
      </c>
      <c r="P74" s="26">
        <v>0.26470588235294118</v>
      </c>
      <c r="R74" s="47">
        <f t="shared" si="2"/>
        <v>0.14399999999999999</v>
      </c>
      <c r="S74" s="68">
        <f t="shared" si="3"/>
        <v>0.69199999999999995</v>
      </c>
    </row>
    <row r="75" spans="1:19" x14ac:dyDescent="0.25">
      <c r="A75" s="25">
        <v>540017</v>
      </c>
      <c r="B75" s="15" t="s">
        <v>52</v>
      </c>
      <c r="C75" s="15" t="s">
        <v>51</v>
      </c>
      <c r="D75" s="15" t="s">
        <v>19</v>
      </c>
      <c r="E75" s="25">
        <v>2</v>
      </c>
      <c r="F75" s="25">
        <v>16.02</v>
      </c>
      <c r="G75" s="25">
        <v>0</v>
      </c>
      <c r="H75" s="25">
        <v>0</v>
      </c>
      <c r="I75" s="25">
        <v>16.02</v>
      </c>
      <c r="J75" s="25">
        <v>0.49</v>
      </c>
      <c r="K75" s="25">
        <v>0.45</v>
      </c>
      <c r="L75" s="25">
        <v>16.96</v>
      </c>
      <c r="M75" s="25">
        <v>6.4807030951471141E-3</v>
      </c>
      <c r="N75" s="26">
        <v>0.94457547169811329</v>
      </c>
      <c r="O75" s="26">
        <v>2.8891509433962272E-2</v>
      </c>
      <c r="P75" s="26">
        <v>2.6533018867924529E-2</v>
      </c>
      <c r="R75" s="48">
        <f t="shared" si="2"/>
        <v>0.96899999999999997</v>
      </c>
      <c r="S75" s="68">
        <f t="shared" si="3"/>
        <v>0.68799999999999994</v>
      </c>
    </row>
    <row r="76" spans="1:19" x14ac:dyDescent="0.25">
      <c r="A76" s="25">
        <v>540159</v>
      </c>
      <c r="B76" s="58" t="s">
        <v>256</v>
      </c>
      <c r="C76" s="15" t="s">
        <v>255</v>
      </c>
      <c r="D76" s="15" t="s">
        <v>19</v>
      </c>
      <c r="E76" s="25">
        <v>4</v>
      </c>
      <c r="F76" s="25">
        <v>4.8</v>
      </c>
      <c r="G76" s="25">
        <v>0</v>
      </c>
      <c r="H76" s="25">
        <v>0</v>
      </c>
      <c r="I76" s="25">
        <v>4.8</v>
      </c>
      <c r="J76" s="25">
        <v>4.3899999999999997</v>
      </c>
      <c r="K76" s="25">
        <v>0.68</v>
      </c>
      <c r="L76" s="25">
        <v>9.8699999999999992</v>
      </c>
      <c r="M76" s="25">
        <v>6.3026819923371639E-3</v>
      </c>
      <c r="N76" s="26">
        <v>0.48632218844984798</v>
      </c>
      <c r="O76" s="26">
        <v>0.44478216818642352</v>
      </c>
      <c r="P76" s="26">
        <v>6.8895643363728484E-2</v>
      </c>
      <c r="R76" s="48">
        <f t="shared" si="2"/>
        <v>0.91600000000000004</v>
      </c>
      <c r="S76" s="68">
        <f t="shared" si="3"/>
        <v>0.68400000000000005</v>
      </c>
    </row>
    <row r="77" spans="1:19" x14ac:dyDescent="0.25">
      <c r="A77" s="25">
        <v>540101</v>
      </c>
      <c r="B77" s="15" t="s">
        <v>164</v>
      </c>
      <c r="C77" s="15" t="s">
        <v>161</v>
      </c>
      <c r="D77" s="15" t="s">
        <v>19</v>
      </c>
      <c r="E77" s="25">
        <v>6</v>
      </c>
      <c r="F77" s="25">
        <v>1.7</v>
      </c>
      <c r="G77" s="25">
        <v>0</v>
      </c>
      <c r="H77" s="25">
        <v>0</v>
      </c>
      <c r="I77" s="25">
        <v>1.7</v>
      </c>
      <c r="J77" s="25">
        <v>0</v>
      </c>
      <c r="K77" s="25">
        <v>0</v>
      </c>
      <c r="L77" s="25">
        <v>1.7</v>
      </c>
      <c r="M77" s="25">
        <v>6.2499999999999986E-3</v>
      </c>
      <c r="N77" s="26">
        <v>1</v>
      </c>
      <c r="O77" s="26">
        <v>0</v>
      </c>
      <c r="P77" s="26">
        <v>0</v>
      </c>
      <c r="R77" s="47">
        <f t="shared" si="2"/>
        <v>0.27100000000000002</v>
      </c>
      <c r="S77" s="68">
        <f t="shared" si="3"/>
        <v>0.67900000000000005</v>
      </c>
    </row>
    <row r="78" spans="1:19" x14ac:dyDescent="0.25">
      <c r="A78" s="25">
        <v>540266</v>
      </c>
      <c r="B78" s="15" t="s">
        <v>290</v>
      </c>
      <c r="C78" s="15" t="s">
        <v>286</v>
      </c>
      <c r="D78" s="15" t="s">
        <v>19</v>
      </c>
      <c r="E78" s="25">
        <v>7</v>
      </c>
      <c r="F78" s="25">
        <v>0.08</v>
      </c>
      <c r="G78" s="25">
        <v>0</v>
      </c>
      <c r="H78" s="25">
        <v>0</v>
      </c>
      <c r="I78" s="25">
        <v>0.08</v>
      </c>
      <c r="J78" s="25">
        <v>1.1000000000000001</v>
      </c>
      <c r="K78" s="25">
        <v>0.64</v>
      </c>
      <c r="L78" s="25">
        <v>1.82</v>
      </c>
      <c r="M78" s="25">
        <v>6.2116040955631406E-3</v>
      </c>
      <c r="N78" s="26">
        <v>4.3956043956043953E-2</v>
      </c>
      <c r="O78" s="26">
        <v>0.60439560439560436</v>
      </c>
      <c r="P78" s="26">
        <v>0.35164835164835162</v>
      </c>
      <c r="R78" s="47">
        <f t="shared" si="2"/>
        <v>0.29799999999999999</v>
      </c>
      <c r="S78" s="68">
        <f t="shared" si="3"/>
        <v>0.67500000000000004</v>
      </c>
    </row>
    <row r="79" spans="1:19" x14ac:dyDescent="0.25">
      <c r="A79" s="25">
        <v>540202</v>
      </c>
      <c r="B79" s="15" t="s">
        <v>330</v>
      </c>
      <c r="C79" s="15" t="s">
        <v>329</v>
      </c>
      <c r="D79" s="15" t="s">
        <v>19</v>
      </c>
      <c r="E79" s="25">
        <v>2</v>
      </c>
      <c r="F79" s="25">
        <v>3.44</v>
      </c>
      <c r="G79" s="25">
        <v>0</v>
      </c>
      <c r="H79" s="25">
        <v>0</v>
      </c>
      <c r="I79" s="25">
        <v>3.44</v>
      </c>
      <c r="J79" s="25">
        <v>0</v>
      </c>
      <c r="K79" s="25">
        <v>0.03</v>
      </c>
      <c r="L79" s="25">
        <v>3.47</v>
      </c>
      <c r="M79" s="25">
        <v>6.2075134168157421E-3</v>
      </c>
      <c r="N79" s="26">
        <v>0.9913544668587897</v>
      </c>
      <c r="O79" s="26">
        <v>0</v>
      </c>
      <c r="P79" s="26">
        <v>8.6455331412103754E-3</v>
      </c>
      <c r="R79" s="47">
        <f t="shared" si="2"/>
        <v>0.58299999999999996</v>
      </c>
      <c r="S79" s="68">
        <f t="shared" si="3"/>
        <v>0.67100000000000004</v>
      </c>
    </row>
    <row r="80" spans="1:19" x14ac:dyDescent="0.25">
      <c r="A80" s="25">
        <v>540010</v>
      </c>
      <c r="B80" s="15" t="s">
        <v>35</v>
      </c>
      <c r="C80" s="15" t="s">
        <v>36</v>
      </c>
      <c r="D80" s="15" t="s">
        <v>19</v>
      </c>
      <c r="E80" s="25">
        <v>7</v>
      </c>
      <c r="F80" s="25">
        <v>4.1900000000000004</v>
      </c>
      <c r="G80" s="25">
        <v>0</v>
      </c>
      <c r="H80" s="25">
        <v>0</v>
      </c>
      <c r="I80" s="25">
        <v>4.1900000000000004</v>
      </c>
      <c r="J80" s="25">
        <v>0</v>
      </c>
      <c r="K80" s="25">
        <v>0.11</v>
      </c>
      <c r="L80" s="25">
        <v>4.3000000000000007</v>
      </c>
      <c r="M80" s="25">
        <v>6.1604584527220644E-3</v>
      </c>
      <c r="N80" s="26">
        <v>0.9744186046511627</v>
      </c>
      <c r="O80" s="26">
        <v>0</v>
      </c>
      <c r="P80" s="26">
        <v>2.5581395348837209E-2</v>
      </c>
      <c r="R80" s="47">
        <f t="shared" si="2"/>
        <v>0.68799999999999994</v>
      </c>
      <c r="S80" s="68">
        <f t="shared" si="3"/>
        <v>0.66600000000000004</v>
      </c>
    </row>
    <row r="81" spans="1:19" x14ac:dyDescent="0.25">
      <c r="A81" s="25">
        <v>540135</v>
      </c>
      <c r="B81" s="15" t="s">
        <v>216</v>
      </c>
      <c r="C81" s="15" t="s">
        <v>215</v>
      </c>
      <c r="D81" s="15" t="s">
        <v>19</v>
      </c>
      <c r="E81" s="25">
        <v>2</v>
      </c>
      <c r="F81" s="25">
        <v>3.91</v>
      </c>
      <c r="G81" s="25">
        <v>0</v>
      </c>
      <c r="H81" s="25">
        <v>0</v>
      </c>
      <c r="I81" s="25">
        <v>3.91</v>
      </c>
      <c r="J81" s="25">
        <v>0</v>
      </c>
      <c r="K81" s="25">
        <v>0.14000000000000001</v>
      </c>
      <c r="L81" s="25">
        <v>4.05</v>
      </c>
      <c r="M81" s="25">
        <v>6.0810810810810814E-3</v>
      </c>
      <c r="N81" s="26">
        <v>0.96543209876543212</v>
      </c>
      <c r="O81" s="26">
        <v>0</v>
      </c>
      <c r="P81" s="26">
        <v>3.4567901234567898E-2</v>
      </c>
      <c r="R81" s="47">
        <f t="shared" si="2"/>
        <v>0.66200000000000003</v>
      </c>
      <c r="S81" s="68">
        <f t="shared" si="3"/>
        <v>0.66200000000000003</v>
      </c>
    </row>
    <row r="82" spans="1:19" x14ac:dyDescent="0.25">
      <c r="A82" s="25">
        <v>540127</v>
      </c>
      <c r="B82" s="15" t="s">
        <v>202</v>
      </c>
      <c r="C82" s="15" t="s">
        <v>201</v>
      </c>
      <c r="D82" s="15" t="s">
        <v>19</v>
      </c>
      <c r="E82" s="25">
        <v>1</v>
      </c>
      <c r="F82" s="25">
        <v>1.39</v>
      </c>
      <c r="G82" s="25">
        <v>0</v>
      </c>
      <c r="H82" s="25">
        <v>0</v>
      </c>
      <c r="I82" s="25">
        <v>1.39</v>
      </c>
      <c r="J82" s="25">
        <v>0</v>
      </c>
      <c r="K82" s="25">
        <v>0.23</v>
      </c>
      <c r="L82" s="25">
        <v>1.62</v>
      </c>
      <c r="M82" s="25">
        <v>6.0223048327137539E-3</v>
      </c>
      <c r="N82" s="26">
        <v>0.85802469135802473</v>
      </c>
      <c r="O82" s="26">
        <v>0</v>
      </c>
      <c r="P82" s="26">
        <v>0.1419753086419753</v>
      </c>
      <c r="R82" s="47">
        <f t="shared" si="2"/>
        <v>0.254</v>
      </c>
      <c r="S82" s="68">
        <f t="shared" si="3"/>
        <v>0.65700000000000003</v>
      </c>
    </row>
    <row r="83" spans="1:19" x14ac:dyDescent="0.25">
      <c r="A83" s="25">
        <v>540089</v>
      </c>
      <c r="B83" s="15" t="s">
        <v>149</v>
      </c>
      <c r="C83" s="15" t="s">
        <v>150</v>
      </c>
      <c r="D83" s="15" t="s">
        <v>19</v>
      </c>
      <c r="E83" s="25">
        <v>2</v>
      </c>
      <c r="F83" s="25">
        <v>2.19</v>
      </c>
      <c r="G83" s="25">
        <v>0</v>
      </c>
      <c r="H83" s="25">
        <v>0</v>
      </c>
      <c r="I83" s="25">
        <v>2.19</v>
      </c>
      <c r="J83" s="25">
        <v>0.08</v>
      </c>
      <c r="K83" s="25">
        <v>0.03</v>
      </c>
      <c r="L83" s="25">
        <v>2.2999999999999998</v>
      </c>
      <c r="M83" s="25">
        <v>5.9740259740259736E-3</v>
      </c>
      <c r="N83" s="26">
        <v>0.95217391304347831</v>
      </c>
      <c r="O83" s="26">
        <v>3.4782608695652167E-2</v>
      </c>
      <c r="P83" s="26">
        <v>1.304347826086957E-2</v>
      </c>
      <c r="R83" s="47">
        <f t="shared" si="2"/>
        <v>0.38100000000000001</v>
      </c>
      <c r="S83" s="68">
        <f t="shared" si="3"/>
        <v>0.65300000000000002</v>
      </c>
    </row>
    <row r="84" spans="1:19" x14ac:dyDescent="0.25">
      <c r="A84" s="25">
        <v>540219</v>
      </c>
      <c r="B84" s="15" t="s">
        <v>355</v>
      </c>
      <c r="C84" s="15" t="s">
        <v>356</v>
      </c>
      <c r="D84" s="15" t="s">
        <v>19</v>
      </c>
      <c r="E84" s="25">
        <v>1</v>
      </c>
      <c r="F84" s="25">
        <v>4.5199999999999996</v>
      </c>
      <c r="G84" s="25">
        <v>0</v>
      </c>
      <c r="H84" s="25">
        <v>0</v>
      </c>
      <c r="I84" s="25">
        <v>4.5199999999999996</v>
      </c>
      <c r="J84" s="25">
        <v>0.44</v>
      </c>
      <c r="K84" s="25">
        <v>0.12</v>
      </c>
      <c r="L84" s="25">
        <v>5.08</v>
      </c>
      <c r="M84" s="25">
        <v>5.9624413145539911E-3</v>
      </c>
      <c r="N84" s="26">
        <v>0.88976377952755892</v>
      </c>
      <c r="O84" s="26">
        <v>8.6614173228346455E-2</v>
      </c>
      <c r="P84" s="26">
        <v>2.3622047244094491E-2</v>
      </c>
      <c r="R84" s="47">
        <f t="shared" si="2"/>
        <v>0.75800000000000001</v>
      </c>
      <c r="S84" s="68">
        <f t="shared" si="3"/>
        <v>0.64900000000000002</v>
      </c>
    </row>
    <row r="85" spans="1:19" x14ac:dyDescent="0.25">
      <c r="A85" s="25">
        <v>540039</v>
      </c>
      <c r="B85" s="15" t="s">
        <v>82</v>
      </c>
      <c r="C85" s="15" t="s">
        <v>81</v>
      </c>
      <c r="D85" s="15" t="s">
        <v>19</v>
      </c>
      <c r="E85" s="25">
        <v>8</v>
      </c>
      <c r="F85" s="25">
        <v>4.7</v>
      </c>
      <c r="G85" s="25">
        <v>0.21</v>
      </c>
      <c r="H85" s="25">
        <v>0</v>
      </c>
      <c r="I85" s="25">
        <v>4.92</v>
      </c>
      <c r="J85" s="25">
        <v>0.9</v>
      </c>
      <c r="K85" s="25">
        <v>0.28999999999999998</v>
      </c>
      <c r="L85" s="25">
        <v>6.11</v>
      </c>
      <c r="M85" s="25">
        <v>5.9033816425120766E-3</v>
      </c>
      <c r="N85" s="26">
        <v>0.80523731587561365</v>
      </c>
      <c r="O85" s="26">
        <v>0.14729950900163671</v>
      </c>
      <c r="P85" s="26">
        <v>4.7463175122749578E-2</v>
      </c>
      <c r="R85" s="48">
        <f t="shared" si="2"/>
        <v>0.82799999999999996</v>
      </c>
      <c r="S85" s="68">
        <f t="shared" si="3"/>
        <v>0.64400000000000002</v>
      </c>
    </row>
    <row r="86" spans="1:19" x14ac:dyDescent="0.25">
      <c r="A86" s="25">
        <v>540044</v>
      </c>
      <c r="B86" s="15" t="s">
        <v>87</v>
      </c>
      <c r="C86" s="15" t="s">
        <v>85</v>
      </c>
      <c r="D86" s="15" t="s">
        <v>19</v>
      </c>
      <c r="E86" s="25">
        <v>4</v>
      </c>
      <c r="F86" s="25">
        <v>0.05</v>
      </c>
      <c r="G86" s="25">
        <v>0</v>
      </c>
      <c r="H86" s="25">
        <v>0</v>
      </c>
      <c r="I86" s="25">
        <v>0.05</v>
      </c>
      <c r="J86" s="25">
        <v>2.88</v>
      </c>
      <c r="K86" s="25">
        <v>0</v>
      </c>
      <c r="L86" s="25">
        <v>2.93</v>
      </c>
      <c r="M86" s="25">
        <v>5.848303393213572E-3</v>
      </c>
      <c r="N86" s="26">
        <v>1.706484641638226E-2</v>
      </c>
      <c r="O86" s="26">
        <v>0.98293515358361783</v>
      </c>
      <c r="P86" s="26">
        <v>0</v>
      </c>
      <c r="R86" s="47">
        <f t="shared" si="2"/>
        <v>0.51700000000000002</v>
      </c>
      <c r="S86" s="68">
        <f t="shared" si="3"/>
        <v>0.64</v>
      </c>
    </row>
    <row r="87" spans="1:19" x14ac:dyDescent="0.25">
      <c r="A87" s="25">
        <v>540019</v>
      </c>
      <c r="B87" s="15" t="s">
        <v>53</v>
      </c>
      <c r="C87" s="15" t="s">
        <v>51</v>
      </c>
      <c r="D87" s="15" t="s">
        <v>19</v>
      </c>
      <c r="E87" s="25">
        <v>2</v>
      </c>
      <c r="F87" s="25">
        <v>7.19</v>
      </c>
      <c r="G87" s="25">
        <v>0</v>
      </c>
      <c r="H87" s="25">
        <v>0</v>
      </c>
      <c r="I87" s="25">
        <v>7.19</v>
      </c>
      <c r="J87" s="25">
        <v>0</v>
      </c>
      <c r="K87" s="25">
        <v>0.22</v>
      </c>
      <c r="L87" s="25">
        <v>7.41</v>
      </c>
      <c r="M87" s="25">
        <v>5.7531055900621117E-3</v>
      </c>
      <c r="N87" s="26">
        <v>0.97031039136302299</v>
      </c>
      <c r="O87" s="26">
        <v>0</v>
      </c>
      <c r="P87" s="26">
        <v>2.9689608636977061E-2</v>
      </c>
      <c r="R87" s="48">
        <f t="shared" si="2"/>
        <v>0.86799999999999999</v>
      </c>
      <c r="S87" s="68">
        <f t="shared" si="3"/>
        <v>0.63500000000000001</v>
      </c>
    </row>
    <row r="88" spans="1:19" x14ac:dyDescent="0.25">
      <c r="A88" s="25">
        <v>540121</v>
      </c>
      <c r="B88" s="15" t="s">
        <v>193</v>
      </c>
      <c r="C88" s="15" t="s">
        <v>189</v>
      </c>
      <c r="D88" s="15" t="s">
        <v>19</v>
      </c>
      <c r="E88" s="25">
        <v>1</v>
      </c>
      <c r="F88" s="25">
        <v>1.47</v>
      </c>
      <c r="G88" s="25">
        <v>0</v>
      </c>
      <c r="H88" s="25">
        <v>0</v>
      </c>
      <c r="I88" s="25">
        <v>1.47</v>
      </c>
      <c r="J88" s="25">
        <v>1.23</v>
      </c>
      <c r="K88" s="25">
        <v>0.83</v>
      </c>
      <c r="L88" s="25">
        <v>3.53</v>
      </c>
      <c r="M88" s="25">
        <v>5.7212317666126434E-3</v>
      </c>
      <c r="N88" s="26">
        <v>0.41643059490084983</v>
      </c>
      <c r="O88" s="26">
        <v>0.34844192634560911</v>
      </c>
      <c r="P88" s="26">
        <v>0.23512747875354101</v>
      </c>
      <c r="R88" s="47">
        <f t="shared" si="2"/>
        <v>0.6</v>
      </c>
      <c r="S88" s="68">
        <f t="shared" si="3"/>
        <v>0.63100000000000001</v>
      </c>
    </row>
    <row r="89" spans="1:19" x14ac:dyDescent="0.25">
      <c r="A89" s="25">
        <v>540110</v>
      </c>
      <c r="B89" s="15" t="s">
        <v>177</v>
      </c>
      <c r="C89" s="15" t="s">
        <v>174</v>
      </c>
      <c r="D89" s="15" t="s">
        <v>19</v>
      </c>
      <c r="E89" s="25">
        <v>10</v>
      </c>
      <c r="F89" s="25">
        <v>2.7</v>
      </c>
      <c r="G89" s="25">
        <v>0</v>
      </c>
      <c r="H89" s="25">
        <v>0</v>
      </c>
      <c r="I89" s="25">
        <v>2.7</v>
      </c>
      <c r="J89" s="25">
        <v>0.28999999999999998</v>
      </c>
      <c r="K89" s="25">
        <v>7.0000000000000007E-2</v>
      </c>
      <c r="L89" s="25">
        <v>3.06</v>
      </c>
      <c r="M89" s="25">
        <v>5.7196261682242993E-3</v>
      </c>
      <c r="N89" s="26">
        <v>0.88235294117647067</v>
      </c>
      <c r="O89" s="26">
        <v>9.4771241830065356E-2</v>
      </c>
      <c r="P89" s="26">
        <v>2.2875816993464051E-2</v>
      </c>
      <c r="R89" s="47">
        <f t="shared" si="2"/>
        <v>0.53</v>
      </c>
      <c r="S89" s="68">
        <f t="shared" si="3"/>
        <v>0.627</v>
      </c>
    </row>
    <row r="90" spans="1:19" x14ac:dyDescent="0.25">
      <c r="A90" s="25">
        <v>540136</v>
      </c>
      <c r="B90" s="15" t="s">
        <v>217</v>
      </c>
      <c r="C90" s="15" t="s">
        <v>215</v>
      </c>
      <c r="D90" s="15" t="s">
        <v>19</v>
      </c>
      <c r="E90" s="25">
        <v>2</v>
      </c>
      <c r="F90" s="25">
        <v>1.42</v>
      </c>
      <c r="G90" s="25">
        <v>0</v>
      </c>
      <c r="H90" s="25">
        <v>0</v>
      </c>
      <c r="I90" s="25">
        <v>1.42</v>
      </c>
      <c r="J90" s="25">
        <v>0</v>
      </c>
      <c r="K90" s="25">
        <v>0</v>
      </c>
      <c r="L90" s="25">
        <v>1.42</v>
      </c>
      <c r="M90" s="25">
        <v>5.6573705179282863E-3</v>
      </c>
      <c r="N90" s="26">
        <v>1</v>
      </c>
      <c r="O90" s="26">
        <v>0</v>
      </c>
      <c r="P90" s="26">
        <v>0</v>
      </c>
      <c r="R90" s="47">
        <f t="shared" si="2"/>
        <v>0.20100000000000001</v>
      </c>
      <c r="S90" s="68">
        <f t="shared" si="3"/>
        <v>0.622</v>
      </c>
    </row>
    <row r="91" spans="1:19" x14ac:dyDescent="0.25">
      <c r="A91" s="25">
        <v>540185</v>
      </c>
      <c r="B91" s="15" t="s">
        <v>304</v>
      </c>
      <c r="C91" s="15" t="s">
        <v>303</v>
      </c>
      <c r="D91" s="15" t="s">
        <v>19</v>
      </c>
      <c r="E91" s="25">
        <v>5</v>
      </c>
      <c r="F91" s="25">
        <v>3.41</v>
      </c>
      <c r="G91" s="25">
        <v>0</v>
      </c>
      <c r="H91" s="25">
        <v>0</v>
      </c>
      <c r="I91" s="25">
        <v>3.41</v>
      </c>
      <c r="J91" s="25">
        <v>0.98</v>
      </c>
      <c r="K91" s="25">
        <v>0.12</v>
      </c>
      <c r="L91" s="25">
        <v>4.5100000000000007</v>
      </c>
      <c r="M91" s="25">
        <v>5.5679012345679017E-3</v>
      </c>
      <c r="N91" s="26">
        <v>0.75609756097560965</v>
      </c>
      <c r="O91" s="26">
        <v>0.21729490022172951</v>
      </c>
      <c r="P91" s="26">
        <v>2.660753880266075E-2</v>
      </c>
      <c r="R91" s="47">
        <f t="shared" si="2"/>
        <v>0.71</v>
      </c>
      <c r="S91" s="68">
        <f t="shared" si="3"/>
        <v>0.61799999999999999</v>
      </c>
    </row>
    <row r="92" spans="1:19" x14ac:dyDescent="0.25">
      <c r="A92" s="25">
        <v>545539</v>
      </c>
      <c r="B92" s="15" t="s">
        <v>158</v>
      </c>
      <c r="C92" s="15" t="s">
        <v>154</v>
      </c>
      <c r="D92" s="15" t="s">
        <v>19</v>
      </c>
      <c r="E92" s="25">
        <v>2</v>
      </c>
      <c r="F92" s="25">
        <v>1.19</v>
      </c>
      <c r="G92" s="25">
        <v>0</v>
      </c>
      <c r="H92" s="25">
        <v>0</v>
      </c>
      <c r="I92" s="25">
        <v>1.19</v>
      </c>
      <c r="J92" s="25">
        <v>0</v>
      </c>
      <c r="K92" s="25">
        <v>0</v>
      </c>
      <c r="L92" s="25">
        <v>1.19</v>
      </c>
      <c r="M92" s="25">
        <v>5.5092592592592589E-3</v>
      </c>
      <c r="N92" s="26">
        <v>1</v>
      </c>
      <c r="O92" s="26">
        <v>0</v>
      </c>
      <c r="P92" s="26">
        <v>0</v>
      </c>
      <c r="R92" s="47">
        <f t="shared" si="2"/>
        <v>0.17899999999999999</v>
      </c>
      <c r="S92" s="68">
        <f t="shared" si="3"/>
        <v>0.61399999999999999</v>
      </c>
    </row>
    <row r="93" spans="1:19" x14ac:dyDescent="0.25">
      <c r="A93" s="25">
        <v>540242</v>
      </c>
      <c r="B93" s="15" t="s">
        <v>115</v>
      </c>
      <c r="C93" s="15" t="s">
        <v>107</v>
      </c>
      <c r="D93" s="15" t="s">
        <v>19</v>
      </c>
      <c r="E93" s="25">
        <v>6</v>
      </c>
      <c r="F93" s="25">
        <v>0</v>
      </c>
      <c r="G93" s="25">
        <v>0</v>
      </c>
      <c r="H93" s="25">
        <v>0</v>
      </c>
      <c r="I93" s="25">
        <v>0</v>
      </c>
      <c r="J93" s="25">
        <v>2.5499999999999998</v>
      </c>
      <c r="K93" s="25">
        <v>2.15</v>
      </c>
      <c r="L93" s="25">
        <v>4.6999999999999993</v>
      </c>
      <c r="M93" s="25">
        <v>5.4906542056074757E-3</v>
      </c>
      <c r="N93" s="26">
        <v>0</v>
      </c>
      <c r="O93" s="26">
        <v>0.54255319148936176</v>
      </c>
      <c r="P93" s="26">
        <v>0.45744680851063829</v>
      </c>
      <c r="R93" s="47">
        <f t="shared" si="2"/>
        <v>0.73199999999999998</v>
      </c>
      <c r="S93" s="68">
        <f t="shared" si="3"/>
        <v>0.60899999999999999</v>
      </c>
    </row>
    <row r="94" spans="1:19" x14ac:dyDescent="0.25">
      <c r="A94" s="25">
        <v>540230</v>
      </c>
      <c r="B94" s="15" t="s">
        <v>32</v>
      </c>
      <c r="C94" s="15" t="s">
        <v>30</v>
      </c>
      <c r="D94" s="15" t="s">
        <v>19</v>
      </c>
      <c r="E94" s="25">
        <v>3</v>
      </c>
      <c r="F94" s="25">
        <v>2.37</v>
      </c>
      <c r="G94" s="25">
        <v>0</v>
      </c>
      <c r="H94" s="25">
        <v>0</v>
      </c>
      <c r="I94" s="25">
        <v>2.37</v>
      </c>
      <c r="J94" s="25">
        <v>0.88</v>
      </c>
      <c r="K94" s="25">
        <v>0.14000000000000001</v>
      </c>
      <c r="L94" s="25">
        <v>3.39</v>
      </c>
      <c r="M94" s="25">
        <v>5.3470031545741316E-3</v>
      </c>
      <c r="N94" s="26">
        <v>0.69911504424778759</v>
      </c>
      <c r="O94" s="26">
        <v>0.25958702064896749</v>
      </c>
      <c r="P94" s="26">
        <v>4.1297935103244837E-2</v>
      </c>
      <c r="R94" s="47">
        <f t="shared" si="2"/>
        <v>0.56999999999999995</v>
      </c>
      <c r="S94" s="68">
        <f t="shared" si="3"/>
        <v>0.60499999999999998</v>
      </c>
    </row>
    <row r="95" spans="1:19" x14ac:dyDescent="0.25">
      <c r="A95" s="25">
        <v>540250</v>
      </c>
      <c r="B95" s="15" t="s">
        <v>185</v>
      </c>
      <c r="C95" s="15" t="s">
        <v>182</v>
      </c>
      <c r="D95" s="15" t="s">
        <v>19</v>
      </c>
      <c r="E95" s="25">
        <v>2</v>
      </c>
      <c r="F95" s="25">
        <v>10.25</v>
      </c>
      <c r="G95" s="25">
        <v>0</v>
      </c>
      <c r="H95" s="25">
        <v>0</v>
      </c>
      <c r="I95" s="25">
        <v>10.25</v>
      </c>
      <c r="J95" s="25">
        <v>0</v>
      </c>
      <c r="K95" s="25">
        <v>0.3</v>
      </c>
      <c r="L95" s="25">
        <v>10.55</v>
      </c>
      <c r="M95" s="25">
        <v>5.336368234699039E-3</v>
      </c>
      <c r="N95" s="26">
        <v>0.97156398104265396</v>
      </c>
      <c r="O95" s="26">
        <v>0</v>
      </c>
      <c r="P95" s="26">
        <v>2.843601895734597E-2</v>
      </c>
      <c r="R95" s="48">
        <f t="shared" si="2"/>
        <v>0.93400000000000005</v>
      </c>
      <c r="S95" s="68">
        <f t="shared" si="3"/>
        <v>0.6</v>
      </c>
    </row>
    <row r="96" spans="1:19" x14ac:dyDescent="0.25">
      <c r="A96" s="25">
        <v>540187</v>
      </c>
      <c r="B96" s="15" t="s">
        <v>306</v>
      </c>
      <c r="C96" s="15" t="s">
        <v>307</v>
      </c>
      <c r="D96" s="15" t="s">
        <v>19</v>
      </c>
      <c r="E96" s="25">
        <v>1</v>
      </c>
      <c r="F96" s="25">
        <v>9.4</v>
      </c>
      <c r="G96" s="25">
        <v>0</v>
      </c>
      <c r="H96" s="25">
        <v>0</v>
      </c>
      <c r="I96" s="25">
        <v>9.4</v>
      </c>
      <c r="J96" s="25">
        <v>0.04</v>
      </c>
      <c r="K96" s="25">
        <v>0.84</v>
      </c>
      <c r="L96" s="25">
        <v>10.28</v>
      </c>
      <c r="M96" s="25">
        <v>5.2989690721649482E-3</v>
      </c>
      <c r="N96" s="26">
        <v>0.91439688715953316</v>
      </c>
      <c r="O96" s="26">
        <v>3.891050583657588E-3</v>
      </c>
      <c r="P96" s="26">
        <v>8.171206225680934E-2</v>
      </c>
      <c r="R96" s="48">
        <f t="shared" si="2"/>
        <v>0.92500000000000004</v>
      </c>
      <c r="S96" s="68">
        <f t="shared" si="3"/>
        <v>0.59599999999999997</v>
      </c>
    </row>
    <row r="97" spans="1:19" x14ac:dyDescent="0.25">
      <c r="A97" s="25">
        <v>540291</v>
      </c>
      <c r="B97" s="15" t="s">
        <v>195</v>
      </c>
      <c r="C97" s="15" t="s">
        <v>189</v>
      </c>
      <c r="D97" s="15" t="s">
        <v>19</v>
      </c>
      <c r="E97" s="25">
        <v>1</v>
      </c>
      <c r="F97" s="25">
        <v>1.95</v>
      </c>
      <c r="G97" s="25">
        <v>0</v>
      </c>
      <c r="H97" s="25">
        <v>0</v>
      </c>
      <c r="I97" s="25">
        <v>1.95</v>
      </c>
      <c r="J97" s="25">
        <v>0</v>
      </c>
      <c r="K97" s="25">
        <v>0.75</v>
      </c>
      <c r="L97" s="25">
        <v>2.7</v>
      </c>
      <c r="M97" s="25">
        <v>5.2734375000000003E-3</v>
      </c>
      <c r="N97" s="26">
        <v>0.72222222222222221</v>
      </c>
      <c r="O97" s="26">
        <v>0</v>
      </c>
      <c r="P97" s="26">
        <v>0.27777777777777768</v>
      </c>
      <c r="R97" s="47">
        <f t="shared" si="2"/>
        <v>0.47299999999999998</v>
      </c>
      <c r="S97" s="68">
        <f t="shared" si="3"/>
        <v>0.59199999999999997</v>
      </c>
    </row>
    <row r="98" spans="1:19" x14ac:dyDescent="0.25">
      <c r="A98" s="25">
        <v>540232</v>
      </c>
      <c r="B98" s="15" t="s">
        <v>333</v>
      </c>
      <c r="C98" s="15" t="s">
        <v>329</v>
      </c>
      <c r="D98" s="15" t="s">
        <v>19</v>
      </c>
      <c r="E98" s="25">
        <v>2</v>
      </c>
      <c r="F98" s="25">
        <v>6.78</v>
      </c>
      <c r="G98" s="25">
        <v>0</v>
      </c>
      <c r="H98" s="25">
        <v>0</v>
      </c>
      <c r="I98" s="25">
        <v>6.78</v>
      </c>
      <c r="J98" s="25">
        <v>0</v>
      </c>
      <c r="K98" s="25">
        <v>0.08</v>
      </c>
      <c r="L98" s="25">
        <v>6.86</v>
      </c>
      <c r="M98" s="25">
        <v>5.248661055853099E-3</v>
      </c>
      <c r="N98" s="26">
        <v>0.98833819241982501</v>
      </c>
      <c r="O98" s="26">
        <v>0</v>
      </c>
      <c r="P98" s="26">
        <v>1.166180758017493E-2</v>
      </c>
      <c r="R98" s="48">
        <f t="shared" si="2"/>
        <v>0.84599999999999997</v>
      </c>
      <c r="S98" s="68">
        <f t="shared" si="3"/>
        <v>0.58699999999999997</v>
      </c>
    </row>
    <row r="99" spans="1:19" x14ac:dyDescent="0.25">
      <c r="A99" s="25">
        <v>540228</v>
      </c>
      <c r="B99" s="58" t="s">
        <v>89</v>
      </c>
      <c r="C99" s="15" t="s">
        <v>85</v>
      </c>
      <c r="D99" s="15" t="s">
        <v>19</v>
      </c>
      <c r="E99" s="25">
        <v>4</v>
      </c>
      <c r="F99" s="25">
        <v>3.34</v>
      </c>
      <c r="G99" s="25">
        <v>0</v>
      </c>
      <c r="H99" s="25">
        <v>0</v>
      </c>
      <c r="I99" s="25">
        <v>3.34</v>
      </c>
      <c r="J99" s="25">
        <v>0.38</v>
      </c>
      <c r="K99" s="25">
        <v>0</v>
      </c>
      <c r="L99" s="25">
        <v>3.72</v>
      </c>
      <c r="M99" s="25">
        <v>5.2100840336134447E-3</v>
      </c>
      <c r="N99" s="26">
        <v>0.89784946236559138</v>
      </c>
      <c r="O99" s="26">
        <v>0.10215053763440859</v>
      </c>
      <c r="P99" s="26">
        <v>0</v>
      </c>
      <c r="R99" s="47">
        <f t="shared" si="2"/>
        <v>0.64400000000000002</v>
      </c>
      <c r="S99" s="68">
        <f t="shared" si="3"/>
        <v>0.58299999999999996</v>
      </c>
    </row>
    <row r="100" spans="1:19" x14ac:dyDescent="0.25">
      <c r="A100" s="25">
        <v>540077</v>
      </c>
      <c r="B100" s="15" t="s">
        <v>135</v>
      </c>
      <c r="C100" s="15" t="s">
        <v>129</v>
      </c>
      <c r="D100" s="15" t="s">
        <v>19</v>
      </c>
      <c r="E100" s="25">
        <v>3</v>
      </c>
      <c r="F100" s="25">
        <v>1.6</v>
      </c>
      <c r="G100" s="25">
        <v>0</v>
      </c>
      <c r="H100" s="25">
        <v>0</v>
      </c>
      <c r="I100" s="25">
        <v>1.6</v>
      </c>
      <c r="J100" s="25">
        <v>0</v>
      </c>
      <c r="K100" s="25">
        <v>0</v>
      </c>
      <c r="L100" s="25">
        <v>1.6</v>
      </c>
      <c r="M100" s="25">
        <v>5.1779935275080907E-3</v>
      </c>
      <c r="N100" s="26">
        <v>1</v>
      </c>
      <c r="O100" s="26">
        <v>0</v>
      </c>
      <c r="P100" s="26">
        <v>0</v>
      </c>
      <c r="R100" s="47">
        <f t="shared" si="2"/>
        <v>0.245</v>
      </c>
      <c r="S100" s="68">
        <f t="shared" si="3"/>
        <v>0.57799999999999996</v>
      </c>
    </row>
    <row r="101" spans="1:19" x14ac:dyDescent="0.25">
      <c r="A101" s="25">
        <v>540072</v>
      </c>
      <c r="B101" s="15" t="s">
        <v>131</v>
      </c>
      <c r="C101" s="15" t="s">
        <v>129</v>
      </c>
      <c r="D101" s="15" t="s">
        <v>19</v>
      </c>
      <c r="E101" s="25">
        <v>3</v>
      </c>
      <c r="F101" s="25">
        <v>2.02</v>
      </c>
      <c r="G101" s="25">
        <v>0</v>
      </c>
      <c r="H101" s="25">
        <v>0</v>
      </c>
      <c r="I101" s="25">
        <v>2.02</v>
      </c>
      <c r="J101" s="25">
        <v>0.33</v>
      </c>
      <c r="K101" s="25">
        <v>0.02</v>
      </c>
      <c r="L101" s="25">
        <v>2.37</v>
      </c>
      <c r="M101" s="25">
        <v>5.1633986928104579E-3</v>
      </c>
      <c r="N101" s="26">
        <v>0.85232067510548515</v>
      </c>
      <c r="O101" s="26">
        <v>0.13924050632911389</v>
      </c>
      <c r="P101" s="26">
        <v>8.4388185654008432E-3</v>
      </c>
      <c r="R101" s="47">
        <f t="shared" si="2"/>
        <v>0.39900000000000002</v>
      </c>
      <c r="S101" s="68">
        <f t="shared" si="3"/>
        <v>0.57399999999999995</v>
      </c>
    </row>
    <row r="102" spans="1:19" x14ac:dyDescent="0.25">
      <c r="A102" s="25">
        <v>540273</v>
      </c>
      <c r="B102" s="15" t="s">
        <v>226</v>
      </c>
      <c r="C102" s="15" t="s">
        <v>222</v>
      </c>
      <c r="D102" s="15" t="s">
        <v>19</v>
      </c>
      <c r="E102" s="25">
        <v>6</v>
      </c>
      <c r="F102" s="25">
        <v>1.94</v>
      </c>
      <c r="G102" s="25">
        <v>0</v>
      </c>
      <c r="H102" s="25">
        <v>0</v>
      </c>
      <c r="I102" s="25">
        <v>1.94</v>
      </c>
      <c r="J102" s="25">
        <v>0</v>
      </c>
      <c r="K102" s="25">
        <v>0</v>
      </c>
      <c r="L102" s="25">
        <v>1.94</v>
      </c>
      <c r="M102" s="25">
        <v>5.1322751322751322E-3</v>
      </c>
      <c r="N102" s="26">
        <v>1</v>
      </c>
      <c r="O102" s="26">
        <v>0</v>
      </c>
      <c r="P102" s="26">
        <v>0</v>
      </c>
      <c r="R102" s="47">
        <f t="shared" si="2"/>
        <v>0.32400000000000001</v>
      </c>
      <c r="S102" s="68">
        <f t="shared" si="3"/>
        <v>0.56999999999999995</v>
      </c>
    </row>
    <row r="103" spans="1:19" x14ac:dyDescent="0.25">
      <c r="A103" s="25">
        <v>540083</v>
      </c>
      <c r="B103" s="15" t="s">
        <v>139</v>
      </c>
      <c r="C103" s="15" t="s">
        <v>129</v>
      </c>
      <c r="D103" s="15" t="s">
        <v>19</v>
      </c>
      <c r="E103" s="25">
        <v>3</v>
      </c>
      <c r="F103" s="25">
        <v>8.9700000000000006</v>
      </c>
      <c r="G103" s="25">
        <v>0</v>
      </c>
      <c r="H103" s="25">
        <v>0</v>
      </c>
      <c r="I103" s="25">
        <v>8.9700000000000006</v>
      </c>
      <c r="J103" s="25">
        <v>2.82</v>
      </c>
      <c r="K103" s="25">
        <v>0.01</v>
      </c>
      <c r="L103" s="25">
        <v>11.8</v>
      </c>
      <c r="M103" s="25">
        <v>4.9978822532825073E-3</v>
      </c>
      <c r="N103" s="26">
        <v>0.76016949152542379</v>
      </c>
      <c r="O103" s="26">
        <v>0.23898305084745761</v>
      </c>
      <c r="P103" s="26">
        <v>8.4745762711864404E-4</v>
      </c>
      <c r="R103" s="48">
        <f t="shared" si="2"/>
        <v>0.93799999999999994</v>
      </c>
      <c r="S103" s="68">
        <f t="shared" si="3"/>
        <v>0.56499999999999995</v>
      </c>
    </row>
    <row r="104" spans="1:19" x14ac:dyDescent="0.25">
      <c r="A104" s="25">
        <v>540276</v>
      </c>
      <c r="B104" s="15" t="s">
        <v>96</v>
      </c>
      <c r="C104" s="15" t="s">
        <v>95</v>
      </c>
      <c r="D104" s="15" t="s">
        <v>19</v>
      </c>
      <c r="E104" s="25">
        <v>8</v>
      </c>
      <c r="F104" s="25">
        <v>2.65</v>
      </c>
      <c r="G104" s="25">
        <v>0</v>
      </c>
      <c r="H104" s="25">
        <v>0</v>
      </c>
      <c r="I104" s="25">
        <v>2.65</v>
      </c>
      <c r="J104" s="25">
        <v>0.52</v>
      </c>
      <c r="K104" s="25">
        <v>0.19</v>
      </c>
      <c r="L104" s="25">
        <v>3.36</v>
      </c>
      <c r="M104" s="25">
        <v>4.9630723781388473E-3</v>
      </c>
      <c r="N104" s="26">
        <v>0.78869047619047616</v>
      </c>
      <c r="O104" s="26">
        <v>0.15476190476190479</v>
      </c>
      <c r="P104" s="26">
        <v>5.6547619047619048E-2</v>
      </c>
      <c r="R104" s="47">
        <f t="shared" si="2"/>
        <v>0.56100000000000005</v>
      </c>
      <c r="S104" s="68">
        <f t="shared" si="3"/>
        <v>0.56100000000000005</v>
      </c>
    </row>
    <row r="105" spans="1:19" x14ac:dyDescent="0.25">
      <c r="A105" s="25">
        <v>540236</v>
      </c>
      <c r="B105" s="15" t="s">
        <v>38</v>
      </c>
      <c r="C105" s="15" t="s">
        <v>36</v>
      </c>
      <c r="D105" s="15" t="s">
        <v>19</v>
      </c>
      <c r="E105" s="25">
        <v>7</v>
      </c>
      <c r="F105" s="25">
        <v>2.38</v>
      </c>
      <c r="G105" s="25">
        <v>0</v>
      </c>
      <c r="H105" s="25">
        <v>0</v>
      </c>
      <c r="I105" s="25">
        <v>2.38</v>
      </c>
      <c r="J105" s="25">
        <v>0</v>
      </c>
      <c r="K105" s="25">
        <v>0.01</v>
      </c>
      <c r="L105" s="25">
        <v>2.39</v>
      </c>
      <c r="M105" s="25">
        <v>4.9585062240663893E-3</v>
      </c>
      <c r="N105" s="26">
        <v>0.99581589958159</v>
      </c>
      <c r="O105" s="26">
        <v>0</v>
      </c>
      <c r="P105" s="26">
        <v>4.1841004184100423E-3</v>
      </c>
      <c r="R105" s="47">
        <f t="shared" si="2"/>
        <v>0.40699999999999997</v>
      </c>
      <c r="S105" s="68">
        <f t="shared" si="3"/>
        <v>0.55700000000000005</v>
      </c>
    </row>
    <row r="106" spans="1:19" x14ac:dyDescent="0.25">
      <c r="A106" s="25">
        <v>540218</v>
      </c>
      <c r="B106" s="15" t="s">
        <v>358</v>
      </c>
      <c r="C106" s="15" t="s">
        <v>356</v>
      </c>
      <c r="D106" s="15" t="s">
        <v>19</v>
      </c>
      <c r="E106" s="25">
        <v>1</v>
      </c>
      <c r="F106" s="25">
        <v>5.93</v>
      </c>
      <c r="G106" s="25">
        <v>0</v>
      </c>
      <c r="H106" s="25">
        <v>0</v>
      </c>
      <c r="I106" s="25">
        <v>5.93</v>
      </c>
      <c r="J106" s="25">
        <v>0</v>
      </c>
      <c r="K106" s="25">
        <v>0.05</v>
      </c>
      <c r="L106" s="25">
        <v>5.98</v>
      </c>
      <c r="M106" s="25">
        <v>4.9299258037922506E-3</v>
      </c>
      <c r="N106" s="26">
        <v>0.99163879598662208</v>
      </c>
      <c r="O106" s="26">
        <v>0</v>
      </c>
      <c r="P106" s="26">
        <v>8.3612040133779278E-3</v>
      </c>
      <c r="R106" s="48">
        <f t="shared" si="2"/>
        <v>0.82</v>
      </c>
      <c r="S106" s="68">
        <f t="shared" si="3"/>
        <v>0.55200000000000005</v>
      </c>
    </row>
    <row r="107" spans="1:19" x14ac:dyDescent="0.25">
      <c r="A107" s="25">
        <v>540116</v>
      </c>
      <c r="B107" s="15" t="s">
        <v>190</v>
      </c>
      <c r="C107" s="15" t="s">
        <v>189</v>
      </c>
      <c r="D107" s="15" t="s">
        <v>19</v>
      </c>
      <c r="E107" s="25">
        <v>1</v>
      </c>
      <c r="F107" s="25">
        <v>3.52</v>
      </c>
      <c r="G107" s="25">
        <v>0</v>
      </c>
      <c r="H107" s="25">
        <v>0</v>
      </c>
      <c r="I107" s="25">
        <v>3.52</v>
      </c>
      <c r="J107" s="25">
        <v>0</v>
      </c>
      <c r="K107" s="25">
        <v>0.55000000000000004</v>
      </c>
      <c r="L107" s="25">
        <v>4.07</v>
      </c>
      <c r="M107" s="25">
        <v>4.9154589371980676E-3</v>
      </c>
      <c r="N107" s="26">
        <v>0.8648648648648648</v>
      </c>
      <c r="O107" s="26">
        <v>0</v>
      </c>
      <c r="P107" s="26">
        <v>0.13513513513513509</v>
      </c>
      <c r="R107" s="47">
        <f t="shared" si="2"/>
        <v>0.66600000000000004</v>
      </c>
      <c r="S107" s="68">
        <f t="shared" si="3"/>
        <v>0.54800000000000004</v>
      </c>
    </row>
    <row r="108" spans="1:19" x14ac:dyDescent="0.25">
      <c r="A108" s="25">
        <v>540179</v>
      </c>
      <c r="B108" s="15" t="s">
        <v>296</v>
      </c>
      <c r="C108" s="15" t="s">
        <v>295</v>
      </c>
      <c r="D108" s="15" t="s">
        <v>19</v>
      </c>
      <c r="E108" s="25">
        <v>5</v>
      </c>
      <c r="F108" s="25">
        <v>1.26</v>
      </c>
      <c r="G108" s="25">
        <v>0</v>
      </c>
      <c r="H108" s="25">
        <v>0</v>
      </c>
      <c r="I108" s="25">
        <v>1.26</v>
      </c>
      <c r="J108" s="25">
        <v>0.19</v>
      </c>
      <c r="K108" s="25">
        <v>7.0000000000000007E-2</v>
      </c>
      <c r="L108" s="25">
        <v>1.52</v>
      </c>
      <c r="M108" s="25">
        <v>4.871794871794872E-3</v>
      </c>
      <c r="N108" s="26">
        <v>0.82894736842105265</v>
      </c>
      <c r="O108" s="26">
        <v>0.125</v>
      </c>
      <c r="P108" s="26">
        <v>4.6052631578947373E-2</v>
      </c>
      <c r="R108" s="47">
        <f t="shared" si="2"/>
        <v>0.223</v>
      </c>
      <c r="S108" s="68">
        <f t="shared" si="3"/>
        <v>0.54300000000000004</v>
      </c>
    </row>
    <row r="109" spans="1:19" x14ac:dyDescent="0.25">
      <c r="A109" s="25">
        <v>540045</v>
      </c>
      <c r="B109" s="58" t="s">
        <v>88</v>
      </c>
      <c r="C109" s="15" t="s">
        <v>85</v>
      </c>
      <c r="D109" s="15" t="s">
        <v>19</v>
      </c>
      <c r="E109" s="25">
        <v>4</v>
      </c>
      <c r="F109" s="25">
        <v>5.71</v>
      </c>
      <c r="G109" s="25">
        <v>0</v>
      </c>
      <c r="H109" s="25">
        <v>0</v>
      </c>
      <c r="I109" s="25">
        <v>5.71</v>
      </c>
      <c r="J109" s="25">
        <v>0.19</v>
      </c>
      <c r="K109" s="25">
        <v>0</v>
      </c>
      <c r="L109" s="25">
        <v>5.9</v>
      </c>
      <c r="M109" s="25">
        <v>4.8599670510708409E-3</v>
      </c>
      <c r="N109" s="26">
        <v>0.96779661016949148</v>
      </c>
      <c r="O109" s="26">
        <v>3.2203389830508473E-2</v>
      </c>
      <c r="P109" s="26">
        <v>0</v>
      </c>
      <c r="R109" s="48">
        <f t="shared" si="2"/>
        <v>0.81100000000000005</v>
      </c>
      <c r="S109" s="68">
        <f t="shared" si="3"/>
        <v>0.53900000000000003</v>
      </c>
    </row>
    <row r="110" spans="1:19" x14ac:dyDescent="0.25">
      <c r="A110" s="25">
        <v>540158</v>
      </c>
      <c r="B110" s="15" t="s">
        <v>254</v>
      </c>
      <c r="C110" s="15" t="s">
        <v>255</v>
      </c>
      <c r="D110" s="15" t="s">
        <v>19</v>
      </c>
      <c r="E110" s="25">
        <v>4</v>
      </c>
      <c r="F110" s="25">
        <v>1.76</v>
      </c>
      <c r="G110" s="25">
        <v>0</v>
      </c>
      <c r="H110" s="25">
        <v>0</v>
      </c>
      <c r="I110" s="25">
        <v>1.76</v>
      </c>
      <c r="J110" s="25">
        <v>0</v>
      </c>
      <c r="K110" s="25">
        <v>0</v>
      </c>
      <c r="L110" s="25">
        <v>1.76</v>
      </c>
      <c r="M110" s="25">
        <v>4.8087431693989071E-3</v>
      </c>
      <c r="N110" s="26">
        <v>1</v>
      </c>
      <c r="O110" s="26">
        <v>0</v>
      </c>
      <c r="P110" s="26">
        <v>0</v>
      </c>
      <c r="R110" s="47">
        <f t="shared" si="2"/>
        <v>0.28499999999999998</v>
      </c>
      <c r="S110" s="68">
        <f t="shared" si="3"/>
        <v>0.53500000000000003</v>
      </c>
    </row>
    <row r="111" spans="1:19" x14ac:dyDescent="0.25">
      <c r="A111" s="25">
        <v>540216</v>
      </c>
      <c r="B111" s="15" t="s">
        <v>349</v>
      </c>
      <c r="C111" s="15" t="s">
        <v>350</v>
      </c>
      <c r="D111" s="15" t="s">
        <v>19</v>
      </c>
      <c r="E111" s="25">
        <v>5</v>
      </c>
      <c r="F111" s="25">
        <v>6.1</v>
      </c>
      <c r="G111" s="25">
        <v>0</v>
      </c>
      <c r="H111" s="25">
        <v>0</v>
      </c>
      <c r="I111" s="25">
        <v>6.1</v>
      </c>
      <c r="J111" s="25">
        <v>0</v>
      </c>
      <c r="K111" s="25">
        <v>0.11</v>
      </c>
      <c r="L111" s="25">
        <v>6.21</v>
      </c>
      <c r="M111" s="25">
        <v>4.8027842227378187E-3</v>
      </c>
      <c r="N111" s="26">
        <v>0.98228663446054743</v>
      </c>
      <c r="O111" s="26">
        <v>0</v>
      </c>
      <c r="P111" s="26">
        <v>1.7713365539452491E-2</v>
      </c>
      <c r="R111" s="48">
        <f t="shared" si="2"/>
        <v>0.83299999999999996</v>
      </c>
      <c r="S111" s="68">
        <f t="shared" si="3"/>
        <v>0.53</v>
      </c>
    </row>
    <row r="112" spans="1:19" x14ac:dyDescent="0.25">
      <c r="A112" s="25">
        <v>540245</v>
      </c>
      <c r="B112" s="15" t="s">
        <v>102</v>
      </c>
      <c r="C112" s="15" t="s">
        <v>103</v>
      </c>
      <c r="D112" s="15" t="s">
        <v>19</v>
      </c>
      <c r="E112" s="25">
        <v>8</v>
      </c>
      <c r="F112" s="25">
        <v>0</v>
      </c>
      <c r="G112" s="25">
        <v>0</v>
      </c>
      <c r="H112" s="25">
        <v>0</v>
      </c>
      <c r="I112" s="25">
        <v>0</v>
      </c>
      <c r="J112" s="25">
        <v>1</v>
      </c>
      <c r="K112" s="25">
        <v>0</v>
      </c>
      <c r="L112" s="25">
        <v>1</v>
      </c>
      <c r="M112" s="25">
        <v>4.7169811320754724E-3</v>
      </c>
      <c r="N112" s="26">
        <v>0</v>
      </c>
      <c r="O112" s="26">
        <v>1</v>
      </c>
      <c r="P112" s="26">
        <v>0</v>
      </c>
      <c r="R112" s="47">
        <f t="shared" si="2"/>
        <v>0.14000000000000001</v>
      </c>
      <c r="S112" s="68">
        <f t="shared" si="3"/>
        <v>0.52600000000000002</v>
      </c>
    </row>
    <row r="113" spans="1:19" x14ac:dyDescent="0.25">
      <c r="A113" s="25">
        <v>540166</v>
      </c>
      <c r="B113" s="15" t="s">
        <v>273</v>
      </c>
      <c r="C113" s="15" t="s">
        <v>272</v>
      </c>
      <c r="D113" s="15" t="s">
        <v>19</v>
      </c>
      <c r="E113" s="25">
        <v>3</v>
      </c>
      <c r="F113" s="25">
        <v>3.3</v>
      </c>
      <c r="G113" s="25">
        <v>0</v>
      </c>
      <c r="H113" s="25">
        <v>0</v>
      </c>
      <c r="I113" s="25">
        <v>3.3</v>
      </c>
      <c r="J113" s="25">
        <v>0</v>
      </c>
      <c r="K113" s="25">
        <v>0.21</v>
      </c>
      <c r="L113" s="25">
        <v>3.51</v>
      </c>
      <c r="M113" s="25">
        <v>4.7114093959731542E-3</v>
      </c>
      <c r="N113" s="26">
        <v>0.94017094017094016</v>
      </c>
      <c r="O113" s="26">
        <v>0</v>
      </c>
      <c r="P113" s="26">
        <v>5.9829059829059832E-2</v>
      </c>
      <c r="R113" s="47">
        <f t="shared" si="2"/>
        <v>0.59199999999999997</v>
      </c>
      <c r="S113" s="68">
        <f t="shared" si="3"/>
        <v>0.52100000000000002</v>
      </c>
    </row>
    <row r="114" spans="1:19" x14ac:dyDescent="0.25">
      <c r="A114" s="25">
        <v>540147</v>
      </c>
      <c r="B114" s="58" t="s">
        <v>236</v>
      </c>
      <c r="C114" s="15" t="s">
        <v>237</v>
      </c>
      <c r="D114" s="15" t="s">
        <v>19</v>
      </c>
      <c r="E114" s="25">
        <v>4</v>
      </c>
      <c r="F114" s="25">
        <v>4.66</v>
      </c>
      <c r="G114" s="25">
        <v>0</v>
      </c>
      <c r="H114" s="25">
        <v>0</v>
      </c>
      <c r="I114" s="25">
        <v>4.66</v>
      </c>
      <c r="J114" s="25">
        <v>0.19</v>
      </c>
      <c r="K114" s="25">
        <v>7.0000000000000007E-2</v>
      </c>
      <c r="L114" s="25">
        <v>4.9200000000000008</v>
      </c>
      <c r="M114" s="25">
        <v>4.6067415730337083E-3</v>
      </c>
      <c r="N114" s="26">
        <v>0.94715447154471533</v>
      </c>
      <c r="O114" s="26">
        <v>3.8617886178861777E-2</v>
      </c>
      <c r="P114" s="26">
        <v>1.422764227642276E-2</v>
      </c>
      <c r="R114" s="47">
        <f t="shared" si="2"/>
        <v>0.73599999999999999</v>
      </c>
      <c r="S114" s="68">
        <f t="shared" si="3"/>
        <v>0.51700000000000002</v>
      </c>
    </row>
    <row r="115" spans="1:19" x14ac:dyDescent="0.25">
      <c r="A115" s="25">
        <v>545556</v>
      </c>
      <c r="B115" s="15" t="s">
        <v>160</v>
      </c>
      <c r="C115" s="15" t="s">
        <v>161</v>
      </c>
      <c r="D115" s="15" t="s">
        <v>19</v>
      </c>
      <c r="E115" s="25">
        <v>6</v>
      </c>
      <c r="F115" s="25">
        <v>1.97</v>
      </c>
      <c r="G115" s="25">
        <v>0</v>
      </c>
      <c r="H115" s="25">
        <v>0</v>
      </c>
      <c r="I115" s="25">
        <v>1.97</v>
      </c>
      <c r="J115" s="25">
        <v>1.08</v>
      </c>
      <c r="K115" s="25">
        <v>0.02</v>
      </c>
      <c r="L115" s="25">
        <v>3.07</v>
      </c>
      <c r="M115" s="25">
        <v>4.5684523809523814E-3</v>
      </c>
      <c r="N115" s="26">
        <v>0.64169381107491863</v>
      </c>
      <c r="O115" s="26">
        <v>0.35179153094462551</v>
      </c>
      <c r="P115" s="26">
        <v>6.5146579804560263E-3</v>
      </c>
      <c r="R115" s="47">
        <f t="shared" si="2"/>
        <v>0.53500000000000003</v>
      </c>
      <c r="S115" s="68">
        <f t="shared" si="3"/>
        <v>0.51300000000000001</v>
      </c>
    </row>
    <row r="116" spans="1:19" x14ac:dyDescent="0.25">
      <c r="A116" s="25">
        <v>545535</v>
      </c>
      <c r="B116" s="15" t="s">
        <v>156</v>
      </c>
      <c r="C116" s="15" t="s">
        <v>154</v>
      </c>
      <c r="D116" s="15" t="s">
        <v>19</v>
      </c>
      <c r="E116" s="25">
        <v>2</v>
      </c>
      <c r="F116" s="25">
        <v>3.52</v>
      </c>
      <c r="G116" s="25">
        <v>0</v>
      </c>
      <c r="H116" s="25">
        <v>0</v>
      </c>
      <c r="I116" s="25">
        <v>3.52</v>
      </c>
      <c r="J116" s="25">
        <v>0</v>
      </c>
      <c r="K116" s="25">
        <v>0.01</v>
      </c>
      <c r="L116" s="25">
        <v>3.53</v>
      </c>
      <c r="M116" s="25">
        <v>4.4683544303797474E-3</v>
      </c>
      <c r="N116" s="26">
        <v>0.99716713881019836</v>
      </c>
      <c r="O116" s="26">
        <v>0</v>
      </c>
      <c r="P116" s="26">
        <v>2.8328611898016999E-3</v>
      </c>
      <c r="R116" s="47">
        <f t="shared" si="2"/>
        <v>0.6</v>
      </c>
      <c r="S116" s="68">
        <f t="shared" si="3"/>
        <v>0.50800000000000001</v>
      </c>
    </row>
    <row r="117" spans="1:19" x14ac:dyDescent="0.25">
      <c r="A117" s="25">
        <v>540237</v>
      </c>
      <c r="B117" s="15" t="s">
        <v>39</v>
      </c>
      <c r="C117" s="15" t="s">
        <v>36</v>
      </c>
      <c r="D117" s="15" t="s">
        <v>19</v>
      </c>
      <c r="E117" s="25">
        <v>7</v>
      </c>
      <c r="F117" s="25">
        <v>3.35</v>
      </c>
      <c r="G117" s="25">
        <v>0</v>
      </c>
      <c r="H117" s="25">
        <v>0</v>
      </c>
      <c r="I117" s="25">
        <v>3.35</v>
      </c>
      <c r="J117" s="25">
        <v>0.13</v>
      </c>
      <c r="K117" s="25">
        <v>0</v>
      </c>
      <c r="L117" s="25">
        <v>3.48</v>
      </c>
      <c r="M117" s="25">
        <v>4.4672657252888322E-3</v>
      </c>
      <c r="N117" s="26">
        <v>0.96264367816091956</v>
      </c>
      <c r="O117" s="26">
        <v>3.7356321839080463E-2</v>
      </c>
      <c r="P117" s="26">
        <v>0</v>
      </c>
      <c r="R117" s="47">
        <f t="shared" si="2"/>
        <v>0.58699999999999997</v>
      </c>
      <c r="S117" s="68">
        <f t="shared" si="3"/>
        <v>0.504</v>
      </c>
    </row>
    <row r="118" spans="1:19" x14ac:dyDescent="0.25">
      <c r="A118" s="25">
        <v>540109</v>
      </c>
      <c r="B118" s="15" t="s">
        <v>176</v>
      </c>
      <c r="C118" s="15" t="s">
        <v>174</v>
      </c>
      <c r="D118" s="15" t="s">
        <v>19</v>
      </c>
      <c r="E118" s="25">
        <v>10</v>
      </c>
      <c r="F118" s="25">
        <v>3.42</v>
      </c>
      <c r="G118" s="25">
        <v>0</v>
      </c>
      <c r="H118" s="25">
        <v>0</v>
      </c>
      <c r="I118" s="25">
        <v>3.42</v>
      </c>
      <c r="J118" s="25">
        <v>0</v>
      </c>
      <c r="K118" s="25">
        <v>0.01</v>
      </c>
      <c r="L118" s="25">
        <v>3.43</v>
      </c>
      <c r="M118" s="25">
        <v>4.4661458333333333E-3</v>
      </c>
      <c r="N118" s="26">
        <v>0.99708454810495628</v>
      </c>
      <c r="O118" s="26">
        <v>0</v>
      </c>
      <c r="P118" s="26">
        <v>2.9154518950437322E-3</v>
      </c>
      <c r="R118" s="47">
        <f t="shared" si="2"/>
        <v>0.57799999999999996</v>
      </c>
      <c r="S118" s="68">
        <f t="shared" si="3"/>
        <v>0.5</v>
      </c>
    </row>
    <row r="119" spans="1:19" x14ac:dyDescent="0.25">
      <c r="A119" s="25">
        <v>540174</v>
      </c>
      <c r="B119" s="15" t="s">
        <v>282</v>
      </c>
      <c r="C119" s="15" t="s">
        <v>280</v>
      </c>
      <c r="D119" s="15" t="s">
        <v>19</v>
      </c>
      <c r="E119" s="25">
        <v>1</v>
      </c>
      <c r="F119" s="25">
        <v>1.69</v>
      </c>
      <c r="G119" s="25">
        <v>0</v>
      </c>
      <c r="H119" s="25">
        <v>0</v>
      </c>
      <c r="I119" s="25">
        <v>1.69</v>
      </c>
      <c r="J119" s="25">
        <v>0.2</v>
      </c>
      <c r="K119" s="25">
        <v>0.09</v>
      </c>
      <c r="L119" s="25">
        <v>1.98</v>
      </c>
      <c r="M119" s="25">
        <v>4.4295302013422806E-3</v>
      </c>
      <c r="N119" s="26">
        <v>0.85353535353535348</v>
      </c>
      <c r="O119" s="26">
        <v>0.10101010101010099</v>
      </c>
      <c r="P119" s="26">
        <v>4.5454545454545463E-2</v>
      </c>
      <c r="R119" s="47">
        <f t="shared" si="2"/>
        <v>0.33700000000000002</v>
      </c>
      <c r="S119" s="68">
        <f t="shared" si="3"/>
        <v>0.495</v>
      </c>
    </row>
    <row r="120" spans="1:19" x14ac:dyDescent="0.25">
      <c r="A120" s="25">
        <v>540064</v>
      </c>
      <c r="B120" s="15" t="s">
        <v>120</v>
      </c>
      <c r="C120" s="15" t="s">
        <v>119</v>
      </c>
      <c r="D120" s="15" t="s">
        <v>19</v>
      </c>
      <c r="E120" s="25">
        <v>5</v>
      </c>
      <c r="F120" s="25">
        <v>7.18</v>
      </c>
      <c r="G120" s="25">
        <v>0</v>
      </c>
      <c r="H120" s="25">
        <v>0</v>
      </c>
      <c r="I120" s="25">
        <v>7.18</v>
      </c>
      <c r="J120" s="25">
        <v>1.9</v>
      </c>
      <c r="K120" s="25">
        <v>0.18</v>
      </c>
      <c r="L120" s="25">
        <v>9.26</v>
      </c>
      <c r="M120" s="25">
        <v>4.3453777569216331E-3</v>
      </c>
      <c r="N120" s="26">
        <v>0.77537796976241902</v>
      </c>
      <c r="O120" s="26">
        <v>0.2051835853131749</v>
      </c>
      <c r="P120" s="26">
        <v>1.9438444924406051E-2</v>
      </c>
      <c r="R120" s="48">
        <f t="shared" si="2"/>
        <v>0.90700000000000003</v>
      </c>
      <c r="S120" s="68">
        <f t="shared" si="3"/>
        <v>0.49099999999999999</v>
      </c>
    </row>
    <row r="121" spans="1:19" x14ac:dyDescent="0.25">
      <c r="A121" s="25">
        <v>540060</v>
      </c>
      <c r="B121" s="15" t="s">
        <v>112</v>
      </c>
      <c r="C121" s="15" t="s">
        <v>107</v>
      </c>
      <c r="D121" s="15" t="s">
        <v>19</v>
      </c>
      <c r="E121" s="25">
        <v>6</v>
      </c>
      <c r="F121" s="25">
        <v>3.83</v>
      </c>
      <c r="G121" s="25">
        <v>0</v>
      </c>
      <c r="H121" s="25">
        <v>0</v>
      </c>
      <c r="I121" s="25">
        <v>3.83</v>
      </c>
      <c r="J121" s="25">
        <v>0.74</v>
      </c>
      <c r="K121" s="25">
        <v>0.06</v>
      </c>
      <c r="L121" s="25">
        <v>4.63</v>
      </c>
      <c r="M121" s="25">
        <v>4.3271028037383174E-3</v>
      </c>
      <c r="N121" s="26">
        <v>0.82721382289416845</v>
      </c>
      <c r="O121" s="26">
        <v>0.15982721382289419</v>
      </c>
      <c r="P121" s="26">
        <v>1.295896328293736E-2</v>
      </c>
      <c r="R121" s="47">
        <f t="shared" si="2"/>
        <v>0.72799999999999998</v>
      </c>
      <c r="S121" s="68">
        <f t="shared" si="3"/>
        <v>0.48599999999999999</v>
      </c>
    </row>
    <row r="122" spans="1:19" x14ac:dyDescent="0.25">
      <c r="A122" s="25">
        <v>540106</v>
      </c>
      <c r="B122" s="15" t="s">
        <v>165</v>
      </c>
      <c r="C122" s="15" t="s">
        <v>161</v>
      </c>
      <c r="D122" s="15" t="s">
        <v>19</v>
      </c>
      <c r="E122" s="25">
        <v>6</v>
      </c>
      <c r="F122" s="25">
        <v>1.62</v>
      </c>
      <c r="G122" s="25">
        <v>0</v>
      </c>
      <c r="H122" s="25">
        <v>0</v>
      </c>
      <c r="I122" s="25">
        <v>1.62</v>
      </c>
      <c r="J122" s="25">
        <v>0.04</v>
      </c>
      <c r="K122" s="25">
        <v>0.02</v>
      </c>
      <c r="L122" s="25">
        <v>1.68</v>
      </c>
      <c r="M122" s="25">
        <v>4.3187660668380463E-3</v>
      </c>
      <c r="N122" s="26">
        <v>0.9642857142857143</v>
      </c>
      <c r="O122" s="26">
        <v>2.3809523809523812E-2</v>
      </c>
      <c r="P122" s="26">
        <v>1.1904761904761901E-2</v>
      </c>
      <c r="R122" s="47">
        <f t="shared" si="2"/>
        <v>0.26700000000000002</v>
      </c>
      <c r="S122" s="68">
        <f t="shared" si="3"/>
        <v>0.48199999999999998</v>
      </c>
    </row>
    <row r="123" spans="1:19" x14ac:dyDescent="0.25">
      <c r="A123" s="25">
        <v>540284</v>
      </c>
      <c r="B123" s="15" t="s">
        <v>268</v>
      </c>
      <c r="C123" s="15" t="s">
        <v>260</v>
      </c>
      <c r="D123" s="15" t="s">
        <v>19</v>
      </c>
      <c r="E123" s="25">
        <v>6</v>
      </c>
      <c r="F123" s="25">
        <v>1.06</v>
      </c>
      <c r="G123" s="25">
        <v>0</v>
      </c>
      <c r="H123" s="25">
        <v>0</v>
      </c>
      <c r="I123" s="25">
        <v>1.06</v>
      </c>
      <c r="J123" s="25">
        <v>0</v>
      </c>
      <c r="K123" s="25">
        <v>0</v>
      </c>
      <c r="L123" s="25">
        <v>1.06</v>
      </c>
      <c r="M123" s="25">
        <v>4.2914979757085019E-3</v>
      </c>
      <c r="N123" s="26">
        <v>1</v>
      </c>
      <c r="O123" s="26">
        <v>0</v>
      </c>
      <c r="P123" s="26">
        <v>0</v>
      </c>
      <c r="R123" s="47">
        <f t="shared" si="2"/>
        <v>0.153</v>
      </c>
      <c r="S123" s="68">
        <f t="shared" si="3"/>
        <v>0.47799999999999998</v>
      </c>
    </row>
    <row r="124" spans="1:19" x14ac:dyDescent="0.25">
      <c r="A124" s="25">
        <v>540052</v>
      </c>
      <c r="B124" s="15" t="s">
        <v>104</v>
      </c>
      <c r="C124" s="15" t="s">
        <v>103</v>
      </c>
      <c r="D124" s="15" t="s">
        <v>19</v>
      </c>
      <c r="E124" s="25">
        <v>8</v>
      </c>
      <c r="F124" s="25">
        <v>6.61</v>
      </c>
      <c r="G124" s="25">
        <v>0</v>
      </c>
      <c r="H124" s="25">
        <v>0</v>
      </c>
      <c r="I124" s="25">
        <v>6.61</v>
      </c>
      <c r="J124" s="25">
        <v>0.55000000000000004</v>
      </c>
      <c r="K124" s="25">
        <v>0.28999999999999998</v>
      </c>
      <c r="L124" s="25">
        <v>7.45</v>
      </c>
      <c r="M124" s="25">
        <v>4.2791499138426191E-3</v>
      </c>
      <c r="N124" s="26">
        <v>0.88724832214765104</v>
      </c>
      <c r="O124" s="26">
        <v>7.3825503355704702E-2</v>
      </c>
      <c r="P124" s="26">
        <v>3.8926174496644289E-2</v>
      </c>
      <c r="R124" s="48">
        <f t="shared" si="2"/>
        <v>0.872</v>
      </c>
      <c r="S124" s="68">
        <f t="shared" si="3"/>
        <v>0.47299999999999998</v>
      </c>
    </row>
    <row r="125" spans="1:19" x14ac:dyDescent="0.25">
      <c r="A125" s="25">
        <v>540093</v>
      </c>
      <c r="B125" s="15" t="s">
        <v>47</v>
      </c>
      <c r="C125" s="15" t="s">
        <v>42</v>
      </c>
      <c r="D125" s="15" t="s">
        <v>19</v>
      </c>
      <c r="E125" s="25">
        <v>11</v>
      </c>
      <c r="F125" s="25">
        <v>4.96</v>
      </c>
      <c r="G125" s="25">
        <v>0</v>
      </c>
      <c r="H125" s="25">
        <v>0</v>
      </c>
      <c r="I125" s="25">
        <v>4.96</v>
      </c>
      <c r="J125" s="25">
        <v>0</v>
      </c>
      <c r="K125" s="25">
        <v>0.14000000000000001</v>
      </c>
      <c r="L125" s="25">
        <v>5.0999999999999996</v>
      </c>
      <c r="M125" s="25">
        <v>4.2749371332774519E-3</v>
      </c>
      <c r="N125" s="26">
        <v>0.97254901960784323</v>
      </c>
      <c r="O125" s="26">
        <v>0</v>
      </c>
      <c r="P125" s="26">
        <v>2.7450980392156869E-2</v>
      </c>
      <c r="R125" s="47">
        <f t="shared" si="2"/>
        <v>0.76300000000000001</v>
      </c>
      <c r="S125" s="68">
        <f t="shared" si="3"/>
        <v>0.46899999999999997</v>
      </c>
    </row>
    <row r="126" spans="1:19" x14ac:dyDescent="0.25">
      <c r="A126" s="25">
        <v>540015</v>
      </c>
      <c r="B126" s="15" t="s">
        <v>46</v>
      </c>
      <c r="C126" s="15" t="s">
        <v>42</v>
      </c>
      <c r="D126" s="15" t="s">
        <v>19</v>
      </c>
      <c r="E126" s="25">
        <v>11</v>
      </c>
      <c r="F126" s="25">
        <v>3.43</v>
      </c>
      <c r="G126" s="25">
        <v>0</v>
      </c>
      <c r="H126" s="25">
        <v>0</v>
      </c>
      <c r="I126" s="25">
        <v>3.43</v>
      </c>
      <c r="J126" s="25">
        <v>0</v>
      </c>
      <c r="K126" s="25">
        <v>0.12</v>
      </c>
      <c r="L126" s="25">
        <v>3.55</v>
      </c>
      <c r="M126" s="25">
        <v>4.1764705882352954E-3</v>
      </c>
      <c r="N126" s="26">
        <v>0.96619718309859148</v>
      </c>
      <c r="O126" s="26">
        <v>0</v>
      </c>
      <c r="P126" s="26">
        <v>3.3802816901408447E-2</v>
      </c>
      <c r="R126" s="47">
        <f t="shared" si="2"/>
        <v>0.61399999999999999</v>
      </c>
      <c r="S126" s="68">
        <f t="shared" si="3"/>
        <v>0.46400000000000002</v>
      </c>
    </row>
    <row r="127" spans="1:19" x14ac:dyDescent="0.25">
      <c r="A127" s="25">
        <v>540287</v>
      </c>
      <c r="B127" s="15" t="s">
        <v>173</v>
      </c>
      <c r="C127" s="15" t="s">
        <v>174</v>
      </c>
      <c r="D127" s="15" t="s">
        <v>19</v>
      </c>
      <c r="E127" s="25">
        <v>10</v>
      </c>
      <c r="F127" s="25">
        <v>2.11</v>
      </c>
      <c r="G127" s="25">
        <v>0</v>
      </c>
      <c r="H127" s="25">
        <v>0</v>
      </c>
      <c r="I127" s="25">
        <v>2.11</v>
      </c>
      <c r="J127" s="25">
        <v>0.18</v>
      </c>
      <c r="K127" s="25">
        <v>0.02</v>
      </c>
      <c r="L127" s="25">
        <v>2.31</v>
      </c>
      <c r="M127" s="25">
        <v>4.1472172351885101E-3</v>
      </c>
      <c r="N127" s="26">
        <v>0.91341991341991335</v>
      </c>
      <c r="O127" s="26">
        <v>7.792207792207792E-2</v>
      </c>
      <c r="P127" s="26">
        <v>8.658008658008658E-3</v>
      </c>
      <c r="R127" s="47">
        <f t="shared" si="2"/>
        <v>0.38500000000000001</v>
      </c>
      <c r="S127" s="68">
        <f t="shared" si="3"/>
        <v>0.46</v>
      </c>
    </row>
    <row r="128" spans="1:19" x14ac:dyDescent="0.25">
      <c r="A128" s="25">
        <v>540134</v>
      </c>
      <c r="B128" s="15" t="s">
        <v>214</v>
      </c>
      <c r="C128" s="15" t="s">
        <v>215</v>
      </c>
      <c r="D128" s="15" t="s">
        <v>19</v>
      </c>
      <c r="E128" s="25">
        <v>2</v>
      </c>
      <c r="F128" s="25">
        <v>4.72</v>
      </c>
      <c r="G128" s="25">
        <v>0</v>
      </c>
      <c r="H128" s="25">
        <v>0</v>
      </c>
      <c r="I128" s="25">
        <v>4.72</v>
      </c>
      <c r="J128" s="25">
        <v>0</v>
      </c>
      <c r="K128" s="25">
        <v>0.49</v>
      </c>
      <c r="L128" s="25">
        <v>5.21</v>
      </c>
      <c r="M128" s="25">
        <v>4.0959119496855349E-3</v>
      </c>
      <c r="N128" s="26">
        <v>0.90595009596928977</v>
      </c>
      <c r="O128" s="26">
        <v>0</v>
      </c>
      <c r="P128" s="26">
        <v>9.4049904030710174E-2</v>
      </c>
      <c r="R128" s="47">
        <f t="shared" si="2"/>
        <v>0.77600000000000002</v>
      </c>
      <c r="S128" s="68">
        <f t="shared" si="3"/>
        <v>0.45600000000000002</v>
      </c>
    </row>
    <row r="129" spans="1:19" x14ac:dyDescent="0.25">
      <c r="A129" s="25">
        <v>540095</v>
      </c>
      <c r="B129" s="15" t="s">
        <v>155</v>
      </c>
      <c r="C129" s="15" t="s">
        <v>154</v>
      </c>
      <c r="D129" s="15" t="s">
        <v>19</v>
      </c>
      <c r="E129" s="25">
        <v>2</v>
      </c>
      <c r="F129" s="25">
        <v>0.88</v>
      </c>
      <c r="G129" s="25">
        <v>0</v>
      </c>
      <c r="H129" s="25">
        <v>0</v>
      </c>
      <c r="I129" s="25">
        <v>0.88</v>
      </c>
      <c r="J129" s="25">
        <v>0</v>
      </c>
      <c r="K129" s="25">
        <v>0</v>
      </c>
      <c r="L129" s="25">
        <v>0.88</v>
      </c>
      <c r="M129" s="25">
        <v>4.0930232558139537E-3</v>
      </c>
      <c r="N129" s="26">
        <v>1</v>
      </c>
      <c r="O129" s="26">
        <v>0</v>
      </c>
      <c r="P129" s="26">
        <v>0</v>
      </c>
      <c r="R129" s="47">
        <f t="shared" si="2"/>
        <v>0.13100000000000001</v>
      </c>
      <c r="S129" s="68">
        <f t="shared" si="3"/>
        <v>0.45100000000000001</v>
      </c>
    </row>
    <row r="130" spans="1:19" x14ac:dyDescent="0.25">
      <c r="A130" s="25">
        <v>540249</v>
      </c>
      <c r="B130" s="15" t="s">
        <v>184</v>
      </c>
      <c r="C130" s="15" t="s">
        <v>182</v>
      </c>
      <c r="D130" s="15" t="s">
        <v>19</v>
      </c>
      <c r="E130" s="25">
        <v>2</v>
      </c>
      <c r="F130" s="25">
        <v>3.39</v>
      </c>
      <c r="G130" s="25">
        <v>0</v>
      </c>
      <c r="H130" s="25">
        <v>0</v>
      </c>
      <c r="I130" s="25">
        <v>3.39</v>
      </c>
      <c r="J130" s="25">
        <v>0</v>
      </c>
      <c r="K130" s="25">
        <v>0.01</v>
      </c>
      <c r="L130" s="25">
        <v>3.4</v>
      </c>
      <c r="M130" s="25">
        <v>4.081632653061224E-3</v>
      </c>
      <c r="N130" s="26">
        <v>0.99705882352941178</v>
      </c>
      <c r="O130" s="26">
        <v>0</v>
      </c>
      <c r="P130" s="26">
        <v>2.9411764705882348E-3</v>
      </c>
      <c r="R130" s="47">
        <f t="shared" si="2"/>
        <v>0.57399999999999995</v>
      </c>
      <c r="S130" s="68">
        <f t="shared" si="3"/>
        <v>0.44700000000000001</v>
      </c>
    </row>
    <row r="131" spans="1:19" x14ac:dyDescent="0.25">
      <c r="A131" s="25">
        <v>540079</v>
      </c>
      <c r="B131" s="15" t="s">
        <v>137</v>
      </c>
      <c r="C131" s="15" t="s">
        <v>129</v>
      </c>
      <c r="D131" s="15" t="s">
        <v>19</v>
      </c>
      <c r="E131" s="25">
        <v>3</v>
      </c>
      <c r="F131" s="25">
        <v>3.55</v>
      </c>
      <c r="G131" s="25">
        <v>0</v>
      </c>
      <c r="H131" s="25">
        <v>0</v>
      </c>
      <c r="I131" s="25">
        <v>3.55</v>
      </c>
      <c r="J131" s="25">
        <v>0.12</v>
      </c>
      <c r="K131" s="25">
        <v>0</v>
      </c>
      <c r="L131" s="25">
        <v>3.67</v>
      </c>
      <c r="M131" s="25">
        <v>4.0732519422863487E-3</v>
      </c>
      <c r="N131" s="26">
        <v>0.96730245231607626</v>
      </c>
      <c r="O131" s="26">
        <v>3.2697547683923703E-2</v>
      </c>
      <c r="P131" s="26">
        <v>0</v>
      </c>
      <c r="R131" s="47">
        <f t="shared" si="2"/>
        <v>0.63100000000000001</v>
      </c>
      <c r="S131" s="68">
        <f t="shared" si="3"/>
        <v>0.442</v>
      </c>
    </row>
    <row r="132" spans="1:19" x14ac:dyDescent="0.25">
      <c r="A132" s="29">
        <v>540081</v>
      </c>
      <c r="B132" s="17" t="s">
        <v>141</v>
      </c>
      <c r="C132" s="17" t="s">
        <v>129</v>
      </c>
      <c r="D132" s="17" t="s">
        <v>19</v>
      </c>
      <c r="E132" s="29">
        <v>3</v>
      </c>
      <c r="F132" s="29">
        <v>13.21</v>
      </c>
      <c r="G132" s="29">
        <v>0</v>
      </c>
      <c r="H132" s="29">
        <v>0</v>
      </c>
      <c r="I132" s="29">
        <v>13.21</v>
      </c>
      <c r="J132" s="29">
        <v>1.23</v>
      </c>
      <c r="K132" s="29">
        <v>0.65</v>
      </c>
      <c r="L132" s="29">
        <v>15.09</v>
      </c>
      <c r="M132" s="29">
        <v>3.9857369255150562E-3</v>
      </c>
      <c r="N132" s="30">
        <v>0.87541418157720341</v>
      </c>
      <c r="O132" s="30">
        <v>8.1510934393638157E-2</v>
      </c>
      <c r="P132" s="30">
        <v>4.3074884029158378E-2</v>
      </c>
      <c r="R132" s="48">
        <f t="shared" ref="R132:R195" si="4">_xlfn.PERCENTRANK.INC(L$4:L$232,L132)</f>
        <v>0.95599999999999996</v>
      </c>
      <c r="S132" s="68">
        <f t="shared" ref="S132:S195" si="5">_xlfn.PERCENTRANK.INC(M$4:M$232,M132)</f>
        <v>0.438</v>
      </c>
    </row>
    <row r="133" spans="1:19" x14ac:dyDescent="0.25">
      <c r="A133" s="25">
        <v>540078</v>
      </c>
      <c r="B133" s="15" t="s">
        <v>136</v>
      </c>
      <c r="C133" s="15" t="s">
        <v>129</v>
      </c>
      <c r="D133" s="15" t="s">
        <v>19</v>
      </c>
      <c r="E133" s="25">
        <v>3</v>
      </c>
      <c r="F133" s="25">
        <v>1.18</v>
      </c>
      <c r="G133" s="25">
        <v>0</v>
      </c>
      <c r="H133" s="25">
        <v>0</v>
      </c>
      <c r="I133" s="25">
        <v>1.18</v>
      </c>
      <c r="J133" s="25">
        <v>0</v>
      </c>
      <c r="K133" s="25">
        <v>0</v>
      </c>
      <c r="L133" s="25">
        <v>1.18</v>
      </c>
      <c r="M133" s="25">
        <v>3.9202657807308966E-3</v>
      </c>
      <c r="N133" s="26">
        <v>1</v>
      </c>
      <c r="O133" s="26">
        <v>0</v>
      </c>
      <c r="P133" s="26">
        <v>0</v>
      </c>
      <c r="R133" s="47">
        <f t="shared" si="4"/>
        <v>0.17499999999999999</v>
      </c>
      <c r="S133" s="68">
        <f t="shared" si="5"/>
        <v>0.434</v>
      </c>
    </row>
    <row r="134" spans="1:19" x14ac:dyDescent="0.25">
      <c r="A134" s="25">
        <v>540177</v>
      </c>
      <c r="B134" s="15" t="s">
        <v>292</v>
      </c>
      <c r="C134" s="15" t="s">
        <v>286</v>
      </c>
      <c r="D134" s="15" t="s">
        <v>19</v>
      </c>
      <c r="E134" s="25">
        <v>7</v>
      </c>
      <c r="F134" s="25">
        <v>7.01</v>
      </c>
      <c r="G134" s="25">
        <v>0</v>
      </c>
      <c r="H134" s="25">
        <v>0</v>
      </c>
      <c r="I134" s="25">
        <v>7.01</v>
      </c>
      <c r="J134" s="25">
        <v>1.53</v>
      </c>
      <c r="K134" s="25">
        <v>0.56999999999999995</v>
      </c>
      <c r="L134" s="25">
        <v>9.11</v>
      </c>
      <c r="M134" s="25">
        <v>3.9182795698924728E-3</v>
      </c>
      <c r="N134" s="26">
        <v>0.7694840834248079</v>
      </c>
      <c r="O134" s="26">
        <v>0.16794731064764001</v>
      </c>
      <c r="P134" s="26">
        <v>6.2568605927552146E-2</v>
      </c>
      <c r="R134" s="48">
        <f t="shared" si="4"/>
        <v>0.89900000000000002</v>
      </c>
      <c r="S134" s="68">
        <f t="shared" si="5"/>
        <v>0.42899999999999999</v>
      </c>
    </row>
    <row r="135" spans="1:19" x14ac:dyDescent="0.25">
      <c r="A135" s="25">
        <v>540059</v>
      </c>
      <c r="B135" s="15" t="s">
        <v>111</v>
      </c>
      <c r="C135" s="15" t="s">
        <v>107</v>
      </c>
      <c r="D135" s="15" t="s">
        <v>19</v>
      </c>
      <c r="E135" s="25">
        <v>6</v>
      </c>
      <c r="F135" s="25">
        <v>2.2200000000000002</v>
      </c>
      <c r="G135" s="25">
        <v>0</v>
      </c>
      <c r="H135" s="25">
        <v>0</v>
      </c>
      <c r="I135" s="25">
        <v>2.2200000000000002</v>
      </c>
      <c r="J135" s="25">
        <v>0</v>
      </c>
      <c r="K135" s="25">
        <v>0</v>
      </c>
      <c r="L135" s="25">
        <v>2.2200000000000002</v>
      </c>
      <c r="M135" s="25">
        <v>3.9015817223198601E-3</v>
      </c>
      <c r="N135" s="26">
        <v>1</v>
      </c>
      <c r="O135" s="26">
        <v>0</v>
      </c>
      <c r="P135" s="26">
        <v>0</v>
      </c>
      <c r="R135" s="47">
        <f t="shared" si="4"/>
        <v>0.372</v>
      </c>
      <c r="S135" s="68">
        <f t="shared" si="5"/>
        <v>0.42499999999999999</v>
      </c>
    </row>
    <row r="136" spans="1:19" x14ac:dyDescent="0.25">
      <c r="A136" s="25">
        <v>540075</v>
      </c>
      <c r="B136" s="58" t="s">
        <v>133</v>
      </c>
      <c r="C136" s="15" t="s">
        <v>129</v>
      </c>
      <c r="D136" s="15" t="s">
        <v>19</v>
      </c>
      <c r="E136" s="25">
        <v>3</v>
      </c>
      <c r="F136" s="25">
        <v>3.79</v>
      </c>
      <c r="G136" s="25">
        <v>0</v>
      </c>
      <c r="H136" s="25">
        <v>0</v>
      </c>
      <c r="I136" s="25">
        <v>3.79</v>
      </c>
      <c r="J136" s="25">
        <v>0</v>
      </c>
      <c r="K136" s="25">
        <v>0</v>
      </c>
      <c r="L136" s="25">
        <v>3.79</v>
      </c>
      <c r="M136" s="25">
        <v>3.891170431211499E-3</v>
      </c>
      <c r="N136" s="26">
        <v>1</v>
      </c>
      <c r="O136" s="26">
        <v>0</v>
      </c>
      <c r="P136" s="26">
        <v>0</v>
      </c>
      <c r="R136" s="47">
        <f t="shared" si="4"/>
        <v>0.64900000000000002</v>
      </c>
      <c r="S136" s="68">
        <f t="shared" si="5"/>
        <v>0.42099999999999999</v>
      </c>
    </row>
    <row r="137" spans="1:19" x14ac:dyDescent="0.25">
      <c r="A137" s="25">
        <v>540111</v>
      </c>
      <c r="B137" s="15" t="s">
        <v>179</v>
      </c>
      <c r="C137" s="15" t="s">
        <v>174</v>
      </c>
      <c r="D137" s="15" t="s">
        <v>19</v>
      </c>
      <c r="E137" s="25">
        <v>10</v>
      </c>
      <c r="F137" s="25">
        <v>7.42</v>
      </c>
      <c r="G137" s="25">
        <v>0</v>
      </c>
      <c r="H137" s="25">
        <v>0</v>
      </c>
      <c r="I137" s="25">
        <v>7.42</v>
      </c>
      <c r="J137" s="25">
        <v>0.77</v>
      </c>
      <c r="K137" s="25">
        <v>0.09</v>
      </c>
      <c r="L137" s="25">
        <v>8.2799999999999994</v>
      </c>
      <c r="M137" s="25">
        <v>3.85295486272685E-3</v>
      </c>
      <c r="N137" s="26">
        <v>0.89613526570048319</v>
      </c>
      <c r="O137" s="26">
        <v>9.2995169082125614E-2</v>
      </c>
      <c r="P137" s="26">
        <v>1.0869565217391301E-2</v>
      </c>
      <c r="R137" s="48">
        <f t="shared" si="4"/>
        <v>0.89</v>
      </c>
      <c r="S137" s="68">
        <f t="shared" si="5"/>
        <v>0.41599999999999998</v>
      </c>
    </row>
    <row r="138" spans="1:19" x14ac:dyDescent="0.25">
      <c r="A138" s="25">
        <v>540156</v>
      </c>
      <c r="B138" s="15" t="s">
        <v>250</v>
      </c>
      <c r="C138" s="15" t="s">
        <v>251</v>
      </c>
      <c r="D138" s="15" t="s">
        <v>19</v>
      </c>
      <c r="E138" s="25">
        <v>5</v>
      </c>
      <c r="F138" s="25">
        <v>2.6</v>
      </c>
      <c r="G138" s="25">
        <v>0</v>
      </c>
      <c r="H138" s="25">
        <v>0</v>
      </c>
      <c r="I138" s="25">
        <v>2.6</v>
      </c>
      <c r="J138" s="25">
        <v>0</v>
      </c>
      <c r="K138" s="25">
        <v>7.0000000000000007E-2</v>
      </c>
      <c r="L138" s="25">
        <v>2.67</v>
      </c>
      <c r="M138" s="25">
        <v>3.8252148997134669E-3</v>
      </c>
      <c r="N138" s="26">
        <v>0.97378277153558057</v>
      </c>
      <c r="O138" s="26">
        <v>0</v>
      </c>
      <c r="P138" s="26">
        <v>2.6217228464419481E-2</v>
      </c>
      <c r="R138" s="47">
        <f t="shared" si="4"/>
        <v>0.46</v>
      </c>
      <c r="S138" s="68">
        <f t="shared" si="5"/>
        <v>0.41199999999999998</v>
      </c>
    </row>
    <row r="139" spans="1:19" x14ac:dyDescent="0.25">
      <c r="A139" s="25">
        <v>540049</v>
      </c>
      <c r="B139" s="15" t="s">
        <v>100</v>
      </c>
      <c r="C139" s="15" t="s">
        <v>98</v>
      </c>
      <c r="D139" s="15" t="s">
        <v>19</v>
      </c>
      <c r="E139" s="25">
        <v>11</v>
      </c>
      <c r="F139" s="25">
        <v>4.0199999999999996</v>
      </c>
      <c r="G139" s="25">
        <v>0</v>
      </c>
      <c r="H139" s="25">
        <v>0</v>
      </c>
      <c r="I139" s="25">
        <v>4.0199999999999996</v>
      </c>
      <c r="J139" s="25">
        <v>0</v>
      </c>
      <c r="K139" s="25">
        <v>0.49</v>
      </c>
      <c r="L139" s="25">
        <v>4.51</v>
      </c>
      <c r="M139" s="25">
        <v>3.7962962962962959E-3</v>
      </c>
      <c r="N139" s="26">
        <v>0.89135254988913515</v>
      </c>
      <c r="O139" s="26">
        <v>0</v>
      </c>
      <c r="P139" s="26">
        <v>0.1086474501108648</v>
      </c>
      <c r="R139" s="47">
        <f t="shared" si="4"/>
        <v>0.70599999999999996</v>
      </c>
      <c r="S139" s="68">
        <f t="shared" si="5"/>
        <v>0.40699999999999997</v>
      </c>
    </row>
    <row r="140" spans="1:19" x14ac:dyDescent="0.25">
      <c r="A140" s="25">
        <v>540062</v>
      </c>
      <c r="B140" s="15" t="s">
        <v>114</v>
      </c>
      <c r="C140" s="15" t="s">
        <v>107</v>
      </c>
      <c r="D140" s="15" t="s">
        <v>19</v>
      </c>
      <c r="E140" s="25">
        <v>6</v>
      </c>
      <c r="F140" s="25">
        <v>1.27</v>
      </c>
      <c r="G140" s="25">
        <v>0</v>
      </c>
      <c r="H140" s="25">
        <v>0</v>
      </c>
      <c r="I140" s="25">
        <v>1.27</v>
      </c>
      <c r="J140" s="25">
        <v>0</v>
      </c>
      <c r="K140" s="25">
        <v>0.02</v>
      </c>
      <c r="L140" s="25">
        <v>1.29</v>
      </c>
      <c r="M140" s="25">
        <v>3.7941176470588241E-3</v>
      </c>
      <c r="N140" s="26">
        <v>0.98449612403100772</v>
      </c>
      <c r="O140" s="26">
        <v>0</v>
      </c>
      <c r="P140" s="26">
        <v>1.550387596899225E-2</v>
      </c>
      <c r="R140" s="47">
        <f t="shared" si="4"/>
        <v>0.188</v>
      </c>
      <c r="S140" s="68">
        <f t="shared" si="5"/>
        <v>0.40300000000000002</v>
      </c>
    </row>
    <row r="141" spans="1:19" x14ac:dyDescent="0.25">
      <c r="A141" s="25">
        <v>540222</v>
      </c>
      <c r="B141" s="15" t="s">
        <v>275</v>
      </c>
      <c r="C141" s="15" t="s">
        <v>272</v>
      </c>
      <c r="D141" s="15" t="s">
        <v>19</v>
      </c>
      <c r="E141" s="25">
        <v>3</v>
      </c>
      <c r="F141" s="25">
        <v>5.22</v>
      </c>
      <c r="G141" s="25">
        <v>0</v>
      </c>
      <c r="H141" s="25">
        <v>0</v>
      </c>
      <c r="I141" s="25">
        <v>5.22</v>
      </c>
      <c r="J141" s="25">
        <v>0</v>
      </c>
      <c r="K141" s="25">
        <v>0.14000000000000001</v>
      </c>
      <c r="L141" s="25">
        <v>5.3599999999999994</v>
      </c>
      <c r="M141" s="25">
        <v>3.764044943820224E-3</v>
      </c>
      <c r="N141" s="26">
        <v>0.97388059701492546</v>
      </c>
      <c r="O141" s="26">
        <v>0</v>
      </c>
      <c r="P141" s="26">
        <v>2.6119402985074629E-2</v>
      </c>
      <c r="R141" s="47">
        <f t="shared" si="4"/>
        <v>0.78500000000000003</v>
      </c>
      <c r="S141" s="68">
        <f t="shared" si="5"/>
        <v>0.39900000000000002</v>
      </c>
    </row>
    <row r="142" spans="1:19" x14ac:dyDescent="0.25">
      <c r="A142" s="25">
        <v>540279</v>
      </c>
      <c r="B142" s="15" t="s">
        <v>140</v>
      </c>
      <c r="C142" s="15" t="s">
        <v>129</v>
      </c>
      <c r="D142" s="15" t="s">
        <v>19</v>
      </c>
      <c r="E142" s="25">
        <v>3</v>
      </c>
      <c r="F142" s="25">
        <v>2.27</v>
      </c>
      <c r="G142" s="25">
        <v>0</v>
      </c>
      <c r="H142" s="25">
        <v>0</v>
      </c>
      <c r="I142" s="25">
        <v>2.27</v>
      </c>
      <c r="J142" s="25">
        <v>7.0000000000000007E-2</v>
      </c>
      <c r="K142" s="25">
        <v>0</v>
      </c>
      <c r="L142" s="25">
        <v>2.34</v>
      </c>
      <c r="M142" s="25">
        <v>3.7620578778135051E-3</v>
      </c>
      <c r="N142" s="26">
        <v>0.97008547008547019</v>
      </c>
      <c r="O142" s="26">
        <v>2.9914529914529919E-2</v>
      </c>
      <c r="P142" s="26">
        <v>0</v>
      </c>
      <c r="R142" s="47">
        <f t="shared" si="4"/>
        <v>0.39</v>
      </c>
      <c r="S142" s="68">
        <f t="shared" si="5"/>
        <v>0.39400000000000002</v>
      </c>
    </row>
    <row r="143" spans="1:19" x14ac:dyDescent="0.25">
      <c r="A143" s="25">
        <v>540128</v>
      </c>
      <c r="B143" s="15" t="s">
        <v>203</v>
      </c>
      <c r="C143" s="15" t="s">
        <v>201</v>
      </c>
      <c r="D143" s="15" t="s">
        <v>19</v>
      </c>
      <c r="E143" s="25">
        <v>1</v>
      </c>
      <c r="F143" s="25">
        <v>5.95</v>
      </c>
      <c r="G143" s="25">
        <v>0</v>
      </c>
      <c r="H143" s="25">
        <v>0</v>
      </c>
      <c r="I143" s="25">
        <v>5.95</v>
      </c>
      <c r="J143" s="25">
        <v>0.3</v>
      </c>
      <c r="K143" s="25">
        <v>1.02</v>
      </c>
      <c r="L143" s="25">
        <v>7.27</v>
      </c>
      <c r="M143" s="25">
        <v>3.7224782386072711E-3</v>
      </c>
      <c r="N143" s="26">
        <v>0.81843191196698772</v>
      </c>
      <c r="O143" s="26">
        <v>4.1265474552957357E-2</v>
      </c>
      <c r="P143" s="26">
        <v>0.14030261348005499</v>
      </c>
      <c r="R143" s="48">
        <f t="shared" si="4"/>
        <v>0.85899999999999999</v>
      </c>
      <c r="S143" s="68">
        <f t="shared" si="5"/>
        <v>0.39</v>
      </c>
    </row>
    <row r="144" spans="1:19" x14ac:dyDescent="0.25">
      <c r="A144" s="25">
        <v>540002</v>
      </c>
      <c r="B144" s="15" t="s">
        <v>17</v>
      </c>
      <c r="C144" s="15" t="s">
        <v>18</v>
      </c>
      <c r="D144" s="15" t="s">
        <v>19</v>
      </c>
      <c r="E144" s="25">
        <v>7</v>
      </c>
      <c r="F144" s="25">
        <v>4.63</v>
      </c>
      <c r="G144" s="25">
        <v>0</v>
      </c>
      <c r="H144" s="25">
        <v>0</v>
      </c>
      <c r="I144" s="25">
        <v>4.63</v>
      </c>
      <c r="J144" s="25">
        <v>0.15</v>
      </c>
      <c r="K144" s="25">
        <v>0.27</v>
      </c>
      <c r="L144" s="25">
        <v>5.0500000000000007</v>
      </c>
      <c r="M144" s="25">
        <v>3.7050623624358039E-3</v>
      </c>
      <c r="N144" s="26">
        <v>0.91683168316831665</v>
      </c>
      <c r="O144" s="26">
        <v>2.9702970297029702E-2</v>
      </c>
      <c r="P144" s="26">
        <v>5.3465346534653457E-2</v>
      </c>
      <c r="R144" s="47">
        <f t="shared" si="4"/>
        <v>0.75</v>
      </c>
      <c r="S144" s="68">
        <f t="shared" si="5"/>
        <v>0.38500000000000001</v>
      </c>
    </row>
    <row r="145" spans="1:19" x14ac:dyDescent="0.25">
      <c r="A145" s="25">
        <v>540180</v>
      </c>
      <c r="B145" s="15" t="s">
        <v>297</v>
      </c>
      <c r="C145" s="15" t="s">
        <v>295</v>
      </c>
      <c r="D145" s="15" t="s">
        <v>19</v>
      </c>
      <c r="E145" s="25">
        <v>5</v>
      </c>
      <c r="F145" s="25">
        <v>0</v>
      </c>
      <c r="G145" s="25">
        <v>0</v>
      </c>
      <c r="H145" s="25">
        <v>0</v>
      </c>
      <c r="I145" s="25">
        <v>0</v>
      </c>
      <c r="J145" s="25">
        <v>2.34</v>
      </c>
      <c r="K145" s="25">
        <v>0.28000000000000003</v>
      </c>
      <c r="L145" s="25">
        <v>2.62</v>
      </c>
      <c r="M145" s="25">
        <v>3.638888888888889E-3</v>
      </c>
      <c r="N145" s="26">
        <v>0</v>
      </c>
      <c r="O145" s="26">
        <v>0.89312977099236635</v>
      </c>
      <c r="P145" s="26">
        <v>0.1068702290076336</v>
      </c>
      <c r="R145" s="47">
        <f t="shared" si="4"/>
        <v>0.45100000000000001</v>
      </c>
      <c r="S145" s="68">
        <f t="shared" si="5"/>
        <v>0.38100000000000001</v>
      </c>
    </row>
    <row r="146" spans="1:19" x14ac:dyDescent="0.25">
      <c r="A146" s="25">
        <v>540071</v>
      </c>
      <c r="B146" s="15" t="s">
        <v>130</v>
      </c>
      <c r="C146" s="15" t="s">
        <v>129</v>
      </c>
      <c r="D146" s="15" t="s">
        <v>19</v>
      </c>
      <c r="E146" s="25">
        <v>3</v>
      </c>
      <c r="F146" s="25">
        <v>1.65</v>
      </c>
      <c r="G146" s="25">
        <v>0</v>
      </c>
      <c r="H146" s="25">
        <v>0</v>
      </c>
      <c r="I146" s="25">
        <v>1.65</v>
      </c>
      <c r="J146" s="25">
        <v>0.13</v>
      </c>
      <c r="K146" s="25">
        <v>0.02</v>
      </c>
      <c r="L146" s="25">
        <v>1.8</v>
      </c>
      <c r="M146" s="25">
        <v>3.599999999999999E-3</v>
      </c>
      <c r="N146" s="26">
        <v>0.91666666666666674</v>
      </c>
      <c r="O146" s="26">
        <v>7.2222222222222229E-2</v>
      </c>
      <c r="P146" s="26">
        <v>1.111111111111111E-2</v>
      </c>
      <c r="R146" s="47">
        <f t="shared" si="4"/>
        <v>0.29299999999999998</v>
      </c>
      <c r="S146" s="68">
        <f t="shared" si="5"/>
        <v>0.377</v>
      </c>
    </row>
    <row r="147" spans="1:19" x14ac:dyDescent="0.25">
      <c r="A147" s="25">
        <v>540268</v>
      </c>
      <c r="B147" s="15" t="s">
        <v>265</v>
      </c>
      <c r="C147" s="15" t="s">
        <v>260</v>
      </c>
      <c r="D147" s="15" t="s">
        <v>19</v>
      </c>
      <c r="E147" s="25">
        <v>6</v>
      </c>
      <c r="F147" s="25">
        <v>0</v>
      </c>
      <c r="G147" s="25">
        <v>0</v>
      </c>
      <c r="H147" s="25">
        <v>0</v>
      </c>
      <c r="I147" s="25">
        <v>0</v>
      </c>
      <c r="J147" s="25">
        <v>1.66</v>
      </c>
      <c r="K147" s="25">
        <v>0.09</v>
      </c>
      <c r="L147" s="25">
        <v>1.75</v>
      </c>
      <c r="M147" s="25">
        <v>3.4791252485089469E-3</v>
      </c>
      <c r="N147" s="26">
        <v>0</v>
      </c>
      <c r="O147" s="26">
        <v>0.94857142857142851</v>
      </c>
      <c r="P147" s="26">
        <v>5.1428571428571428E-2</v>
      </c>
      <c r="R147" s="47">
        <f t="shared" si="4"/>
        <v>0.27600000000000002</v>
      </c>
      <c r="S147" s="68">
        <f t="shared" si="5"/>
        <v>0.372</v>
      </c>
    </row>
    <row r="148" spans="1:19" x14ac:dyDescent="0.25">
      <c r="A148" s="25">
        <v>540206</v>
      </c>
      <c r="B148" s="15" t="s">
        <v>338</v>
      </c>
      <c r="C148" s="15" t="s">
        <v>336</v>
      </c>
      <c r="D148" s="15" t="s">
        <v>19</v>
      </c>
      <c r="E148" s="25">
        <v>4</v>
      </c>
      <c r="F148" s="25">
        <v>0</v>
      </c>
      <c r="G148" s="25">
        <v>0</v>
      </c>
      <c r="H148" s="25">
        <v>0</v>
      </c>
      <c r="I148" s="25">
        <v>0</v>
      </c>
      <c r="J148" s="25">
        <v>1.4</v>
      </c>
      <c r="K148" s="25">
        <v>0</v>
      </c>
      <c r="L148" s="25">
        <v>1.4</v>
      </c>
      <c r="M148" s="25">
        <v>3.47394540942928E-3</v>
      </c>
      <c r="N148" s="26">
        <v>0</v>
      </c>
      <c r="O148" s="26">
        <v>1</v>
      </c>
      <c r="P148" s="26">
        <v>0</v>
      </c>
      <c r="R148" s="47">
        <f t="shared" si="4"/>
        <v>0.19700000000000001</v>
      </c>
      <c r="S148" s="68">
        <f t="shared" si="5"/>
        <v>0.36799999999999999</v>
      </c>
    </row>
    <row r="149" spans="1:19" x14ac:dyDescent="0.25">
      <c r="A149" s="25">
        <v>540108</v>
      </c>
      <c r="B149" s="15" t="s">
        <v>178</v>
      </c>
      <c r="C149" s="15" t="s">
        <v>174</v>
      </c>
      <c r="D149" s="15" t="s">
        <v>19</v>
      </c>
      <c r="E149" s="25">
        <v>10</v>
      </c>
      <c r="F149" s="25">
        <v>3.81</v>
      </c>
      <c r="G149" s="25">
        <v>0</v>
      </c>
      <c r="H149" s="25">
        <v>0</v>
      </c>
      <c r="I149" s="25">
        <v>3.81</v>
      </c>
      <c r="J149" s="25">
        <v>0.23</v>
      </c>
      <c r="K149" s="25">
        <v>0.04</v>
      </c>
      <c r="L149" s="25">
        <v>4.08</v>
      </c>
      <c r="M149" s="25">
        <v>3.425692695214106E-3</v>
      </c>
      <c r="N149" s="26">
        <v>0.93382352941176472</v>
      </c>
      <c r="O149" s="26">
        <v>5.6372549019607837E-2</v>
      </c>
      <c r="P149" s="26">
        <v>9.8039215686274508E-3</v>
      </c>
      <c r="R149" s="47">
        <f t="shared" si="4"/>
        <v>0.67100000000000004</v>
      </c>
      <c r="S149" s="68">
        <f t="shared" si="5"/>
        <v>0.36399999999999999</v>
      </c>
    </row>
    <row r="150" spans="1:19" x14ac:dyDescent="0.25">
      <c r="A150" s="25">
        <v>540243</v>
      </c>
      <c r="B150" s="15" t="s">
        <v>90</v>
      </c>
      <c r="C150" s="15" t="s">
        <v>85</v>
      </c>
      <c r="D150" s="15" t="s">
        <v>19</v>
      </c>
      <c r="E150" s="25">
        <v>4</v>
      </c>
      <c r="F150" s="25">
        <v>0</v>
      </c>
      <c r="G150" s="25">
        <v>0</v>
      </c>
      <c r="H150" s="25">
        <v>0</v>
      </c>
      <c r="I150" s="25">
        <v>0</v>
      </c>
      <c r="J150" s="25">
        <v>1.1499999999999999</v>
      </c>
      <c r="K150" s="25">
        <v>0</v>
      </c>
      <c r="L150" s="25">
        <v>1.1499999999999999</v>
      </c>
      <c r="M150" s="25">
        <v>3.4023668639053249E-3</v>
      </c>
      <c r="N150" s="26">
        <v>0</v>
      </c>
      <c r="O150" s="26">
        <v>1</v>
      </c>
      <c r="P150" s="26">
        <v>0</v>
      </c>
      <c r="R150" s="47">
        <f t="shared" si="4"/>
        <v>0.16200000000000001</v>
      </c>
      <c r="S150" s="68">
        <f t="shared" si="5"/>
        <v>0.35899999999999999</v>
      </c>
    </row>
    <row r="151" spans="1:19" x14ac:dyDescent="0.25">
      <c r="A151" s="25">
        <v>540221</v>
      </c>
      <c r="B151" s="15" t="s">
        <v>331</v>
      </c>
      <c r="C151" s="15" t="s">
        <v>329</v>
      </c>
      <c r="D151" s="15" t="s">
        <v>19</v>
      </c>
      <c r="E151" s="25">
        <v>2</v>
      </c>
      <c r="F151" s="25">
        <v>3.55</v>
      </c>
      <c r="G151" s="25">
        <v>0</v>
      </c>
      <c r="H151" s="25">
        <v>0</v>
      </c>
      <c r="I151" s="25">
        <v>3.55</v>
      </c>
      <c r="J151" s="25">
        <v>0</v>
      </c>
      <c r="K151" s="25">
        <v>0</v>
      </c>
      <c r="L151" s="25">
        <v>3.55</v>
      </c>
      <c r="M151" s="25">
        <v>3.3396048918156161E-3</v>
      </c>
      <c r="N151" s="26">
        <v>1</v>
      </c>
      <c r="O151" s="26">
        <v>0</v>
      </c>
      <c r="P151" s="26">
        <v>0</v>
      </c>
      <c r="R151" s="47">
        <f t="shared" si="4"/>
        <v>0.61399999999999999</v>
      </c>
      <c r="S151" s="68">
        <f t="shared" si="5"/>
        <v>0.35499999999999998</v>
      </c>
    </row>
    <row r="152" spans="1:19" x14ac:dyDescent="0.25">
      <c r="A152" s="25">
        <v>540197</v>
      </c>
      <c r="B152" s="15" t="s">
        <v>322</v>
      </c>
      <c r="C152" s="15" t="s">
        <v>321</v>
      </c>
      <c r="D152" s="15" t="s">
        <v>19</v>
      </c>
      <c r="E152" s="25">
        <v>5</v>
      </c>
      <c r="F152" s="25">
        <v>0.97</v>
      </c>
      <c r="G152" s="25">
        <v>0</v>
      </c>
      <c r="H152" s="25">
        <v>0</v>
      </c>
      <c r="I152" s="25">
        <v>0.97</v>
      </c>
      <c r="J152" s="25">
        <v>0</v>
      </c>
      <c r="K152" s="25">
        <v>0.14000000000000001</v>
      </c>
      <c r="L152" s="25">
        <v>1.1100000000000001</v>
      </c>
      <c r="M152" s="25">
        <v>3.3035714285714279E-3</v>
      </c>
      <c r="N152" s="26">
        <v>0.87387387387387394</v>
      </c>
      <c r="O152" s="26">
        <v>0</v>
      </c>
      <c r="P152" s="26">
        <v>0.12612612612612609</v>
      </c>
      <c r="R152" s="47">
        <f t="shared" si="4"/>
        <v>0.157</v>
      </c>
      <c r="S152" s="68">
        <f t="shared" si="5"/>
        <v>0.35</v>
      </c>
    </row>
    <row r="153" spans="1:19" x14ac:dyDescent="0.25">
      <c r="A153" s="25">
        <v>540076</v>
      </c>
      <c r="B153" s="15" t="s">
        <v>134</v>
      </c>
      <c r="C153" s="15" t="s">
        <v>129</v>
      </c>
      <c r="D153" s="15" t="s">
        <v>19</v>
      </c>
      <c r="E153" s="25">
        <v>3</v>
      </c>
      <c r="F153" s="25">
        <v>4.3499999999999996</v>
      </c>
      <c r="G153" s="25">
        <v>0</v>
      </c>
      <c r="H153" s="25">
        <v>0</v>
      </c>
      <c r="I153" s="25">
        <v>4.3499999999999996</v>
      </c>
      <c r="J153" s="25">
        <v>1.53</v>
      </c>
      <c r="K153" s="25">
        <v>0.04</v>
      </c>
      <c r="L153" s="25">
        <v>5.92</v>
      </c>
      <c r="M153" s="25">
        <v>3.2980501392757661E-3</v>
      </c>
      <c r="N153" s="26">
        <v>0.73479729729729726</v>
      </c>
      <c r="O153" s="26">
        <v>0.25844594594594589</v>
      </c>
      <c r="P153" s="26">
        <v>6.7567567567567571E-3</v>
      </c>
      <c r="R153" s="48">
        <f t="shared" si="4"/>
        <v>0.81499999999999995</v>
      </c>
      <c r="S153" s="68">
        <f t="shared" si="5"/>
        <v>0.34599999999999997</v>
      </c>
    </row>
    <row r="154" spans="1:19" x14ac:dyDescent="0.25">
      <c r="A154" s="25">
        <v>540190</v>
      </c>
      <c r="B154" s="15" t="s">
        <v>311</v>
      </c>
      <c r="C154" s="15" t="s">
        <v>310</v>
      </c>
      <c r="D154" s="15" t="s">
        <v>19</v>
      </c>
      <c r="E154" s="25">
        <v>6</v>
      </c>
      <c r="F154" s="25">
        <v>0</v>
      </c>
      <c r="G154" s="25">
        <v>0</v>
      </c>
      <c r="H154" s="25">
        <v>0</v>
      </c>
      <c r="I154" s="25">
        <v>0</v>
      </c>
      <c r="J154" s="25">
        <v>7.27</v>
      </c>
      <c r="K154" s="25">
        <v>0.65</v>
      </c>
      <c r="L154" s="25">
        <v>7.92</v>
      </c>
      <c r="M154" s="25">
        <v>3.2552404438964239E-3</v>
      </c>
      <c r="N154" s="26">
        <v>0</v>
      </c>
      <c r="O154" s="26">
        <v>0.91792929292929293</v>
      </c>
      <c r="P154" s="26">
        <v>8.2070707070707072E-2</v>
      </c>
      <c r="R154" s="48">
        <f t="shared" si="4"/>
        <v>0.88500000000000001</v>
      </c>
      <c r="S154" s="68">
        <f t="shared" si="5"/>
        <v>0.34200000000000003</v>
      </c>
    </row>
    <row r="155" spans="1:19" x14ac:dyDescent="0.25">
      <c r="A155" s="29">
        <v>540029</v>
      </c>
      <c r="B155" s="17" t="s">
        <v>74</v>
      </c>
      <c r="C155" s="17" t="s">
        <v>65</v>
      </c>
      <c r="D155" s="17" t="s">
        <v>19</v>
      </c>
      <c r="E155" s="29">
        <v>4</v>
      </c>
      <c r="F155" s="29">
        <v>2.78</v>
      </c>
      <c r="G155" s="29">
        <v>0</v>
      </c>
      <c r="H155" s="29">
        <v>0</v>
      </c>
      <c r="I155" s="29">
        <v>2.78</v>
      </c>
      <c r="J155" s="29">
        <v>0.87</v>
      </c>
      <c r="K155" s="29">
        <v>0.03</v>
      </c>
      <c r="L155" s="29">
        <v>3.68</v>
      </c>
      <c r="M155" s="29">
        <v>3.2480141218005289E-3</v>
      </c>
      <c r="N155" s="30">
        <v>0.75543478260869579</v>
      </c>
      <c r="O155" s="30">
        <v>0.23641304347826089</v>
      </c>
      <c r="P155" s="30">
        <v>8.152173913043478E-3</v>
      </c>
      <c r="R155" s="47">
        <f t="shared" si="4"/>
        <v>0.63500000000000001</v>
      </c>
      <c r="S155" s="68">
        <f t="shared" si="5"/>
        <v>0.33700000000000002</v>
      </c>
    </row>
    <row r="156" spans="1:19" x14ac:dyDescent="0.25">
      <c r="A156" s="25">
        <v>540271</v>
      </c>
      <c r="B156" s="15" t="s">
        <v>276</v>
      </c>
      <c r="C156" s="15" t="s">
        <v>272</v>
      </c>
      <c r="D156" s="15" t="s">
        <v>19</v>
      </c>
      <c r="E156" s="25">
        <v>3</v>
      </c>
      <c r="F156" s="25">
        <v>5.24</v>
      </c>
      <c r="G156" s="25">
        <v>0</v>
      </c>
      <c r="H156" s="25">
        <v>0</v>
      </c>
      <c r="I156" s="25">
        <v>5.24</v>
      </c>
      <c r="J156" s="25">
        <v>0</v>
      </c>
      <c r="K156" s="25">
        <v>0.08</v>
      </c>
      <c r="L156" s="25">
        <v>5.32</v>
      </c>
      <c r="M156" s="25">
        <v>3.1761194029850748E-3</v>
      </c>
      <c r="N156" s="26">
        <v>0.98496240601503759</v>
      </c>
      <c r="O156" s="26">
        <v>0</v>
      </c>
      <c r="P156" s="26">
        <v>1.503759398496241E-2</v>
      </c>
      <c r="R156" s="47">
        <f t="shared" si="4"/>
        <v>0.78</v>
      </c>
      <c r="S156" s="68">
        <f t="shared" si="5"/>
        <v>0.33300000000000002</v>
      </c>
    </row>
    <row r="157" spans="1:19" x14ac:dyDescent="0.25">
      <c r="A157" s="25">
        <v>540148</v>
      </c>
      <c r="B157" s="15" t="s">
        <v>238</v>
      </c>
      <c r="C157" s="15" t="s">
        <v>237</v>
      </c>
      <c r="D157" s="15" t="s">
        <v>19</v>
      </c>
      <c r="E157" s="25">
        <v>4</v>
      </c>
      <c r="F157" s="25">
        <v>0</v>
      </c>
      <c r="G157" s="25">
        <v>0</v>
      </c>
      <c r="H157" s="25">
        <v>0</v>
      </c>
      <c r="I157" s="25">
        <v>0</v>
      </c>
      <c r="J157" s="25">
        <v>9.19</v>
      </c>
      <c r="K157" s="25">
        <v>0</v>
      </c>
      <c r="L157" s="25">
        <v>9.19</v>
      </c>
      <c r="M157" s="25">
        <v>3.1722471522264411E-3</v>
      </c>
      <c r="N157" s="26">
        <v>0</v>
      </c>
      <c r="O157" s="26">
        <v>1</v>
      </c>
      <c r="P157" s="26">
        <v>0</v>
      </c>
      <c r="R157" s="48">
        <f t="shared" si="4"/>
        <v>0.90300000000000002</v>
      </c>
      <c r="S157" s="68">
        <f t="shared" si="5"/>
        <v>0.32800000000000001</v>
      </c>
    </row>
    <row r="158" spans="1:19" x14ac:dyDescent="0.25">
      <c r="A158" s="25">
        <v>540252</v>
      </c>
      <c r="B158" s="15" t="s">
        <v>234</v>
      </c>
      <c r="C158" s="15" t="s">
        <v>233</v>
      </c>
      <c r="D158" s="15" t="s">
        <v>19</v>
      </c>
      <c r="E158" s="25">
        <v>9</v>
      </c>
      <c r="F158" s="25">
        <v>0.28000000000000003</v>
      </c>
      <c r="G158" s="25">
        <v>0</v>
      </c>
      <c r="H158" s="25">
        <v>0</v>
      </c>
      <c r="I158" s="25">
        <v>0.28000000000000003</v>
      </c>
      <c r="J158" s="25">
        <v>0.76</v>
      </c>
      <c r="K158" s="25">
        <v>0</v>
      </c>
      <c r="L158" s="25">
        <v>1.04</v>
      </c>
      <c r="M158" s="25">
        <v>3.0588235294117649E-3</v>
      </c>
      <c r="N158" s="26">
        <v>0.26923076923076927</v>
      </c>
      <c r="O158" s="26">
        <v>0.73076923076923073</v>
      </c>
      <c r="P158" s="26">
        <v>0</v>
      </c>
      <c r="R158" s="47">
        <f t="shared" si="4"/>
        <v>0.14899999999999999</v>
      </c>
      <c r="S158" s="68">
        <f t="shared" si="5"/>
        <v>0.32400000000000001</v>
      </c>
    </row>
    <row r="159" spans="1:19" x14ac:dyDescent="0.25">
      <c r="A159" s="29">
        <v>540018</v>
      </c>
      <c r="B159" s="17" t="s">
        <v>50</v>
      </c>
      <c r="C159" s="17" t="s">
        <v>51</v>
      </c>
      <c r="D159" s="17" t="s">
        <v>19</v>
      </c>
      <c r="E159" s="29">
        <v>2</v>
      </c>
      <c r="F159" s="29">
        <v>31.7</v>
      </c>
      <c r="G159" s="29">
        <v>0</v>
      </c>
      <c r="H159" s="29">
        <v>0</v>
      </c>
      <c r="I159" s="29">
        <v>31.7</v>
      </c>
      <c r="J159" s="29">
        <v>4</v>
      </c>
      <c r="K159" s="29">
        <v>1.01</v>
      </c>
      <c r="L159" s="29">
        <v>36.71</v>
      </c>
      <c r="M159" s="29">
        <v>3.0444518162215961E-3</v>
      </c>
      <c r="N159" s="30">
        <v>0.86352492508853174</v>
      </c>
      <c r="O159" s="30">
        <v>0.10896213565785889</v>
      </c>
      <c r="P159" s="30">
        <v>2.751293925360937E-2</v>
      </c>
      <c r="R159" s="48">
        <f t="shared" si="4"/>
        <v>1</v>
      </c>
      <c r="S159" s="68">
        <f t="shared" si="5"/>
        <v>0.32</v>
      </c>
    </row>
    <row r="160" spans="1:19" x14ac:dyDescent="0.25">
      <c r="A160" s="25">
        <v>540004</v>
      </c>
      <c r="B160" s="15" t="s">
        <v>21</v>
      </c>
      <c r="C160" s="15" t="s">
        <v>18</v>
      </c>
      <c r="D160" s="15" t="s">
        <v>19</v>
      </c>
      <c r="E160" s="25">
        <v>7</v>
      </c>
      <c r="F160" s="25">
        <v>3.69</v>
      </c>
      <c r="G160" s="25">
        <v>0</v>
      </c>
      <c r="H160" s="25">
        <v>0</v>
      </c>
      <c r="I160" s="25">
        <v>3.69</v>
      </c>
      <c r="J160" s="25">
        <v>1.78</v>
      </c>
      <c r="K160" s="25">
        <v>0.22</v>
      </c>
      <c r="L160" s="25">
        <v>5.69</v>
      </c>
      <c r="M160" s="36">
        <v>3.0444087747458532E-3</v>
      </c>
      <c r="N160" s="26">
        <v>0.6485061511423551</v>
      </c>
      <c r="O160" s="26">
        <v>0.31282952548330412</v>
      </c>
      <c r="P160" s="26">
        <v>3.8664323374340948E-2</v>
      </c>
      <c r="R160" s="48">
        <f t="shared" si="4"/>
        <v>0.80200000000000005</v>
      </c>
      <c r="S160" s="68">
        <f t="shared" si="5"/>
        <v>0.315</v>
      </c>
    </row>
    <row r="161" spans="1:19" x14ac:dyDescent="0.25">
      <c r="A161" s="25">
        <v>540167</v>
      </c>
      <c r="B161" s="15" t="s">
        <v>274</v>
      </c>
      <c r="C161" s="15" t="s">
        <v>272</v>
      </c>
      <c r="D161" s="15" t="s">
        <v>19</v>
      </c>
      <c r="E161" s="25">
        <v>3</v>
      </c>
      <c r="F161" s="25">
        <v>6.52</v>
      </c>
      <c r="G161" s="25">
        <v>0</v>
      </c>
      <c r="H161" s="25">
        <v>0</v>
      </c>
      <c r="I161" s="25">
        <v>6.52</v>
      </c>
      <c r="J161" s="25">
        <v>0.3</v>
      </c>
      <c r="K161" s="25">
        <v>0.4</v>
      </c>
      <c r="L161" s="25">
        <v>7.22</v>
      </c>
      <c r="M161" s="25">
        <v>3.0285234899328859E-3</v>
      </c>
      <c r="N161" s="26">
        <v>0.90304709141274231</v>
      </c>
      <c r="O161" s="26">
        <v>4.1551246537396121E-2</v>
      </c>
      <c r="P161" s="26">
        <v>5.5401662049861501E-2</v>
      </c>
      <c r="R161" s="48">
        <f t="shared" si="4"/>
        <v>0.85499999999999998</v>
      </c>
      <c r="S161" s="68">
        <f t="shared" si="5"/>
        <v>0.311</v>
      </c>
    </row>
    <row r="162" spans="1:19" x14ac:dyDescent="0.25">
      <c r="A162" s="25">
        <v>540054</v>
      </c>
      <c r="B162" s="15" t="s">
        <v>106</v>
      </c>
      <c r="C162" s="15" t="s">
        <v>107</v>
      </c>
      <c r="D162" s="15" t="s">
        <v>19</v>
      </c>
      <c r="E162" s="25">
        <v>6</v>
      </c>
      <c r="F162" s="25">
        <v>1.62</v>
      </c>
      <c r="G162" s="25">
        <v>0</v>
      </c>
      <c r="H162" s="25">
        <v>0</v>
      </c>
      <c r="I162" s="25">
        <v>1.62</v>
      </c>
      <c r="J162" s="25">
        <v>0.19</v>
      </c>
      <c r="K162" s="25">
        <v>0.22</v>
      </c>
      <c r="L162" s="25">
        <v>2.0299999999999998</v>
      </c>
      <c r="M162" s="25">
        <v>3.002958579881657E-3</v>
      </c>
      <c r="N162" s="26">
        <v>0.79802955665024622</v>
      </c>
      <c r="O162" s="26">
        <v>9.3596059113300475E-2</v>
      </c>
      <c r="P162" s="26">
        <v>0.10837438423645319</v>
      </c>
      <c r="R162" s="47">
        <f t="shared" si="4"/>
        <v>0.34599999999999997</v>
      </c>
      <c r="S162" s="68">
        <f t="shared" si="5"/>
        <v>0.307</v>
      </c>
    </row>
    <row r="163" spans="1:19" x14ac:dyDescent="0.25">
      <c r="A163" s="25">
        <v>540138</v>
      </c>
      <c r="B163" s="15" t="s">
        <v>219</v>
      </c>
      <c r="C163" s="15" t="s">
        <v>215</v>
      </c>
      <c r="D163" s="15" t="s">
        <v>19</v>
      </c>
      <c r="E163" s="25">
        <v>2</v>
      </c>
      <c r="F163" s="25">
        <v>6.09</v>
      </c>
      <c r="G163" s="25">
        <v>0</v>
      </c>
      <c r="H163" s="25">
        <v>0</v>
      </c>
      <c r="I163" s="25">
        <v>6.09</v>
      </c>
      <c r="J163" s="25">
        <v>0.11</v>
      </c>
      <c r="K163" s="25">
        <v>0.06</v>
      </c>
      <c r="L163" s="25">
        <v>6.26</v>
      </c>
      <c r="M163" s="25">
        <v>2.9880668257756559E-3</v>
      </c>
      <c r="N163" s="26">
        <v>0.97284345047923326</v>
      </c>
      <c r="O163" s="26">
        <v>1.7571884984025558E-2</v>
      </c>
      <c r="P163" s="26">
        <v>9.5846645367412137E-3</v>
      </c>
      <c r="R163" s="48">
        <f t="shared" si="4"/>
        <v>0.83699999999999997</v>
      </c>
      <c r="S163" s="68">
        <f t="shared" si="5"/>
        <v>0.30199999999999999</v>
      </c>
    </row>
    <row r="164" spans="1:19" x14ac:dyDescent="0.25">
      <c r="A164" s="25">
        <v>540272</v>
      </c>
      <c r="B164" s="15" t="s">
        <v>223</v>
      </c>
      <c r="C164" s="15" t="s">
        <v>222</v>
      </c>
      <c r="D164" s="15" t="s">
        <v>19</v>
      </c>
      <c r="E164" s="25">
        <v>6</v>
      </c>
      <c r="F164" s="25">
        <v>2.21</v>
      </c>
      <c r="G164" s="25">
        <v>0</v>
      </c>
      <c r="H164" s="25">
        <v>0</v>
      </c>
      <c r="I164" s="25">
        <v>2.21</v>
      </c>
      <c r="J164" s="25">
        <v>0.24</v>
      </c>
      <c r="K164" s="25">
        <v>0</v>
      </c>
      <c r="L164" s="25">
        <v>2.4500000000000002</v>
      </c>
      <c r="M164" s="25">
        <v>2.9482551143200971E-3</v>
      </c>
      <c r="N164" s="26">
        <v>0.90204081632653055</v>
      </c>
      <c r="O164" s="26">
        <v>9.7959183673469383E-2</v>
      </c>
      <c r="P164" s="26">
        <v>0</v>
      </c>
      <c r="R164" s="47">
        <f t="shared" si="4"/>
        <v>0.42499999999999999</v>
      </c>
      <c r="S164" s="68">
        <f t="shared" si="5"/>
        <v>0.29799999999999999</v>
      </c>
    </row>
    <row r="165" spans="1:19" x14ac:dyDescent="0.25">
      <c r="A165" s="25">
        <v>540069</v>
      </c>
      <c r="B165" s="15" t="s">
        <v>126</v>
      </c>
      <c r="C165" s="15" t="s">
        <v>123</v>
      </c>
      <c r="D165" s="15" t="s">
        <v>19</v>
      </c>
      <c r="E165" s="25">
        <v>9</v>
      </c>
      <c r="F165" s="25">
        <v>0.17</v>
      </c>
      <c r="G165" s="25">
        <v>0</v>
      </c>
      <c r="H165" s="25">
        <v>0.2</v>
      </c>
      <c r="I165" s="25">
        <v>0.38</v>
      </c>
      <c r="J165" s="25">
        <v>0.06</v>
      </c>
      <c r="K165" s="25">
        <v>0.31</v>
      </c>
      <c r="L165" s="25">
        <v>0.75</v>
      </c>
      <c r="M165" s="25">
        <v>2.906976744186046E-3</v>
      </c>
      <c r="N165" s="26">
        <v>0.50666666666666671</v>
      </c>
      <c r="O165" s="26">
        <v>0.08</v>
      </c>
      <c r="P165" s="26">
        <v>0.41333333333333327</v>
      </c>
      <c r="R165" s="47">
        <f t="shared" si="4"/>
        <v>0.11799999999999999</v>
      </c>
      <c r="S165" s="68">
        <f t="shared" si="5"/>
        <v>0.29299999999999998</v>
      </c>
    </row>
    <row r="166" spans="1:19" x14ac:dyDescent="0.25">
      <c r="A166" s="25">
        <v>540130</v>
      </c>
      <c r="B166" s="15" t="s">
        <v>207</v>
      </c>
      <c r="C166" s="15" t="s">
        <v>208</v>
      </c>
      <c r="D166" s="15" t="s">
        <v>19</v>
      </c>
      <c r="E166" s="25">
        <v>8</v>
      </c>
      <c r="F166" s="25">
        <v>3.25</v>
      </c>
      <c r="G166" s="25">
        <v>0</v>
      </c>
      <c r="H166" s="25">
        <v>0</v>
      </c>
      <c r="I166" s="25">
        <v>3.25</v>
      </c>
      <c r="J166" s="25">
        <v>0.35</v>
      </c>
      <c r="K166" s="25">
        <v>0.05</v>
      </c>
      <c r="L166" s="25">
        <v>3.65</v>
      </c>
      <c r="M166" s="25">
        <v>2.8991262907069101E-3</v>
      </c>
      <c r="N166" s="26">
        <v>0.8904109589041096</v>
      </c>
      <c r="O166" s="26">
        <v>9.5890410958904104E-2</v>
      </c>
      <c r="P166" s="26">
        <v>1.3698630136986301E-2</v>
      </c>
      <c r="R166" s="47">
        <f t="shared" si="4"/>
        <v>0.622</v>
      </c>
      <c r="S166" s="68">
        <f t="shared" si="5"/>
        <v>0.28899999999999998</v>
      </c>
    </row>
    <row r="167" spans="1:19" x14ac:dyDescent="0.25">
      <c r="A167" s="25">
        <v>540061</v>
      </c>
      <c r="B167" s="15" t="s">
        <v>113</v>
      </c>
      <c r="C167" s="15" t="s">
        <v>107</v>
      </c>
      <c r="D167" s="15" t="s">
        <v>19</v>
      </c>
      <c r="E167" s="25">
        <v>6</v>
      </c>
      <c r="F167" s="25">
        <v>1.58</v>
      </c>
      <c r="G167" s="25">
        <v>0</v>
      </c>
      <c r="H167" s="25">
        <v>0</v>
      </c>
      <c r="I167" s="25">
        <v>1.58</v>
      </c>
      <c r="J167" s="25">
        <v>0</v>
      </c>
      <c r="K167" s="25">
        <v>0</v>
      </c>
      <c r="L167" s="25">
        <v>1.58</v>
      </c>
      <c r="M167" s="25">
        <v>2.8990825688073401E-3</v>
      </c>
      <c r="N167" s="26">
        <v>1</v>
      </c>
      <c r="O167" s="26">
        <v>0</v>
      </c>
      <c r="P167" s="26">
        <v>0</v>
      </c>
      <c r="R167" s="47">
        <f t="shared" si="4"/>
        <v>0.24099999999999999</v>
      </c>
      <c r="S167" s="68">
        <f t="shared" si="5"/>
        <v>0.28499999999999998</v>
      </c>
    </row>
    <row r="168" spans="1:19" x14ac:dyDescent="0.25">
      <c r="A168" s="29">
        <v>540033</v>
      </c>
      <c r="B168" s="17" t="s">
        <v>66</v>
      </c>
      <c r="C168" s="17" t="s">
        <v>65</v>
      </c>
      <c r="D168" s="17" t="s">
        <v>19</v>
      </c>
      <c r="E168" s="29">
        <v>4</v>
      </c>
      <c r="F168" s="29">
        <v>2.63</v>
      </c>
      <c r="G168" s="29">
        <v>0</v>
      </c>
      <c r="H168" s="29">
        <v>0</v>
      </c>
      <c r="I168" s="29">
        <v>2.63</v>
      </c>
      <c r="J168" s="29">
        <v>0.06</v>
      </c>
      <c r="K168" s="29">
        <v>0.12</v>
      </c>
      <c r="L168" s="29">
        <v>2.81</v>
      </c>
      <c r="M168" s="29">
        <v>2.7308066083576278E-3</v>
      </c>
      <c r="N168" s="30">
        <v>0.93594306049822074</v>
      </c>
      <c r="O168" s="30">
        <v>2.1352313167259791E-2</v>
      </c>
      <c r="P168" s="30">
        <v>4.2704626334519567E-2</v>
      </c>
      <c r="R168" s="47">
        <f t="shared" si="4"/>
        <v>0.495</v>
      </c>
      <c r="S168" s="68">
        <f t="shared" si="5"/>
        <v>0.28000000000000003</v>
      </c>
    </row>
    <row r="169" spans="1:19" x14ac:dyDescent="0.25">
      <c r="A169" s="25">
        <v>540240</v>
      </c>
      <c r="B169" s="15" t="s">
        <v>80</v>
      </c>
      <c r="C169" s="15" t="s">
        <v>81</v>
      </c>
      <c r="D169" s="15" t="s">
        <v>19</v>
      </c>
      <c r="E169" s="25">
        <v>8</v>
      </c>
      <c r="F169" s="25">
        <v>0.45</v>
      </c>
      <c r="G169" s="25">
        <v>0</v>
      </c>
      <c r="H169" s="25">
        <v>0</v>
      </c>
      <c r="I169" s="25">
        <v>0.45</v>
      </c>
      <c r="J169" s="25">
        <v>0.09</v>
      </c>
      <c r="K169" s="25">
        <v>0</v>
      </c>
      <c r="L169" s="25">
        <v>0.54</v>
      </c>
      <c r="M169" s="25">
        <v>2.7135678391959801E-3</v>
      </c>
      <c r="N169" s="26">
        <v>0.83333333333333326</v>
      </c>
      <c r="O169" s="26">
        <v>0.16666666666666671</v>
      </c>
      <c r="P169" s="26">
        <v>0</v>
      </c>
      <c r="R169" s="47">
        <f t="shared" si="4"/>
        <v>0.1</v>
      </c>
      <c r="S169" s="68">
        <f t="shared" si="5"/>
        <v>0.27600000000000002</v>
      </c>
    </row>
    <row r="170" spans="1:19" x14ac:dyDescent="0.25">
      <c r="A170" s="29">
        <v>540152</v>
      </c>
      <c r="B170" s="17" t="s">
        <v>175</v>
      </c>
      <c r="C170" s="17" t="s">
        <v>241</v>
      </c>
      <c r="D170" s="17" t="s">
        <v>19</v>
      </c>
      <c r="E170" s="29">
        <v>10</v>
      </c>
      <c r="F170" s="29">
        <v>25.97</v>
      </c>
      <c r="G170" s="29">
        <v>0</v>
      </c>
      <c r="H170" s="29">
        <v>0</v>
      </c>
      <c r="I170" s="29">
        <v>25.97</v>
      </c>
      <c r="J170" s="29">
        <v>0.47</v>
      </c>
      <c r="K170" s="29">
        <v>0.91</v>
      </c>
      <c r="L170" s="29">
        <v>27.35</v>
      </c>
      <c r="M170" s="29">
        <v>2.7076527076527069E-3</v>
      </c>
      <c r="N170" s="30">
        <v>0.94954296160877516</v>
      </c>
      <c r="O170" s="30">
        <v>1.7184643510054848E-2</v>
      </c>
      <c r="P170" s="30">
        <v>3.3272394881170023E-2</v>
      </c>
      <c r="R170" s="48">
        <f t="shared" si="4"/>
        <v>0.99099999999999999</v>
      </c>
      <c r="S170" s="68">
        <f t="shared" si="5"/>
        <v>0.27100000000000002</v>
      </c>
    </row>
    <row r="171" spans="1:19" x14ac:dyDescent="0.25">
      <c r="A171" s="25">
        <v>540165</v>
      </c>
      <c r="B171" s="15" t="s">
        <v>277</v>
      </c>
      <c r="C171" s="15" t="s">
        <v>272</v>
      </c>
      <c r="D171" s="15" t="s">
        <v>19</v>
      </c>
      <c r="E171" s="25">
        <v>3</v>
      </c>
      <c r="F171" s="25">
        <v>0.25</v>
      </c>
      <c r="G171" s="25">
        <v>0</v>
      </c>
      <c r="H171" s="25">
        <v>0</v>
      </c>
      <c r="I171" s="25">
        <v>0.25</v>
      </c>
      <c r="J171" s="25">
        <v>0</v>
      </c>
      <c r="K171" s="25">
        <v>0</v>
      </c>
      <c r="L171" s="25">
        <v>0.25</v>
      </c>
      <c r="M171" s="25">
        <v>2.6881720430107529E-3</v>
      </c>
      <c r="N171" s="26">
        <v>1</v>
      </c>
      <c r="O171" s="26">
        <v>0</v>
      </c>
      <c r="P171" s="26">
        <v>0</v>
      </c>
      <c r="R171" s="47">
        <f t="shared" si="4"/>
        <v>5.7000000000000002E-2</v>
      </c>
      <c r="S171" s="68">
        <f t="shared" si="5"/>
        <v>0.26700000000000002</v>
      </c>
    </row>
    <row r="172" spans="1:19" x14ac:dyDescent="0.25">
      <c r="A172" s="25">
        <v>540241</v>
      </c>
      <c r="B172" s="15" t="s">
        <v>118</v>
      </c>
      <c r="C172" s="15" t="s">
        <v>119</v>
      </c>
      <c r="D172" s="15" t="s">
        <v>19</v>
      </c>
      <c r="E172" s="25">
        <v>5</v>
      </c>
      <c r="F172" s="25">
        <v>3.08</v>
      </c>
      <c r="G172" s="25">
        <v>0</v>
      </c>
      <c r="H172" s="25">
        <v>0</v>
      </c>
      <c r="I172" s="25">
        <v>3.08</v>
      </c>
      <c r="J172" s="25">
        <v>0.09</v>
      </c>
      <c r="K172" s="25">
        <v>0.06</v>
      </c>
      <c r="L172" s="25">
        <v>3.23</v>
      </c>
      <c r="M172" s="25">
        <v>2.6738410596026489E-3</v>
      </c>
      <c r="N172" s="26">
        <v>0.95356037151702788</v>
      </c>
      <c r="O172" s="26">
        <v>2.7863777089783281E-2</v>
      </c>
      <c r="P172" s="26">
        <v>1.857585139318885E-2</v>
      </c>
      <c r="R172" s="47">
        <f t="shared" si="4"/>
        <v>0.54800000000000004</v>
      </c>
      <c r="S172" s="68">
        <f t="shared" si="5"/>
        <v>0.26300000000000001</v>
      </c>
    </row>
    <row r="173" spans="1:19" x14ac:dyDescent="0.25">
      <c r="A173" s="25">
        <v>540123</v>
      </c>
      <c r="B173" s="15" t="s">
        <v>197</v>
      </c>
      <c r="C173" s="15" t="s">
        <v>189</v>
      </c>
      <c r="D173" s="15" t="s">
        <v>19</v>
      </c>
      <c r="E173" s="25">
        <v>1</v>
      </c>
      <c r="F173" s="25">
        <v>10.039999999999999</v>
      </c>
      <c r="G173" s="25">
        <v>0</v>
      </c>
      <c r="H173" s="25">
        <v>0</v>
      </c>
      <c r="I173" s="25">
        <v>10.039999999999999</v>
      </c>
      <c r="J173" s="25">
        <v>0.36</v>
      </c>
      <c r="K173" s="25">
        <v>2.72</v>
      </c>
      <c r="L173" s="25">
        <v>13.12</v>
      </c>
      <c r="M173" s="25">
        <v>2.6699226699226702E-3</v>
      </c>
      <c r="N173" s="26">
        <v>0.7652439024390244</v>
      </c>
      <c r="O173" s="26">
        <v>2.7439024390243899E-2</v>
      </c>
      <c r="P173" s="26">
        <v>0.2073170731707317</v>
      </c>
      <c r="R173" s="48">
        <f t="shared" si="4"/>
        <v>0.94199999999999995</v>
      </c>
      <c r="S173" s="68">
        <f t="shared" si="5"/>
        <v>0.25800000000000001</v>
      </c>
    </row>
    <row r="174" spans="1:19" x14ac:dyDescent="0.25">
      <c r="A174" s="25">
        <v>540286</v>
      </c>
      <c r="B174" s="15" t="s">
        <v>283</v>
      </c>
      <c r="C174" s="15" t="s">
        <v>280</v>
      </c>
      <c r="D174" s="15" t="s">
        <v>19</v>
      </c>
      <c r="E174" s="25">
        <v>1</v>
      </c>
      <c r="F174" s="25">
        <v>1.53</v>
      </c>
      <c r="G174" s="25">
        <v>0</v>
      </c>
      <c r="H174" s="25">
        <v>0</v>
      </c>
      <c r="I174" s="25">
        <v>1.53</v>
      </c>
      <c r="J174" s="25">
        <v>0</v>
      </c>
      <c r="K174" s="25">
        <v>0.04</v>
      </c>
      <c r="L174" s="25">
        <v>1.57</v>
      </c>
      <c r="M174" s="25">
        <v>2.6520270270270268E-3</v>
      </c>
      <c r="N174" s="26">
        <v>0.97452229299363058</v>
      </c>
      <c r="O174" s="26">
        <v>0</v>
      </c>
      <c r="P174" s="26">
        <v>2.5477707006369421E-2</v>
      </c>
      <c r="R174" s="47">
        <f t="shared" si="4"/>
        <v>0.23200000000000001</v>
      </c>
      <c r="S174" s="68">
        <f t="shared" si="5"/>
        <v>0.254</v>
      </c>
    </row>
    <row r="175" spans="1:19" x14ac:dyDescent="0.25">
      <c r="A175" s="25">
        <v>540043</v>
      </c>
      <c r="B175" s="15" t="s">
        <v>86</v>
      </c>
      <c r="C175" s="15" t="s">
        <v>85</v>
      </c>
      <c r="D175" s="15" t="s">
        <v>19</v>
      </c>
      <c r="E175" s="25">
        <v>4</v>
      </c>
      <c r="F175" s="25">
        <v>2.83</v>
      </c>
      <c r="G175" s="25">
        <v>0</v>
      </c>
      <c r="H175" s="25">
        <v>0</v>
      </c>
      <c r="I175" s="25">
        <v>2.83</v>
      </c>
      <c r="J175" s="25">
        <v>0.09</v>
      </c>
      <c r="K175" s="25">
        <v>0</v>
      </c>
      <c r="L175" s="25">
        <v>2.92</v>
      </c>
      <c r="M175" s="25">
        <v>2.6401446654611212E-3</v>
      </c>
      <c r="N175" s="26">
        <v>0.96917808219178092</v>
      </c>
      <c r="O175" s="26">
        <v>3.082191780821918E-2</v>
      </c>
      <c r="P175" s="26">
        <v>0</v>
      </c>
      <c r="R175" s="47">
        <f t="shared" si="4"/>
        <v>0.51300000000000001</v>
      </c>
      <c r="S175" s="68">
        <f t="shared" si="5"/>
        <v>0.25</v>
      </c>
    </row>
    <row r="176" spans="1:19" x14ac:dyDescent="0.25">
      <c r="A176" s="25">
        <v>540055</v>
      </c>
      <c r="B176" s="15" t="s">
        <v>116</v>
      </c>
      <c r="C176" s="15" t="s">
        <v>107</v>
      </c>
      <c r="D176" s="15" t="s">
        <v>19</v>
      </c>
      <c r="E176" s="25">
        <v>6</v>
      </c>
      <c r="F176" s="25">
        <v>10.53</v>
      </c>
      <c r="G176" s="25">
        <v>0</v>
      </c>
      <c r="H176" s="25">
        <v>0</v>
      </c>
      <c r="I176" s="25">
        <v>10.53</v>
      </c>
      <c r="J176" s="25">
        <v>2.96</v>
      </c>
      <c r="K176" s="25">
        <v>4.16</v>
      </c>
      <c r="L176" s="25">
        <v>17.649999999999999</v>
      </c>
      <c r="M176" s="25">
        <v>2.5929190539150872E-3</v>
      </c>
      <c r="N176" s="26">
        <v>0.59660056657223792</v>
      </c>
      <c r="O176" s="26">
        <v>0.1677053824362606</v>
      </c>
      <c r="P176" s="26">
        <v>0.23569405099150151</v>
      </c>
      <c r="R176" s="48">
        <f t="shared" si="4"/>
        <v>0.97799999999999998</v>
      </c>
      <c r="S176" s="68">
        <f t="shared" si="5"/>
        <v>0.245</v>
      </c>
    </row>
    <row r="177" spans="1:19" x14ac:dyDescent="0.25">
      <c r="A177" s="25">
        <v>540214</v>
      </c>
      <c r="B177" s="15" t="s">
        <v>353</v>
      </c>
      <c r="C177" s="15" t="s">
        <v>350</v>
      </c>
      <c r="D177" s="15" t="s">
        <v>19</v>
      </c>
      <c r="E177" s="25">
        <v>5</v>
      </c>
      <c r="F177" s="25">
        <v>17.600000000000001</v>
      </c>
      <c r="G177" s="25">
        <v>0</v>
      </c>
      <c r="H177" s="25">
        <v>0</v>
      </c>
      <c r="I177" s="25">
        <v>17.600000000000001</v>
      </c>
      <c r="J177" s="25">
        <v>2.46</v>
      </c>
      <c r="K177" s="25">
        <v>0.39</v>
      </c>
      <c r="L177" s="25">
        <v>20.45</v>
      </c>
      <c r="M177" s="25">
        <v>2.578489471693356E-3</v>
      </c>
      <c r="N177" s="26">
        <v>0.86063569682151586</v>
      </c>
      <c r="O177" s="26">
        <v>0.1202933985330073</v>
      </c>
      <c r="P177" s="26">
        <v>1.9070904645476769E-2</v>
      </c>
      <c r="R177" s="48">
        <f t="shared" si="4"/>
        <v>0.98199999999999998</v>
      </c>
      <c r="S177" s="68">
        <f t="shared" si="5"/>
        <v>0.24099999999999999</v>
      </c>
    </row>
    <row r="178" spans="1:19" x14ac:dyDescent="0.25">
      <c r="A178" s="25">
        <v>540223</v>
      </c>
      <c r="B178" s="15" t="s">
        <v>142</v>
      </c>
      <c r="C178" s="15" t="s">
        <v>129</v>
      </c>
      <c r="D178" s="15" t="s">
        <v>19</v>
      </c>
      <c r="E178" s="25">
        <v>3</v>
      </c>
      <c r="F178" s="25">
        <v>11.36</v>
      </c>
      <c r="G178" s="25">
        <v>0</v>
      </c>
      <c r="H178" s="25">
        <v>0</v>
      </c>
      <c r="I178" s="25">
        <v>11.36</v>
      </c>
      <c r="J178" s="25">
        <v>5.34</v>
      </c>
      <c r="K178" s="25">
        <v>0.71</v>
      </c>
      <c r="L178" s="25">
        <v>17.41</v>
      </c>
      <c r="M178" s="25">
        <v>2.555408777337443E-3</v>
      </c>
      <c r="N178" s="26">
        <v>0.65249856404365303</v>
      </c>
      <c r="O178" s="26">
        <v>0.30672027570361859</v>
      </c>
      <c r="P178" s="26">
        <v>4.0781160252728307E-2</v>
      </c>
      <c r="R178" s="48">
        <f t="shared" si="4"/>
        <v>0.97299999999999998</v>
      </c>
      <c r="S178" s="68">
        <f t="shared" si="5"/>
        <v>0.23599999999999999</v>
      </c>
    </row>
    <row r="179" spans="1:19" x14ac:dyDescent="0.25">
      <c r="A179" s="25">
        <v>540056</v>
      </c>
      <c r="B179" s="15" t="s">
        <v>108</v>
      </c>
      <c r="C179" s="15" t="s">
        <v>107</v>
      </c>
      <c r="D179" s="15" t="s">
        <v>19</v>
      </c>
      <c r="E179" s="25">
        <v>6</v>
      </c>
      <c r="F179" s="25">
        <v>13.75</v>
      </c>
      <c r="G179" s="25">
        <v>0</v>
      </c>
      <c r="H179" s="25">
        <v>0</v>
      </c>
      <c r="I179" s="25">
        <v>13.75</v>
      </c>
      <c r="J179" s="25">
        <v>1.45</v>
      </c>
      <c r="K179" s="25">
        <v>0.63</v>
      </c>
      <c r="L179" s="25">
        <v>15.83</v>
      </c>
      <c r="M179" s="25">
        <v>2.5429718875502011E-3</v>
      </c>
      <c r="N179" s="26">
        <v>0.86860391661402403</v>
      </c>
      <c r="O179" s="26">
        <v>9.1598231206569805E-2</v>
      </c>
      <c r="P179" s="26">
        <v>3.9797852179406193E-2</v>
      </c>
      <c r="R179" s="48">
        <f t="shared" si="4"/>
        <v>0.96</v>
      </c>
      <c r="S179" s="68">
        <f t="shared" si="5"/>
        <v>0.23200000000000001</v>
      </c>
    </row>
    <row r="180" spans="1:19" x14ac:dyDescent="0.25">
      <c r="A180" s="25">
        <v>540099</v>
      </c>
      <c r="B180" s="15" t="s">
        <v>170</v>
      </c>
      <c r="C180" s="15" t="s">
        <v>161</v>
      </c>
      <c r="D180" s="15" t="s">
        <v>19</v>
      </c>
      <c r="E180" s="25">
        <v>6</v>
      </c>
      <c r="F180" s="25">
        <v>14.49</v>
      </c>
      <c r="G180" s="25">
        <v>0</v>
      </c>
      <c r="H180" s="25">
        <v>0</v>
      </c>
      <c r="I180" s="25">
        <v>14.49</v>
      </c>
      <c r="J180" s="25">
        <v>0.38</v>
      </c>
      <c r="K180" s="25">
        <v>0.1</v>
      </c>
      <c r="L180" s="25">
        <v>14.97</v>
      </c>
      <c r="M180" s="25">
        <v>2.5096395641240571E-3</v>
      </c>
      <c r="N180" s="26">
        <v>0.96793587174348694</v>
      </c>
      <c r="O180" s="26">
        <v>2.5384101536406141E-2</v>
      </c>
      <c r="P180" s="26">
        <v>6.6800267201068807E-3</v>
      </c>
      <c r="R180" s="48">
        <f t="shared" si="4"/>
        <v>0.95099999999999996</v>
      </c>
      <c r="S180" s="68">
        <f t="shared" si="5"/>
        <v>0.22800000000000001</v>
      </c>
    </row>
    <row r="181" spans="1:19" x14ac:dyDescent="0.25">
      <c r="A181" s="25">
        <v>540292</v>
      </c>
      <c r="B181" s="15" t="s">
        <v>162</v>
      </c>
      <c r="C181" s="15" t="s">
        <v>161</v>
      </c>
      <c r="D181" s="15" t="s">
        <v>19</v>
      </c>
      <c r="E181" s="25">
        <v>6</v>
      </c>
      <c r="F181" s="25">
        <v>2.31</v>
      </c>
      <c r="G181" s="25">
        <v>0</v>
      </c>
      <c r="H181" s="25">
        <v>0</v>
      </c>
      <c r="I181" s="25">
        <v>2.31</v>
      </c>
      <c r="J181" s="25">
        <v>3.31</v>
      </c>
      <c r="K181" s="25">
        <v>0.04</v>
      </c>
      <c r="L181" s="25">
        <v>5.66</v>
      </c>
      <c r="M181" s="25">
        <v>2.4933920704845809E-3</v>
      </c>
      <c r="N181" s="26">
        <v>0.40812720848056538</v>
      </c>
      <c r="O181" s="26">
        <v>0.5848056537102474</v>
      </c>
      <c r="P181" s="26">
        <v>7.0671378091872791E-3</v>
      </c>
      <c r="R181" s="48">
        <f t="shared" si="4"/>
        <v>0.79800000000000004</v>
      </c>
      <c r="S181" s="68">
        <f t="shared" si="5"/>
        <v>0.223</v>
      </c>
    </row>
    <row r="182" spans="1:19" x14ac:dyDescent="0.25">
      <c r="A182" s="25">
        <v>540141</v>
      </c>
      <c r="B182" s="15" t="s">
        <v>225</v>
      </c>
      <c r="C182" s="15" t="s">
        <v>222</v>
      </c>
      <c r="D182" s="15" t="s">
        <v>19</v>
      </c>
      <c r="E182" s="25">
        <v>6</v>
      </c>
      <c r="F182" s="25">
        <v>12.92</v>
      </c>
      <c r="G182" s="25">
        <v>0</v>
      </c>
      <c r="H182" s="25">
        <v>0</v>
      </c>
      <c r="I182" s="25">
        <v>12.92</v>
      </c>
      <c r="J182" s="25">
        <v>3.92</v>
      </c>
      <c r="K182" s="25">
        <v>0.01</v>
      </c>
      <c r="L182" s="25">
        <v>16.850000000000001</v>
      </c>
      <c r="M182" s="25">
        <v>2.4786701971167991E-3</v>
      </c>
      <c r="N182" s="26">
        <v>0.76676557863501482</v>
      </c>
      <c r="O182" s="26">
        <v>0.23264094955489609</v>
      </c>
      <c r="P182" s="26">
        <v>5.9347181008902075E-4</v>
      </c>
      <c r="R182" s="48">
        <f t="shared" si="4"/>
        <v>0.96399999999999997</v>
      </c>
      <c r="S182" s="68">
        <f t="shared" si="5"/>
        <v>0.219</v>
      </c>
    </row>
    <row r="183" spans="1:19" x14ac:dyDescent="0.25">
      <c r="A183" s="25">
        <v>540247</v>
      </c>
      <c r="B183" s="15" t="s">
        <v>183</v>
      </c>
      <c r="C183" s="15" t="s">
        <v>182</v>
      </c>
      <c r="D183" s="15" t="s">
        <v>19</v>
      </c>
      <c r="E183" s="25">
        <v>2</v>
      </c>
      <c r="F183" s="25">
        <v>1.91</v>
      </c>
      <c r="G183" s="25">
        <v>0</v>
      </c>
      <c r="H183" s="25">
        <v>0</v>
      </c>
      <c r="I183" s="25">
        <v>1.91</v>
      </c>
      <c r="J183" s="25">
        <v>0</v>
      </c>
      <c r="K183" s="25">
        <v>0.05</v>
      </c>
      <c r="L183" s="25">
        <v>1.96</v>
      </c>
      <c r="M183" s="25">
        <v>2.4716267339218159E-3</v>
      </c>
      <c r="N183" s="26">
        <v>0.97448979591836737</v>
      </c>
      <c r="O183" s="26">
        <v>0</v>
      </c>
      <c r="P183" s="26">
        <v>2.551020408163265E-2</v>
      </c>
      <c r="R183" s="47">
        <f t="shared" si="4"/>
        <v>0.32800000000000001</v>
      </c>
      <c r="S183" s="68">
        <f t="shared" si="5"/>
        <v>0.214</v>
      </c>
    </row>
    <row r="184" spans="1:19" x14ac:dyDescent="0.25">
      <c r="A184" s="25">
        <v>540154</v>
      </c>
      <c r="B184" s="15" t="s">
        <v>247</v>
      </c>
      <c r="C184" s="15" t="s">
        <v>248</v>
      </c>
      <c r="D184" s="15" t="s">
        <v>19</v>
      </c>
      <c r="E184" s="25">
        <v>8</v>
      </c>
      <c r="F184" s="25">
        <v>0.84</v>
      </c>
      <c r="G184" s="25">
        <v>0</v>
      </c>
      <c r="H184" s="25">
        <v>0</v>
      </c>
      <c r="I184" s="25">
        <v>0.84</v>
      </c>
      <c r="J184" s="25">
        <v>0</v>
      </c>
      <c r="K184" s="25">
        <v>0</v>
      </c>
      <c r="L184" s="25">
        <v>0.84</v>
      </c>
      <c r="M184" s="25">
        <v>2.3268698060941828E-3</v>
      </c>
      <c r="N184" s="26">
        <v>1</v>
      </c>
      <c r="O184" s="26">
        <v>0</v>
      </c>
      <c r="P184" s="26">
        <v>0</v>
      </c>
      <c r="R184" s="47">
        <f t="shared" si="4"/>
        <v>0.127</v>
      </c>
      <c r="S184" s="68">
        <f t="shared" si="5"/>
        <v>0.21</v>
      </c>
    </row>
    <row r="185" spans="1:19" x14ac:dyDescent="0.25">
      <c r="A185" s="25">
        <v>540274</v>
      </c>
      <c r="B185" s="15" t="s">
        <v>224</v>
      </c>
      <c r="C185" s="15" t="s">
        <v>222</v>
      </c>
      <c r="D185" s="15" t="s">
        <v>19</v>
      </c>
      <c r="E185" s="25">
        <v>6</v>
      </c>
      <c r="F185" s="25">
        <v>3.46</v>
      </c>
      <c r="G185" s="25">
        <v>0</v>
      </c>
      <c r="H185" s="25">
        <v>0</v>
      </c>
      <c r="I185" s="25">
        <v>3.46</v>
      </c>
      <c r="J185" s="25">
        <v>1.06</v>
      </c>
      <c r="K185" s="25">
        <v>0</v>
      </c>
      <c r="L185" s="25">
        <v>4.5199999999999996</v>
      </c>
      <c r="M185" s="25">
        <v>2.3191380194971778E-3</v>
      </c>
      <c r="N185" s="26">
        <v>0.76548672566371689</v>
      </c>
      <c r="O185" s="26">
        <v>0.23451327433628319</v>
      </c>
      <c r="P185" s="26">
        <v>0</v>
      </c>
      <c r="R185" s="47">
        <f t="shared" si="4"/>
        <v>0.71399999999999997</v>
      </c>
      <c r="S185" s="68">
        <f t="shared" si="5"/>
        <v>0.20599999999999999</v>
      </c>
    </row>
    <row r="186" spans="1:19" x14ac:dyDescent="0.25">
      <c r="A186" s="25">
        <v>540280</v>
      </c>
      <c r="B186" s="15" t="s">
        <v>71</v>
      </c>
      <c r="C186" s="15" t="s">
        <v>65</v>
      </c>
      <c r="D186" s="15" t="s">
        <v>19</v>
      </c>
      <c r="E186" s="25">
        <v>4</v>
      </c>
      <c r="F186" s="25">
        <v>0</v>
      </c>
      <c r="G186" s="25">
        <v>0</v>
      </c>
      <c r="H186" s="25">
        <v>0</v>
      </c>
      <c r="I186" s="25">
        <v>0</v>
      </c>
      <c r="J186" s="25">
        <v>2</v>
      </c>
      <c r="K186" s="25">
        <v>0.68</v>
      </c>
      <c r="L186" s="25">
        <v>2.68</v>
      </c>
      <c r="M186" s="25">
        <v>2.248322147651007E-3</v>
      </c>
      <c r="N186" s="26">
        <v>0</v>
      </c>
      <c r="O186" s="26">
        <v>0.74626865671641784</v>
      </c>
      <c r="P186" s="26">
        <v>0.2537313432835821</v>
      </c>
      <c r="R186" s="47">
        <f t="shared" si="4"/>
        <v>0.46400000000000002</v>
      </c>
      <c r="S186" s="68">
        <f t="shared" si="5"/>
        <v>0.20100000000000001</v>
      </c>
    </row>
    <row r="187" spans="1:19" x14ac:dyDescent="0.25">
      <c r="A187" s="25">
        <v>540050</v>
      </c>
      <c r="B187" s="15" t="s">
        <v>69</v>
      </c>
      <c r="C187" s="15" t="s">
        <v>65</v>
      </c>
      <c r="D187" s="15" t="s">
        <v>19</v>
      </c>
      <c r="E187" s="25">
        <v>4</v>
      </c>
      <c r="F187" s="25">
        <v>0</v>
      </c>
      <c r="G187" s="25">
        <v>0</v>
      </c>
      <c r="H187" s="25">
        <v>0</v>
      </c>
      <c r="I187" s="25">
        <v>0</v>
      </c>
      <c r="J187" s="25">
        <v>0.13</v>
      </c>
      <c r="K187" s="25">
        <v>0</v>
      </c>
      <c r="L187" s="25">
        <v>0.13</v>
      </c>
      <c r="M187" s="25">
        <v>2.241379310344827E-3</v>
      </c>
      <c r="N187" s="26">
        <v>0</v>
      </c>
      <c r="O187" s="26">
        <v>1</v>
      </c>
      <c r="P187" s="26">
        <v>0</v>
      </c>
      <c r="R187" s="47">
        <f t="shared" si="4"/>
        <v>4.8000000000000001E-2</v>
      </c>
      <c r="S187" s="68">
        <f t="shared" si="5"/>
        <v>0.19700000000000001</v>
      </c>
    </row>
    <row r="188" spans="1:19" x14ac:dyDescent="0.25">
      <c r="A188" s="25">
        <v>540261</v>
      </c>
      <c r="B188" s="15" t="s">
        <v>317</v>
      </c>
      <c r="C188" s="15" t="s">
        <v>314</v>
      </c>
      <c r="D188" s="15" t="s">
        <v>19</v>
      </c>
      <c r="E188" s="25">
        <v>7</v>
      </c>
      <c r="F188" s="25">
        <v>1.29</v>
      </c>
      <c r="G188" s="25">
        <v>0</v>
      </c>
      <c r="H188" s="25">
        <v>0</v>
      </c>
      <c r="I188" s="25">
        <v>1.29</v>
      </c>
      <c r="J188" s="25">
        <v>3.64</v>
      </c>
      <c r="K188" s="25">
        <v>0.09</v>
      </c>
      <c r="L188" s="25">
        <v>5.0199999999999996</v>
      </c>
      <c r="M188" s="25">
        <v>2.224191404519273E-3</v>
      </c>
      <c r="N188" s="26">
        <v>0.25697211155378491</v>
      </c>
      <c r="O188" s="26">
        <v>0.72509960159362563</v>
      </c>
      <c r="P188" s="26">
        <v>1.7928286852589639E-2</v>
      </c>
      <c r="R188" s="47">
        <f t="shared" si="4"/>
        <v>0.745</v>
      </c>
      <c r="S188" s="68">
        <f t="shared" si="5"/>
        <v>0.192</v>
      </c>
    </row>
    <row r="189" spans="1:19" x14ac:dyDescent="0.25">
      <c r="A189" s="25">
        <v>540132</v>
      </c>
      <c r="B189" s="15" t="s">
        <v>294</v>
      </c>
      <c r="C189" s="15" t="s">
        <v>295</v>
      </c>
      <c r="D189" s="15" t="s">
        <v>19</v>
      </c>
      <c r="E189" s="25">
        <v>5</v>
      </c>
      <c r="F189" s="25">
        <v>0</v>
      </c>
      <c r="G189" s="25">
        <v>0</v>
      </c>
      <c r="H189" s="25">
        <v>0</v>
      </c>
      <c r="I189" s="25">
        <v>0</v>
      </c>
      <c r="J189" s="25">
        <v>1.1100000000000001</v>
      </c>
      <c r="K189" s="25">
        <v>1.08</v>
      </c>
      <c r="L189" s="25">
        <v>2.19</v>
      </c>
      <c r="M189" s="25">
        <v>2.1470588235294121E-3</v>
      </c>
      <c r="N189" s="26">
        <v>0</v>
      </c>
      <c r="O189" s="26">
        <v>0.50684931506849307</v>
      </c>
      <c r="P189" s="26">
        <v>0.49315068493150682</v>
      </c>
      <c r="R189" s="47">
        <f t="shared" si="4"/>
        <v>0.35899999999999999</v>
      </c>
      <c r="S189" s="68">
        <f t="shared" si="5"/>
        <v>0.188</v>
      </c>
    </row>
    <row r="190" spans="1:19" x14ac:dyDescent="0.25">
      <c r="A190" s="25">
        <v>540294</v>
      </c>
      <c r="B190" s="15" t="s">
        <v>67</v>
      </c>
      <c r="C190" s="15" t="s">
        <v>65</v>
      </c>
      <c r="D190" s="15" t="s">
        <v>19</v>
      </c>
      <c r="E190" s="25">
        <v>4</v>
      </c>
      <c r="F190" s="25">
        <v>1.35</v>
      </c>
      <c r="G190" s="25">
        <v>0</v>
      </c>
      <c r="H190" s="25">
        <v>0</v>
      </c>
      <c r="I190" s="25">
        <v>1.35</v>
      </c>
      <c r="J190" s="25">
        <v>0</v>
      </c>
      <c r="K190" s="25">
        <v>0.86</v>
      </c>
      <c r="L190" s="25">
        <v>2.21</v>
      </c>
      <c r="M190" s="25">
        <v>2.141472868217054E-3</v>
      </c>
      <c r="N190" s="26">
        <v>0.61085972850678738</v>
      </c>
      <c r="O190" s="26">
        <v>0</v>
      </c>
      <c r="P190" s="26">
        <v>0.38914027149321267</v>
      </c>
      <c r="R190" s="47">
        <f t="shared" si="4"/>
        <v>0.36399999999999999</v>
      </c>
      <c r="S190" s="68">
        <f t="shared" si="5"/>
        <v>0.184</v>
      </c>
    </row>
    <row r="191" spans="1:19" x14ac:dyDescent="0.25">
      <c r="A191" s="25">
        <v>540215</v>
      </c>
      <c r="B191" s="15" t="s">
        <v>351</v>
      </c>
      <c r="C191" s="15" t="s">
        <v>350</v>
      </c>
      <c r="D191" s="15" t="s">
        <v>19</v>
      </c>
      <c r="E191" s="25">
        <v>5</v>
      </c>
      <c r="F191" s="25">
        <v>2.79</v>
      </c>
      <c r="G191" s="25">
        <v>0</v>
      </c>
      <c r="H191" s="25">
        <v>0</v>
      </c>
      <c r="I191" s="25">
        <v>2.79</v>
      </c>
      <c r="J191" s="25">
        <v>2.68</v>
      </c>
      <c r="K191" s="25">
        <v>0</v>
      </c>
      <c r="L191" s="25">
        <v>5.4700000000000006</v>
      </c>
      <c r="M191" s="25">
        <v>2.1152358855375101E-3</v>
      </c>
      <c r="N191" s="26">
        <v>0.51005484460694694</v>
      </c>
      <c r="O191" s="26">
        <v>0.489945155393053</v>
      </c>
      <c r="P191" s="26">
        <v>0</v>
      </c>
      <c r="R191" s="47">
        <f t="shared" si="4"/>
        <v>0.78900000000000003</v>
      </c>
      <c r="S191" s="68">
        <f t="shared" si="5"/>
        <v>0.17899999999999999</v>
      </c>
    </row>
    <row r="192" spans="1:19" x14ac:dyDescent="0.25">
      <c r="A192" s="25">
        <v>540293</v>
      </c>
      <c r="B192" s="15" t="s">
        <v>72</v>
      </c>
      <c r="C192" s="15" t="s">
        <v>65</v>
      </c>
      <c r="D192" s="15" t="s">
        <v>19</v>
      </c>
      <c r="E192" s="25">
        <v>4</v>
      </c>
      <c r="F192" s="25">
        <v>0</v>
      </c>
      <c r="G192" s="25">
        <v>0</v>
      </c>
      <c r="H192" s="25">
        <v>0</v>
      </c>
      <c r="I192" s="25">
        <v>0</v>
      </c>
      <c r="J192" s="25">
        <v>6.12</v>
      </c>
      <c r="K192" s="25">
        <v>1.72</v>
      </c>
      <c r="L192" s="25">
        <v>7.84</v>
      </c>
      <c r="M192" s="25">
        <v>2.1052631578947368E-3</v>
      </c>
      <c r="N192" s="26">
        <v>0</v>
      </c>
      <c r="O192" s="26">
        <v>0.78061224489795922</v>
      </c>
      <c r="P192" s="26">
        <v>0.21938775510204081</v>
      </c>
      <c r="R192" s="48">
        <f t="shared" si="4"/>
        <v>0.88100000000000001</v>
      </c>
      <c r="S192" s="68">
        <f t="shared" si="5"/>
        <v>0.17499999999999999</v>
      </c>
    </row>
    <row r="193" spans="1:19" x14ac:dyDescent="0.25">
      <c r="A193" s="25">
        <v>540260</v>
      </c>
      <c r="B193" s="15" t="s">
        <v>318</v>
      </c>
      <c r="C193" s="15" t="s">
        <v>314</v>
      </c>
      <c r="D193" s="15" t="s">
        <v>19</v>
      </c>
      <c r="E193" s="25">
        <v>7</v>
      </c>
      <c r="F193" s="25">
        <v>1.61</v>
      </c>
      <c r="G193" s="25">
        <v>0</v>
      </c>
      <c r="H193" s="25">
        <v>0</v>
      </c>
      <c r="I193" s="25">
        <v>1.61</v>
      </c>
      <c r="J193" s="25">
        <v>1.08</v>
      </c>
      <c r="K193" s="25">
        <v>0</v>
      </c>
      <c r="L193" s="25">
        <v>2.69</v>
      </c>
      <c r="M193" s="25">
        <v>2.1015625000000001E-3</v>
      </c>
      <c r="N193" s="26">
        <v>0.59851301115241629</v>
      </c>
      <c r="O193" s="26">
        <v>0.4014869888475836</v>
      </c>
      <c r="P193" s="26">
        <v>0</v>
      </c>
      <c r="R193" s="47">
        <f t="shared" si="4"/>
        <v>0.46899999999999997</v>
      </c>
      <c r="S193" s="68">
        <f t="shared" si="5"/>
        <v>0.17100000000000001</v>
      </c>
    </row>
    <row r="194" spans="1:19" x14ac:dyDescent="0.25">
      <c r="A194" s="29">
        <v>540014</v>
      </c>
      <c r="B194" s="17" t="s">
        <v>44</v>
      </c>
      <c r="C194" s="17" t="s">
        <v>42</v>
      </c>
      <c r="D194" s="17" t="s">
        <v>19</v>
      </c>
      <c r="E194" s="29">
        <v>11</v>
      </c>
      <c r="F194" s="29">
        <v>21.34</v>
      </c>
      <c r="G194" s="29">
        <v>0</v>
      </c>
      <c r="H194" s="29">
        <v>0</v>
      </c>
      <c r="I194" s="29">
        <v>21.34</v>
      </c>
      <c r="J194" s="29">
        <v>0</v>
      </c>
      <c r="K194" s="29">
        <v>4.1500000000000004</v>
      </c>
      <c r="L194" s="29">
        <v>25.49</v>
      </c>
      <c r="M194" s="29">
        <v>2.0924314562469218E-3</v>
      </c>
      <c r="N194" s="30">
        <v>0.83719105531581006</v>
      </c>
      <c r="O194" s="30">
        <v>0</v>
      </c>
      <c r="P194" s="30">
        <v>0.16280894468418991</v>
      </c>
      <c r="R194" s="48">
        <f t="shared" si="4"/>
        <v>0.98599999999999999</v>
      </c>
      <c r="S194" s="68">
        <f t="shared" si="5"/>
        <v>0.16600000000000001</v>
      </c>
    </row>
    <row r="195" spans="1:19" x14ac:dyDescent="0.25">
      <c r="A195" s="25">
        <v>540257</v>
      </c>
      <c r="B195" s="15" t="s">
        <v>264</v>
      </c>
      <c r="C195" s="15" t="s">
        <v>260</v>
      </c>
      <c r="D195" s="15" t="s">
        <v>19</v>
      </c>
      <c r="E195" s="25">
        <v>6</v>
      </c>
      <c r="F195" s="25">
        <v>0</v>
      </c>
      <c r="G195" s="25">
        <v>0</v>
      </c>
      <c r="H195" s="25">
        <v>0</v>
      </c>
      <c r="I195" s="25">
        <v>0</v>
      </c>
      <c r="J195" s="25">
        <v>1.49</v>
      </c>
      <c r="K195" s="25">
        <v>0.04</v>
      </c>
      <c r="L195" s="25">
        <v>1.53</v>
      </c>
      <c r="M195" s="25">
        <v>2.0158102766798421E-3</v>
      </c>
      <c r="N195" s="26">
        <v>0</v>
      </c>
      <c r="O195" s="26">
        <v>0.97385620915032678</v>
      </c>
      <c r="P195" s="26">
        <v>2.61437908496732E-2</v>
      </c>
      <c r="R195" s="47">
        <f t="shared" si="4"/>
        <v>0.22800000000000001</v>
      </c>
      <c r="S195" s="68">
        <f t="shared" si="5"/>
        <v>0.16200000000000001</v>
      </c>
    </row>
    <row r="196" spans="1:19" x14ac:dyDescent="0.25">
      <c r="A196" s="25">
        <v>540027</v>
      </c>
      <c r="B196" s="15" t="s">
        <v>73</v>
      </c>
      <c r="C196" s="15" t="s">
        <v>65</v>
      </c>
      <c r="D196" s="15" t="s">
        <v>19</v>
      </c>
      <c r="E196" s="25">
        <v>4</v>
      </c>
      <c r="F196" s="25">
        <v>0</v>
      </c>
      <c r="G196" s="25">
        <v>0</v>
      </c>
      <c r="H196" s="25">
        <v>0</v>
      </c>
      <c r="I196" s="25">
        <v>0</v>
      </c>
      <c r="J196" s="25">
        <v>1.83</v>
      </c>
      <c r="K196" s="25">
        <v>0.05</v>
      </c>
      <c r="L196" s="25">
        <v>1.88</v>
      </c>
      <c r="M196" s="25">
        <v>1.8706467661691541E-3</v>
      </c>
      <c r="N196" s="26">
        <v>0</v>
      </c>
      <c r="O196" s="26">
        <v>0.97340425531914887</v>
      </c>
      <c r="P196" s="26">
        <v>2.6595744680851061E-2</v>
      </c>
      <c r="R196" s="47">
        <f t="shared" ref="R196:R232" si="6">_xlfn.PERCENTRANK.INC(L$4:L$232,L196)</f>
        <v>0.315</v>
      </c>
      <c r="S196" s="68">
        <f t="shared" ref="S196:S232" si="7">_xlfn.PERCENTRANK.INC(M$4:M$232,M196)</f>
        <v>0.157</v>
      </c>
    </row>
    <row r="197" spans="1:19" x14ac:dyDescent="0.25">
      <c r="A197" s="25">
        <v>540042</v>
      </c>
      <c r="B197" s="15" t="s">
        <v>352</v>
      </c>
      <c r="C197" s="15" t="s">
        <v>350</v>
      </c>
      <c r="D197" s="15" t="s">
        <v>19</v>
      </c>
      <c r="E197" s="25">
        <v>5</v>
      </c>
      <c r="F197" s="25">
        <v>0</v>
      </c>
      <c r="G197" s="25">
        <v>0</v>
      </c>
      <c r="H197" s="25">
        <v>0</v>
      </c>
      <c r="I197" s="25">
        <v>0</v>
      </c>
      <c r="J197" s="25">
        <v>0.66</v>
      </c>
      <c r="K197" s="25">
        <v>0</v>
      </c>
      <c r="L197" s="25">
        <v>0.66</v>
      </c>
      <c r="M197" s="25">
        <v>1.7983651226158039E-3</v>
      </c>
      <c r="N197" s="26">
        <v>0</v>
      </c>
      <c r="O197" s="26">
        <v>1</v>
      </c>
      <c r="P197" s="26">
        <v>0</v>
      </c>
      <c r="R197" s="47">
        <f t="shared" si="6"/>
        <v>0.109</v>
      </c>
      <c r="S197" s="68">
        <f t="shared" si="7"/>
        <v>0.153</v>
      </c>
    </row>
    <row r="198" spans="1:19" x14ac:dyDescent="0.25">
      <c r="A198" s="25">
        <v>540073</v>
      </c>
      <c r="B198" s="15" t="s">
        <v>143</v>
      </c>
      <c r="C198" s="15" t="s">
        <v>129</v>
      </c>
      <c r="D198" s="15" t="s">
        <v>19</v>
      </c>
      <c r="E198" s="25">
        <v>3</v>
      </c>
      <c r="F198" s="25">
        <v>23.29</v>
      </c>
      <c r="G198" s="25">
        <v>0</v>
      </c>
      <c r="H198" s="25">
        <v>0</v>
      </c>
      <c r="I198" s="25">
        <v>23.29</v>
      </c>
      <c r="J198" s="25">
        <v>12.35</v>
      </c>
      <c r="K198" s="25">
        <v>0.48</v>
      </c>
      <c r="L198" s="25">
        <v>36.119999999999997</v>
      </c>
      <c r="M198" s="25">
        <v>1.7493219682293681E-3</v>
      </c>
      <c r="N198" s="26">
        <v>0.64479512735326694</v>
      </c>
      <c r="O198" s="26">
        <v>0.34191583610188259</v>
      </c>
      <c r="P198" s="26">
        <v>1.32890365448505E-2</v>
      </c>
      <c r="R198" s="48">
        <f t="shared" si="6"/>
        <v>0.995</v>
      </c>
      <c r="S198" s="68">
        <f t="shared" si="7"/>
        <v>0.14899999999999999</v>
      </c>
    </row>
    <row r="199" spans="1:19" x14ac:dyDescent="0.25">
      <c r="A199" s="25">
        <v>540270</v>
      </c>
      <c r="B199" s="15" t="s">
        <v>267</v>
      </c>
      <c r="C199" s="15" t="s">
        <v>260</v>
      </c>
      <c r="D199" s="15" t="s">
        <v>19</v>
      </c>
      <c r="E199" s="25">
        <v>6</v>
      </c>
      <c r="F199" s="25">
        <v>0.31</v>
      </c>
      <c r="G199" s="25">
        <v>0</v>
      </c>
      <c r="H199" s="25">
        <v>0</v>
      </c>
      <c r="I199" s="25">
        <v>0.31</v>
      </c>
      <c r="J199" s="25">
        <v>0</v>
      </c>
      <c r="K199" s="25">
        <v>0</v>
      </c>
      <c r="L199" s="25">
        <v>0.31</v>
      </c>
      <c r="M199" s="25">
        <v>1.741573033707865E-3</v>
      </c>
      <c r="N199" s="26">
        <v>1</v>
      </c>
      <c r="O199" s="26">
        <v>0</v>
      </c>
      <c r="P199" s="26">
        <v>0</v>
      </c>
      <c r="R199" s="47">
        <f t="shared" si="6"/>
        <v>7.0000000000000007E-2</v>
      </c>
      <c r="S199" s="68">
        <f t="shared" si="7"/>
        <v>0.14399999999999999</v>
      </c>
    </row>
    <row r="200" spans="1:19" x14ac:dyDescent="0.25">
      <c r="A200" s="25">
        <v>540094</v>
      </c>
      <c r="B200" s="15" t="s">
        <v>242</v>
      </c>
      <c r="C200" s="15" t="s">
        <v>241</v>
      </c>
      <c r="D200" s="15" t="s">
        <v>19</v>
      </c>
      <c r="E200" s="25">
        <v>10</v>
      </c>
      <c r="F200" s="25">
        <v>0</v>
      </c>
      <c r="G200" s="25">
        <v>0</v>
      </c>
      <c r="H200" s="25">
        <v>0</v>
      </c>
      <c r="I200" s="25">
        <v>0</v>
      </c>
      <c r="J200" s="25">
        <v>1.1599999999999999</v>
      </c>
      <c r="K200" s="25">
        <v>0</v>
      </c>
      <c r="L200" s="25">
        <v>1.1599999999999999</v>
      </c>
      <c r="M200" s="25">
        <v>1.657142857142857E-3</v>
      </c>
      <c r="N200" s="26">
        <v>0</v>
      </c>
      <c r="O200" s="26">
        <v>1</v>
      </c>
      <c r="P200" s="26">
        <v>0</v>
      </c>
      <c r="R200" s="47">
        <f t="shared" si="6"/>
        <v>0.16600000000000001</v>
      </c>
      <c r="S200" s="68">
        <f t="shared" si="7"/>
        <v>0.14000000000000001</v>
      </c>
    </row>
    <row r="201" spans="1:19" x14ac:dyDescent="0.25">
      <c r="A201" s="25">
        <v>540253</v>
      </c>
      <c r="B201" s="15" t="s">
        <v>252</v>
      </c>
      <c r="C201" s="15" t="s">
        <v>251</v>
      </c>
      <c r="D201" s="15" t="s">
        <v>19</v>
      </c>
      <c r="E201" s="25">
        <v>5</v>
      </c>
      <c r="F201" s="25">
        <v>0.44</v>
      </c>
      <c r="G201" s="25">
        <v>0</v>
      </c>
      <c r="H201" s="25">
        <v>0</v>
      </c>
      <c r="I201" s="25">
        <v>0.44</v>
      </c>
      <c r="J201" s="25">
        <v>0</v>
      </c>
      <c r="K201" s="25">
        <v>0.01</v>
      </c>
      <c r="L201" s="25">
        <v>0.45</v>
      </c>
      <c r="M201" s="25">
        <v>1.6363636363636361E-3</v>
      </c>
      <c r="N201" s="26">
        <v>0.97777777777777775</v>
      </c>
      <c r="O201" s="26">
        <v>0</v>
      </c>
      <c r="P201" s="26">
        <v>2.222222222222222E-2</v>
      </c>
      <c r="R201" s="47">
        <f t="shared" si="6"/>
        <v>8.3000000000000004E-2</v>
      </c>
      <c r="S201" s="68">
        <f t="shared" si="7"/>
        <v>0.13500000000000001</v>
      </c>
    </row>
    <row r="202" spans="1:19" x14ac:dyDescent="0.25">
      <c r="A202" s="25">
        <v>540066</v>
      </c>
      <c r="B202" s="15" t="s">
        <v>127</v>
      </c>
      <c r="C202" s="15" t="s">
        <v>123</v>
      </c>
      <c r="D202" s="15" t="s">
        <v>19</v>
      </c>
      <c r="E202" s="25">
        <v>9</v>
      </c>
      <c r="F202" s="25">
        <v>3.29</v>
      </c>
      <c r="G202" s="25">
        <v>0</v>
      </c>
      <c r="H202" s="25">
        <v>0</v>
      </c>
      <c r="I202" s="25">
        <v>3.29</v>
      </c>
      <c r="J202" s="25">
        <v>2.62</v>
      </c>
      <c r="K202" s="25">
        <v>0.08</v>
      </c>
      <c r="L202" s="25">
        <v>5.99</v>
      </c>
      <c r="M202" s="25">
        <v>1.593932943054816E-3</v>
      </c>
      <c r="N202" s="26">
        <v>0.54924874791318867</v>
      </c>
      <c r="O202" s="26">
        <v>0.43739565943238728</v>
      </c>
      <c r="P202" s="26">
        <v>1.335559265442404E-2</v>
      </c>
      <c r="R202" s="48">
        <f t="shared" si="6"/>
        <v>0.82399999999999995</v>
      </c>
      <c r="S202" s="68">
        <f t="shared" si="7"/>
        <v>0.13100000000000001</v>
      </c>
    </row>
    <row r="203" spans="1:19" x14ac:dyDescent="0.25">
      <c r="A203" s="25">
        <v>540269</v>
      </c>
      <c r="B203" s="15" t="s">
        <v>266</v>
      </c>
      <c r="C203" s="15" t="s">
        <v>260</v>
      </c>
      <c r="D203" s="15" t="s">
        <v>19</v>
      </c>
      <c r="E203" s="25">
        <v>6</v>
      </c>
      <c r="F203" s="25">
        <v>0.66</v>
      </c>
      <c r="G203" s="25">
        <v>0</v>
      </c>
      <c r="H203" s="25">
        <v>0</v>
      </c>
      <c r="I203" s="25">
        <v>0.66</v>
      </c>
      <c r="J203" s="25">
        <v>0</v>
      </c>
      <c r="K203" s="25">
        <v>0</v>
      </c>
      <c r="L203" s="25">
        <v>0.66</v>
      </c>
      <c r="M203" s="25">
        <v>1.5865384615384619E-3</v>
      </c>
      <c r="N203" s="26">
        <v>1</v>
      </c>
      <c r="O203" s="26">
        <v>0</v>
      </c>
      <c r="P203" s="26">
        <v>0</v>
      </c>
      <c r="R203" s="47">
        <f t="shared" si="6"/>
        <v>0.109</v>
      </c>
      <c r="S203" s="68">
        <f t="shared" si="7"/>
        <v>0.127</v>
      </c>
    </row>
    <row r="204" spans="1:19" x14ac:dyDescent="0.25">
      <c r="A204" s="25">
        <v>540013</v>
      </c>
      <c r="B204" s="15" t="s">
        <v>43</v>
      </c>
      <c r="C204" s="15" t="s">
        <v>42</v>
      </c>
      <c r="D204" s="15" t="s">
        <v>19</v>
      </c>
      <c r="E204" s="25">
        <v>11</v>
      </c>
      <c r="F204" s="25">
        <v>1.91</v>
      </c>
      <c r="G204" s="25">
        <v>0</v>
      </c>
      <c r="H204" s="25">
        <v>0</v>
      </c>
      <c r="I204" s="25">
        <v>1.91</v>
      </c>
      <c r="J204" s="25">
        <v>0</v>
      </c>
      <c r="K204" s="25">
        <v>0.21</v>
      </c>
      <c r="L204" s="25">
        <v>2.12</v>
      </c>
      <c r="M204" s="25">
        <v>1.585639491398654E-3</v>
      </c>
      <c r="N204" s="26">
        <v>0.90094339622641506</v>
      </c>
      <c r="O204" s="26">
        <v>0</v>
      </c>
      <c r="P204" s="26">
        <v>9.9056603773584898E-2</v>
      </c>
      <c r="R204" s="47">
        <f t="shared" si="6"/>
        <v>0.35</v>
      </c>
      <c r="S204" s="68">
        <f t="shared" si="7"/>
        <v>0.122</v>
      </c>
    </row>
    <row r="205" spans="1:19" x14ac:dyDescent="0.25">
      <c r="A205" s="25">
        <v>540170</v>
      </c>
      <c r="B205" s="15" t="s">
        <v>279</v>
      </c>
      <c r="C205" s="15" t="s">
        <v>280</v>
      </c>
      <c r="D205" s="15" t="s">
        <v>19</v>
      </c>
      <c r="E205" s="25">
        <v>1</v>
      </c>
      <c r="F205" s="25">
        <v>5.8</v>
      </c>
      <c r="G205" s="25">
        <v>0</v>
      </c>
      <c r="H205" s="25">
        <v>0</v>
      </c>
      <c r="I205" s="25">
        <v>5.8</v>
      </c>
      <c r="J205" s="25">
        <v>1.71</v>
      </c>
      <c r="K205" s="25">
        <v>1.96</v>
      </c>
      <c r="L205" s="25">
        <v>9.4699999999999989</v>
      </c>
      <c r="M205" s="25">
        <v>1.5567976327469999E-3</v>
      </c>
      <c r="N205" s="26">
        <v>0.6124604012671595</v>
      </c>
      <c r="O205" s="26">
        <v>0.18057022175290391</v>
      </c>
      <c r="P205" s="26">
        <v>0.2069693769799367</v>
      </c>
      <c r="R205" s="48">
        <f t="shared" si="6"/>
        <v>0.91200000000000003</v>
      </c>
      <c r="S205" s="68">
        <f t="shared" si="7"/>
        <v>0.11799999999999999</v>
      </c>
    </row>
    <row r="206" spans="1:19" x14ac:dyDescent="0.25">
      <c r="A206" s="25">
        <v>540208</v>
      </c>
      <c r="B206" s="15" t="s">
        <v>340</v>
      </c>
      <c r="C206" s="15" t="s">
        <v>341</v>
      </c>
      <c r="D206" s="15" t="s">
        <v>19</v>
      </c>
      <c r="E206" s="25">
        <v>10</v>
      </c>
      <c r="F206" s="25">
        <v>2.64</v>
      </c>
      <c r="G206" s="25">
        <v>0</v>
      </c>
      <c r="H206" s="25">
        <v>0</v>
      </c>
      <c r="I206" s="25">
        <v>2.64</v>
      </c>
      <c r="J206" s="25">
        <v>0.06</v>
      </c>
      <c r="K206" s="25">
        <v>0</v>
      </c>
      <c r="L206" s="25">
        <v>2.7</v>
      </c>
      <c r="M206" s="25">
        <v>1.5561959654178681E-3</v>
      </c>
      <c r="N206" s="26">
        <v>0.97777777777777775</v>
      </c>
      <c r="O206" s="26">
        <v>2.222222222222222E-2</v>
      </c>
      <c r="P206" s="26">
        <v>0</v>
      </c>
      <c r="R206" s="47">
        <f t="shared" si="6"/>
        <v>0.47299999999999998</v>
      </c>
      <c r="S206" s="68">
        <f t="shared" si="7"/>
        <v>0.114</v>
      </c>
    </row>
    <row r="207" spans="1:19" x14ac:dyDescent="0.25">
      <c r="A207" s="25">
        <v>540030</v>
      </c>
      <c r="B207" s="15" t="s">
        <v>122</v>
      </c>
      <c r="C207" s="15" t="s">
        <v>123</v>
      </c>
      <c r="D207" s="15" t="s">
        <v>19</v>
      </c>
      <c r="E207" s="25">
        <v>9</v>
      </c>
      <c r="F207" s="25">
        <v>0</v>
      </c>
      <c r="G207" s="25">
        <v>0</v>
      </c>
      <c r="H207" s="25">
        <v>0</v>
      </c>
      <c r="I207" s="25">
        <v>0</v>
      </c>
      <c r="J207" s="25">
        <v>0.42</v>
      </c>
      <c r="K207" s="25">
        <v>0</v>
      </c>
      <c r="L207" s="25">
        <v>0.42</v>
      </c>
      <c r="M207" s="25">
        <v>1.5107913669064751E-3</v>
      </c>
      <c r="N207" s="26">
        <v>0</v>
      </c>
      <c r="O207" s="26">
        <v>1</v>
      </c>
      <c r="P207" s="26">
        <v>0</v>
      </c>
      <c r="R207" s="47">
        <f t="shared" si="6"/>
        <v>7.8E-2</v>
      </c>
      <c r="S207" s="68">
        <f t="shared" si="7"/>
        <v>0.109</v>
      </c>
    </row>
    <row r="208" spans="1:19" x14ac:dyDescent="0.25">
      <c r="A208" s="25">
        <v>540048</v>
      </c>
      <c r="B208" s="15" t="s">
        <v>99</v>
      </c>
      <c r="C208" s="15" t="s">
        <v>98</v>
      </c>
      <c r="D208" s="15" t="s">
        <v>19</v>
      </c>
      <c r="E208" s="25">
        <v>11</v>
      </c>
      <c r="F208" s="25">
        <v>0.91</v>
      </c>
      <c r="G208" s="25">
        <v>0</v>
      </c>
      <c r="H208" s="25">
        <v>0</v>
      </c>
      <c r="I208" s="25">
        <v>0.91</v>
      </c>
      <c r="J208" s="25">
        <v>0</v>
      </c>
      <c r="K208" s="25">
        <v>0.04</v>
      </c>
      <c r="L208" s="25">
        <v>0.95000000000000007</v>
      </c>
      <c r="M208" s="25">
        <v>1.486697965571205E-3</v>
      </c>
      <c r="N208" s="26">
        <v>0.95789473684210524</v>
      </c>
      <c r="O208" s="26">
        <v>0</v>
      </c>
      <c r="P208" s="26">
        <v>4.2105263157894743E-2</v>
      </c>
      <c r="R208" s="47">
        <f t="shared" si="6"/>
        <v>0.13500000000000001</v>
      </c>
      <c r="S208" s="68">
        <f t="shared" si="7"/>
        <v>0.105</v>
      </c>
    </row>
    <row r="209" spans="1:19" x14ac:dyDescent="0.25">
      <c r="A209" s="25">
        <v>540008</v>
      </c>
      <c r="B209" s="15" t="s">
        <v>29</v>
      </c>
      <c r="C209" s="15" t="s">
        <v>30</v>
      </c>
      <c r="D209" s="15" t="s">
        <v>19</v>
      </c>
      <c r="E209" s="25">
        <v>3</v>
      </c>
      <c r="F209" s="25">
        <v>6.54</v>
      </c>
      <c r="G209" s="25">
        <v>0</v>
      </c>
      <c r="H209" s="25">
        <v>0</v>
      </c>
      <c r="I209" s="25">
        <v>6.54</v>
      </c>
      <c r="J209" s="25">
        <v>0</v>
      </c>
      <c r="K209" s="25">
        <v>0.54</v>
      </c>
      <c r="L209" s="25">
        <v>7.08</v>
      </c>
      <c r="M209" s="25">
        <v>1.4378554021121041E-3</v>
      </c>
      <c r="N209" s="26">
        <v>0.92372881355932202</v>
      </c>
      <c r="O209" s="26">
        <v>0</v>
      </c>
      <c r="P209" s="26">
        <v>7.6271186440677971E-2</v>
      </c>
      <c r="R209" s="48">
        <f t="shared" si="6"/>
        <v>0.85</v>
      </c>
      <c r="S209" s="68">
        <f t="shared" si="7"/>
        <v>0.1</v>
      </c>
    </row>
    <row r="210" spans="1:19" x14ac:dyDescent="0.25">
      <c r="A210" s="25">
        <v>540155</v>
      </c>
      <c r="B210" s="15" t="s">
        <v>210</v>
      </c>
      <c r="C210" s="15" t="s">
        <v>208</v>
      </c>
      <c r="D210" s="15" t="s">
        <v>19</v>
      </c>
      <c r="E210" s="25">
        <v>8</v>
      </c>
      <c r="F210" s="25">
        <v>0.27</v>
      </c>
      <c r="G210" s="25">
        <v>0</v>
      </c>
      <c r="H210" s="25">
        <v>0</v>
      </c>
      <c r="I210" s="25">
        <v>0.27</v>
      </c>
      <c r="J210" s="25">
        <v>0</v>
      </c>
      <c r="K210" s="25">
        <v>0</v>
      </c>
      <c r="L210" s="25">
        <v>0.27</v>
      </c>
      <c r="M210" s="25">
        <v>1.4062499999999999E-3</v>
      </c>
      <c r="N210" s="26">
        <v>1</v>
      </c>
      <c r="O210" s="26">
        <v>0</v>
      </c>
      <c r="P210" s="26">
        <v>0</v>
      </c>
      <c r="R210" s="47">
        <f t="shared" si="6"/>
        <v>6.0999999999999999E-2</v>
      </c>
      <c r="S210" s="68">
        <f t="shared" si="7"/>
        <v>9.6000000000000002E-2</v>
      </c>
    </row>
    <row r="211" spans="1:19" x14ac:dyDescent="0.25">
      <c r="A211" s="25">
        <v>540182</v>
      </c>
      <c r="B211" s="15" t="s">
        <v>298</v>
      </c>
      <c r="C211" s="15" t="s">
        <v>295</v>
      </c>
      <c r="D211" s="15" t="s">
        <v>19</v>
      </c>
      <c r="E211" s="25">
        <v>5</v>
      </c>
      <c r="F211" s="25">
        <v>0</v>
      </c>
      <c r="G211" s="25">
        <v>0</v>
      </c>
      <c r="H211" s="25">
        <v>0</v>
      </c>
      <c r="I211" s="25">
        <v>0</v>
      </c>
      <c r="J211" s="25">
        <v>2.39</v>
      </c>
      <c r="K211" s="25">
        <v>0.03</v>
      </c>
      <c r="L211" s="25">
        <v>2.42</v>
      </c>
      <c r="M211" s="25">
        <v>1.389207807118255E-3</v>
      </c>
      <c r="N211" s="26">
        <v>0</v>
      </c>
      <c r="O211" s="26">
        <v>0.98760330578512401</v>
      </c>
      <c r="P211" s="26">
        <v>1.239669421487603E-2</v>
      </c>
      <c r="R211" s="47">
        <f t="shared" si="6"/>
        <v>0.42099999999999999</v>
      </c>
      <c r="S211" s="68">
        <f t="shared" si="7"/>
        <v>9.1999999999999998E-2</v>
      </c>
    </row>
    <row r="212" spans="1:19" x14ac:dyDescent="0.25">
      <c r="A212" s="25">
        <v>540006</v>
      </c>
      <c r="B212" s="15" t="s">
        <v>24</v>
      </c>
      <c r="C212" s="15" t="s">
        <v>25</v>
      </c>
      <c r="D212" s="15" t="s">
        <v>19</v>
      </c>
      <c r="E212" s="25">
        <v>9</v>
      </c>
      <c r="F212" s="25">
        <v>4.7300000000000004</v>
      </c>
      <c r="G212" s="25">
        <v>0</v>
      </c>
      <c r="H212" s="25">
        <v>0</v>
      </c>
      <c r="I212" s="25">
        <v>4.7300000000000004</v>
      </c>
      <c r="J212" s="25">
        <v>0.53</v>
      </c>
      <c r="K212" s="25">
        <v>0.48</v>
      </c>
      <c r="L212" s="25">
        <v>5.74</v>
      </c>
      <c r="M212" s="25">
        <v>1.3477342099084289E-3</v>
      </c>
      <c r="N212" s="26">
        <v>0.8240418118466899</v>
      </c>
      <c r="O212" s="26">
        <v>9.2334494773519168E-2</v>
      </c>
      <c r="P212" s="26">
        <v>8.3623693379790934E-2</v>
      </c>
      <c r="R212" s="48">
        <f t="shared" si="6"/>
        <v>0.80700000000000005</v>
      </c>
      <c r="S212" s="68">
        <f t="shared" si="7"/>
        <v>8.6999999999999994E-2</v>
      </c>
    </row>
    <row r="213" spans="1:19" x14ac:dyDescent="0.25">
      <c r="A213" s="25">
        <v>540248</v>
      </c>
      <c r="B213" s="15" t="s">
        <v>186</v>
      </c>
      <c r="C213" s="15" t="s">
        <v>182</v>
      </c>
      <c r="D213" s="15" t="s">
        <v>19</v>
      </c>
      <c r="E213" s="25">
        <v>2</v>
      </c>
      <c r="F213" s="25">
        <v>0.49</v>
      </c>
      <c r="G213" s="25">
        <v>0</v>
      </c>
      <c r="H213" s="25">
        <v>0</v>
      </c>
      <c r="I213" s="25">
        <v>0.49</v>
      </c>
      <c r="J213" s="25">
        <v>0</v>
      </c>
      <c r="K213" s="25">
        <v>0.01</v>
      </c>
      <c r="L213" s="25">
        <v>0.5</v>
      </c>
      <c r="M213" s="25">
        <v>1.3368983957219251E-3</v>
      </c>
      <c r="N213" s="26">
        <v>0.98</v>
      </c>
      <c r="O213" s="26">
        <v>0</v>
      </c>
      <c r="P213" s="26">
        <v>0.02</v>
      </c>
      <c r="R213" s="47">
        <f t="shared" si="6"/>
        <v>8.6999999999999994E-2</v>
      </c>
      <c r="S213" s="68">
        <f t="shared" si="7"/>
        <v>8.3000000000000004E-2</v>
      </c>
    </row>
    <row r="214" spans="1:19" x14ac:dyDescent="0.25">
      <c r="A214" s="25">
        <v>540031</v>
      </c>
      <c r="B214" s="15" t="s">
        <v>70</v>
      </c>
      <c r="C214" s="15" t="s">
        <v>65</v>
      </c>
      <c r="D214" s="15" t="s">
        <v>19</v>
      </c>
      <c r="E214" s="25">
        <v>4</v>
      </c>
      <c r="F214" s="25">
        <v>0</v>
      </c>
      <c r="G214" s="25">
        <v>0</v>
      </c>
      <c r="H214" s="25">
        <v>0</v>
      </c>
      <c r="I214" s="25">
        <v>0</v>
      </c>
      <c r="J214" s="25">
        <v>4.78</v>
      </c>
      <c r="K214" s="25">
        <v>2.98</v>
      </c>
      <c r="L214" s="25">
        <v>7.76</v>
      </c>
      <c r="M214" s="25">
        <v>1.2429921512093539E-3</v>
      </c>
      <c r="N214" s="26">
        <v>0</v>
      </c>
      <c r="O214" s="26">
        <v>0.615979381443299</v>
      </c>
      <c r="P214" s="26">
        <v>0.38402061855670111</v>
      </c>
      <c r="R214" s="48">
        <f t="shared" si="6"/>
        <v>0.877</v>
      </c>
      <c r="S214" s="68">
        <f t="shared" si="7"/>
        <v>7.8E-2</v>
      </c>
    </row>
    <row r="215" spans="1:19" x14ac:dyDescent="0.25">
      <c r="A215" s="25">
        <v>540131</v>
      </c>
      <c r="B215" s="15" t="s">
        <v>212</v>
      </c>
      <c r="C215" s="15" t="s">
        <v>208</v>
      </c>
      <c r="D215" s="15" t="s">
        <v>19</v>
      </c>
      <c r="E215" s="25">
        <v>8</v>
      </c>
      <c r="F215" s="25">
        <v>0</v>
      </c>
      <c r="G215" s="25">
        <v>0</v>
      </c>
      <c r="H215" s="25">
        <v>0</v>
      </c>
      <c r="I215" s="25">
        <v>0</v>
      </c>
      <c r="J215" s="25">
        <v>0</v>
      </c>
      <c r="K215" s="25">
        <v>0.3</v>
      </c>
      <c r="L215" s="25">
        <v>0.3</v>
      </c>
      <c r="M215" s="25">
        <v>1.2295081967213109E-3</v>
      </c>
      <c r="N215" s="26">
        <v>0</v>
      </c>
      <c r="O215" s="26">
        <v>0</v>
      </c>
      <c r="P215" s="26">
        <v>1</v>
      </c>
      <c r="R215" s="47">
        <f t="shared" si="6"/>
        <v>6.5000000000000002E-2</v>
      </c>
      <c r="S215" s="68">
        <f t="shared" si="7"/>
        <v>7.3999999999999996E-2</v>
      </c>
    </row>
    <row r="216" spans="1:19" x14ac:dyDescent="0.25">
      <c r="A216" s="25">
        <v>540254</v>
      </c>
      <c r="B216" s="15" t="s">
        <v>269</v>
      </c>
      <c r="C216" s="15" t="s">
        <v>260</v>
      </c>
      <c r="D216" s="15" t="s">
        <v>19</v>
      </c>
      <c r="E216" s="25">
        <v>6</v>
      </c>
      <c r="F216" s="25">
        <v>0</v>
      </c>
      <c r="G216" s="25">
        <v>0</v>
      </c>
      <c r="H216" s="25">
        <v>0</v>
      </c>
      <c r="I216" s="25">
        <v>0</v>
      </c>
      <c r="J216" s="25">
        <v>1.78</v>
      </c>
      <c r="K216" s="25">
        <v>0.05</v>
      </c>
      <c r="L216" s="25">
        <v>1.83</v>
      </c>
      <c r="M216" s="25">
        <v>1.1768488745980709E-3</v>
      </c>
      <c r="N216" s="26">
        <v>0</v>
      </c>
      <c r="O216" s="26">
        <v>0.97267759562841527</v>
      </c>
      <c r="P216" s="26">
        <v>2.7322404371584699E-2</v>
      </c>
      <c r="R216" s="47">
        <f t="shared" si="6"/>
        <v>0.311</v>
      </c>
      <c r="S216" s="68">
        <f t="shared" si="7"/>
        <v>7.0000000000000007E-2</v>
      </c>
    </row>
    <row r="217" spans="1:19" x14ac:dyDescent="0.25">
      <c r="A217" s="25">
        <v>540244</v>
      </c>
      <c r="B217" s="15" t="s">
        <v>91</v>
      </c>
      <c r="C217" s="15" t="s">
        <v>85</v>
      </c>
      <c r="D217" s="15" t="s">
        <v>19</v>
      </c>
      <c r="E217" s="25">
        <v>4</v>
      </c>
      <c r="F217" s="25">
        <v>0</v>
      </c>
      <c r="G217" s="25">
        <v>0</v>
      </c>
      <c r="H217" s="25">
        <v>0</v>
      </c>
      <c r="I217" s="25">
        <v>0</v>
      </c>
      <c r="J217" s="25">
        <v>0.18</v>
      </c>
      <c r="K217" s="25">
        <v>0</v>
      </c>
      <c r="L217" s="25">
        <v>0.18</v>
      </c>
      <c r="M217" s="25">
        <v>8.1447963800904979E-4</v>
      </c>
      <c r="N217" s="26">
        <v>0</v>
      </c>
      <c r="O217" s="26">
        <v>1</v>
      </c>
      <c r="P217" s="26">
        <v>0</v>
      </c>
      <c r="R217" s="47">
        <f t="shared" si="6"/>
        <v>5.1999999999999998E-2</v>
      </c>
      <c r="S217" s="68">
        <f t="shared" si="7"/>
        <v>6.5000000000000002E-2</v>
      </c>
    </row>
    <row r="218" spans="1:19" x14ac:dyDescent="0.25">
      <c r="A218" s="25">
        <v>545555</v>
      </c>
      <c r="B218" s="15" t="s">
        <v>209</v>
      </c>
      <c r="C218" s="15" t="s">
        <v>208</v>
      </c>
      <c r="D218" s="15" t="s">
        <v>19</v>
      </c>
      <c r="E218" s="25">
        <v>8</v>
      </c>
      <c r="F218" s="25">
        <v>0.28999999999999998</v>
      </c>
      <c r="G218" s="25">
        <v>0</v>
      </c>
      <c r="H218" s="25">
        <v>0</v>
      </c>
      <c r="I218" s="25">
        <v>0.28999999999999998</v>
      </c>
      <c r="J218" s="25">
        <v>0</v>
      </c>
      <c r="K218" s="25">
        <v>0.23</v>
      </c>
      <c r="L218" s="25">
        <v>0.52</v>
      </c>
      <c r="M218" s="25">
        <v>6.2275449101796413E-4</v>
      </c>
      <c r="N218" s="26">
        <v>0.5576923076923076</v>
      </c>
      <c r="O218" s="26">
        <v>0</v>
      </c>
      <c r="P218" s="26">
        <v>0.44230769230769229</v>
      </c>
      <c r="R218" s="47">
        <f t="shared" si="6"/>
        <v>9.1999999999999998E-2</v>
      </c>
      <c r="S218" s="68">
        <f t="shared" si="7"/>
        <v>6.0999999999999999E-2</v>
      </c>
    </row>
    <row r="219" spans="1:19" x14ac:dyDescent="0.25">
      <c r="A219" s="25">
        <v>540068</v>
      </c>
      <c r="B219" s="15" t="s">
        <v>125</v>
      </c>
      <c r="C219" s="15" t="s">
        <v>123</v>
      </c>
      <c r="D219" s="15" t="s">
        <v>19</v>
      </c>
      <c r="E219" s="25">
        <v>9</v>
      </c>
      <c r="F219" s="25">
        <v>2.91</v>
      </c>
      <c r="G219" s="25">
        <v>0</v>
      </c>
      <c r="H219" s="25">
        <v>0</v>
      </c>
      <c r="I219" s="25">
        <v>2.91</v>
      </c>
      <c r="J219" s="25">
        <v>0.18</v>
      </c>
      <c r="K219" s="25">
        <v>0.02</v>
      </c>
      <c r="L219" s="25">
        <v>3.11</v>
      </c>
      <c r="M219" s="25">
        <v>5.9980713596914181E-4</v>
      </c>
      <c r="N219" s="26">
        <v>0.93569131832797425</v>
      </c>
      <c r="O219" s="26">
        <v>5.7877813504823142E-2</v>
      </c>
      <c r="P219" s="26">
        <v>6.4308681672025714E-3</v>
      </c>
      <c r="R219" s="47">
        <f t="shared" si="6"/>
        <v>0.53900000000000003</v>
      </c>
      <c r="S219" s="68">
        <f t="shared" si="7"/>
        <v>5.7000000000000002E-2</v>
      </c>
    </row>
    <row r="220" spans="1:19" x14ac:dyDescent="0.25">
      <c r="A220" s="29">
        <v>540196</v>
      </c>
      <c r="B220" s="17" t="s">
        <v>324</v>
      </c>
      <c r="C220" s="17" t="s">
        <v>321</v>
      </c>
      <c r="D220" s="17" t="s">
        <v>19</v>
      </c>
      <c r="E220" s="29">
        <v>5</v>
      </c>
      <c r="F220" s="29">
        <v>0.32</v>
      </c>
      <c r="G220" s="29">
        <v>0</v>
      </c>
      <c r="H220" s="29">
        <v>0</v>
      </c>
      <c r="I220" s="29">
        <v>0.32</v>
      </c>
      <c r="J220" s="29">
        <v>0</v>
      </c>
      <c r="K220" s="29">
        <v>0</v>
      </c>
      <c r="L220" s="29">
        <v>0.32</v>
      </c>
      <c r="M220" s="29">
        <v>5.9040590405904064E-4</v>
      </c>
      <c r="N220" s="30">
        <v>1</v>
      </c>
      <c r="O220" s="30">
        <v>0</v>
      </c>
      <c r="P220" s="30">
        <v>0</v>
      </c>
      <c r="R220" s="47">
        <f t="shared" si="6"/>
        <v>7.3999999999999996E-2</v>
      </c>
      <c r="S220" s="68">
        <f t="shared" si="7"/>
        <v>5.1999999999999998E-2</v>
      </c>
    </row>
    <row r="221" spans="1:19" x14ac:dyDescent="0.25">
      <c r="A221" s="25">
        <v>540285</v>
      </c>
      <c r="B221" s="15" t="s">
        <v>205</v>
      </c>
      <c r="C221" s="15" t="s">
        <v>201</v>
      </c>
      <c r="D221" s="15" t="s">
        <v>19</v>
      </c>
      <c r="E221" s="25">
        <v>1</v>
      </c>
      <c r="F221" s="25">
        <v>0</v>
      </c>
      <c r="G221" s="25">
        <v>0</v>
      </c>
      <c r="H221" s="25">
        <v>0</v>
      </c>
      <c r="I221" s="25">
        <v>0</v>
      </c>
      <c r="J221" s="25">
        <v>1.1599999999999999</v>
      </c>
      <c r="K221" s="25">
        <v>0</v>
      </c>
      <c r="L221" s="25">
        <v>1.1599999999999999</v>
      </c>
      <c r="M221" s="25">
        <v>2.0212580588952779E-4</v>
      </c>
      <c r="N221" s="26">
        <v>0</v>
      </c>
      <c r="O221" s="26">
        <v>1</v>
      </c>
      <c r="P221" s="26">
        <v>0</v>
      </c>
      <c r="R221" s="47">
        <f t="shared" si="6"/>
        <v>0.16600000000000001</v>
      </c>
      <c r="S221" s="68">
        <f t="shared" si="7"/>
        <v>4.8000000000000001E-2</v>
      </c>
    </row>
    <row r="222" spans="1:19" x14ac:dyDescent="0.25">
      <c r="A222" s="25">
        <v>540172</v>
      </c>
      <c r="B222" s="15" t="s">
        <v>204</v>
      </c>
      <c r="C222" s="15" t="s">
        <v>201</v>
      </c>
      <c r="D222" s="15" t="s">
        <v>19</v>
      </c>
      <c r="E222" s="25">
        <v>1</v>
      </c>
      <c r="F222" s="25">
        <v>0</v>
      </c>
      <c r="G222" s="25">
        <v>0</v>
      </c>
      <c r="H222" s="25">
        <v>0</v>
      </c>
      <c r="I222" s="25">
        <v>0</v>
      </c>
      <c r="J222" s="25">
        <v>0</v>
      </c>
      <c r="K222" s="25">
        <v>0</v>
      </c>
      <c r="L222" s="25">
        <v>0</v>
      </c>
      <c r="M222" s="25">
        <v>0</v>
      </c>
      <c r="N222" s="26" t="s">
        <v>27</v>
      </c>
      <c r="O222" s="26" t="s">
        <v>27</v>
      </c>
      <c r="P222" s="26" t="s">
        <v>27</v>
      </c>
      <c r="R222" s="47">
        <f t="shared" si="6"/>
        <v>0</v>
      </c>
      <c r="S222" s="68">
        <f t="shared" si="7"/>
        <v>0</v>
      </c>
    </row>
    <row r="223" spans="1:19" x14ac:dyDescent="0.25">
      <c r="A223" s="25">
        <v>540275</v>
      </c>
      <c r="B223" s="15" t="s">
        <v>245</v>
      </c>
      <c r="C223" s="15" t="s">
        <v>241</v>
      </c>
      <c r="D223" s="15" t="s">
        <v>19</v>
      </c>
      <c r="E223" s="25">
        <v>10</v>
      </c>
      <c r="F223" s="25">
        <v>0</v>
      </c>
      <c r="G223" s="25">
        <v>0</v>
      </c>
      <c r="H223" s="25">
        <v>0</v>
      </c>
      <c r="I223" s="25">
        <v>0</v>
      </c>
      <c r="J223" s="25">
        <v>0</v>
      </c>
      <c r="K223" s="25">
        <v>0</v>
      </c>
      <c r="L223" s="25">
        <v>0</v>
      </c>
      <c r="M223" s="25">
        <v>0</v>
      </c>
      <c r="N223" s="26" t="s">
        <v>27</v>
      </c>
      <c r="O223" s="26" t="s">
        <v>27</v>
      </c>
      <c r="P223" s="26" t="s">
        <v>27</v>
      </c>
      <c r="R223" s="47">
        <f t="shared" si="6"/>
        <v>0</v>
      </c>
      <c r="S223" s="68">
        <f t="shared" si="7"/>
        <v>0</v>
      </c>
    </row>
    <row r="224" spans="1:19" x14ac:dyDescent="0.25">
      <c r="A224" s="25">
        <v>540080</v>
      </c>
      <c r="B224" s="15" t="s">
        <v>240</v>
      </c>
      <c r="C224" s="15" t="s">
        <v>241</v>
      </c>
      <c r="D224" s="15" t="s">
        <v>19</v>
      </c>
      <c r="E224" s="25">
        <v>10</v>
      </c>
      <c r="F224" s="25">
        <v>0</v>
      </c>
      <c r="G224" s="25">
        <v>0</v>
      </c>
      <c r="H224" s="25">
        <v>0</v>
      </c>
      <c r="I224" s="25">
        <v>0</v>
      </c>
      <c r="J224" s="25">
        <v>0</v>
      </c>
      <c r="K224" s="25">
        <v>0</v>
      </c>
      <c r="L224" s="25">
        <v>0</v>
      </c>
      <c r="M224" s="25">
        <v>0</v>
      </c>
      <c r="N224" s="26" t="s">
        <v>27</v>
      </c>
      <c r="O224" s="26" t="s">
        <v>27</v>
      </c>
      <c r="P224" s="26" t="s">
        <v>27</v>
      </c>
      <c r="R224" s="47">
        <f t="shared" si="6"/>
        <v>0</v>
      </c>
      <c r="S224" s="68">
        <f t="shared" si="7"/>
        <v>0</v>
      </c>
    </row>
    <row r="225" spans="1:19" x14ac:dyDescent="0.25">
      <c r="A225" s="25">
        <v>540091</v>
      </c>
      <c r="B225" s="15" t="s">
        <v>211</v>
      </c>
      <c r="C225" s="15" t="s">
        <v>208</v>
      </c>
      <c r="D225" s="15" t="s">
        <v>19</v>
      </c>
      <c r="E225" s="25">
        <v>8</v>
      </c>
      <c r="F225" s="25">
        <v>0</v>
      </c>
      <c r="G225" s="25">
        <v>0</v>
      </c>
      <c r="H225" s="25">
        <v>0</v>
      </c>
      <c r="I225" s="25">
        <v>0</v>
      </c>
      <c r="J225" s="25">
        <v>0</v>
      </c>
      <c r="K225" s="25">
        <v>0</v>
      </c>
      <c r="L225" s="25">
        <v>0</v>
      </c>
      <c r="M225" s="25">
        <v>0</v>
      </c>
      <c r="N225" s="26" t="s">
        <v>27</v>
      </c>
      <c r="O225" s="26" t="s">
        <v>27</v>
      </c>
      <c r="P225" s="26" t="s">
        <v>27</v>
      </c>
      <c r="R225" s="47">
        <f t="shared" si="6"/>
        <v>0</v>
      </c>
      <c r="S225" s="68">
        <f t="shared" si="7"/>
        <v>0</v>
      </c>
    </row>
    <row r="226" spans="1:19" x14ac:dyDescent="0.25">
      <c r="A226" s="25">
        <v>540235</v>
      </c>
      <c r="B226" s="15" t="s">
        <v>37</v>
      </c>
      <c r="C226" s="15" t="s">
        <v>36</v>
      </c>
      <c r="D226" s="15" t="s">
        <v>19</v>
      </c>
      <c r="E226" s="25">
        <v>7</v>
      </c>
      <c r="F226" s="25">
        <v>0</v>
      </c>
      <c r="G226" s="25">
        <v>0</v>
      </c>
      <c r="H226" s="25">
        <v>0</v>
      </c>
      <c r="I226" s="25">
        <v>0</v>
      </c>
      <c r="J226" s="25">
        <v>0</v>
      </c>
      <c r="K226" s="25">
        <v>0</v>
      </c>
      <c r="L226" s="25">
        <v>0</v>
      </c>
      <c r="M226" s="25">
        <v>0</v>
      </c>
      <c r="N226" s="26" t="s">
        <v>27</v>
      </c>
      <c r="O226" s="26" t="s">
        <v>27</v>
      </c>
      <c r="P226" s="26" t="s">
        <v>27</v>
      </c>
      <c r="R226" s="47">
        <f t="shared" si="6"/>
        <v>0</v>
      </c>
      <c r="S226" s="68">
        <f t="shared" si="7"/>
        <v>0</v>
      </c>
    </row>
    <row r="227" spans="1:19" x14ac:dyDescent="0.25">
      <c r="A227" s="25">
        <v>545550</v>
      </c>
      <c r="B227" s="15" t="s">
        <v>26</v>
      </c>
      <c r="C227" s="15" t="s">
        <v>25</v>
      </c>
      <c r="D227" s="15" t="s">
        <v>19</v>
      </c>
      <c r="E227" s="25">
        <v>9</v>
      </c>
      <c r="F227" s="25">
        <v>0</v>
      </c>
      <c r="G227" s="25">
        <v>0</v>
      </c>
      <c r="H227" s="25">
        <v>0</v>
      </c>
      <c r="I227" s="25">
        <v>0</v>
      </c>
      <c r="J227" s="25">
        <v>0</v>
      </c>
      <c r="K227" s="25">
        <v>0</v>
      </c>
      <c r="L227" s="25">
        <v>0</v>
      </c>
      <c r="M227" s="25">
        <v>0</v>
      </c>
      <c r="N227" s="26" t="s">
        <v>27</v>
      </c>
      <c r="O227" s="26" t="s">
        <v>27</v>
      </c>
      <c r="P227" s="26" t="s">
        <v>27</v>
      </c>
      <c r="R227" s="47">
        <f t="shared" si="6"/>
        <v>0</v>
      </c>
      <c r="S227" s="68">
        <f t="shared" si="7"/>
        <v>0</v>
      </c>
    </row>
    <row r="228" spans="1:19" x14ac:dyDescent="0.25">
      <c r="A228" s="25">
        <v>540288</v>
      </c>
      <c r="B228" s="15" t="s">
        <v>257</v>
      </c>
      <c r="C228" s="15" t="s">
        <v>255</v>
      </c>
      <c r="D228" s="15" t="s">
        <v>19</v>
      </c>
      <c r="E228" s="25">
        <v>4</v>
      </c>
      <c r="F228" s="25">
        <v>0</v>
      </c>
      <c r="G228" s="25">
        <v>0</v>
      </c>
      <c r="H228" s="25">
        <v>0</v>
      </c>
      <c r="I228" s="25">
        <v>0</v>
      </c>
      <c r="J228" s="25">
        <v>0</v>
      </c>
      <c r="K228" s="25">
        <v>0</v>
      </c>
      <c r="L228" s="25">
        <v>0</v>
      </c>
      <c r="M228" s="25">
        <v>0</v>
      </c>
      <c r="N228" s="26" t="s">
        <v>27</v>
      </c>
      <c r="O228" s="26" t="s">
        <v>27</v>
      </c>
      <c r="P228" s="26" t="s">
        <v>27</v>
      </c>
      <c r="R228" s="47">
        <f t="shared" si="6"/>
        <v>0</v>
      </c>
      <c r="S228" s="68">
        <f t="shared" si="7"/>
        <v>0</v>
      </c>
    </row>
    <row r="229" spans="1:19" x14ac:dyDescent="0.25">
      <c r="A229" s="25">
        <v>540281</v>
      </c>
      <c r="B229" s="15" t="s">
        <v>92</v>
      </c>
      <c r="C229" s="15" t="s">
        <v>85</v>
      </c>
      <c r="D229" s="15" t="s">
        <v>19</v>
      </c>
      <c r="E229" s="25">
        <v>4</v>
      </c>
      <c r="F229" s="25">
        <v>0</v>
      </c>
      <c r="G229" s="25">
        <v>0</v>
      </c>
      <c r="H229" s="25">
        <v>0</v>
      </c>
      <c r="I229" s="25">
        <v>0</v>
      </c>
      <c r="J229" s="25">
        <v>0</v>
      </c>
      <c r="K229" s="25">
        <v>0</v>
      </c>
      <c r="L229" s="25">
        <v>0</v>
      </c>
      <c r="M229" s="25">
        <v>0</v>
      </c>
      <c r="N229" s="26" t="s">
        <v>27</v>
      </c>
      <c r="O229" s="26" t="s">
        <v>27</v>
      </c>
      <c r="P229" s="26" t="s">
        <v>27</v>
      </c>
      <c r="R229" s="47">
        <f t="shared" si="6"/>
        <v>0</v>
      </c>
      <c r="S229" s="68">
        <f t="shared" si="7"/>
        <v>0</v>
      </c>
    </row>
    <row r="230" spans="1:19" x14ac:dyDescent="0.25">
      <c r="A230" s="25">
        <v>540137</v>
      </c>
      <c r="B230" s="15" t="s">
        <v>259</v>
      </c>
      <c r="C230" s="15" t="s">
        <v>260</v>
      </c>
      <c r="D230" s="15" t="s">
        <v>19</v>
      </c>
      <c r="E230" s="25">
        <v>6</v>
      </c>
      <c r="F230" s="25">
        <v>0</v>
      </c>
      <c r="G230" s="25">
        <v>0</v>
      </c>
      <c r="H230" s="25">
        <v>0</v>
      </c>
      <c r="I230" s="25">
        <v>0</v>
      </c>
      <c r="J230" s="25">
        <v>0</v>
      </c>
      <c r="K230" s="25">
        <v>0</v>
      </c>
      <c r="L230" s="25">
        <v>0</v>
      </c>
      <c r="M230" s="25">
        <v>0</v>
      </c>
      <c r="N230" s="26" t="s">
        <v>27</v>
      </c>
      <c r="O230" s="26" t="s">
        <v>27</v>
      </c>
      <c r="P230" s="26" t="s">
        <v>27</v>
      </c>
      <c r="R230" s="47">
        <f t="shared" si="6"/>
        <v>0</v>
      </c>
      <c r="S230" s="68">
        <f t="shared" si="7"/>
        <v>0</v>
      </c>
    </row>
    <row r="231" spans="1:19" x14ac:dyDescent="0.25">
      <c r="A231" s="25">
        <v>540290</v>
      </c>
      <c r="B231" s="15" t="s">
        <v>230</v>
      </c>
      <c r="C231" s="15" t="s">
        <v>228</v>
      </c>
      <c r="D231" s="15" t="s">
        <v>19</v>
      </c>
      <c r="E231" s="25">
        <v>1</v>
      </c>
      <c r="F231" s="25">
        <v>0</v>
      </c>
      <c r="G231" s="25">
        <v>0</v>
      </c>
      <c r="H231" s="25">
        <v>0</v>
      </c>
      <c r="I231" s="25">
        <v>0</v>
      </c>
      <c r="J231" s="25">
        <v>0</v>
      </c>
      <c r="K231" s="25">
        <v>0</v>
      </c>
      <c r="L231" s="25">
        <v>0</v>
      </c>
      <c r="M231" s="25">
        <v>0</v>
      </c>
      <c r="N231" s="26" t="s">
        <v>27</v>
      </c>
      <c r="O231" s="26" t="s">
        <v>27</v>
      </c>
      <c r="P231" s="26" t="s">
        <v>27</v>
      </c>
      <c r="R231" s="47">
        <f t="shared" si="6"/>
        <v>0</v>
      </c>
      <c r="S231" s="68">
        <f t="shared" si="7"/>
        <v>0</v>
      </c>
    </row>
    <row r="232" spans="1:19" x14ac:dyDescent="0.25">
      <c r="A232" s="25">
        <v>540084</v>
      </c>
      <c r="B232" s="15" t="s">
        <v>48</v>
      </c>
      <c r="C232" s="15" t="s">
        <v>42</v>
      </c>
      <c r="D232" s="15" t="s">
        <v>19</v>
      </c>
      <c r="E232" s="25">
        <v>11</v>
      </c>
      <c r="F232" s="25">
        <v>0</v>
      </c>
      <c r="G232" s="25">
        <v>0</v>
      </c>
      <c r="H232" s="25">
        <v>0</v>
      </c>
      <c r="I232" s="25">
        <v>0</v>
      </c>
      <c r="J232" s="25">
        <v>0</v>
      </c>
      <c r="K232" s="25">
        <v>0</v>
      </c>
      <c r="L232" s="25">
        <v>0</v>
      </c>
      <c r="M232" s="25">
        <v>0</v>
      </c>
      <c r="N232" s="26" t="s">
        <v>27</v>
      </c>
      <c r="O232" s="26" t="s">
        <v>27</v>
      </c>
      <c r="P232" s="26" t="s">
        <v>27</v>
      </c>
      <c r="R232" s="47">
        <f t="shared" si="6"/>
        <v>0</v>
      </c>
      <c r="S232" s="68">
        <f t="shared" si="7"/>
        <v>0</v>
      </c>
    </row>
    <row r="233" spans="1:19" x14ac:dyDescent="0.25">
      <c r="R233" s="46"/>
      <c r="S233" s="46"/>
    </row>
    <row r="234" spans="1:19" x14ac:dyDescent="0.25">
      <c r="R234" s="46"/>
      <c r="S234" s="46"/>
    </row>
  </sheetData>
  <autoFilter ref="A3:S3" xr:uid="{A3AA36A7-F31D-4B9E-AC11-4EAD29D47C05}">
    <sortState xmlns:xlrd2="http://schemas.microsoft.com/office/spreadsheetml/2017/richdata2" ref="A4:S232">
      <sortCondition descending="1" ref="S3"/>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BA964-EF3B-4B59-8B69-BB2601EBA798}">
  <dimension ref="A1:S58"/>
  <sheetViews>
    <sheetView workbookViewId="0">
      <selection activeCell="R2" sqref="R2"/>
    </sheetView>
  </sheetViews>
  <sheetFormatPr defaultRowHeight="15" x14ac:dyDescent="0.25"/>
  <cols>
    <col min="2" max="2" width="18.42578125" customWidth="1"/>
    <col min="3" max="3" width="11.42578125" customWidth="1"/>
    <col min="4" max="4" width="14.42578125" customWidth="1"/>
  </cols>
  <sheetData>
    <row r="1" spans="1:19" x14ac:dyDescent="0.25">
      <c r="A1" t="s">
        <v>470</v>
      </c>
    </row>
    <row r="2" spans="1:19" x14ac:dyDescent="0.25">
      <c r="A2" s="70" t="s">
        <v>375</v>
      </c>
      <c r="L2" s="9" t="s">
        <v>367</v>
      </c>
      <c r="M2" s="6" t="s">
        <v>367</v>
      </c>
      <c r="R2" s="166" t="s">
        <v>373</v>
      </c>
    </row>
    <row r="3" spans="1:19" ht="63.75" x14ac:dyDescent="0.25">
      <c r="A3" s="59" t="s">
        <v>0</v>
      </c>
      <c r="B3" s="59" t="s">
        <v>1</v>
      </c>
      <c r="C3" s="59" t="s">
        <v>2</v>
      </c>
      <c r="D3" s="59" t="s">
        <v>3</v>
      </c>
      <c r="E3" s="59" t="s">
        <v>4</v>
      </c>
      <c r="F3" s="60" t="s">
        <v>5</v>
      </c>
      <c r="G3" s="60" t="s">
        <v>6</v>
      </c>
      <c r="H3" s="60" t="s">
        <v>7</v>
      </c>
      <c r="I3" s="60" t="s">
        <v>8</v>
      </c>
      <c r="J3" s="60" t="s">
        <v>9</v>
      </c>
      <c r="K3" s="61" t="s">
        <v>10</v>
      </c>
      <c r="L3" s="64" t="s">
        <v>11</v>
      </c>
      <c r="M3" s="65" t="s">
        <v>12</v>
      </c>
      <c r="N3" s="63" t="s">
        <v>13</v>
      </c>
      <c r="O3" s="63" t="s">
        <v>14</v>
      </c>
      <c r="P3" s="62" t="s">
        <v>15</v>
      </c>
      <c r="R3" s="66" t="s">
        <v>369</v>
      </c>
      <c r="S3" s="43" t="s">
        <v>370</v>
      </c>
    </row>
    <row r="4" spans="1:19" x14ac:dyDescent="0.25">
      <c r="A4" s="36">
        <v>540070</v>
      </c>
      <c r="B4" s="35" t="s">
        <v>144</v>
      </c>
      <c r="C4" s="35" t="s">
        <v>129</v>
      </c>
      <c r="D4" s="35" t="s">
        <v>23</v>
      </c>
      <c r="E4" s="36">
        <v>3</v>
      </c>
      <c r="F4" s="36">
        <v>299.3</v>
      </c>
      <c r="G4" s="36">
        <v>0</v>
      </c>
      <c r="H4" s="36">
        <v>0</v>
      </c>
      <c r="I4" s="36">
        <v>299.3</v>
      </c>
      <c r="J4" s="36">
        <v>512.63</v>
      </c>
      <c r="K4" s="36">
        <v>11.93</v>
      </c>
      <c r="L4" s="36">
        <v>823.86</v>
      </c>
      <c r="M4" s="36">
        <v>1.517860926310437E-3</v>
      </c>
      <c r="N4" s="37">
        <v>0.36328987934843299</v>
      </c>
      <c r="O4" s="37">
        <v>0.62222950501298768</v>
      </c>
      <c r="P4" s="37">
        <v>1.448061563857937E-2</v>
      </c>
      <c r="R4" s="67">
        <f t="shared" ref="R4:R35" si="0">_xlfn.PERCENTRANK.INC(L$4:L$58,L4)</f>
        <v>1</v>
      </c>
      <c r="S4" s="48">
        <f t="shared" ref="S4:S35" si="1">_xlfn.PERCENTRANK.INC(M$4:M$58,M4)</f>
        <v>0.96199999999999997</v>
      </c>
    </row>
    <row r="5" spans="1:19" x14ac:dyDescent="0.25">
      <c r="A5" s="36">
        <v>540175</v>
      </c>
      <c r="B5" s="35" t="s">
        <v>293</v>
      </c>
      <c r="C5" s="35" t="s">
        <v>286</v>
      </c>
      <c r="D5" s="35" t="s">
        <v>23</v>
      </c>
      <c r="E5" s="36">
        <v>7</v>
      </c>
      <c r="F5" s="36">
        <v>66.09</v>
      </c>
      <c r="G5" s="36">
        <v>0</v>
      </c>
      <c r="H5" s="36">
        <v>0</v>
      </c>
      <c r="I5" s="36">
        <v>66.09</v>
      </c>
      <c r="J5" s="36">
        <v>427.69</v>
      </c>
      <c r="K5" s="36">
        <v>310.24</v>
      </c>
      <c r="L5" s="36">
        <v>804.02</v>
      </c>
      <c r="M5" s="36">
        <v>1.2159938536366989E-3</v>
      </c>
      <c r="N5" s="37">
        <v>8.2199447774930975E-2</v>
      </c>
      <c r="O5" s="37">
        <v>0.53193950399243806</v>
      </c>
      <c r="P5" s="37">
        <v>0.38586104823263112</v>
      </c>
      <c r="R5" s="67">
        <f t="shared" si="0"/>
        <v>0.98099999999999998</v>
      </c>
      <c r="S5" s="47">
        <f t="shared" si="1"/>
        <v>0.68500000000000005</v>
      </c>
    </row>
    <row r="6" spans="1:19" x14ac:dyDescent="0.25">
      <c r="A6" s="36">
        <v>540040</v>
      </c>
      <c r="B6" s="35" t="s">
        <v>93</v>
      </c>
      <c r="C6" s="35" t="s">
        <v>85</v>
      </c>
      <c r="D6" s="35" t="s">
        <v>23</v>
      </c>
      <c r="E6" s="36">
        <v>4</v>
      </c>
      <c r="F6" s="36">
        <v>57.03</v>
      </c>
      <c r="G6" s="36">
        <v>0</v>
      </c>
      <c r="H6" s="36">
        <v>0</v>
      </c>
      <c r="I6" s="36">
        <v>57.03</v>
      </c>
      <c r="J6" s="36">
        <v>517.85</v>
      </c>
      <c r="K6" s="36">
        <v>4.54</v>
      </c>
      <c r="L6" s="36">
        <v>579.41999999999996</v>
      </c>
      <c r="M6" s="36">
        <v>8.9382182799845728E-4</v>
      </c>
      <c r="N6" s="37">
        <v>9.8426012219115677E-2</v>
      </c>
      <c r="O6" s="37">
        <v>0.89373856615235936</v>
      </c>
      <c r="P6" s="37">
        <v>7.8354216285250779E-3</v>
      </c>
      <c r="R6" s="67">
        <f t="shared" si="0"/>
        <v>0.96199999999999997</v>
      </c>
      <c r="S6" s="47">
        <f t="shared" si="1"/>
        <v>0.20300000000000001</v>
      </c>
    </row>
    <row r="7" spans="1:19" x14ac:dyDescent="0.25">
      <c r="A7" s="36">
        <v>540226</v>
      </c>
      <c r="B7" s="35" t="s">
        <v>97</v>
      </c>
      <c r="C7" s="35" t="s">
        <v>95</v>
      </c>
      <c r="D7" s="35" t="s">
        <v>23</v>
      </c>
      <c r="E7" s="36">
        <v>8</v>
      </c>
      <c r="F7" s="36">
        <v>88.13</v>
      </c>
      <c r="G7" s="36">
        <v>0</v>
      </c>
      <c r="H7" s="36">
        <v>0</v>
      </c>
      <c r="I7" s="36">
        <v>88.13</v>
      </c>
      <c r="J7" s="36">
        <v>430.81</v>
      </c>
      <c r="K7" s="36">
        <v>28.05</v>
      </c>
      <c r="L7" s="36">
        <v>546.99</v>
      </c>
      <c r="M7" s="36">
        <v>1.329226507253773E-3</v>
      </c>
      <c r="N7" s="37">
        <v>0.16111811916122781</v>
      </c>
      <c r="O7" s="37">
        <v>0.78760123585440323</v>
      </c>
      <c r="P7" s="37">
        <v>5.1280644984369003E-2</v>
      </c>
      <c r="R7" s="67">
        <f t="shared" si="0"/>
        <v>0.94399999999999995</v>
      </c>
      <c r="S7" s="47">
        <f t="shared" si="1"/>
        <v>0.77700000000000002</v>
      </c>
    </row>
    <row r="8" spans="1:19" x14ac:dyDescent="0.25">
      <c r="A8" s="36">
        <v>540283</v>
      </c>
      <c r="B8" s="35" t="s">
        <v>258</v>
      </c>
      <c r="C8" s="35" t="s">
        <v>255</v>
      </c>
      <c r="D8" s="35" t="s">
        <v>23</v>
      </c>
      <c r="E8" s="36">
        <v>4</v>
      </c>
      <c r="F8" s="36">
        <v>82.5</v>
      </c>
      <c r="G8" s="36">
        <v>0</v>
      </c>
      <c r="H8" s="36">
        <v>0</v>
      </c>
      <c r="I8" s="36">
        <v>82.5</v>
      </c>
      <c r="J8" s="36">
        <v>290.20999999999998</v>
      </c>
      <c r="K8" s="36">
        <v>129.87</v>
      </c>
      <c r="L8" s="36">
        <v>502.58</v>
      </c>
      <c r="M8" s="36">
        <v>8.375314336755695E-4</v>
      </c>
      <c r="N8" s="37">
        <v>0.16415297067133591</v>
      </c>
      <c r="O8" s="37">
        <v>0.57744040749731385</v>
      </c>
      <c r="P8" s="37">
        <v>0.25840662183135032</v>
      </c>
      <c r="R8" s="67">
        <f t="shared" si="0"/>
        <v>0.92500000000000004</v>
      </c>
      <c r="S8" s="47">
        <f t="shared" si="1"/>
        <v>0.111</v>
      </c>
    </row>
    <row r="9" spans="1:19" x14ac:dyDescent="0.25">
      <c r="A9" s="36">
        <v>540200</v>
      </c>
      <c r="B9" s="35" t="s">
        <v>334</v>
      </c>
      <c r="C9" s="35" t="s">
        <v>329</v>
      </c>
      <c r="D9" s="35" t="s">
        <v>23</v>
      </c>
      <c r="E9" s="36">
        <v>2</v>
      </c>
      <c r="F9" s="36">
        <v>191.37</v>
      </c>
      <c r="G9" s="36">
        <v>0</v>
      </c>
      <c r="H9" s="36">
        <v>0</v>
      </c>
      <c r="I9" s="36">
        <v>191.37</v>
      </c>
      <c r="J9" s="36">
        <v>233.26</v>
      </c>
      <c r="K9" s="36">
        <v>54.54</v>
      </c>
      <c r="L9" s="36">
        <v>479.17</v>
      </c>
      <c r="M9" s="36">
        <v>1.482465774615206E-3</v>
      </c>
      <c r="N9" s="37">
        <v>0.39937809128284318</v>
      </c>
      <c r="O9" s="37">
        <v>0.48680009182544809</v>
      </c>
      <c r="P9" s="37">
        <v>0.1138218168917086</v>
      </c>
      <c r="R9" s="67">
        <f t="shared" si="0"/>
        <v>0.90700000000000003</v>
      </c>
      <c r="S9" s="48">
        <f t="shared" si="1"/>
        <v>0.94399999999999995</v>
      </c>
    </row>
    <row r="10" spans="1:19" x14ac:dyDescent="0.25">
      <c r="A10" s="36">
        <v>540213</v>
      </c>
      <c r="B10" s="35" t="s">
        <v>354</v>
      </c>
      <c r="C10" s="35" t="s">
        <v>350</v>
      </c>
      <c r="D10" s="35" t="s">
        <v>23</v>
      </c>
      <c r="E10" s="36">
        <v>5</v>
      </c>
      <c r="F10" s="36">
        <v>180</v>
      </c>
      <c r="G10" s="36">
        <v>0</v>
      </c>
      <c r="H10" s="36">
        <v>0</v>
      </c>
      <c r="I10" s="36">
        <v>180</v>
      </c>
      <c r="J10" s="36">
        <v>229.02</v>
      </c>
      <c r="K10" s="36">
        <v>10.33</v>
      </c>
      <c r="L10" s="36">
        <v>419.35</v>
      </c>
      <c r="M10" s="36">
        <v>1.8315266288729129E-3</v>
      </c>
      <c r="N10" s="37">
        <v>0.42923572195063792</v>
      </c>
      <c r="O10" s="37">
        <v>0.546130916895195</v>
      </c>
      <c r="P10" s="37">
        <v>2.4633361154167161E-2</v>
      </c>
      <c r="R10" s="67">
        <f t="shared" si="0"/>
        <v>0.88800000000000001</v>
      </c>
      <c r="S10" s="48">
        <f t="shared" si="1"/>
        <v>1</v>
      </c>
    </row>
    <row r="11" spans="1:19" x14ac:dyDescent="0.25">
      <c r="A11" s="36">
        <v>540146</v>
      </c>
      <c r="B11" s="35" t="s">
        <v>239</v>
      </c>
      <c r="C11" s="35" t="s">
        <v>237</v>
      </c>
      <c r="D11" s="35" t="s">
        <v>23</v>
      </c>
      <c r="E11" s="36">
        <v>4</v>
      </c>
      <c r="F11" s="36">
        <v>22.33</v>
      </c>
      <c r="G11" s="36">
        <v>0</v>
      </c>
      <c r="H11" s="36">
        <v>0</v>
      </c>
      <c r="I11" s="36">
        <v>22.33</v>
      </c>
      <c r="J11" s="36">
        <v>384.69</v>
      </c>
      <c r="K11" s="36">
        <v>1.88</v>
      </c>
      <c r="L11" s="36">
        <v>408.9</v>
      </c>
      <c r="M11" s="36">
        <v>9.8639931682982019E-4</v>
      </c>
      <c r="N11" s="37">
        <v>5.460992907801418E-2</v>
      </c>
      <c r="O11" s="37">
        <v>0.94079236977256053</v>
      </c>
      <c r="P11" s="37">
        <v>4.5977011494252873E-3</v>
      </c>
      <c r="R11" s="67">
        <f t="shared" si="0"/>
        <v>0.87</v>
      </c>
      <c r="S11" s="47">
        <f t="shared" si="1"/>
        <v>0.33300000000000002</v>
      </c>
    </row>
    <row r="12" spans="1:19" x14ac:dyDescent="0.25">
      <c r="A12" s="36">
        <v>540063</v>
      </c>
      <c r="B12" s="35" t="s">
        <v>121</v>
      </c>
      <c r="C12" s="35" t="s">
        <v>119</v>
      </c>
      <c r="D12" s="35" t="s">
        <v>23</v>
      </c>
      <c r="E12" s="36">
        <v>5</v>
      </c>
      <c r="F12" s="36">
        <v>107.95</v>
      </c>
      <c r="G12" s="36">
        <v>0</v>
      </c>
      <c r="H12" s="36">
        <v>0</v>
      </c>
      <c r="I12" s="36">
        <v>107.95</v>
      </c>
      <c r="J12" s="36">
        <v>291.02</v>
      </c>
      <c r="K12" s="36">
        <v>6.23</v>
      </c>
      <c r="L12" s="36">
        <v>405.2</v>
      </c>
      <c r="M12" s="36">
        <v>1.3584824691391141E-3</v>
      </c>
      <c r="N12" s="37">
        <v>0.26641164856860811</v>
      </c>
      <c r="O12" s="37">
        <v>0.718213228035538</v>
      </c>
      <c r="P12" s="37">
        <v>1.5375123395853899E-2</v>
      </c>
      <c r="R12" s="67">
        <f t="shared" si="0"/>
        <v>0.85099999999999998</v>
      </c>
      <c r="S12" s="48">
        <f t="shared" si="1"/>
        <v>0.81399999999999995</v>
      </c>
    </row>
    <row r="13" spans="1:19" x14ac:dyDescent="0.25">
      <c r="A13" s="36">
        <v>540088</v>
      </c>
      <c r="B13" s="35" t="s">
        <v>152</v>
      </c>
      <c r="C13" s="35" t="s">
        <v>150</v>
      </c>
      <c r="D13" s="35" t="s">
        <v>23</v>
      </c>
      <c r="E13" s="36">
        <v>2</v>
      </c>
      <c r="F13" s="36">
        <v>115.23</v>
      </c>
      <c r="G13" s="36">
        <v>0</v>
      </c>
      <c r="H13" s="36">
        <v>0</v>
      </c>
      <c r="I13" s="36">
        <v>115.23</v>
      </c>
      <c r="J13" s="36">
        <v>273.12</v>
      </c>
      <c r="K13" s="36">
        <v>3.67</v>
      </c>
      <c r="L13" s="36">
        <v>392.02</v>
      </c>
      <c r="M13" s="36">
        <v>1.3997514853747719E-3</v>
      </c>
      <c r="N13" s="37">
        <v>0.29393908474057451</v>
      </c>
      <c r="O13" s="37">
        <v>0.69669914800265287</v>
      </c>
      <c r="P13" s="37">
        <v>9.3617672567726119E-3</v>
      </c>
      <c r="R13" s="67">
        <f t="shared" si="0"/>
        <v>0.83299999999999996</v>
      </c>
      <c r="S13" s="48">
        <f t="shared" si="1"/>
        <v>0.88800000000000001</v>
      </c>
    </row>
    <row r="14" spans="1:19" x14ac:dyDescent="0.25">
      <c r="A14" s="36">
        <v>540169</v>
      </c>
      <c r="B14" s="35" t="s">
        <v>284</v>
      </c>
      <c r="C14" s="35" t="s">
        <v>280</v>
      </c>
      <c r="D14" s="35" t="s">
        <v>23</v>
      </c>
      <c r="E14" s="36">
        <v>1</v>
      </c>
      <c r="F14" s="36">
        <v>110.99</v>
      </c>
      <c r="G14" s="36">
        <v>0</v>
      </c>
      <c r="H14" s="36">
        <v>0</v>
      </c>
      <c r="I14" s="36">
        <v>110.99</v>
      </c>
      <c r="J14" s="36">
        <v>208.64</v>
      </c>
      <c r="K14" s="36">
        <v>71.040000000000006</v>
      </c>
      <c r="L14" s="36">
        <v>390.67</v>
      </c>
      <c r="M14" s="36">
        <v>1.022669563623989E-3</v>
      </c>
      <c r="N14" s="37">
        <v>0.28410167148744458</v>
      </c>
      <c r="O14" s="37">
        <v>0.5340568766478101</v>
      </c>
      <c r="P14" s="37">
        <v>0.18184145186474521</v>
      </c>
      <c r="R14" s="67">
        <f t="shared" si="0"/>
        <v>0.81399999999999995</v>
      </c>
      <c r="S14" s="47">
        <f t="shared" si="1"/>
        <v>0.40699999999999997</v>
      </c>
    </row>
    <row r="15" spans="1:19" x14ac:dyDescent="0.25">
      <c r="A15" s="36">
        <v>540051</v>
      </c>
      <c r="B15" s="35" t="s">
        <v>105</v>
      </c>
      <c r="C15" s="35" t="s">
        <v>103</v>
      </c>
      <c r="D15" s="35" t="s">
        <v>23</v>
      </c>
      <c r="E15" s="36">
        <v>8</v>
      </c>
      <c r="F15" s="36">
        <v>23.61</v>
      </c>
      <c r="G15" s="36">
        <v>0</v>
      </c>
      <c r="H15" s="36">
        <v>0</v>
      </c>
      <c r="I15" s="36">
        <v>23.61</v>
      </c>
      <c r="J15" s="36">
        <v>241.25</v>
      </c>
      <c r="K15" s="36">
        <v>124.4</v>
      </c>
      <c r="L15" s="36">
        <v>389.26</v>
      </c>
      <c r="M15" s="36">
        <v>1.046111012571822E-3</v>
      </c>
      <c r="N15" s="37">
        <v>6.0653547757283051E-2</v>
      </c>
      <c r="O15" s="37">
        <v>0.61976570929455888</v>
      </c>
      <c r="P15" s="37">
        <v>0.31958074294815808</v>
      </c>
      <c r="R15" s="67">
        <f t="shared" si="0"/>
        <v>0.79600000000000004</v>
      </c>
      <c r="S15" s="47">
        <f t="shared" si="1"/>
        <v>0.44400000000000001</v>
      </c>
    </row>
    <row r="16" spans="1:19" x14ac:dyDescent="0.25">
      <c r="A16" s="36">
        <v>540160</v>
      </c>
      <c r="B16" s="35" t="s">
        <v>270</v>
      </c>
      <c r="C16" s="35" t="s">
        <v>260</v>
      </c>
      <c r="D16" s="35" t="s">
        <v>23</v>
      </c>
      <c r="E16" s="36">
        <v>6</v>
      </c>
      <c r="F16" s="36">
        <v>125.27</v>
      </c>
      <c r="G16" s="36">
        <v>0</v>
      </c>
      <c r="H16" s="36">
        <v>0</v>
      </c>
      <c r="I16" s="36">
        <v>125.27</v>
      </c>
      <c r="J16" s="36">
        <v>156.19</v>
      </c>
      <c r="K16" s="36">
        <v>107.25</v>
      </c>
      <c r="L16" s="36">
        <v>388.71</v>
      </c>
      <c r="M16" s="36">
        <v>9.4372971227545414E-4</v>
      </c>
      <c r="N16" s="37">
        <v>0.32227110184970797</v>
      </c>
      <c r="O16" s="37">
        <v>0.40181626405289289</v>
      </c>
      <c r="P16" s="37">
        <v>0.27591263409739908</v>
      </c>
      <c r="R16" s="68">
        <f t="shared" si="0"/>
        <v>0.77700000000000002</v>
      </c>
      <c r="S16" s="47">
        <f t="shared" si="1"/>
        <v>0.29599999999999999</v>
      </c>
    </row>
    <row r="17" spans="1:19" x14ac:dyDescent="0.25">
      <c r="A17" s="36">
        <v>540153</v>
      </c>
      <c r="B17" s="35" t="s">
        <v>249</v>
      </c>
      <c r="C17" s="35" t="s">
        <v>248</v>
      </c>
      <c r="D17" s="35" t="s">
        <v>23</v>
      </c>
      <c r="E17" s="36">
        <v>8</v>
      </c>
      <c r="F17" s="36">
        <v>3.21</v>
      </c>
      <c r="G17" s="36">
        <v>0</v>
      </c>
      <c r="H17" s="36">
        <v>0</v>
      </c>
      <c r="I17" s="36">
        <v>3.21</v>
      </c>
      <c r="J17" s="36">
        <v>378.73</v>
      </c>
      <c r="K17" s="36">
        <v>0.09</v>
      </c>
      <c r="L17" s="36">
        <v>382.03</v>
      </c>
      <c r="M17" s="36">
        <v>8.5599564417576548E-4</v>
      </c>
      <c r="N17" s="37">
        <v>8.4024814805120016E-3</v>
      </c>
      <c r="O17" s="37">
        <v>0.99136193492657654</v>
      </c>
      <c r="P17" s="37">
        <v>2.3558359291155149E-4</v>
      </c>
      <c r="R17" s="68">
        <f t="shared" si="0"/>
        <v>0.75900000000000001</v>
      </c>
      <c r="S17" s="47">
        <f t="shared" si="1"/>
        <v>0.14799999999999999</v>
      </c>
    </row>
    <row r="18" spans="1:19" x14ac:dyDescent="0.25">
      <c r="A18" s="36">
        <v>540026</v>
      </c>
      <c r="B18" s="35" t="s">
        <v>75</v>
      </c>
      <c r="C18" s="35" t="s">
        <v>65</v>
      </c>
      <c r="D18" s="35" t="s">
        <v>23</v>
      </c>
      <c r="E18" s="36">
        <v>4</v>
      </c>
      <c r="F18" s="36">
        <v>26.15</v>
      </c>
      <c r="G18" s="36">
        <v>0</v>
      </c>
      <c r="H18" s="36">
        <v>0</v>
      </c>
      <c r="I18" s="36">
        <v>26.15</v>
      </c>
      <c r="J18" s="36">
        <v>161.01</v>
      </c>
      <c r="K18" s="36">
        <v>185.29</v>
      </c>
      <c r="L18" s="36">
        <v>372.45</v>
      </c>
      <c r="M18" s="36">
        <v>9.0370435073774014E-4</v>
      </c>
      <c r="N18" s="37">
        <v>7.0210766545845071E-2</v>
      </c>
      <c r="O18" s="37">
        <v>0.43229963753523959</v>
      </c>
      <c r="P18" s="37">
        <v>0.49748959591891528</v>
      </c>
      <c r="R18" s="68">
        <f t="shared" si="0"/>
        <v>0.74</v>
      </c>
      <c r="S18" s="47">
        <f t="shared" si="1"/>
        <v>0.24</v>
      </c>
    </row>
    <row r="19" spans="1:19" x14ac:dyDescent="0.25">
      <c r="A19" s="36">
        <v>540053</v>
      </c>
      <c r="B19" s="35" t="s">
        <v>117</v>
      </c>
      <c r="C19" s="35" t="s">
        <v>107</v>
      </c>
      <c r="D19" s="35" t="s">
        <v>23</v>
      </c>
      <c r="E19" s="36">
        <v>6</v>
      </c>
      <c r="F19" s="36">
        <v>147.41</v>
      </c>
      <c r="G19" s="36">
        <v>0</v>
      </c>
      <c r="H19" s="36">
        <v>0</v>
      </c>
      <c r="I19" s="36">
        <v>147.41</v>
      </c>
      <c r="J19" s="36">
        <v>136.08000000000001</v>
      </c>
      <c r="K19" s="36">
        <v>72.84</v>
      </c>
      <c r="L19" s="36">
        <v>356.33</v>
      </c>
      <c r="M19" s="36">
        <v>1.433565870889356E-3</v>
      </c>
      <c r="N19" s="37">
        <v>0.41368955743271679</v>
      </c>
      <c r="O19" s="37">
        <v>0.38189318889793172</v>
      </c>
      <c r="P19" s="37">
        <v>0.2044172536693514</v>
      </c>
      <c r="R19" s="68">
        <f t="shared" si="0"/>
        <v>0.72199999999999998</v>
      </c>
      <c r="S19" s="48">
        <f t="shared" si="1"/>
        <v>0.90700000000000003</v>
      </c>
    </row>
    <row r="20" spans="1:19" x14ac:dyDescent="0.25">
      <c r="A20" s="36">
        <v>540224</v>
      </c>
      <c r="B20" s="35" t="s">
        <v>301</v>
      </c>
      <c r="C20" s="35" t="s">
        <v>295</v>
      </c>
      <c r="D20" s="35" t="s">
        <v>23</v>
      </c>
      <c r="E20" s="36">
        <v>5</v>
      </c>
      <c r="F20" s="36">
        <v>0.21</v>
      </c>
      <c r="G20" s="36">
        <v>0</v>
      </c>
      <c r="H20" s="36">
        <v>0</v>
      </c>
      <c r="I20" s="36">
        <v>0.21</v>
      </c>
      <c r="J20" s="36">
        <v>266.63</v>
      </c>
      <c r="K20" s="36">
        <v>65.12</v>
      </c>
      <c r="L20" s="36">
        <v>331.96</v>
      </c>
      <c r="M20" s="36">
        <v>1.1603666081752781E-3</v>
      </c>
      <c r="N20" s="37">
        <v>6.3260633811302572E-4</v>
      </c>
      <c r="O20" s="37">
        <v>0.80319918062417162</v>
      </c>
      <c r="P20" s="37">
        <v>0.19616821303771539</v>
      </c>
      <c r="R20" s="68">
        <f t="shared" si="0"/>
        <v>0.70299999999999996</v>
      </c>
      <c r="S20" s="47">
        <f t="shared" si="1"/>
        <v>0.59199999999999997</v>
      </c>
    </row>
    <row r="21" spans="1:19" x14ac:dyDescent="0.25">
      <c r="A21" s="36">
        <v>540203</v>
      </c>
      <c r="B21" s="35" t="s">
        <v>339</v>
      </c>
      <c r="C21" s="35" t="s">
        <v>336</v>
      </c>
      <c r="D21" s="35" t="s">
        <v>23</v>
      </c>
      <c r="E21" s="36">
        <v>4</v>
      </c>
      <c r="F21" s="36">
        <v>130.35</v>
      </c>
      <c r="G21" s="36">
        <v>0</v>
      </c>
      <c r="H21" s="36">
        <v>0</v>
      </c>
      <c r="I21" s="36">
        <v>130.35</v>
      </c>
      <c r="J21" s="36">
        <v>189.05</v>
      </c>
      <c r="K21" s="36">
        <v>4.0999999999999996</v>
      </c>
      <c r="L21" s="36">
        <v>323.5</v>
      </c>
      <c r="M21" s="36">
        <v>9.1178385508414628E-4</v>
      </c>
      <c r="N21" s="37">
        <v>0.40293663060278212</v>
      </c>
      <c r="O21" s="37">
        <v>0.58438948995363216</v>
      </c>
      <c r="P21" s="37">
        <v>1.267387944358578E-2</v>
      </c>
      <c r="R21" s="68">
        <f t="shared" si="0"/>
        <v>0.68500000000000005</v>
      </c>
      <c r="S21" s="47">
        <f t="shared" si="1"/>
        <v>0.25900000000000001</v>
      </c>
    </row>
    <row r="22" spans="1:19" x14ac:dyDescent="0.25">
      <c r="A22" s="36">
        <v>540112</v>
      </c>
      <c r="B22" s="35" t="s">
        <v>187</v>
      </c>
      <c r="C22" s="35" t="s">
        <v>182</v>
      </c>
      <c r="D22" s="35" t="s">
        <v>23</v>
      </c>
      <c r="E22" s="36">
        <v>2</v>
      </c>
      <c r="F22" s="36">
        <v>232.11</v>
      </c>
      <c r="G22" s="36">
        <v>0</v>
      </c>
      <c r="H22" s="36">
        <v>0</v>
      </c>
      <c r="I22" s="36">
        <v>232.11</v>
      </c>
      <c r="J22" s="36">
        <v>85.07</v>
      </c>
      <c r="K22" s="36">
        <v>6.22</v>
      </c>
      <c r="L22" s="36">
        <v>323.39999999999998</v>
      </c>
      <c r="M22" s="36">
        <v>1.1529041848924631E-3</v>
      </c>
      <c r="N22" s="37">
        <v>0.71771799628942479</v>
      </c>
      <c r="O22" s="37">
        <v>0.26304885590599869</v>
      </c>
      <c r="P22" s="37">
        <v>1.923314780457637E-2</v>
      </c>
      <c r="R22" s="68">
        <f t="shared" si="0"/>
        <v>0.66600000000000004</v>
      </c>
      <c r="S22" s="47">
        <f t="shared" si="1"/>
        <v>0.57399999999999995</v>
      </c>
    </row>
    <row r="23" spans="1:19" x14ac:dyDescent="0.25">
      <c r="A23" s="36">
        <v>540124</v>
      </c>
      <c r="B23" s="35" t="s">
        <v>206</v>
      </c>
      <c r="C23" s="35" t="s">
        <v>201</v>
      </c>
      <c r="D23" s="35" t="s">
        <v>23</v>
      </c>
      <c r="E23" s="36">
        <v>1</v>
      </c>
      <c r="F23" s="36">
        <v>93.08</v>
      </c>
      <c r="G23" s="36">
        <v>0</v>
      </c>
      <c r="H23" s="36">
        <v>0</v>
      </c>
      <c r="I23" s="36">
        <v>93.08</v>
      </c>
      <c r="J23" s="36">
        <v>191.14</v>
      </c>
      <c r="K23" s="36">
        <v>36.51</v>
      </c>
      <c r="L23" s="36">
        <v>320.73</v>
      </c>
      <c r="M23" s="36">
        <v>1.2314172067450929E-3</v>
      </c>
      <c r="N23" s="37">
        <v>0.29021295170392553</v>
      </c>
      <c r="O23" s="37">
        <v>0.59595298225922122</v>
      </c>
      <c r="P23" s="37">
        <v>0.11383406603685341</v>
      </c>
      <c r="R23" s="68">
        <f t="shared" si="0"/>
        <v>0.64800000000000002</v>
      </c>
      <c r="S23" s="47">
        <f t="shared" si="1"/>
        <v>0.72199999999999998</v>
      </c>
    </row>
    <row r="24" spans="1:19" x14ac:dyDescent="0.25">
      <c r="A24" s="36">
        <v>540217</v>
      </c>
      <c r="B24" s="35" t="s">
        <v>359</v>
      </c>
      <c r="C24" s="35" t="s">
        <v>356</v>
      </c>
      <c r="D24" s="35" t="s">
        <v>23</v>
      </c>
      <c r="E24" s="36">
        <v>1</v>
      </c>
      <c r="F24" s="36">
        <v>112.67</v>
      </c>
      <c r="G24" s="36">
        <v>0</v>
      </c>
      <c r="H24" s="36">
        <v>0</v>
      </c>
      <c r="I24" s="36">
        <v>112.67</v>
      </c>
      <c r="J24" s="36">
        <v>98.8</v>
      </c>
      <c r="K24" s="36">
        <v>104.79</v>
      </c>
      <c r="L24" s="36">
        <v>316.26</v>
      </c>
      <c r="M24" s="36">
        <v>9.9320402984699632E-4</v>
      </c>
      <c r="N24" s="37">
        <v>0.35625750964396391</v>
      </c>
      <c r="O24" s="37">
        <v>0.31240118889521279</v>
      </c>
      <c r="P24" s="37">
        <v>0.33134130146082341</v>
      </c>
      <c r="R24" s="68">
        <f t="shared" si="0"/>
        <v>0.629</v>
      </c>
      <c r="S24" s="47">
        <f t="shared" si="1"/>
        <v>0.37</v>
      </c>
    </row>
    <row r="25" spans="1:19" x14ac:dyDescent="0.25">
      <c r="A25" s="36">
        <v>540183</v>
      </c>
      <c r="B25" s="35" t="s">
        <v>305</v>
      </c>
      <c r="C25" s="35" t="s">
        <v>303</v>
      </c>
      <c r="D25" s="35" t="s">
        <v>23</v>
      </c>
      <c r="E25" s="36">
        <v>5</v>
      </c>
      <c r="F25" s="36">
        <v>2.59</v>
      </c>
      <c r="G25" s="36">
        <v>0</v>
      </c>
      <c r="H25" s="36">
        <v>0</v>
      </c>
      <c r="I25" s="36">
        <v>2.59</v>
      </c>
      <c r="J25" s="36">
        <v>216.53</v>
      </c>
      <c r="K25" s="36">
        <v>90.87</v>
      </c>
      <c r="L25" s="36">
        <v>309.99</v>
      </c>
      <c r="M25" s="36">
        <v>1.004956866508246E-3</v>
      </c>
      <c r="N25" s="37">
        <v>8.3551082292977179E-3</v>
      </c>
      <c r="O25" s="37">
        <v>0.69850640343236881</v>
      </c>
      <c r="P25" s="37">
        <v>0.2931384883383335</v>
      </c>
      <c r="R25" s="68">
        <f t="shared" si="0"/>
        <v>0.61099999999999999</v>
      </c>
      <c r="S25" s="47">
        <f t="shared" si="1"/>
        <v>0.38800000000000001</v>
      </c>
    </row>
    <row r="26" spans="1:19" x14ac:dyDescent="0.25">
      <c r="A26" s="36">
        <v>540198</v>
      </c>
      <c r="B26" s="35" t="s">
        <v>328</v>
      </c>
      <c r="C26" s="35" t="s">
        <v>327</v>
      </c>
      <c r="D26" s="35" t="s">
        <v>23</v>
      </c>
      <c r="E26" s="36">
        <v>7</v>
      </c>
      <c r="F26" s="36">
        <v>7.15</v>
      </c>
      <c r="G26" s="36">
        <v>0</v>
      </c>
      <c r="H26" s="36">
        <v>0</v>
      </c>
      <c r="I26" s="36">
        <v>7.15</v>
      </c>
      <c r="J26" s="36">
        <v>215.09</v>
      </c>
      <c r="K26" s="36">
        <v>85.7</v>
      </c>
      <c r="L26" s="36">
        <v>307.94</v>
      </c>
      <c r="M26" s="36">
        <v>1.368105382411089E-3</v>
      </c>
      <c r="N26" s="37">
        <v>2.3218808858868609E-2</v>
      </c>
      <c r="O26" s="37">
        <v>0.69848022342014682</v>
      </c>
      <c r="P26" s="37">
        <v>0.27830096772098462</v>
      </c>
      <c r="R26" s="68">
        <f t="shared" si="0"/>
        <v>0.59199999999999997</v>
      </c>
      <c r="S26" s="48">
        <f t="shared" si="1"/>
        <v>0.83299999999999996</v>
      </c>
    </row>
    <row r="27" spans="1:19" x14ac:dyDescent="0.25">
      <c r="A27" s="36">
        <v>540114</v>
      </c>
      <c r="B27" s="35" t="s">
        <v>199</v>
      </c>
      <c r="C27" s="35" t="s">
        <v>189</v>
      </c>
      <c r="D27" s="35" t="s">
        <v>23</v>
      </c>
      <c r="E27" s="36">
        <v>1</v>
      </c>
      <c r="F27" s="36">
        <v>96.41</v>
      </c>
      <c r="G27" s="36">
        <v>0</v>
      </c>
      <c r="H27" s="36">
        <v>0</v>
      </c>
      <c r="I27" s="36">
        <v>96.41</v>
      </c>
      <c r="J27" s="36">
        <v>59.69</v>
      </c>
      <c r="K27" s="36">
        <v>147.66999999999999</v>
      </c>
      <c r="L27" s="36">
        <v>303.77</v>
      </c>
      <c r="M27" s="36">
        <v>9.1356376180036145E-4</v>
      </c>
      <c r="N27" s="37">
        <v>0.31737827961944892</v>
      </c>
      <c r="O27" s="37">
        <v>0.19649734996872631</v>
      </c>
      <c r="P27" s="37">
        <v>0.48612437041182471</v>
      </c>
      <c r="R27" s="68">
        <f t="shared" si="0"/>
        <v>0.57399999999999995</v>
      </c>
      <c r="S27" s="47">
        <f t="shared" si="1"/>
        <v>0.27700000000000002</v>
      </c>
    </row>
    <row r="28" spans="1:19" x14ac:dyDescent="0.25">
      <c r="A28" s="36">
        <v>540191</v>
      </c>
      <c r="B28" s="35" t="s">
        <v>319</v>
      </c>
      <c r="C28" s="35" t="s">
        <v>314</v>
      </c>
      <c r="D28" s="35" t="s">
        <v>23</v>
      </c>
      <c r="E28" s="36">
        <v>7</v>
      </c>
      <c r="F28" s="36">
        <v>58.84</v>
      </c>
      <c r="G28" s="36">
        <v>0</v>
      </c>
      <c r="H28" s="36">
        <v>0</v>
      </c>
      <c r="I28" s="36">
        <v>58.84</v>
      </c>
      <c r="J28" s="36">
        <v>181.56</v>
      </c>
      <c r="K28" s="36">
        <v>62.36</v>
      </c>
      <c r="L28" s="36">
        <v>302.76</v>
      </c>
      <c r="M28" s="36">
        <v>1.142693232384612E-3</v>
      </c>
      <c r="N28" s="37">
        <v>0.19434535605760339</v>
      </c>
      <c r="O28" s="37">
        <v>0.59968291716210864</v>
      </c>
      <c r="P28" s="37">
        <v>0.20597172678028799</v>
      </c>
      <c r="R28" s="68">
        <f t="shared" si="0"/>
        <v>0.55500000000000005</v>
      </c>
      <c r="S28" s="47">
        <f t="shared" si="1"/>
        <v>0.53700000000000003</v>
      </c>
    </row>
    <row r="29" spans="1:19" x14ac:dyDescent="0.25">
      <c r="A29" s="36">
        <v>540133</v>
      </c>
      <c r="B29" s="35" t="s">
        <v>220</v>
      </c>
      <c r="C29" s="35" t="s">
        <v>215</v>
      </c>
      <c r="D29" s="35" t="s">
        <v>23</v>
      </c>
      <c r="E29" s="36">
        <v>2</v>
      </c>
      <c r="F29" s="36">
        <v>148.77000000000001</v>
      </c>
      <c r="G29" s="36">
        <v>0</v>
      </c>
      <c r="H29" s="36">
        <v>0</v>
      </c>
      <c r="I29" s="36">
        <v>148.77000000000001</v>
      </c>
      <c r="J29" s="36">
        <v>108.32</v>
      </c>
      <c r="K29" s="36">
        <v>44.72</v>
      </c>
      <c r="L29" s="36">
        <v>301.81000000000012</v>
      </c>
      <c r="M29" s="36">
        <v>1.1321936744807201E-3</v>
      </c>
      <c r="N29" s="37">
        <v>0.49292601305457068</v>
      </c>
      <c r="O29" s="37">
        <v>0.35890129551704708</v>
      </c>
      <c r="P29" s="37">
        <v>0.1481726914283821</v>
      </c>
      <c r="R29" s="68">
        <f t="shared" si="0"/>
        <v>0.53700000000000003</v>
      </c>
      <c r="S29" s="47">
        <f t="shared" si="1"/>
        <v>0.51800000000000002</v>
      </c>
    </row>
    <row r="30" spans="1:19" x14ac:dyDescent="0.25">
      <c r="A30" s="36">
        <v>540085</v>
      </c>
      <c r="B30" s="35" t="s">
        <v>148</v>
      </c>
      <c r="C30" s="35" t="s">
        <v>146</v>
      </c>
      <c r="D30" s="35" t="s">
        <v>23</v>
      </c>
      <c r="E30" s="36">
        <v>7</v>
      </c>
      <c r="F30" s="36">
        <v>22.59</v>
      </c>
      <c r="G30" s="36">
        <v>0</v>
      </c>
      <c r="H30" s="36">
        <v>0</v>
      </c>
      <c r="I30" s="36">
        <v>22.59</v>
      </c>
      <c r="J30" s="36">
        <v>269.58999999999997</v>
      </c>
      <c r="K30" s="36">
        <v>3.14</v>
      </c>
      <c r="L30" s="36">
        <v>295.31999999999988</v>
      </c>
      <c r="M30" s="36">
        <v>1.1924123618098561E-3</v>
      </c>
      <c r="N30" s="37">
        <v>7.649329540837059E-2</v>
      </c>
      <c r="O30" s="37">
        <v>0.91287417039143992</v>
      </c>
      <c r="P30" s="37">
        <v>1.063253420018963E-2</v>
      </c>
      <c r="R30" s="68">
        <f t="shared" si="0"/>
        <v>0.51800000000000002</v>
      </c>
      <c r="S30" s="47">
        <f t="shared" si="1"/>
        <v>0.61099999999999999</v>
      </c>
    </row>
    <row r="31" spans="1:19" x14ac:dyDescent="0.25">
      <c r="A31" s="36">
        <v>540007</v>
      </c>
      <c r="B31" s="35" t="s">
        <v>34</v>
      </c>
      <c r="C31" s="35" t="s">
        <v>30</v>
      </c>
      <c r="D31" s="35" t="s">
        <v>23</v>
      </c>
      <c r="E31" s="36">
        <v>3</v>
      </c>
      <c r="F31" s="36">
        <v>109.95</v>
      </c>
      <c r="G31" s="36">
        <v>0</v>
      </c>
      <c r="H31" s="36">
        <v>0</v>
      </c>
      <c r="I31" s="36">
        <v>109.95</v>
      </c>
      <c r="J31" s="36">
        <v>106.08</v>
      </c>
      <c r="K31" s="36">
        <v>69.13</v>
      </c>
      <c r="L31" s="36">
        <v>285.16000000000003</v>
      </c>
      <c r="M31" s="36">
        <v>9.0058963418678157E-4</v>
      </c>
      <c r="N31" s="37">
        <v>0.38557301164258673</v>
      </c>
      <c r="O31" s="37">
        <v>0.37200168326553518</v>
      </c>
      <c r="P31" s="37">
        <v>0.24242530509187829</v>
      </c>
      <c r="R31" s="68">
        <f t="shared" si="0"/>
        <v>0.5</v>
      </c>
      <c r="S31" s="47">
        <f t="shared" si="1"/>
        <v>0.222</v>
      </c>
    </row>
    <row r="32" spans="1:19" x14ac:dyDescent="0.25">
      <c r="A32" s="36">
        <v>540009</v>
      </c>
      <c r="B32" s="35" t="s">
        <v>40</v>
      </c>
      <c r="C32" s="35" t="s">
        <v>36</v>
      </c>
      <c r="D32" s="35" t="s">
        <v>23</v>
      </c>
      <c r="E32" s="36">
        <v>7</v>
      </c>
      <c r="F32" s="36">
        <v>33.619999999999997</v>
      </c>
      <c r="G32" s="36">
        <v>0</v>
      </c>
      <c r="H32" s="36">
        <v>0</v>
      </c>
      <c r="I32" s="36">
        <v>33.619999999999997</v>
      </c>
      <c r="J32" s="36">
        <v>250.24</v>
      </c>
      <c r="K32" s="36">
        <v>1.21</v>
      </c>
      <c r="L32" s="36">
        <v>285.07</v>
      </c>
      <c r="M32" s="36">
        <v>8.6906021260833909E-4</v>
      </c>
      <c r="N32" s="37">
        <v>0.11793594555723159</v>
      </c>
      <c r="O32" s="37">
        <v>0.87781948293401624</v>
      </c>
      <c r="P32" s="37">
        <v>4.2445715087522356E-3</v>
      </c>
      <c r="R32" s="68">
        <f t="shared" si="0"/>
        <v>0.48099999999999998</v>
      </c>
      <c r="S32" s="47">
        <f t="shared" si="1"/>
        <v>0.185</v>
      </c>
    </row>
    <row r="33" spans="1:19" x14ac:dyDescent="0.25">
      <c r="A33" s="36">
        <v>540207</v>
      </c>
      <c r="B33" s="35" t="s">
        <v>345</v>
      </c>
      <c r="C33" s="35" t="s">
        <v>341</v>
      </c>
      <c r="D33" s="35" t="s">
        <v>23</v>
      </c>
      <c r="E33" s="36">
        <v>10</v>
      </c>
      <c r="F33" s="36">
        <v>19.12</v>
      </c>
      <c r="G33" s="36">
        <v>0</v>
      </c>
      <c r="H33" s="36">
        <v>0</v>
      </c>
      <c r="I33" s="36">
        <v>19.12</v>
      </c>
      <c r="J33" s="36">
        <v>179.97</v>
      </c>
      <c r="K33" s="36">
        <v>83.27</v>
      </c>
      <c r="L33" s="36">
        <v>282.36</v>
      </c>
      <c r="M33" s="36">
        <v>1.237200131449228E-3</v>
      </c>
      <c r="N33" s="37">
        <v>6.7714973792321859E-2</v>
      </c>
      <c r="O33" s="37">
        <v>0.63737781555461115</v>
      </c>
      <c r="P33" s="37">
        <v>0.29490721065306702</v>
      </c>
      <c r="R33" s="68">
        <f t="shared" si="0"/>
        <v>0.46200000000000002</v>
      </c>
      <c r="S33" s="47">
        <f t="shared" si="1"/>
        <v>0.74</v>
      </c>
    </row>
    <row r="34" spans="1:19" x14ac:dyDescent="0.25">
      <c r="A34" s="36">
        <v>540164</v>
      </c>
      <c r="B34" s="35" t="s">
        <v>278</v>
      </c>
      <c r="C34" s="35" t="s">
        <v>272</v>
      </c>
      <c r="D34" s="35" t="s">
        <v>23</v>
      </c>
      <c r="E34" s="36">
        <v>3</v>
      </c>
      <c r="F34" s="36">
        <v>132.22999999999999</v>
      </c>
      <c r="G34" s="36">
        <v>0</v>
      </c>
      <c r="H34" s="36">
        <v>0</v>
      </c>
      <c r="I34" s="36">
        <v>132.22999999999999</v>
      </c>
      <c r="J34" s="36">
        <v>122.06</v>
      </c>
      <c r="K34" s="36">
        <v>25.58</v>
      </c>
      <c r="L34" s="36">
        <v>279.87</v>
      </c>
      <c r="M34" s="36">
        <v>1.291014516820968E-3</v>
      </c>
      <c r="N34" s="37">
        <v>0.47246936077464541</v>
      </c>
      <c r="O34" s="37">
        <v>0.43613106084968017</v>
      </c>
      <c r="P34" s="37">
        <v>9.1399578375674417E-2</v>
      </c>
      <c r="R34" s="68">
        <f t="shared" si="0"/>
        <v>0.44400000000000001</v>
      </c>
      <c r="S34" s="47">
        <f t="shared" si="1"/>
        <v>0.75900000000000001</v>
      </c>
    </row>
    <row r="35" spans="1:19" x14ac:dyDescent="0.25">
      <c r="A35" s="36">
        <v>540016</v>
      </c>
      <c r="B35" s="35" t="s">
        <v>54</v>
      </c>
      <c r="C35" s="35" t="s">
        <v>51</v>
      </c>
      <c r="D35" s="35" t="s">
        <v>23</v>
      </c>
      <c r="E35" s="36">
        <v>2</v>
      </c>
      <c r="F35" s="36">
        <v>143.19</v>
      </c>
      <c r="G35" s="36">
        <v>0</v>
      </c>
      <c r="H35" s="36">
        <v>0</v>
      </c>
      <c r="I35" s="36">
        <v>143.19</v>
      </c>
      <c r="J35" s="36">
        <v>123.08</v>
      </c>
      <c r="K35" s="36">
        <v>8.26</v>
      </c>
      <c r="L35" s="36">
        <v>274.52999999999997</v>
      </c>
      <c r="M35" s="36">
        <v>1.6219713217178609E-3</v>
      </c>
      <c r="N35" s="37">
        <v>0.52158234072778931</v>
      </c>
      <c r="O35" s="37">
        <v>0.44832987287363862</v>
      </c>
      <c r="P35" s="37">
        <v>3.0087786398572111E-2</v>
      </c>
      <c r="R35" s="68">
        <f t="shared" si="0"/>
        <v>0.42499999999999999</v>
      </c>
      <c r="S35" s="48">
        <f t="shared" si="1"/>
        <v>0.98099999999999998</v>
      </c>
    </row>
    <row r="36" spans="1:19" x14ac:dyDescent="0.25">
      <c r="A36" s="36">
        <v>540097</v>
      </c>
      <c r="B36" s="35" t="s">
        <v>172</v>
      </c>
      <c r="C36" s="35" t="s">
        <v>161</v>
      </c>
      <c r="D36" s="35" t="s">
        <v>23</v>
      </c>
      <c r="E36" s="36">
        <v>6</v>
      </c>
      <c r="F36" s="36">
        <v>70.58</v>
      </c>
      <c r="G36" s="36">
        <v>0</v>
      </c>
      <c r="H36" s="36">
        <v>0</v>
      </c>
      <c r="I36" s="36">
        <v>70.58</v>
      </c>
      <c r="J36" s="36">
        <v>152.02000000000001</v>
      </c>
      <c r="K36" s="36">
        <v>34.06</v>
      </c>
      <c r="L36" s="36">
        <v>256.66000000000003</v>
      </c>
      <c r="M36" s="36">
        <v>1.3708492898994271E-3</v>
      </c>
      <c r="N36" s="37">
        <v>0.27499415569235558</v>
      </c>
      <c r="O36" s="37">
        <v>0.59230109872983716</v>
      </c>
      <c r="P36" s="37">
        <v>0.1327047455778072</v>
      </c>
      <c r="R36" s="68">
        <f t="shared" ref="R36:R58" si="2">_xlfn.PERCENTRANK.INC(L$4:L$58,L36)</f>
        <v>0.40699999999999997</v>
      </c>
      <c r="S36" s="48">
        <f t="shared" ref="S36:S58" si="3">_xlfn.PERCENTRANK.INC(M$4:M$58,M36)</f>
        <v>0.87</v>
      </c>
    </row>
    <row r="37" spans="1:19" x14ac:dyDescent="0.25">
      <c r="A37" s="36">
        <v>540278</v>
      </c>
      <c r="B37" s="35" t="s">
        <v>231</v>
      </c>
      <c r="C37" s="35" t="s">
        <v>228</v>
      </c>
      <c r="D37" s="35" t="s">
        <v>23</v>
      </c>
      <c r="E37" s="36">
        <v>1</v>
      </c>
      <c r="F37" s="36">
        <v>2.0699999999999998</v>
      </c>
      <c r="G37" s="36">
        <v>0</v>
      </c>
      <c r="H37" s="36">
        <v>0</v>
      </c>
      <c r="I37" s="36">
        <v>2.0699999999999998</v>
      </c>
      <c r="J37" s="36">
        <v>176.06</v>
      </c>
      <c r="K37" s="36">
        <v>76.040000000000006</v>
      </c>
      <c r="L37" s="36">
        <v>254.17</v>
      </c>
      <c r="M37" s="36">
        <v>8.4130772260710405E-4</v>
      </c>
      <c r="N37" s="37">
        <v>8.1441554864854215E-3</v>
      </c>
      <c r="O37" s="37">
        <v>0.69268599756068772</v>
      </c>
      <c r="P37" s="37">
        <v>0.29916984695282678</v>
      </c>
      <c r="R37" s="68">
        <f t="shared" si="2"/>
        <v>0.38800000000000001</v>
      </c>
      <c r="S37" s="47">
        <f t="shared" si="3"/>
        <v>0.129</v>
      </c>
    </row>
    <row r="38" spans="1:19" x14ac:dyDescent="0.25">
      <c r="A38" s="36">
        <v>540186</v>
      </c>
      <c r="B38" s="35" t="s">
        <v>308</v>
      </c>
      <c r="C38" s="35" t="s">
        <v>307</v>
      </c>
      <c r="D38" s="35" t="s">
        <v>23</v>
      </c>
      <c r="E38" s="36">
        <v>1</v>
      </c>
      <c r="F38" s="36">
        <v>78.8</v>
      </c>
      <c r="G38" s="36">
        <v>0</v>
      </c>
      <c r="H38" s="36">
        <v>0</v>
      </c>
      <c r="I38" s="36">
        <v>78.8</v>
      </c>
      <c r="J38" s="36">
        <v>35.36</v>
      </c>
      <c r="K38" s="36">
        <v>137.80000000000001</v>
      </c>
      <c r="L38" s="36">
        <v>251.96</v>
      </c>
      <c r="M38" s="36">
        <v>1.0803347854423211E-3</v>
      </c>
      <c r="N38" s="37">
        <v>0.31274805524686461</v>
      </c>
      <c r="O38" s="37">
        <v>0.1403397364661057</v>
      </c>
      <c r="P38" s="37">
        <v>0.54691220828702969</v>
      </c>
      <c r="R38" s="68">
        <f t="shared" si="2"/>
        <v>0.37</v>
      </c>
      <c r="S38" s="47">
        <f t="shared" si="3"/>
        <v>0.48099999999999998</v>
      </c>
    </row>
    <row r="39" spans="1:19" x14ac:dyDescent="0.25">
      <c r="A39" s="36">
        <v>540139</v>
      </c>
      <c r="B39" s="35" t="s">
        <v>227</v>
      </c>
      <c r="C39" s="35" t="s">
        <v>222</v>
      </c>
      <c r="D39" s="35" t="s">
        <v>23</v>
      </c>
      <c r="E39" s="36">
        <v>6</v>
      </c>
      <c r="F39" s="36">
        <v>52.25</v>
      </c>
      <c r="G39" s="36">
        <v>0</v>
      </c>
      <c r="H39" s="36">
        <v>0</v>
      </c>
      <c r="I39" s="36">
        <v>52.25</v>
      </c>
      <c r="J39" s="36">
        <v>177.18</v>
      </c>
      <c r="K39" s="36">
        <v>10.09</v>
      </c>
      <c r="L39" s="36">
        <v>239.52</v>
      </c>
      <c r="M39" s="36">
        <v>1.069854074262666E-3</v>
      </c>
      <c r="N39" s="37">
        <v>0.21814462257849029</v>
      </c>
      <c r="O39" s="37">
        <v>0.7397294589178357</v>
      </c>
      <c r="P39" s="37">
        <v>4.2125918503674011E-2</v>
      </c>
      <c r="R39" s="68">
        <f t="shared" si="2"/>
        <v>0.35099999999999998</v>
      </c>
      <c r="S39" s="47">
        <f t="shared" si="3"/>
        <v>0.46200000000000002</v>
      </c>
    </row>
    <row r="40" spans="1:19" x14ac:dyDescent="0.25">
      <c r="A40" s="36">
        <v>545536</v>
      </c>
      <c r="B40" s="35" t="s">
        <v>159</v>
      </c>
      <c r="C40" s="35" t="s">
        <v>154</v>
      </c>
      <c r="D40" s="35" t="s">
        <v>23</v>
      </c>
      <c r="E40" s="36">
        <v>2</v>
      </c>
      <c r="F40" s="36">
        <v>116.86</v>
      </c>
      <c r="G40" s="36">
        <v>0</v>
      </c>
      <c r="H40" s="36">
        <v>0</v>
      </c>
      <c r="I40" s="36">
        <v>116.86</v>
      </c>
      <c r="J40" s="36">
        <v>53.43</v>
      </c>
      <c r="K40" s="36">
        <v>64.099999999999994</v>
      </c>
      <c r="L40" s="36">
        <v>234.39</v>
      </c>
      <c r="M40" s="36">
        <v>8.110801598698894E-4</v>
      </c>
      <c r="N40" s="37">
        <v>0.49857075813814578</v>
      </c>
      <c r="O40" s="37">
        <v>0.22795341098169719</v>
      </c>
      <c r="P40" s="37">
        <v>0.27347583088015698</v>
      </c>
      <c r="R40" s="68">
        <f t="shared" si="2"/>
        <v>0.33300000000000002</v>
      </c>
      <c r="S40" s="47">
        <f t="shared" si="3"/>
        <v>9.1999999999999998E-2</v>
      </c>
    </row>
    <row r="41" spans="1:19" x14ac:dyDescent="0.25">
      <c r="A41" s="36">
        <v>540282</v>
      </c>
      <c r="B41" s="35" t="s">
        <v>28</v>
      </c>
      <c r="C41" s="35" t="s">
        <v>25</v>
      </c>
      <c r="D41" s="35" t="s">
        <v>23</v>
      </c>
      <c r="E41" s="36">
        <v>9</v>
      </c>
      <c r="F41" s="36">
        <v>74.75</v>
      </c>
      <c r="G41" s="36">
        <v>0</v>
      </c>
      <c r="H41" s="36">
        <v>0</v>
      </c>
      <c r="I41" s="36">
        <v>74.75</v>
      </c>
      <c r="J41" s="36">
        <v>96.1</v>
      </c>
      <c r="K41" s="36">
        <v>59.86</v>
      </c>
      <c r="L41" s="36">
        <v>230.71</v>
      </c>
      <c r="M41" s="36">
        <v>1.144462964065321E-3</v>
      </c>
      <c r="N41" s="37">
        <v>0.32399982662216642</v>
      </c>
      <c r="O41" s="37">
        <v>0.41654024532963457</v>
      </c>
      <c r="P41" s="37">
        <v>0.25945992804819912</v>
      </c>
      <c r="R41" s="68">
        <f t="shared" si="2"/>
        <v>0.314</v>
      </c>
      <c r="S41" s="47">
        <f t="shared" si="3"/>
        <v>0.55500000000000005</v>
      </c>
    </row>
    <row r="42" spans="1:19" x14ac:dyDescent="0.25">
      <c r="A42" s="36">
        <v>540001</v>
      </c>
      <c r="B42" s="35" t="s">
        <v>22</v>
      </c>
      <c r="C42" s="35" t="s">
        <v>18</v>
      </c>
      <c r="D42" s="35" t="s">
        <v>23</v>
      </c>
      <c r="E42" s="36">
        <v>7</v>
      </c>
      <c r="F42" s="36">
        <v>2.2400000000000002</v>
      </c>
      <c r="G42" s="36">
        <v>0</v>
      </c>
      <c r="H42" s="36">
        <v>0</v>
      </c>
      <c r="I42" s="36">
        <v>2.2400000000000002</v>
      </c>
      <c r="J42" s="36">
        <v>160.02000000000001</v>
      </c>
      <c r="K42" s="36">
        <v>61.43</v>
      </c>
      <c r="L42" s="36">
        <v>223.69</v>
      </c>
      <c r="M42" s="36">
        <v>1.036628882318594E-3</v>
      </c>
      <c r="N42" s="37">
        <v>1.001385846483973E-2</v>
      </c>
      <c r="O42" s="37">
        <v>0.71536501408198838</v>
      </c>
      <c r="P42" s="37">
        <v>0.27462112745317169</v>
      </c>
      <c r="R42" s="68">
        <f t="shared" si="2"/>
        <v>0.29599999999999999</v>
      </c>
      <c r="S42" s="47">
        <f t="shared" si="3"/>
        <v>0.42499999999999999</v>
      </c>
    </row>
    <row r="43" spans="1:19" x14ac:dyDescent="0.25">
      <c r="A43" s="36">
        <v>540035</v>
      </c>
      <c r="B43" s="35" t="s">
        <v>79</v>
      </c>
      <c r="C43" s="35" t="s">
        <v>77</v>
      </c>
      <c r="D43" s="35" t="s">
        <v>23</v>
      </c>
      <c r="E43" s="36">
        <v>7</v>
      </c>
      <c r="F43" s="36">
        <v>66.099999999999994</v>
      </c>
      <c r="G43" s="36">
        <v>0</v>
      </c>
      <c r="H43" s="36">
        <v>0</v>
      </c>
      <c r="I43" s="36">
        <v>66.099999999999994</v>
      </c>
      <c r="J43" s="36">
        <v>146.07</v>
      </c>
      <c r="K43" s="36">
        <v>1.44</v>
      </c>
      <c r="L43" s="36">
        <v>213.61</v>
      </c>
      <c r="M43" s="36">
        <v>9.8750421842422787E-4</v>
      </c>
      <c r="N43" s="37">
        <v>0.30944244183324748</v>
      </c>
      <c r="O43" s="37">
        <v>0.68381630073498434</v>
      </c>
      <c r="P43" s="37">
        <v>6.7412574317681764E-3</v>
      </c>
      <c r="R43" s="68">
        <f t="shared" si="2"/>
        <v>0.27700000000000002</v>
      </c>
      <c r="S43" s="47">
        <f t="shared" si="3"/>
        <v>0.35099999999999998</v>
      </c>
    </row>
    <row r="44" spans="1:19" x14ac:dyDescent="0.25">
      <c r="A44" s="36">
        <v>540277</v>
      </c>
      <c r="B44" s="35" t="s">
        <v>325</v>
      </c>
      <c r="C44" s="35" t="s">
        <v>321</v>
      </c>
      <c r="D44" s="35" t="s">
        <v>23</v>
      </c>
      <c r="E44" s="36">
        <v>5</v>
      </c>
      <c r="F44" s="36">
        <v>32.25</v>
      </c>
      <c r="G44" s="36">
        <v>0</v>
      </c>
      <c r="H44" s="36">
        <v>0</v>
      </c>
      <c r="I44" s="36">
        <v>32.25</v>
      </c>
      <c r="J44" s="36">
        <v>115.38</v>
      </c>
      <c r="K44" s="36">
        <v>53.04</v>
      </c>
      <c r="L44" s="36">
        <v>200.67</v>
      </c>
      <c r="M44" s="36">
        <v>1.209562214064845E-3</v>
      </c>
      <c r="N44" s="37">
        <v>0.16071161608611151</v>
      </c>
      <c r="O44" s="37">
        <v>0.57497383764389298</v>
      </c>
      <c r="P44" s="37">
        <v>0.26431454626999551</v>
      </c>
      <c r="R44" s="68">
        <f t="shared" si="2"/>
        <v>0.25900000000000001</v>
      </c>
      <c r="S44" s="47">
        <f t="shared" si="3"/>
        <v>0.66600000000000004</v>
      </c>
    </row>
    <row r="45" spans="1:19" x14ac:dyDescent="0.25">
      <c r="A45" s="36">
        <v>540211</v>
      </c>
      <c r="B45" s="35" t="s">
        <v>348</v>
      </c>
      <c r="C45" s="35" t="s">
        <v>347</v>
      </c>
      <c r="D45" s="35" t="s">
        <v>23</v>
      </c>
      <c r="E45" s="36">
        <v>5</v>
      </c>
      <c r="F45" s="36">
        <v>4.01</v>
      </c>
      <c r="G45" s="36">
        <v>0</v>
      </c>
      <c r="H45" s="36">
        <v>0</v>
      </c>
      <c r="I45" s="36">
        <v>4.01</v>
      </c>
      <c r="J45" s="36">
        <v>178.56</v>
      </c>
      <c r="K45" s="36">
        <v>0.33</v>
      </c>
      <c r="L45" s="36">
        <v>182.9</v>
      </c>
      <c r="M45" s="36">
        <v>1.2196016456953859E-3</v>
      </c>
      <c r="N45" s="37">
        <v>2.1924548933843629E-2</v>
      </c>
      <c r="O45" s="37">
        <v>0.9762711864406779</v>
      </c>
      <c r="P45" s="37">
        <v>1.804264625478404E-3</v>
      </c>
      <c r="R45" s="68">
        <f t="shared" si="2"/>
        <v>0.24</v>
      </c>
      <c r="S45" s="47">
        <f t="shared" si="3"/>
        <v>0.70299999999999996</v>
      </c>
    </row>
    <row r="46" spans="1:19" x14ac:dyDescent="0.25">
      <c r="A46" s="36">
        <v>540024</v>
      </c>
      <c r="B46" s="35" t="s">
        <v>63</v>
      </c>
      <c r="C46" s="35" t="s">
        <v>62</v>
      </c>
      <c r="D46" s="35" t="s">
        <v>23</v>
      </c>
      <c r="E46" s="36">
        <v>6</v>
      </c>
      <c r="F46" s="36">
        <v>56.72</v>
      </c>
      <c r="G46" s="36">
        <v>0</v>
      </c>
      <c r="H46" s="36">
        <v>0</v>
      </c>
      <c r="I46" s="36">
        <v>56.72</v>
      </c>
      <c r="J46" s="36">
        <v>111.24</v>
      </c>
      <c r="K46" s="36">
        <v>8.74</v>
      </c>
      <c r="L46" s="36">
        <v>176.7</v>
      </c>
      <c r="M46" s="36">
        <v>8.633072435728314E-4</v>
      </c>
      <c r="N46" s="37">
        <v>0.32099603848330499</v>
      </c>
      <c r="O46" s="37">
        <v>0.62954159592529713</v>
      </c>
      <c r="P46" s="37">
        <v>4.9462365591397862E-2</v>
      </c>
      <c r="R46" s="68">
        <f t="shared" si="2"/>
        <v>0.222</v>
      </c>
      <c r="S46" s="47">
        <f t="shared" si="3"/>
        <v>0.16600000000000001</v>
      </c>
    </row>
    <row r="47" spans="1:19" x14ac:dyDescent="0.25">
      <c r="A47" s="36">
        <v>540144</v>
      </c>
      <c r="B47" s="35" t="s">
        <v>235</v>
      </c>
      <c r="C47" s="35" t="s">
        <v>233</v>
      </c>
      <c r="D47" s="35" t="s">
        <v>23</v>
      </c>
      <c r="E47" s="36">
        <v>9</v>
      </c>
      <c r="F47" s="36">
        <v>36.92</v>
      </c>
      <c r="G47" s="36">
        <v>0</v>
      </c>
      <c r="H47" s="36">
        <v>0</v>
      </c>
      <c r="I47" s="36">
        <v>36.92</v>
      </c>
      <c r="J47" s="36">
        <v>122.37</v>
      </c>
      <c r="K47" s="36">
        <v>16.53</v>
      </c>
      <c r="L47" s="36">
        <v>175.82</v>
      </c>
      <c r="M47" s="36">
        <v>1.199440597605485E-3</v>
      </c>
      <c r="N47" s="37">
        <v>0.20998748720282101</v>
      </c>
      <c r="O47" s="37">
        <v>0.69599590490274144</v>
      </c>
      <c r="P47" s="37">
        <v>9.4016607894437484E-2</v>
      </c>
      <c r="R47" s="68">
        <f t="shared" si="2"/>
        <v>0.20300000000000001</v>
      </c>
      <c r="S47" s="47">
        <f t="shared" si="3"/>
        <v>0.629</v>
      </c>
    </row>
    <row r="48" spans="1:19" x14ac:dyDescent="0.25">
      <c r="A48" s="36">
        <v>540022</v>
      </c>
      <c r="B48" s="35" t="s">
        <v>60</v>
      </c>
      <c r="C48" s="35" t="s">
        <v>59</v>
      </c>
      <c r="D48" s="35" t="s">
        <v>23</v>
      </c>
      <c r="E48" s="36">
        <v>3</v>
      </c>
      <c r="F48" s="36">
        <v>75.83</v>
      </c>
      <c r="G48" s="36">
        <v>0</v>
      </c>
      <c r="H48" s="36">
        <v>0</v>
      </c>
      <c r="I48" s="36">
        <v>75.83</v>
      </c>
      <c r="J48" s="36">
        <v>87.45</v>
      </c>
      <c r="K48" s="36">
        <v>2.94</v>
      </c>
      <c r="L48" s="36">
        <v>166.22</v>
      </c>
      <c r="M48" s="36">
        <v>7.5720787000551205E-4</v>
      </c>
      <c r="N48" s="37">
        <v>0.45620262302971959</v>
      </c>
      <c r="O48" s="37">
        <v>0.52610997473228249</v>
      </c>
      <c r="P48" s="37">
        <v>1.7687402237997831E-2</v>
      </c>
      <c r="R48" s="68">
        <f t="shared" si="2"/>
        <v>0.185</v>
      </c>
      <c r="S48" s="47">
        <f t="shared" si="3"/>
        <v>3.6999999999999998E-2</v>
      </c>
    </row>
    <row r="49" spans="1:19" x14ac:dyDescent="0.25">
      <c r="A49" s="36">
        <v>540129</v>
      </c>
      <c r="B49" s="35" t="s">
        <v>213</v>
      </c>
      <c r="C49" s="35" t="s">
        <v>208</v>
      </c>
      <c r="D49" s="35" t="s">
        <v>23</v>
      </c>
      <c r="E49" s="36">
        <v>8</v>
      </c>
      <c r="F49" s="36">
        <v>57.73</v>
      </c>
      <c r="G49" s="36">
        <v>0</v>
      </c>
      <c r="H49" s="36">
        <v>0</v>
      </c>
      <c r="I49" s="36">
        <v>57.73</v>
      </c>
      <c r="J49" s="36">
        <v>72.66</v>
      </c>
      <c r="K49" s="36">
        <v>25.68</v>
      </c>
      <c r="L49" s="36">
        <v>156.07</v>
      </c>
      <c r="M49" s="36">
        <v>7.4978141183931128E-4</v>
      </c>
      <c r="N49" s="37">
        <v>0.36989812263727812</v>
      </c>
      <c r="O49" s="37">
        <v>0.46556032549497017</v>
      </c>
      <c r="P49" s="37">
        <v>0.16454155186775171</v>
      </c>
      <c r="R49" s="68">
        <f t="shared" si="2"/>
        <v>0.16600000000000001</v>
      </c>
      <c r="S49" s="47">
        <f t="shared" si="3"/>
        <v>1.7999999999999999E-2</v>
      </c>
    </row>
    <row r="50" spans="1:19" x14ac:dyDescent="0.25">
      <c r="A50" s="36">
        <v>540065</v>
      </c>
      <c r="B50" s="35" t="s">
        <v>128</v>
      </c>
      <c r="C50" s="35" t="s">
        <v>123</v>
      </c>
      <c r="D50" s="35" t="s">
        <v>23</v>
      </c>
      <c r="E50" s="36">
        <v>9</v>
      </c>
      <c r="F50" s="36">
        <v>52</v>
      </c>
      <c r="G50" s="36">
        <v>0</v>
      </c>
      <c r="H50" s="36">
        <v>0</v>
      </c>
      <c r="I50" s="36">
        <v>52</v>
      </c>
      <c r="J50" s="36">
        <v>83.01</v>
      </c>
      <c r="K50" s="36">
        <v>16.95</v>
      </c>
      <c r="L50" s="36">
        <v>151.96</v>
      </c>
      <c r="M50" s="36">
        <v>1.2090255235185541E-3</v>
      </c>
      <c r="N50" s="37">
        <v>0.34219531455646229</v>
      </c>
      <c r="O50" s="37">
        <v>0.54626217425638335</v>
      </c>
      <c r="P50" s="37">
        <v>0.1115425111871545</v>
      </c>
      <c r="R50" s="68">
        <f t="shared" si="2"/>
        <v>0.14799999999999999</v>
      </c>
      <c r="S50" s="47">
        <f t="shared" si="3"/>
        <v>0.64800000000000002</v>
      </c>
    </row>
    <row r="51" spans="1:19" x14ac:dyDescent="0.25">
      <c r="A51" s="36">
        <v>540107</v>
      </c>
      <c r="B51" s="35" t="s">
        <v>180</v>
      </c>
      <c r="C51" s="35" t="s">
        <v>174</v>
      </c>
      <c r="D51" s="35" t="s">
        <v>23</v>
      </c>
      <c r="E51" s="36">
        <v>10</v>
      </c>
      <c r="F51" s="36">
        <v>60.44</v>
      </c>
      <c r="G51" s="36">
        <v>0</v>
      </c>
      <c r="H51" s="36">
        <v>0</v>
      </c>
      <c r="I51" s="36">
        <v>60.44</v>
      </c>
      <c r="J51" s="36">
        <v>90.33</v>
      </c>
      <c r="K51" s="36">
        <v>0.91</v>
      </c>
      <c r="L51" s="36">
        <v>151.68</v>
      </c>
      <c r="M51" s="36">
        <v>7.8083334191316508E-4</v>
      </c>
      <c r="N51" s="37">
        <v>0.39847046413502107</v>
      </c>
      <c r="O51" s="37">
        <v>0.59553006329113933</v>
      </c>
      <c r="P51" s="37">
        <v>5.9994725738396638E-3</v>
      </c>
      <c r="R51" s="68">
        <f t="shared" si="2"/>
        <v>0.129</v>
      </c>
      <c r="S51" s="47">
        <f t="shared" si="3"/>
        <v>5.5E-2</v>
      </c>
    </row>
    <row r="52" spans="1:19" x14ac:dyDescent="0.25">
      <c r="A52" s="36">
        <v>540020</v>
      </c>
      <c r="B52" s="35" t="s">
        <v>57</v>
      </c>
      <c r="C52" s="35" t="s">
        <v>56</v>
      </c>
      <c r="D52" s="35" t="s">
        <v>23</v>
      </c>
      <c r="E52" s="36">
        <v>5</v>
      </c>
      <c r="F52" s="36">
        <v>28.46</v>
      </c>
      <c r="G52" s="36">
        <v>0</v>
      </c>
      <c r="H52" s="36">
        <v>0</v>
      </c>
      <c r="I52" s="36">
        <v>28.46</v>
      </c>
      <c r="J52" s="36">
        <v>111.34</v>
      </c>
      <c r="K52" s="36">
        <v>2.0299999999999998</v>
      </c>
      <c r="L52" s="36">
        <v>141.83000000000001</v>
      </c>
      <c r="M52" s="36">
        <v>7.9212510471935219E-4</v>
      </c>
      <c r="N52" s="37">
        <v>0.20066276528238031</v>
      </c>
      <c r="O52" s="37">
        <v>0.78502432489600216</v>
      </c>
      <c r="P52" s="37">
        <v>1.4312909821617431E-2</v>
      </c>
      <c r="R52" s="68">
        <f t="shared" si="2"/>
        <v>0.111</v>
      </c>
      <c r="S52" s="47">
        <f t="shared" si="3"/>
        <v>7.3999999999999996E-2</v>
      </c>
    </row>
    <row r="53" spans="1:19" x14ac:dyDescent="0.25">
      <c r="A53" s="36">
        <v>540038</v>
      </c>
      <c r="B53" s="35" t="s">
        <v>83</v>
      </c>
      <c r="C53" s="35" t="s">
        <v>81</v>
      </c>
      <c r="D53" s="35" t="s">
        <v>23</v>
      </c>
      <c r="E53" s="36">
        <v>8</v>
      </c>
      <c r="F53" s="36">
        <v>13.48</v>
      </c>
      <c r="G53" s="36">
        <v>0</v>
      </c>
      <c r="H53" s="36">
        <v>0</v>
      </c>
      <c r="I53" s="36">
        <v>13.48</v>
      </c>
      <c r="J53" s="36">
        <v>126.64</v>
      </c>
      <c r="K53" s="36">
        <v>0.34</v>
      </c>
      <c r="L53" s="36">
        <v>140.46</v>
      </c>
      <c r="M53" s="36">
        <v>4.5905261162567252E-4</v>
      </c>
      <c r="N53" s="37">
        <v>9.5970383027196349E-2</v>
      </c>
      <c r="O53" s="37">
        <v>0.90160899900327496</v>
      </c>
      <c r="P53" s="37">
        <v>2.420617969528692E-3</v>
      </c>
      <c r="R53" s="68">
        <f t="shared" si="2"/>
        <v>9.1999999999999998E-2</v>
      </c>
      <c r="S53" s="47">
        <f t="shared" si="3"/>
        <v>0</v>
      </c>
    </row>
    <row r="54" spans="1:19" x14ac:dyDescent="0.25">
      <c r="A54" s="36">
        <v>540188</v>
      </c>
      <c r="B54" s="35" t="s">
        <v>312</v>
      </c>
      <c r="C54" s="35" t="s">
        <v>310</v>
      </c>
      <c r="D54" s="35" t="s">
        <v>23</v>
      </c>
      <c r="E54" s="36">
        <v>6</v>
      </c>
      <c r="F54" s="36">
        <v>8.0500000000000007</v>
      </c>
      <c r="G54" s="36">
        <v>0</v>
      </c>
      <c r="H54" s="36">
        <v>0</v>
      </c>
      <c r="I54" s="36">
        <v>8.0500000000000007</v>
      </c>
      <c r="J54" s="36">
        <v>102.66</v>
      </c>
      <c r="K54" s="36">
        <v>13.5</v>
      </c>
      <c r="L54" s="36">
        <v>124.21</v>
      </c>
      <c r="M54" s="36">
        <v>1.1319912145597709E-3</v>
      </c>
      <c r="N54" s="37">
        <v>6.4809596650833273E-2</v>
      </c>
      <c r="O54" s="37">
        <v>0.82650350213348367</v>
      </c>
      <c r="P54" s="37">
        <v>0.1086869012156831</v>
      </c>
      <c r="R54" s="68">
        <f t="shared" si="2"/>
        <v>7.3999999999999996E-2</v>
      </c>
      <c r="S54" s="47">
        <f t="shared" si="3"/>
        <v>0.5</v>
      </c>
    </row>
    <row r="55" spans="1:19" x14ac:dyDescent="0.25">
      <c r="A55" s="36">
        <v>540225</v>
      </c>
      <c r="B55" s="35" t="s">
        <v>253</v>
      </c>
      <c r="C55" s="35" t="s">
        <v>251</v>
      </c>
      <c r="D55" s="35" t="s">
        <v>23</v>
      </c>
      <c r="E55" s="36">
        <v>5</v>
      </c>
      <c r="F55" s="36">
        <v>58.43</v>
      </c>
      <c r="G55" s="36">
        <v>0</v>
      </c>
      <c r="H55" s="36">
        <v>0</v>
      </c>
      <c r="I55" s="36">
        <v>58.43</v>
      </c>
      <c r="J55" s="36">
        <v>42.04</v>
      </c>
      <c r="K55" s="36">
        <v>22.64</v>
      </c>
      <c r="L55" s="36">
        <v>123.11</v>
      </c>
      <c r="M55" s="36">
        <v>1.446991067230841E-3</v>
      </c>
      <c r="N55" s="37">
        <v>0.4746161968970839</v>
      </c>
      <c r="O55" s="37">
        <v>0.34148322638290962</v>
      </c>
      <c r="P55" s="37">
        <v>0.18390057672000651</v>
      </c>
      <c r="R55" s="68">
        <f t="shared" si="2"/>
        <v>5.5E-2</v>
      </c>
      <c r="S55" s="48">
        <f t="shared" si="3"/>
        <v>0.92500000000000004</v>
      </c>
    </row>
    <row r="56" spans="1:19" x14ac:dyDescent="0.25">
      <c r="A56" s="36">
        <v>540011</v>
      </c>
      <c r="B56" s="35" t="s">
        <v>49</v>
      </c>
      <c r="C56" s="35" t="s">
        <v>42</v>
      </c>
      <c r="D56" s="35" t="s">
        <v>23</v>
      </c>
      <c r="E56" s="36">
        <v>11</v>
      </c>
      <c r="F56" s="36">
        <v>32.090000000000003</v>
      </c>
      <c r="G56" s="36">
        <v>0</v>
      </c>
      <c r="H56" s="36">
        <v>0</v>
      </c>
      <c r="I56" s="36">
        <v>32.090000000000003</v>
      </c>
      <c r="J56" s="36">
        <v>22.71</v>
      </c>
      <c r="K56" s="36">
        <v>13.18</v>
      </c>
      <c r="L56" s="36">
        <v>67.98</v>
      </c>
      <c r="M56" s="36">
        <v>1.332941176470588E-3</v>
      </c>
      <c r="N56" s="37">
        <v>0.47205060311856428</v>
      </c>
      <c r="O56" s="37">
        <v>0.33406884377758161</v>
      </c>
      <c r="P56" s="37">
        <v>0.19388055310385399</v>
      </c>
      <c r="R56" s="68">
        <f t="shared" si="2"/>
        <v>3.6999999999999998E-2</v>
      </c>
      <c r="S56" s="48">
        <f t="shared" si="3"/>
        <v>0.79600000000000004</v>
      </c>
    </row>
    <row r="57" spans="1:19" x14ac:dyDescent="0.25">
      <c r="A57" s="36">
        <v>540047</v>
      </c>
      <c r="B57" s="35" t="s">
        <v>101</v>
      </c>
      <c r="C57" s="35" t="s">
        <v>98</v>
      </c>
      <c r="D57" s="35" t="s">
        <v>23</v>
      </c>
      <c r="E57" s="36">
        <v>11</v>
      </c>
      <c r="F57" s="36">
        <v>34.92</v>
      </c>
      <c r="G57" s="36">
        <v>0</v>
      </c>
      <c r="H57" s="36">
        <v>0</v>
      </c>
      <c r="I57" s="36">
        <v>34.92</v>
      </c>
      <c r="J57" s="36">
        <v>2</v>
      </c>
      <c r="K57" s="36">
        <v>27.12</v>
      </c>
      <c r="L57" s="36">
        <v>64.040000000000006</v>
      </c>
      <c r="M57" s="36">
        <v>1.368376068376068E-3</v>
      </c>
      <c r="N57" s="37">
        <v>0.54528419737663958</v>
      </c>
      <c r="O57" s="37">
        <v>3.1230480949406621E-2</v>
      </c>
      <c r="P57" s="37">
        <v>0.42348532167395381</v>
      </c>
      <c r="R57" s="68">
        <f t="shared" si="2"/>
        <v>1.7999999999999999E-2</v>
      </c>
      <c r="S57" s="48">
        <f t="shared" si="3"/>
        <v>0.85099999999999998</v>
      </c>
    </row>
    <row r="58" spans="1:19" x14ac:dyDescent="0.25">
      <c r="A58" s="36">
        <v>540149</v>
      </c>
      <c r="B58" s="35" t="s">
        <v>246</v>
      </c>
      <c r="C58" s="35" t="s">
        <v>241</v>
      </c>
      <c r="D58" s="35" t="s">
        <v>23</v>
      </c>
      <c r="E58" s="36">
        <v>10</v>
      </c>
      <c r="F58" s="36">
        <v>9.84</v>
      </c>
      <c r="G58" s="36">
        <v>0</v>
      </c>
      <c r="H58" s="36">
        <v>0</v>
      </c>
      <c r="I58" s="36">
        <v>9.84</v>
      </c>
      <c r="J58" s="36">
        <v>40.659999999999997</v>
      </c>
      <c r="K58" s="36">
        <v>2.1800000000000002</v>
      </c>
      <c r="L58" s="36">
        <v>52.68</v>
      </c>
      <c r="M58" s="36">
        <v>9.4586587664960951E-4</v>
      </c>
      <c r="N58" s="37">
        <v>0.18678815489749431</v>
      </c>
      <c r="O58" s="37">
        <v>0.77182991647684129</v>
      </c>
      <c r="P58" s="37">
        <v>4.1381928625664387E-2</v>
      </c>
      <c r="R58" s="68">
        <f t="shared" si="2"/>
        <v>0</v>
      </c>
      <c r="S58" s="47">
        <f t="shared" si="3"/>
        <v>0.314</v>
      </c>
    </row>
  </sheetData>
  <autoFilter ref="A3:S3" xr:uid="{8E8BA964-EF3B-4B59-8B69-BB2601EBA798}">
    <sortState xmlns:xlrd2="http://schemas.microsoft.com/office/spreadsheetml/2017/richdata2" ref="A4:S58">
      <sortCondition descending="1" ref="R3"/>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0007B-19C9-4269-B3CA-EA583B31EB59}">
  <dimension ref="A1:R288"/>
  <sheetViews>
    <sheetView workbookViewId="0">
      <selection activeCell="Q2" sqref="Q2"/>
    </sheetView>
  </sheetViews>
  <sheetFormatPr defaultRowHeight="15" x14ac:dyDescent="0.25"/>
  <sheetData>
    <row r="1" spans="1:18" x14ac:dyDescent="0.25">
      <c r="A1" t="s">
        <v>376</v>
      </c>
    </row>
    <row r="2" spans="1:18" x14ac:dyDescent="0.25">
      <c r="A2" s="70" t="s">
        <v>375</v>
      </c>
      <c r="Q2" s="168" t="s">
        <v>373</v>
      </c>
      <c r="R2" s="168" t="s">
        <v>373</v>
      </c>
    </row>
    <row r="3" spans="1:18" ht="24.75" x14ac:dyDescent="0.25">
      <c r="A3" s="4"/>
      <c r="B3" s="4"/>
      <c r="C3" s="4"/>
      <c r="D3" s="7"/>
      <c r="E3" s="9"/>
      <c r="F3" s="9"/>
      <c r="G3" s="9"/>
      <c r="H3" s="9"/>
      <c r="I3" s="9"/>
      <c r="J3" s="14" t="s">
        <v>366</v>
      </c>
      <c r="K3" s="9" t="s">
        <v>367</v>
      </c>
      <c r="L3" s="6" t="s">
        <v>367</v>
      </c>
      <c r="M3" s="6"/>
      <c r="N3" s="6"/>
      <c r="O3" s="7"/>
      <c r="Q3" s="169" t="s">
        <v>362</v>
      </c>
      <c r="R3" s="169" t="s">
        <v>363</v>
      </c>
    </row>
    <row r="4" spans="1:18" ht="63.75" x14ac:dyDescent="0.25">
      <c r="A4" s="59" t="s">
        <v>1</v>
      </c>
      <c r="B4" s="59" t="s">
        <v>2</v>
      </c>
      <c r="C4" s="59" t="s">
        <v>3</v>
      </c>
      <c r="D4" s="59" t="s">
        <v>4</v>
      </c>
      <c r="E4" s="60" t="s">
        <v>5</v>
      </c>
      <c r="F4" s="60" t="s">
        <v>6</v>
      </c>
      <c r="G4" s="60" t="s">
        <v>7</v>
      </c>
      <c r="H4" s="60" t="s">
        <v>8</v>
      </c>
      <c r="I4" s="60" t="s">
        <v>9</v>
      </c>
      <c r="J4" s="61" t="s">
        <v>10</v>
      </c>
      <c r="K4" s="64" t="s">
        <v>11</v>
      </c>
      <c r="L4" s="65" t="s">
        <v>12</v>
      </c>
      <c r="M4" s="63" t="s">
        <v>13</v>
      </c>
      <c r="N4" s="63" t="s">
        <v>14</v>
      </c>
      <c r="O4" s="62" t="s">
        <v>15</v>
      </c>
      <c r="Q4" s="167" t="s">
        <v>369</v>
      </c>
      <c r="R4" s="167" t="s">
        <v>370</v>
      </c>
    </row>
    <row r="5" spans="1:18" x14ac:dyDescent="0.25">
      <c r="A5" s="15" t="s">
        <v>33</v>
      </c>
      <c r="B5" s="15" t="s">
        <v>30</v>
      </c>
      <c r="C5" s="15" t="s">
        <v>19</v>
      </c>
      <c r="D5" s="25">
        <v>3</v>
      </c>
      <c r="E5" s="25">
        <v>0.73</v>
      </c>
      <c r="F5" s="25">
        <v>0</v>
      </c>
      <c r="G5" s="25">
        <v>0</v>
      </c>
      <c r="H5" s="25">
        <v>0.73</v>
      </c>
      <c r="I5" s="25">
        <v>0</v>
      </c>
      <c r="J5" s="25">
        <v>0.03</v>
      </c>
      <c r="K5" s="25">
        <v>0.76</v>
      </c>
      <c r="L5" s="25">
        <v>2.2352941176470589E-2</v>
      </c>
      <c r="M5" s="26">
        <v>0.96052631578947367</v>
      </c>
      <c r="N5" s="26">
        <v>0</v>
      </c>
      <c r="O5" s="26">
        <v>3.9473684210526307E-2</v>
      </c>
      <c r="Q5" s="68">
        <f t="shared" ref="Q5:Q68" si="0">_xlfn.PERCENTRANK.INC(K$4:K$288,K5)</f>
        <v>9.8000000000000004E-2</v>
      </c>
      <c r="R5" s="67">
        <f t="shared" ref="R5:R68" si="1">_xlfn.PERCENTRANK.INC(L$4:L$288,L5)</f>
        <v>1</v>
      </c>
    </row>
    <row r="6" spans="1:18" x14ac:dyDescent="0.25">
      <c r="A6" s="15" t="s">
        <v>31</v>
      </c>
      <c r="B6" s="15" t="s">
        <v>30</v>
      </c>
      <c r="C6" s="15" t="s">
        <v>19</v>
      </c>
      <c r="D6" s="25">
        <v>3</v>
      </c>
      <c r="E6" s="25">
        <v>2.65</v>
      </c>
      <c r="F6" s="25">
        <v>0</v>
      </c>
      <c r="G6" s="25">
        <v>0</v>
      </c>
      <c r="H6" s="25">
        <v>2.65</v>
      </c>
      <c r="I6" s="25">
        <v>0.2</v>
      </c>
      <c r="J6" s="25">
        <v>0.31</v>
      </c>
      <c r="K6" s="25">
        <v>3.16</v>
      </c>
      <c r="L6" s="25">
        <v>2.120805369127517E-2</v>
      </c>
      <c r="M6" s="26">
        <v>0.83860759493670878</v>
      </c>
      <c r="N6" s="26">
        <v>6.3291139240506333E-2</v>
      </c>
      <c r="O6" s="26">
        <v>9.8101265822784806E-2</v>
      </c>
      <c r="Q6" s="68">
        <f t="shared" si="0"/>
        <v>0.438</v>
      </c>
      <c r="R6" s="67">
        <f t="shared" si="1"/>
        <v>0.996</v>
      </c>
    </row>
    <row r="7" spans="1:18" x14ac:dyDescent="0.25">
      <c r="A7" s="15" t="s">
        <v>191</v>
      </c>
      <c r="B7" s="15" t="s">
        <v>189</v>
      </c>
      <c r="C7" s="15" t="s">
        <v>19</v>
      </c>
      <c r="D7" s="25">
        <v>1</v>
      </c>
      <c r="E7" s="25">
        <v>6.89</v>
      </c>
      <c r="F7" s="25">
        <v>0</v>
      </c>
      <c r="G7" s="25">
        <v>0</v>
      </c>
      <c r="H7" s="25">
        <v>6.89</v>
      </c>
      <c r="I7" s="25">
        <v>3.09</v>
      </c>
      <c r="J7" s="25">
        <v>0.48</v>
      </c>
      <c r="K7" s="25">
        <v>10.46</v>
      </c>
      <c r="L7" s="25">
        <v>1.8711985688729879E-2</v>
      </c>
      <c r="M7" s="26">
        <v>0.65869980879541101</v>
      </c>
      <c r="N7" s="26">
        <v>0.29541108986615677</v>
      </c>
      <c r="O7" s="26">
        <v>4.5889101338432117E-2</v>
      </c>
      <c r="Q7" s="68">
        <f t="shared" si="0"/>
        <v>0.749</v>
      </c>
      <c r="R7" s="67">
        <f t="shared" si="1"/>
        <v>0.99199999999999999</v>
      </c>
    </row>
    <row r="8" spans="1:18" x14ac:dyDescent="0.25">
      <c r="A8" s="15" t="s">
        <v>262</v>
      </c>
      <c r="B8" s="15" t="s">
        <v>260</v>
      </c>
      <c r="C8" s="15" t="s">
        <v>19</v>
      </c>
      <c r="D8" s="25">
        <v>6</v>
      </c>
      <c r="E8" s="25">
        <v>0.64</v>
      </c>
      <c r="F8" s="25">
        <v>0</v>
      </c>
      <c r="G8" s="25">
        <v>0</v>
      </c>
      <c r="H8" s="25">
        <v>0.64</v>
      </c>
      <c r="I8" s="25">
        <v>0</v>
      </c>
      <c r="J8" s="25">
        <v>0</v>
      </c>
      <c r="K8" s="25">
        <v>0.64</v>
      </c>
      <c r="L8" s="25">
        <v>1.7777777777777781E-2</v>
      </c>
      <c r="M8" s="26">
        <v>1</v>
      </c>
      <c r="N8" s="26">
        <v>0</v>
      </c>
      <c r="O8" s="26">
        <v>0</v>
      </c>
      <c r="Q8" s="68">
        <f t="shared" si="0"/>
        <v>8.4000000000000005E-2</v>
      </c>
      <c r="R8" s="67">
        <f t="shared" si="1"/>
        <v>0.98899999999999999</v>
      </c>
    </row>
    <row r="9" spans="1:18" x14ac:dyDescent="0.25">
      <c r="A9" s="15" t="s">
        <v>357</v>
      </c>
      <c r="B9" s="15" t="s">
        <v>356</v>
      </c>
      <c r="C9" s="15" t="s">
        <v>19</v>
      </c>
      <c r="D9" s="25">
        <v>1</v>
      </c>
      <c r="E9" s="25">
        <v>4.25</v>
      </c>
      <c r="F9" s="25">
        <v>0</v>
      </c>
      <c r="G9" s="25">
        <v>0</v>
      </c>
      <c r="H9" s="25">
        <v>4.25</v>
      </c>
      <c r="I9" s="25">
        <v>3.61</v>
      </c>
      <c r="J9" s="25">
        <v>0.52</v>
      </c>
      <c r="K9" s="25">
        <v>8.379999999999999</v>
      </c>
      <c r="L9" s="25">
        <v>1.617760617760618E-2</v>
      </c>
      <c r="M9" s="26">
        <v>0.50715990453460624</v>
      </c>
      <c r="N9" s="26">
        <v>0.43078758949880669</v>
      </c>
      <c r="O9" s="26">
        <v>6.2052505966587117E-2</v>
      </c>
      <c r="Q9" s="68">
        <f t="shared" si="0"/>
        <v>0.72</v>
      </c>
      <c r="R9" s="67">
        <f t="shared" si="1"/>
        <v>0.98499999999999999</v>
      </c>
    </row>
    <row r="10" spans="1:18" x14ac:dyDescent="0.25">
      <c r="A10" s="15" t="s">
        <v>218</v>
      </c>
      <c r="B10" s="15" t="s">
        <v>215</v>
      </c>
      <c r="C10" s="15" t="s">
        <v>19</v>
      </c>
      <c r="D10" s="25">
        <v>2</v>
      </c>
      <c r="E10" s="25">
        <v>5.0599999999999996</v>
      </c>
      <c r="F10" s="25">
        <v>0</v>
      </c>
      <c r="G10" s="25">
        <v>0</v>
      </c>
      <c r="H10" s="25">
        <v>5.0599999999999996</v>
      </c>
      <c r="I10" s="25">
        <v>0</v>
      </c>
      <c r="J10" s="25">
        <v>0</v>
      </c>
      <c r="K10" s="25">
        <v>5.0599999999999996</v>
      </c>
      <c r="L10" s="25">
        <v>1.454022988505747E-2</v>
      </c>
      <c r="M10" s="26">
        <v>1</v>
      </c>
      <c r="N10" s="26">
        <v>0</v>
      </c>
      <c r="O10" s="26">
        <v>0</v>
      </c>
      <c r="Q10" s="68">
        <f t="shared" si="0"/>
        <v>0.60699999999999998</v>
      </c>
      <c r="R10" s="67">
        <f t="shared" si="1"/>
        <v>0.98199999999999998</v>
      </c>
    </row>
    <row r="11" spans="1:18" x14ac:dyDescent="0.25">
      <c r="A11" s="15" t="s">
        <v>344</v>
      </c>
      <c r="B11" s="15" t="s">
        <v>341</v>
      </c>
      <c r="C11" s="15" t="s">
        <v>19</v>
      </c>
      <c r="D11" s="25">
        <v>10</v>
      </c>
      <c r="E11" s="25">
        <v>0</v>
      </c>
      <c r="F11" s="25">
        <v>0</v>
      </c>
      <c r="G11" s="25">
        <v>0</v>
      </c>
      <c r="H11" s="25">
        <v>0</v>
      </c>
      <c r="I11" s="25">
        <v>2.4300000000000002</v>
      </c>
      <c r="J11" s="25">
        <v>0.34</v>
      </c>
      <c r="K11" s="25">
        <v>2.77</v>
      </c>
      <c r="L11" s="25">
        <v>1.450261780104712E-2</v>
      </c>
      <c r="M11" s="26">
        <v>0</v>
      </c>
      <c r="N11" s="26">
        <v>0.87725631768953072</v>
      </c>
      <c r="O11" s="26">
        <v>0.1227436823104693</v>
      </c>
      <c r="Q11" s="68">
        <f t="shared" si="0"/>
        <v>0.39200000000000002</v>
      </c>
      <c r="R11" s="67">
        <f t="shared" si="1"/>
        <v>0.97799999999999998</v>
      </c>
    </row>
    <row r="12" spans="1:18" x14ac:dyDescent="0.25">
      <c r="A12" s="15" t="s">
        <v>315</v>
      </c>
      <c r="B12" s="15" t="s">
        <v>314</v>
      </c>
      <c r="C12" s="15" t="s">
        <v>19</v>
      </c>
      <c r="D12" s="25">
        <v>7</v>
      </c>
      <c r="E12" s="25">
        <v>2.33</v>
      </c>
      <c r="F12" s="25">
        <v>0</v>
      </c>
      <c r="G12" s="25">
        <v>0</v>
      </c>
      <c r="H12" s="25">
        <v>2.33</v>
      </c>
      <c r="I12" s="25">
        <v>0</v>
      </c>
      <c r="J12" s="25">
        <v>7.0000000000000007E-2</v>
      </c>
      <c r="K12" s="25">
        <v>2.4</v>
      </c>
      <c r="L12" s="25">
        <v>1.44578313253012E-2</v>
      </c>
      <c r="M12" s="26">
        <v>0.97083333333333344</v>
      </c>
      <c r="N12" s="26">
        <v>0</v>
      </c>
      <c r="O12" s="26">
        <v>2.9166666666666671E-2</v>
      </c>
      <c r="Q12" s="68">
        <f t="shared" si="0"/>
        <v>0.33200000000000002</v>
      </c>
      <c r="R12" s="67">
        <f t="shared" si="1"/>
        <v>0.97499999999999998</v>
      </c>
    </row>
    <row r="13" spans="1:18" x14ac:dyDescent="0.25">
      <c r="A13" s="15" t="s">
        <v>302</v>
      </c>
      <c r="B13" s="15" t="s">
        <v>303</v>
      </c>
      <c r="C13" s="15" t="s">
        <v>19</v>
      </c>
      <c r="D13" s="25">
        <v>5</v>
      </c>
      <c r="E13" s="25">
        <v>1.51</v>
      </c>
      <c r="F13" s="25">
        <v>0</v>
      </c>
      <c r="G13" s="25">
        <v>0</v>
      </c>
      <c r="H13" s="25">
        <v>1.51</v>
      </c>
      <c r="I13" s="25">
        <v>0.09</v>
      </c>
      <c r="J13" s="25">
        <v>0.04</v>
      </c>
      <c r="K13" s="25">
        <v>1.64</v>
      </c>
      <c r="L13" s="25">
        <v>1.312E-2</v>
      </c>
      <c r="M13" s="26">
        <v>0.9207317073170731</v>
      </c>
      <c r="N13" s="26">
        <v>5.4878048780487798E-2</v>
      </c>
      <c r="O13" s="26">
        <v>2.4390243902439018E-2</v>
      </c>
      <c r="Q13" s="68">
        <f t="shared" si="0"/>
        <v>0.20799999999999999</v>
      </c>
      <c r="R13" s="67">
        <f t="shared" si="1"/>
        <v>0.97099999999999997</v>
      </c>
    </row>
    <row r="14" spans="1:18" x14ac:dyDescent="0.25">
      <c r="A14" s="15" t="s">
        <v>58</v>
      </c>
      <c r="B14" s="15" t="s">
        <v>59</v>
      </c>
      <c r="C14" s="15" t="s">
        <v>19</v>
      </c>
      <c r="D14" s="25">
        <v>3</v>
      </c>
      <c r="E14" s="25">
        <v>5.1100000000000003</v>
      </c>
      <c r="F14" s="25">
        <v>0</v>
      </c>
      <c r="G14" s="25">
        <v>0</v>
      </c>
      <c r="H14" s="25">
        <v>5.1100000000000003</v>
      </c>
      <c r="I14" s="25">
        <v>0</v>
      </c>
      <c r="J14" s="25">
        <v>0.05</v>
      </c>
      <c r="K14" s="25">
        <v>5.16</v>
      </c>
      <c r="L14" s="25">
        <v>1.309644670050761E-2</v>
      </c>
      <c r="M14" s="26">
        <v>0.99031007751937983</v>
      </c>
      <c r="N14" s="26">
        <v>0</v>
      </c>
      <c r="O14" s="26">
        <v>9.6899224806201549E-3</v>
      </c>
      <c r="Q14" s="68">
        <f t="shared" si="0"/>
        <v>0.621</v>
      </c>
      <c r="R14" s="67">
        <f t="shared" si="1"/>
        <v>0.96799999999999997</v>
      </c>
    </row>
    <row r="15" spans="1:18" x14ac:dyDescent="0.25">
      <c r="A15" s="15" t="s">
        <v>244</v>
      </c>
      <c r="B15" s="15" t="s">
        <v>241</v>
      </c>
      <c r="C15" s="15" t="s">
        <v>19</v>
      </c>
      <c r="D15" s="25">
        <v>10</v>
      </c>
      <c r="E15" s="25">
        <v>0</v>
      </c>
      <c r="F15" s="25">
        <v>0</v>
      </c>
      <c r="G15" s="25">
        <v>0</v>
      </c>
      <c r="H15" s="25">
        <v>0</v>
      </c>
      <c r="I15" s="25">
        <v>4.3600000000000003</v>
      </c>
      <c r="J15" s="25">
        <v>0.03</v>
      </c>
      <c r="K15" s="25">
        <v>4.3900000000000006</v>
      </c>
      <c r="L15" s="25">
        <v>1.254285714285714E-2</v>
      </c>
      <c r="M15" s="26">
        <v>0</v>
      </c>
      <c r="N15" s="26">
        <v>0.99316628701594523</v>
      </c>
      <c r="O15" s="26">
        <v>6.8337129840546689E-3</v>
      </c>
      <c r="Q15" s="68">
        <f t="shared" si="0"/>
        <v>0.55800000000000005</v>
      </c>
      <c r="R15" s="67">
        <f t="shared" si="1"/>
        <v>0.96399999999999997</v>
      </c>
    </row>
    <row r="16" spans="1:18" x14ac:dyDescent="0.25">
      <c r="A16" s="15" t="s">
        <v>198</v>
      </c>
      <c r="B16" s="15" t="s">
        <v>189</v>
      </c>
      <c r="C16" s="15" t="s">
        <v>19</v>
      </c>
      <c r="D16" s="25">
        <v>1</v>
      </c>
      <c r="E16" s="25">
        <v>4.2699999999999996</v>
      </c>
      <c r="F16" s="25">
        <v>0</v>
      </c>
      <c r="G16" s="25">
        <v>0</v>
      </c>
      <c r="H16" s="25">
        <v>4.2699999999999996</v>
      </c>
      <c r="I16" s="25">
        <v>0</v>
      </c>
      <c r="J16" s="25">
        <v>0.21</v>
      </c>
      <c r="K16" s="25">
        <v>4.4800000000000004</v>
      </c>
      <c r="L16" s="25">
        <v>1.154639175257732E-2</v>
      </c>
      <c r="M16" s="26">
        <v>0.953125</v>
      </c>
      <c r="N16" s="26">
        <v>0</v>
      </c>
      <c r="O16" s="26">
        <v>4.6875E-2</v>
      </c>
      <c r="Q16" s="68">
        <f t="shared" si="0"/>
        <v>0.56499999999999995</v>
      </c>
      <c r="R16" s="67">
        <f t="shared" si="1"/>
        <v>0.96099999999999997</v>
      </c>
    </row>
    <row r="17" spans="1:18" x14ac:dyDescent="0.25">
      <c r="A17" s="15" t="s">
        <v>291</v>
      </c>
      <c r="B17" s="15" t="s">
        <v>286</v>
      </c>
      <c r="C17" s="15" t="s">
        <v>19</v>
      </c>
      <c r="D17" s="25">
        <v>7</v>
      </c>
      <c r="E17" s="25">
        <v>2.0499999999999998</v>
      </c>
      <c r="F17" s="25">
        <v>0</v>
      </c>
      <c r="G17" s="25">
        <v>0</v>
      </c>
      <c r="H17" s="25">
        <v>2.0499999999999998</v>
      </c>
      <c r="I17" s="25">
        <v>0.67</v>
      </c>
      <c r="J17" s="25">
        <v>0.51</v>
      </c>
      <c r="K17" s="25">
        <v>3.23</v>
      </c>
      <c r="L17" s="25">
        <v>1.149466192170818E-2</v>
      </c>
      <c r="M17" s="26">
        <v>0.6346749226006192</v>
      </c>
      <c r="N17" s="26">
        <v>0.20743034055727561</v>
      </c>
      <c r="O17" s="26">
        <v>0.15789473684210531</v>
      </c>
      <c r="Q17" s="68">
        <f t="shared" si="0"/>
        <v>0.441</v>
      </c>
      <c r="R17" s="67">
        <f t="shared" si="1"/>
        <v>0.95699999999999996</v>
      </c>
    </row>
    <row r="18" spans="1:18" x14ac:dyDescent="0.25">
      <c r="A18" s="15" t="s">
        <v>342</v>
      </c>
      <c r="B18" s="15" t="s">
        <v>341</v>
      </c>
      <c r="C18" s="15" t="s">
        <v>19</v>
      </c>
      <c r="D18" s="25">
        <v>10</v>
      </c>
      <c r="E18" s="25">
        <v>0</v>
      </c>
      <c r="F18" s="25">
        <v>0</v>
      </c>
      <c r="G18" s="25">
        <v>0</v>
      </c>
      <c r="H18" s="25">
        <v>0</v>
      </c>
      <c r="I18" s="25">
        <v>2.77</v>
      </c>
      <c r="J18" s="25">
        <v>0</v>
      </c>
      <c r="K18" s="25">
        <v>2.77</v>
      </c>
      <c r="L18" s="25">
        <v>1.1399176954732511E-2</v>
      </c>
      <c r="M18" s="26">
        <v>0</v>
      </c>
      <c r="N18" s="26">
        <v>1</v>
      </c>
      <c r="O18" s="26">
        <v>0</v>
      </c>
      <c r="Q18" s="68">
        <f t="shared" si="0"/>
        <v>0.39200000000000002</v>
      </c>
      <c r="R18" s="67">
        <f t="shared" si="1"/>
        <v>0.95399999999999996</v>
      </c>
    </row>
    <row r="19" spans="1:18" x14ac:dyDescent="0.25">
      <c r="A19" s="15" t="s">
        <v>64</v>
      </c>
      <c r="B19" s="15" t="s">
        <v>65</v>
      </c>
      <c r="C19" s="15" t="s">
        <v>19</v>
      </c>
      <c r="D19" s="25">
        <v>4</v>
      </c>
      <c r="E19" s="25">
        <v>2.0499999999999998</v>
      </c>
      <c r="F19" s="25">
        <v>0</v>
      </c>
      <c r="G19" s="25">
        <v>0</v>
      </c>
      <c r="H19" s="25">
        <v>2.0499999999999998</v>
      </c>
      <c r="I19" s="25">
        <v>0</v>
      </c>
      <c r="J19" s="25">
        <v>0.17</v>
      </c>
      <c r="K19" s="25">
        <v>2.2200000000000002</v>
      </c>
      <c r="L19" s="25">
        <v>1.138461538461538E-2</v>
      </c>
      <c r="M19" s="26">
        <v>0.92342342342342343</v>
      </c>
      <c r="N19" s="26">
        <v>0</v>
      </c>
      <c r="O19" s="26">
        <v>7.6576576576576585E-2</v>
      </c>
      <c r="Q19" s="68">
        <f t="shared" si="0"/>
        <v>0.3</v>
      </c>
      <c r="R19" s="67">
        <f t="shared" si="1"/>
        <v>0.95</v>
      </c>
    </row>
    <row r="20" spans="1:18" x14ac:dyDescent="0.25">
      <c r="A20" s="15" t="s">
        <v>151</v>
      </c>
      <c r="B20" s="15" t="s">
        <v>150</v>
      </c>
      <c r="C20" s="15" t="s">
        <v>19</v>
      </c>
      <c r="D20" s="25">
        <v>2</v>
      </c>
      <c r="E20" s="25">
        <v>2.52</v>
      </c>
      <c r="F20" s="25">
        <v>0</v>
      </c>
      <c r="G20" s="25">
        <v>0</v>
      </c>
      <c r="H20" s="25">
        <v>2.52</v>
      </c>
      <c r="I20" s="25">
        <v>1.28</v>
      </c>
      <c r="J20" s="25">
        <v>0.02</v>
      </c>
      <c r="K20" s="25">
        <v>3.82</v>
      </c>
      <c r="L20" s="25">
        <v>1.07909604519774E-2</v>
      </c>
      <c r="M20" s="26">
        <v>0.65968586387434558</v>
      </c>
      <c r="N20" s="26">
        <v>0.33507853403141358</v>
      </c>
      <c r="O20" s="26">
        <v>5.235602094240838E-3</v>
      </c>
      <c r="Q20" s="68">
        <f t="shared" si="0"/>
        <v>0.52600000000000002</v>
      </c>
      <c r="R20" s="67">
        <f t="shared" si="1"/>
        <v>0.94599999999999995</v>
      </c>
    </row>
    <row r="21" spans="1:18" x14ac:dyDescent="0.25">
      <c r="A21" s="15" t="s">
        <v>243</v>
      </c>
      <c r="B21" s="15" t="s">
        <v>241</v>
      </c>
      <c r="C21" s="15" t="s">
        <v>19</v>
      </c>
      <c r="D21" s="25">
        <v>10</v>
      </c>
      <c r="E21" s="25">
        <v>4.26</v>
      </c>
      <c r="F21" s="25">
        <v>0</v>
      </c>
      <c r="G21" s="25">
        <v>0</v>
      </c>
      <c r="H21" s="25">
        <v>4.26</v>
      </c>
      <c r="I21" s="25">
        <v>0.11</v>
      </c>
      <c r="J21" s="25">
        <v>0.17</v>
      </c>
      <c r="K21" s="25">
        <v>4.54</v>
      </c>
      <c r="L21" s="25">
        <v>1.050925925925926E-2</v>
      </c>
      <c r="M21" s="26">
        <v>0.93832599118942728</v>
      </c>
      <c r="N21" s="26">
        <v>2.4229074889867839E-2</v>
      </c>
      <c r="O21" s="26">
        <v>3.7444933920704852E-2</v>
      </c>
      <c r="Q21" s="68">
        <f t="shared" si="0"/>
        <v>0.57899999999999996</v>
      </c>
      <c r="R21" s="67">
        <f t="shared" si="1"/>
        <v>0.94299999999999995</v>
      </c>
    </row>
    <row r="22" spans="1:18" x14ac:dyDescent="0.25">
      <c r="A22" s="15" t="s">
        <v>271</v>
      </c>
      <c r="B22" s="15" t="s">
        <v>272</v>
      </c>
      <c r="C22" s="15" t="s">
        <v>19</v>
      </c>
      <c r="D22" s="25">
        <v>3</v>
      </c>
      <c r="E22" s="25">
        <v>3.44</v>
      </c>
      <c r="F22" s="25">
        <v>0</v>
      </c>
      <c r="G22" s="25">
        <v>0</v>
      </c>
      <c r="H22" s="25">
        <v>3.44</v>
      </c>
      <c r="I22" s="25">
        <v>0</v>
      </c>
      <c r="J22" s="25">
        <v>0.22</v>
      </c>
      <c r="K22" s="25">
        <v>3.66</v>
      </c>
      <c r="L22" s="25">
        <v>1.0054945054945049E-2</v>
      </c>
      <c r="M22" s="26">
        <v>0.93989071038251359</v>
      </c>
      <c r="N22" s="26">
        <v>0</v>
      </c>
      <c r="O22" s="26">
        <v>6.0109289617486343E-2</v>
      </c>
      <c r="Q22" s="68">
        <f t="shared" si="0"/>
        <v>0.505</v>
      </c>
      <c r="R22" s="67">
        <f t="shared" si="1"/>
        <v>0.93899999999999995</v>
      </c>
    </row>
    <row r="23" spans="1:18" x14ac:dyDescent="0.25">
      <c r="A23" s="15" t="s">
        <v>320</v>
      </c>
      <c r="B23" s="15" t="s">
        <v>321</v>
      </c>
      <c r="C23" s="15" t="s">
        <v>19</v>
      </c>
      <c r="D23" s="25">
        <v>5</v>
      </c>
      <c r="E23" s="25">
        <v>2.3199999999999998</v>
      </c>
      <c r="F23" s="25">
        <v>0</v>
      </c>
      <c r="G23" s="25">
        <v>0</v>
      </c>
      <c r="H23" s="25">
        <v>2.3199999999999998</v>
      </c>
      <c r="I23" s="25">
        <v>0</v>
      </c>
      <c r="J23" s="25">
        <v>0.05</v>
      </c>
      <c r="K23" s="25">
        <v>2.37</v>
      </c>
      <c r="L23" s="25">
        <v>9.7933884297520639E-3</v>
      </c>
      <c r="M23" s="26">
        <v>0.97890295358649793</v>
      </c>
      <c r="N23" s="26">
        <v>0</v>
      </c>
      <c r="O23" s="26">
        <v>2.1097046413502109E-2</v>
      </c>
      <c r="Q23" s="68">
        <f t="shared" si="0"/>
        <v>0.32100000000000001</v>
      </c>
      <c r="R23" s="67">
        <f t="shared" si="1"/>
        <v>0.93600000000000005</v>
      </c>
    </row>
    <row r="24" spans="1:18" x14ac:dyDescent="0.25">
      <c r="A24" s="15" t="s">
        <v>68</v>
      </c>
      <c r="B24" s="15" t="s">
        <v>65</v>
      </c>
      <c r="C24" s="15" t="s">
        <v>19</v>
      </c>
      <c r="D24" s="25">
        <v>4</v>
      </c>
      <c r="E24" s="25">
        <v>1.88</v>
      </c>
      <c r="F24" s="25">
        <v>0</v>
      </c>
      <c r="G24" s="25">
        <v>0</v>
      </c>
      <c r="H24" s="25">
        <v>1.88</v>
      </c>
      <c r="I24" s="25">
        <v>0.5</v>
      </c>
      <c r="J24" s="25">
        <v>0.13</v>
      </c>
      <c r="K24" s="25">
        <v>2.5099999999999998</v>
      </c>
      <c r="L24" s="25">
        <v>9.7665369649805444E-3</v>
      </c>
      <c r="M24" s="26">
        <v>0.74900398406374502</v>
      </c>
      <c r="N24" s="26">
        <v>0.19920318725099601</v>
      </c>
      <c r="O24" s="26">
        <v>5.1792828685258967E-2</v>
      </c>
      <c r="Q24" s="68">
        <f t="shared" si="0"/>
        <v>0.35299999999999998</v>
      </c>
      <c r="R24" s="67">
        <f t="shared" si="1"/>
        <v>0.93200000000000005</v>
      </c>
    </row>
    <row r="25" spans="1:18" x14ac:dyDescent="0.25">
      <c r="A25" s="15" t="s">
        <v>287</v>
      </c>
      <c r="B25" s="15" t="s">
        <v>286</v>
      </c>
      <c r="C25" s="15" t="s">
        <v>19</v>
      </c>
      <c r="D25" s="25">
        <v>7</v>
      </c>
      <c r="E25" s="25">
        <v>0</v>
      </c>
      <c r="F25" s="25">
        <v>0</v>
      </c>
      <c r="G25" s="25">
        <v>0</v>
      </c>
      <c r="H25" s="25">
        <v>0</v>
      </c>
      <c r="I25" s="25">
        <v>2.02</v>
      </c>
      <c r="J25" s="25">
        <v>0</v>
      </c>
      <c r="K25" s="25">
        <v>2.02</v>
      </c>
      <c r="L25" s="25">
        <v>9.7584541062801927E-3</v>
      </c>
      <c r="M25" s="26">
        <v>0</v>
      </c>
      <c r="N25" s="26">
        <v>1</v>
      </c>
      <c r="O25" s="26">
        <v>0</v>
      </c>
      <c r="Q25" s="68">
        <f t="shared" si="0"/>
        <v>0.27500000000000002</v>
      </c>
      <c r="R25" s="67">
        <f t="shared" si="1"/>
        <v>0.92900000000000005</v>
      </c>
    </row>
    <row r="26" spans="1:18" x14ac:dyDescent="0.25">
      <c r="A26" s="15" t="s">
        <v>229</v>
      </c>
      <c r="B26" s="15" t="s">
        <v>228</v>
      </c>
      <c r="C26" s="15" t="s">
        <v>19</v>
      </c>
      <c r="D26" s="25">
        <v>1</v>
      </c>
      <c r="E26" s="25">
        <v>1.5</v>
      </c>
      <c r="F26" s="25">
        <v>0</v>
      </c>
      <c r="G26" s="25">
        <v>0</v>
      </c>
      <c r="H26" s="25">
        <v>1.5</v>
      </c>
      <c r="I26" s="25">
        <v>0.18</v>
      </c>
      <c r="J26" s="25">
        <v>0.28999999999999998</v>
      </c>
      <c r="K26" s="25">
        <v>1.97</v>
      </c>
      <c r="L26" s="25">
        <v>9.7524752475247525E-3</v>
      </c>
      <c r="M26" s="26">
        <v>0.76142131979695438</v>
      </c>
      <c r="N26" s="26">
        <v>9.1370558375634514E-2</v>
      </c>
      <c r="O26" s="26">
        <v>0.14720812182741119</v>
      </c>
      <c r="Q26" s="68">
        <f t="shared" si="0"/>
        <v>0.26800000000000002</v>
      </c>
      <c r="R26" s="67">
        <f t="shared" si="1"/>
        <v>0.92500000000000004</v>
      </c>
    </row>
    <row r="27" spans="1:18" x14ac:dyDescent="0.25">
      <c r="A27" s="15" t="s">
        <v>332</v>
      </c>
      <c r="B27" s="15" t="s">
        <v>329</v>
      </c>
      <c r="C27" s="15" t="s">
        <v>19</v>
      </c>
      <c r="D27" s="25">
        <v>2</v>
      </c>
      <c r="E27" s="25">
        <v>7.24</v>
      </c>
      <c r="F27" s="25">
        <v>0</v>
      </c>
      <c r="G27" s="25">
        <v>0</v>
      </c>
      <c r="H27" s="25">
        <v>7.24</v>
      </c>
      <c r="I27" s="25">
        <v>7.0000000000000007E-2</v>
      </c>
      <c r="J27" s="25">
        <v>0.01</v>
      </c>
      <c r="K27" s="25">
        <v>7.32</v>
      </c>
      <c r="L27" s="25">
        <v>9.6953642384105965E-3</v>
      </c>
      <c r="M27" s="26">
        <v>0.98907103825136611</v>
      </c>
      <c r="N27" s="26">
        <v>9.562841530054645E-3</v>
      </c>
      <c r="O27" s="26">
        <v>1.366120218579235E-3</v>
      </c>
      <c r="Q27" s="68">
        <f t="shared" si="0"/>
        <v>0.69599999999999995</v>
      </c>
      <c r="R27" s="67">
        <f t="shared" si="1"/>
        <v>0.92200000000000004</v>
      </c>
    </row>
    <row r="28" spans="1:18" x14ac:dyDescent="0.25">
      <c r="A28" s="15" t="s">
        <v>200</v>
      </c>
      <c r="B28" s="15" t="s">
        <v>201</v>
      </c>
      <c r="C28" s="15" t="s">
        <v>19</v>
      </c>
      <c r="D28" s="25">
        <v>1</v>
      </c>
      <c r="E28" s="25">
        <v>3.28</v>
      </c>
      <c r="F28" s="25">
        <v>0</v>
      </c>
      <c r="G28" s="25">
        <v>0</v>
      </c>
      <c r="H28" s="25">
        <v>3.28</v>
      </c>
      <c r="I28" s="25">
        <v>0.2</v>
      </c>
      <c r="J28" s="25">
        <v>0.06</v>
      </c>
      <c r="K28" s="25">
        <v>3.54</v>
      </c>
      <c r="L28" s="25">
        <v>9.4652406417112308E-3</v>
      </c>
      <c r="M28" s="26">
        <v>0.92655367231638408</v>
      </c>
      <c r="N28" s="26">
        <v>5.6497175141242938E-2</v>
      </c>
      <c r="O28" s="26">
        <v>1.6949152542372881E-2</v>
      </c>
      <c r="Q28" s="68">
        <f t="shared" si="0"/>
        <v>0.49099999999999999</v>
      </c>
      <c r="R28" s="67">
        <f t="shared" si="1"/>
        <v>0.91800000000000004</v>
      </c>
    </row>
    <row r="29" spans="1:18" x14ac:dyDescent="0.25">
      <c r="A29" s="15" t="s">
        <v>110</v>
      </c>
      <c r="B29" s="15" t="s">
        <v>107</v>
      </c>
      <c r="C29" s="15" t="s">
        <v>19</v>
      </c>
      <c r="D29" s="25">
        <v>6</v>
      </c>
      <c r="E29" s="25">
        <v>2.57</v>
      </c>
      <c r="F29" s="25">
        <v>0</v>
      </c>
      <c r="G29" s="25">
        <v>0</v>
      </c>
      <c r="H29" s="25">
        <v>2.57</v>
      </c>
      <c r="I29" s="25">
        <v>0.43</v>
      </c>
      <c r="J29" s="25">
        <v>0.04</v>
      </c>
      <c r="K29" s="25">
        <v>3.04</v>
      </c>
      <c r="L29" s="25">
        <v>9.4409937888198757E-3</v>
      </c>
      <c r="M29" s="26">
        <v>0.8453947368421052</v>
      </c>
      <c r="N29" s="26">
        <v>0.1414473684210526</v>
      </c>
      <c r="O29" s="26">
        <v>1.3157894736842099E-2</v>
      </c>
      <c r="Q29" s="68">
        <f t="shared" si="0"/>
        <v>0.42</v>
      </c>
      <c r="R29" s="67">
        <f t="shared" si="1"/>
        <v>0.91500000000000004</v>
      </c>
    </row>
    <row r="30" spans="1:18" x14ac:dyDescent="0.25">
      <c r="A30" s="15" t="s">
        <v>309</v>
      </c>
      <c r="B30" s="15" t="s">
        <v>310</v>
      </c>
      <c r="C30" s="15" t="s">
        <v>19</v>
      </c>
      <c r="D30" s="25">
        <v>6</v>
      </c>
      <c r="E30" s="25">
        <v>0</v>
      </c>
      <c r="F30" s="25">
        <v>0</v>
      </c>
      <c r="G30" s="25">
        <v>0</v>
      </c>
      <c r="H30" s="25">
        <v>0</v>
      </c>
      <c r="I30" s="25">
        <v>1.8</v>
      </c>
      <c r="J30" s="25">
        <v>0.02</v>
      </c>
      <c r="K30" s="25">
        <v>1.82</v>
      </c>
      <c r="L30" s="25">
        <v>9.285714285714286E-3</v>
      </c>
      <c r="M30" s="26">
        <v>0</v>
      </c>
      <c r="N30" s="26">
        <v>0.98901098901098905</v>
      </c>
      <c r="O30" s="26">
        <v>1.098901098901099E-2</v>
      </c>
      <c r="Q30" s="68">
        <f t="shared" si="0"/>
        <v>0.24</v>
      </c>
      <c r="R30" s="67">
        <f t="shared" si="1"/>
        <v>0.91100000000000003</v>
      </c>
    </row>
    <row r="31" spans="1:18" x14ac:dyDescent="0.25">
      <c r="A31" s="15" t="s">
        <v>181</v>
      </c>
      <c r="B31" s="15" t="s">
        <v>182</v>
      </c>
      <c r="C31" s="15" t="s">
        <v>19</v>
      </c>
      <c r="D31" s="25">
        <v>2</v>
      </c>
      <c r="E31" s="25">
        <v>2.21</v>
      </c>
      <c r="F31" s="25">
        <v>0</v>
      </c>
      <c r="G31" s="25">
        <v>0</v>
      </c>
      <c r="H31" s="25">
        <v>2.21</v>
      </c>
      <c r="I31" s="25">
        <v>0</v>
      </c>
      <c r="J31" s="25">
        <v>0</v>
      </c>
      <c r="K31" s="25">
        <v>2.21</v>
      </c>
      <c r="L31" s="25">
        <v>9.208333333333334E-3</v>
      </c>
      <c r="M31" s="26">
        <v>1</v>
      </c>
      <c r="N31" s="26">
        <v>0</v>
      </c>
      <c r="O31" s="26">
        <v>0</v>
      </c>
      <c r="Q31" s="68">
        <f t="shared" si="0"/>
        <v>0.29299999999999998</v>
      </c>
      <c r="R31" s="67">
        <f t="shared" si="1"/>
        <v>0.90800000000000003</v>
      </c>
    </row>
    <row r="32" spans="1:18" x14ac:dyDescent="0.25">
      <c r="A32" s="15" t="s">
        <v>167</v>
      </c>
      <c r="B32" s="15" t="s">
        <v>161</v>
      </c>
      <c r="C32" s="15" t="s">
        <v>19</v>
      </c>
      <c r="D32" s="25">
        <v>6</v>
      </c>
      <c r="E32" s="25">
        <v>2.5099999999999998</v>
      </c>
      <c r="F32" s="25">
        <v>0</v>
      </c>
      <c r="G32" s="25">
        <v>0</v>
      </c>
      <c r="H32" s="25">
        <v>2.5099999999999998</v>
      </c>
      <c r="I32" s="25">
        <v>1.62</v>
      </c>
      <c r="J32" s="25">
        <v>0</v>
      </c>
      <c r="K32" s="25">
        <v>4.13</v>
      </c>
      <c r="L32" s="25">
        <v>9.1574279379157426E-3</v>
      </c>
      <c r="M32" s="26">
        <v>0.60774818401937047</v>
      </c>
      <c r="N32" s="26">
        <v>0.39225181598062958</v>
      </c>
      <c r="O32" s="26">
        <v>0</v>
      </c>
      <c r="Q32" s="68">
        <f t="shared" si="0"/>
        <v>0.54700000000000004</v>
      </c>
      <c r="R32" s="67">
        <f t="shared" si="1"/>
        <v>0.90400000000000003</v>
      </c>
    </row>
    <row r="33" spans="1:18" x14ac:dyDescent="0.25">
      <c r="A33" s="15" t="s">
        <v>289</v>
      </c>
      <c r="B33" s="15" t="s">
        <v>286</v>
      </c>
      <c r="C33" s="15" t="s">
        <v>19</v>
      </c>
      <c r="D33" s="25">
        <v>7</v>
      </c>
      <c r="E33" s="25">
        <v>0</v>
      </c>
      <c r="F33" s="25">
        <v>0</v>
      </c>
      <c r="G33" s="25">
        <v>0</v>
      </c>
      <c r="H33" s="25">
        <v>0</v>
      </c>
      <c r="I33" s="25">
        <v>3.56</v>
      </c>
      <c r="J33" s="25">
        <v>0.12</v>
      </c>
      <c r="K33" s="25">
        <v>3.68</v>
      </c>
      <c r="L33" s="25">
        <v>9.1542288557213934E-3</v>
      </c>
      <c r="M33" s="26">
        <v>0</v>
      </c>
      <c r="N33" s="26">
        <v>0.96739130434782605</v>
      </c>
      <c r="O33" s="26">
        <v>3.2608695652173912E-2</v>
      </c>
      <c r="Q33" s="68">
        <f t="shared" si="0"/>
        <v>0.51200000000000001</v>
      </c>
      <c r="R33" s="67">
        <f t="shared" si="1"/>
        <v>0.90100000000000002</v>
      </c>
    </row>
    <row r="34" spans="1:18" x14ac:dyDescent="0.25">
      <c r="A34" s="15" t="s">
        <v>192</v>
      </c>
      <c r="B34" s="15" t="s">
        <v>189</v>
      </c>
      <c r="C34" s="15" t="s">
        <v>19</v>
      </c>
      <c r="D34" s="25">
        <v>1</v>
      </c>
      <c r="E34" s="25">
        <v>1.7</v>
      </c>
      <c r="F34" s="25">
        <v>0</v>
      </c>
      <c r="G34" s="25">
        <v>0</v>
      </c>
      <c r="H34" s="25">
        <v>1.7</v>
      </c>
      <c r="I34" s="25">
        <v>0</v>
      </c>
      <c r="J34" s="25">
        <v>0.18</v>
      </c>
      <c r="K34" s="25">
        <v>1.88</v>
      </c>
      <c r="L34" s="25">
        <v>9.0384615384615386E-3</v>
      </c>
      <c r="M34" s="26">
        <v>0.9042553191489362</v>
      </c>
      <c r="N34" s="26">
        <v>0</v>
      </c>
      <c r="O34" s="26">
        <v>9.5744680851063829E-2</v>
      </c>
      <c r="Q34" s="68">
        <f t="shared" si="0"/>
        <v>0.254</v>
      </c>
      <c r="R34" s="67">
        <f t="shared" si="1"/>
        <v>0.89700000000000002</v>
      </c>
    </row>
    <row r="35" spans="1:18" x14ac:dyDescent="0.25">
      <c r="A35" s="15" t="s">
        <v>335</v>
      </c>
      <c r="B35" s="15" t="s">
        <v>336</v>
      </c>
      <c r="C35" s="15" t="s">
        <v>19</v>
      </c>
      <c r="D35" s="25">
        <v>4</v>
      </c>
      <c r="E35" s="25">
        <v>2.68</v>
      </c>
      <c r="F35" s="25">
        <v>0</v>
      </c>
      <c r="G35" s="25">
        <v>0</v>
      </c>
      <c r="H35" s="25">
        <v>2.68</v>
      </c>
      <c r="I35" s="25">
        <v>0</v>
      </c>
      <c r="J35" s="25">
        <v>0.02</v>
      </c>
      <c r="K35" s="25">
        <v>2.7</v>
      </c>
      <c r="L35" s="25">
        <v>8.9108910891089119E-3</v>
      </c>
      <c r="M35" s="26">
        <v>0.99259259259259258</v>
      </c>
      <c r="N35" s="26">
        <v>0</v>
      </c>
      <c r="O35" s="26">
        <v>7.4074074074074068E-3</v>
      </c>
      <c r="Q35" s="68">
        <f t="shared" si="0"/>
        <v>0.38100000000000001</v>
      </c>
      <c r="R35" s="67">
        <f t="shared" si="1"/>
        <v>0.89300000000000002</v>
      </c>
    </row>
    <row r="36" spans="1:18" x14ac:dyDescent="0.25">
      <c r="A36" s="15" t="s">
        <v>285</v>
      </c>
      <c r="B36" s="15" t="s">
        <v>286</v>
      </c>
      <c r="C36" s="15" t="s">
        <v>19</v>
      </c>
      <c r="D36" s="25">
        <v>7</v>
      </c>
      <c r="E36" s="25">
        <v>0</v>
      </c>
      <c r="F36" s="25">
        <v>0</v>
      </c>
      <c r="G36" s="25">
        <v>0</v>
      </c>
      <c r="H36" s="25">
        <v>0</v>
      </c>
      <c r="I36" s="25">
        <v>1.97</v>
      </c>
      <c r="J36" s="25">
        <v>0.38</v>
      </c>
      <c r="K36" s="25">
        <v>2.35</v>
      </c>
      <c r="L36" s="25">
        <v>8.8679245283018876E-3</v>
      </c>
      <c r="M36" s="26">
        <v>0</v>
      </c>
      <c r="N36" s="26">
        <v>0.83829787234042552</v>
      </c>
      <c r="O36" s="26">
        <v>0.16170212765957451</v>
      </c>
      <c r="Q36" s="68">
        <f t="shared" si="0"/>
        <v>0.318</v>
      </c>
      <c r="R36" s="67">
        <f t="shared" si="1"/>
        <v>0.89</v>
      </c>
    </row>
    <row r="37" spans="1:18" x14ac:dyDescent="0.25">
      <c r="A37" s="15" t="s">
        <v>55</v>
      </c>
      <c r="B37" s="15" t="s">
        <v>56</v>
      </c>
      <c r="C37" s="15" t="s">
        <v>19</v>
      </c>
      <c r="D37" s="25">
        <v>5</v>
      </c>
      <c r="E37" s="25">
        <v>2.78</v>
      </c>
      <c r="F37" s="25">
        <v>0</v>
      </c>
      <c r="G37" s="25">
        <v>0</v>
      </c>
      <c r="H37" s="25">
        <v>2.78</v>
      </c>
      <c r="I37" s="25">
        <v>0.08</v>
      </c>
      <c r="J37" s="25">
        <v>0.04</v>
      </c>
      <c r="K37" s="25">
        <v>2.9</v>
      </c>
      <c r="L37" s="25">
        <v>8.8145896656534953E-3</v>
      </c>
      <c r="M37" s="26">
        <v>0.95862068965517233</v>
      </c>
      <c r="N37" s="26">
        <v>2.7586206896551731E-2</v>
      </c>
      <c r="O37" s="26">
        <v>1.379310344827586E-2</v>
      </c>
      <c r="Q37" s="68">
        <f t="shared" si="0"/>
        <v>0.40899999999999997</v>
      </c>
      <c r="R37" s="67">
        <f t="shared" si="1"/>
        <v>0.88600000000000001</v>
      </c>
    </row>
    <row r="38" spans="1:18" x14ac:dyDescent="0.25">
      <c r="A38" s="15" t="s">
        <v>313</v>
      </c>
      <c r="B38" s="15" t="s">
        <v>314</v>
      </c>
      <c r="C38" s="15" t="s">
        <v>19</v>
      </c>
      <c r="D38" s="25">
        <v>7</v>
      </c>
      <c r="E38" s="25">
        <v>1.92</v>
      </c>
      <c r="F38" s="25">
        <v>0</v>
      </c>
      <c r="G38" s="25">
        <v>0</v>
      </c>
      <c r="H38" s="25">
        <v>1.92</v>
      </c>
      <c r="I38" s="25">
        <v>0.49</v>
      </c>
      <c r="J38" s="25">
        <v>0</v>
      </c>
      <c r="K38" s="25">
        <v>2.41</v>
      </c>
      <c r="L38" s="25">
        <v>8.7956204379562048E-3</v>
      </c>
      <c r="M38" s="26">
        <v>0.79668049792531115</v>
      </c>
      <c r="N38" s="26">
        <v>0.2033195020746888</v>
      </c>
      <c r="O38" s="26">
        <v>0</v>
      </c>
      <c r="Q38" s="68">
        <f t="shared" si="0"/>
        <v>0.33500000000000002</v>
      </c>
      <c r="R38" s="67">
        <f t="shared" si="1"/>
        <v>0.88300000000000001</v>
      </c>
    </row>
    <row r="39" spans="1:18" x14ac:dyDescent="0.25">
      <c r="A39" s="15" t="s">
        <v>157</v>
      </c>
      <c r="B39" s="15" t="s">
        <v>154</v>
      </c>
      <c r="C39" s="15" t="s">
        <v>19</v>
      </c>
      <c r="D39" s="25">
        <v>2</v>
      </c>
      <c r="E39" s="25">
        <v>6.4</v>
      </c>
      <c r="F39" s="25">
        <v>0</v>
      </c>
      <c r="G39" s="25">
        <v>0</v>
      </c>
      <c r="H39" s="25">
        <v>6.4</v>
      </c>
      <c r="I39" s="25">
        <v>0</v>
      </c>
      <c r="J39" s="25">
        <v>0.02</v>
      </c>
      <c r="K39" s="25">
        <v>6.42</v>
      </c>
      <c r="L39" s="25">
        <v>8.710990502035278E-3</v>
      </c>
      <c r="M39" s="26">
        <v>0.99688473520249232</v>
      </c>
      <c r="N39" s="26">
        <v>0</v>
      </c>
      <c r="O39" s="26">
        <v>3.1152647975077881E-3</v>
      </c>
      <c r="Q39" s="68">
        <f t="shared" si="0"/>
        <v>0.67800000000000005</v>
      </c>
      <c r="R39" s="67">
        <f t="shared" si="1"/>
        <v>0.879</v>
      </c>
    </row>
    <row r="40" spans="1:18" x14ac:dyDescent="0.25">
      <c r="A40" s="15" t="s">
        <v>138</v>
      </c>
      <c r="B40" s="15" t="s">
        <v>129</v>
      </c>
      <c r="C40" s="15" t="s">
        <v>19</v>
      </c>
      <c r="D40" s="25">
        <v>3</v>
      </c>
      <c r="E40" s="25">
        <v>1.59</v>
      </c>
      <c r="F40" s="25">
        <v>0</v>
      </c>
      <c r="G40" s="25">
        <v>0</v>
      </c>
      <c r="H40" s="25">
        <v>1.59</v>
      </c>
      <c r="I40" s="25">
        <v>0</v>
      </c>
      <c r="J40" s="25">
        <v>0.01</v>
      </c>
      <c r="K40" s="25">
        <v>1.6</v>
      </c>
      <c r="L40" s="25">
        <v>8.5561497326203211E-3</v>
      </c>
      <c r="M40" s="26">
        <v>0.99375000000000002</v>
      </c>
      <c r="N40" s="26">
        <v>0</v>
      </c>
      <c r="O40" s="26">
        <v>6.2499999999999986E-3</v>
      </c>
      <c r="Q40" s="68">
        <f t="shared" si="0"/>
        <v>0.19700000000000001</v>
      </c>
      <c r="R40" s="67">
        <f t="shared" si="1"/>
        <v>0.876</v>
      </c>
    </row>
    <row r="41" spans="1:18" x14ac:dyDescent="0.25">
      <c r="A41" s="15" t="s">
        <v>261</v>
      </c>
      <c r="B41" s="15" t="s">
        <v>260</v>
      </c>
      <c r="C41" s="15" t="s">
        <v>19</v>
      </c>
      <c r="D41" s="25">
        <v>6</v>
      </c>
      <c r="E41" s="25">
        <v>1.48</v>
      </c>
      <c r="F41" s="25">
        <v>0</v>
      </c>
      <c r="G41" s="25">
        <v>0</v>
      </c>
      <c r="H41" s="25">
        <v>1.48</v>
      </c>
      <c r="I41" s="25">
        <v>0</v>
      </c>
      <c r="J41" s="25">
        <v>0.01</v>
      </c>
      <c r="K41" s="25">
        <v>1.49</v>
      </c>
      <c r="L41" s="25">
        <v>8.5142857142857138E-3</v>
      </c>
      <c r="M41" s="26">
        <v>0.99328859060402686</v>
      </c>
      <c r="N41" s="26">
        <v>0</v>
      </c>
      <c r="O41" s="26">
        <v>6.7114093959731542E-3</v>
      </c>
      <c r="Q41" s="68">
        <f t="shared" si="0"/>
        <v>0.17299999999999999</v>
      </c>
      <c r="R41" s="67">
        <f t="shared" si="1"/>
        <v>0.872</v>
      </c>
    </row>
    <row r="42" spans="1:18" x14ac:dyDescent="0.25">
      <c r="A42" s="15" t="s">
        <v>288</v>
      </c>
      <c r="B42" s="15" t="s">
        <v>286</v>
      </c>
      <c r="C42" s="15" t="s">
        <v>19</v>
      </c>
      <c r="D42" s="25">
        <v>7</v>
      </c>
      <c r="E42" s="25">
        <v>0</v>
      </c>
      <c r="F42" s="25">
        <v>0</v>
      </c>
      <c r="G42" s="25">
        <v>0</v>
      </c>
      <c r="H42" s="25">
        <v>0</v>
      </c>
      <c r="I42" s="25">
        <v>1.29</v>
      </c>
      <c r="J42" s="25">
        <v>0.36</v>
      </c>
      <c r="K42" s="25">
        <v>1.65</v>
      </c>
      <c r="L42" s="25">
        <v>8.505154639175257E-3</v>
      </c>
      <c r="M42" s="26">
        <v>0</v>
      </c>
      <c r="N42" s="26">
        <v>0.78181818181818186</v>
      </c>
      <c r="O42" s="26">
        <v>0.2181818181818182</v>
      </c>
      <c r="Q42" s="68">
        <f t="shared" si="0"/>
        <v>0.21199999999999999</v>
      </c>
      <c r="R42" s="67">
        <f t="shared" si="1"/>
        <v>0.86899999999999999</v>
      </c>
    </row>
    <row r="43" spans="1:18" x14ac:dyDescent="0.25">
      <c r="A43" s="15" t="s">
        <v>194</v>
      </c>
      <c r="B43" s="15" t="s">
        <v>189</v>
      </c>
      <c r="C43" s="15" t="s">
        <v>19</v>
      </c>
      <c r="D43" s="25">
        <v>1</v>
      </c>
      <c r="E43" s="25">
        <v>4.01</v>
      </c>
      <c r="F43" s="25">
        <v>0</v>
      </c>
      <c r="G43" s="25">
        <v>0</v>
      </c>
      <c r="H43" s="25">
        <v>4.01</v>
      </c>
      <c r="I43" s="25">
        <v>0.52</v>
      </c>
      <c r="J43" s="25">
        <v>0.4</v>
      </c>
      <c r="K43" s="25">
        <v>4.93</v>
      </c>
      <c r="L43" s="25">
        <v>8.3701188455008492E-3</v>
      </c>
      <c r="M43" s="26">
        <v>0.81338742393509134</v>
      </c>
      <c r="N43" s="26">
        <v>0.1054766734279919</v>
      </c>
      <c r="O43" s="26">
        <v>8.1135902636916848E-2</v>
      </c>
      <c r="Q43" s="68">
        <f t="shared" si="0"/>
        <v>0.59699999999999998</v>
      </c>
      <c r="R43" s="67">
        <f t="shared" si="1"/>
        <v>0.86499999999999999</v>
      </c>
    </row>
    <row r="44" spans="1:18" x14ac:dyDescent="0.25">
      <c r="A44" s="15" t="s">
        <v>168</v>
      </c>
      <c r="B44" s="15" t="s">
        <v>161</v>
      </c>
      <c r="C44" s="15" t="s">
        <v>19</v>
      </c>
      <c r="D44" s="25">
        <v>6</v>
      </c>
      <c r="E44" s="25">
        <v>2.54</v>
      </c>
      <c r="F44" s="25">
        <v>0</v>
      </c>
      <c r="G44" s="25">
        <v>0</v>
      </c>
      <c r="H44" s="25">
        <v>2.54</v>
      </c>
      <c r="I44" s="25">
        <v>0.28999999999999998</v>
      </c>
      <c r="J44" s="25">
        <v>0</v>
      </c>
      <c r="K44" s="25">
        <v>2.83</v>
      </c>
      <c r="L44" s="25">
        <v>8.2991202346041053E-3</v>
      </c>
      <c r="M44" s="26">
        <v>0.89752650176678439</v>
      </c>
      <c r="N44" s="26">
        <v>0.1024734982332155</v>
      </c>
      <c r="O44" s="26">
        <v>0</v>
      </c>
      <c r="Q44" s="68">
        <f t="shared" si="0"/>
        <v>0.40200000000000002</v>
      </c>
      <c r="R44" s="67">
        <f t="shared" si="1"/>
        <v>0.86199999999999999</v>
      </c>
    </row>
    <row r="45" spans="1:18" x14ac:dyDescent="0.25">
      <c r="A45" s="15" t="s">
        <v>323</v>
      </c>
      <c r="B45" s="15" t="s">
        <v>321</v>
      </c>
      <c r="C45" s="15" t="s">
        <v>19</v>
      </c>
      <c r="D45" s="25">
        <v>5</v>
      </c>
      <c r="E45" s="25">
        <v>0.5</v>
      </c>
      <c r="F45" s="25">
        <v>0</v>
      </c>
      <c r="G45" s="25">
        <v>0</v>
      </c>
      <c r="H45" s="25">
        <v>0.5</v>
      </c>
      <c r="I45" s="25">
        <v>0</v>
      </c>
      <c r="J45" s="25">
        <v>0.03</v>
      </c>
      <c r="K45" s="25">
        <v>0.53</v>
      </c>
      <c r="L45" s="25">
        <v>8.1538461538461539E-3</v>
      </c>
      <c r="M45" s="26">
        <v>0.94339622641509424</v>
      </c>
      <c r="N45" s="26">
        <v>0</v>
      </c>
      <c r="O45" s="26">
        <v>5.6603773584905648E-2</v>
      </c>
      <c r="Q45" s="68">
        <f t="shared" si="0"/>
        <v>7.6999999999999999E-2</v>
      </c>
      <c r="R45" s="67">
        <f t="shared" si="1"/>
        <v>0.85799999999999998</v>
      </c>
    </row>
    <row r="46" spans="1:18" x14ac:dyDescent="0.25">
      <c r="A46" s="15" t="s">
        <v>169</v>
      </c>
      <c r="B46" s="15" t="s">
        <v>161</v>
      </c>
      <c r="C46" s="15" t="s">
        <v>19</v>
      </c>
      <c r="D46" s="25">
        <v>6</v>
      </c>
      <c r="E46" s="25">
        <v>0.9</v>
      </c>
      <c r="F46" s="25">
        <v>0</v>
      </c>
      <c r="G46" s="25">
        <v>0</v>
      </c>
      <c r="H46" s="25">
        <v>0.9</v>
      </c>
      <c r="I46" s="25">
        <v>0.6</v>
      </c>
      <c r="J46" s="25">
        <v>0</v>
      </c>
      <c r="K46" s="25">
        <v>1.5</v>
      </c>
      <c r="L46" s="25">
        <v>8.152173913043478E-3</v>
      </c>
      <c r="M46" s="26">
        <v>0.6</v>
      </c>
      <c r="N46" s="26">
        <v>0.4</v>
      </c>
      <c r="O46" s="26">
        <v>0</v>
      </c>
      <c r="Q46" s="68">
        <f t="shared" si="0"/>
        <v>0.17599999999999999</v>
      </c>
      <c r="R46" s="67">
        <f t="shared" si="1"/>
        <v>0.85499999999999998</v>
      </c>
    </row>
    <row r="47" spans="1:18" x14ac:dyDescent="0.25">
      <c r="A47" s="15" t="s">
        <v>232</v>
      </c>
      <c r="B47" s="15" t="s">
        <v>233</v>
      </c>
      <c r="C47" s="15" t="s">
        <v>19</v>
      </c>
      <c r="D47" s="25">
        <v>9</v>
      </c>
      <c r="E47" s="25">
        <v>1.63</v>
      </c>
      <c r="F47" s="25">
        <v>0</v>
      </c>
      <c r="G47" s="25">
        <v>0</v>
      </c>
      <c r="H47" s="25">
        <v>1.63</v>
      </c>
      <c r="I47" s="25">
        <v>0.09</v>
      </c>
      <c r="J47" s="25">
        <v>0.03</v>
      </c>
      <c r="K47" s="25">
        <v>1.75</v>
      </c>
      <c r="L47" s="25">
        <v>8.1395348837209301E-3</v>
      </c>
      <c r="M47" s="26">
        <v>0.93142857142857138</v>
      </c>
      <c r="N47" s="26">
        <v>5.1428571428571428E-2</v>
      </c>
      <c r="O47" s="26">
        <v>1.714285714285714E-2</v>
      </c>
      <c r="Q47" s="68">
        <f t="shared" si="0"/>
        <v>0.222</v>
      </c>
      <c r="R47" s="67">
        <f t="shared" si="1"/>
        <v>0.85099999999999998</v>
      </c>
    </row>
    <row r="48" spans="1:18" x14ac:dyDescent="0.25">
      <c r="A48" s="15" t="s">
        <v>76</v>
      </c>
      <c r="B48" s="15" t="s">
        <v>77</v>
      </c>
      <c r="C48" s="15" t="s">
        <v>19</v>
      </c>
      <c r="D48" s="25">
        <v>7</v>
      </c>
      <c r="E48" s="25">
        <v>1.8</v>
      </c>
      <c r="F48" s="25">
        <v>0</v>
      </c>
      <c r="G48" s="25">
        <v>0</v>
      </c>
      <c r="H48" s="25">
        <v>1.8</v>
      </c>
      <c r="I48" s="25">
        <v>0</v>
      </c>
      <c r="J48" s="25">
        <v>0.02</v>
      </c>
      <c r="K48" s="25">
        <v>1.82</v>
      </c>
      <c r="L48" s="25">
        <v>8.1250000000000003E-3</v>
      </c>
      <c r="M48" s="26">
        <v>0.98901098901098905</v>
      </c>
      <c r="N48" s="26">
        <v>0</v>
      </c>
      <c r="O48" s="26">
        <v>1.098901098901099E-2</v>
      </c>
      <c r="Q48" s="68">
        <f t="shared" si="0"/>
        <v>0.24</v>
      </c>
      <c r="R48" s="67">
        <f t="shared" si="1"/>
        <v>0.84799999999999998</v>
      </c>
    </row>
    <row r="49" spans="1:18" x14ac:dyDescent="0.25">
      <c r="A49" s="15" t="s">
        <v>147</v>
      </c>
      <c r="B49" s="15" t="s">
        <v>146</v>
      </c>
      <c r="C49" s="15" t="s">
        <v>19</v>
      </c>
      <c r="D49" s="25">
        <v>7</v>
      </c>
      <c r="E49" s="25">
        <v>6.92</v>
      </c>
      <c r="F49" s="25">
        <v>0</v>
      </c>
      <c r="G49" s="25">
        <v>0</v>
      </c>
      <c r="H49" s="25">
        <v>6.92</v>
      </c>
      <c r="I49" s="25">
        <v>3.08</v>
      </c>
      <c r="J49" s="25">
        <v>0.08</v>
      </c>
      <c r="K49" s="25">
        <v>10.08</v>
      </c>
      <c r="L49" s="25">
        <v>7.9058823529411758E-3</v>
      </c>
      <c r="M49" s="26">
        <v>0.68650793650793651</v>
      </c>
      <c r="N49" s="26">
        <v>0.30555555555555558</v>
      </c>
      <c r="O49" s="26">
        <v>7.9365079365079361E-3</v>
      </c>
      <c r="Q49" s="68">
        <f t="shared" si="0"/>
        <v>0.74199999999999999</v>
      </c>
      <c r="R49" s="67">
        <f t="shared" si="1"/>
        <v>0.84399999999999997</v>
      </c>
    </row>
    <row r="50" spans="1:18" x14ac:dyDescent="0.25">
      <c r="A50" s="15" t="s">
        <v>346</v>
      </c>
      <c r="B50" s="15" t="s">
        <v>347</v>
      </c>
      <c r="C50" s="15" t="s">
        <v>19</v>
      </c>
      <c r="D50" s="25">
        <v>5</v>
      </c>
      <c r="E50" s="25">
        <v>2.36</v>
      </c>
      <c r="F50" s="25">
        <v>0</v>
      </c>
      <c r="G50" s="25">
        <v>0</v>
      </c>
      <c r="H50" s="25">
        <v>2.36</v>
      </c>
      <c r="I50" s="25">
        <v>0.14000000000000001</v>
      </c>
      <c r="J50" s="25">
        <v>0.01</v>
      </c>
      <c r="K50" s="25">
        <v>2.5099999999999998</v>
      </c>
      <c r="L50" s="25">
        <v>7.7708978328173356E-3</v>
      </c>
      <c r="M50" s="26">
        <v>0.94023904382470125</v>
      </c>
      <c r="N50" s="26">
        <v>5.5776892430278897E-2</v>
      </c>
      <c r="O50" s="26">
        <v>3.9840637450199211E-3</v>
      </c>
      <c r="Q50" s="68">
        <f t="shared" si="0"/>
        <v>0.35299999999999998</v>
      </c>
      <c r="R50" s="67">
        <f t="shared" si="1"/>
        <v>0.84</v>
      </c>
    </row>
    <row r="51" spans="1:18" x14ac:dyDescent="0.25">
      <c r="A51" s="15" t="s">
        <v>281</v>
      </c>
      <c r="B51" s="15" t="s">
        <v>280</v>
      </c>
      <c r="C51" s="15" t="s">
        <v>19</v>
      </c>
      <c r="D51" s="25">
        <v>1</v>
      </c>
      <c r="E51" s="25">
        <v>0</v>
      </c>
      <c r="F51" s="25">
        <v>0</v>
      </c>
      <c r="G51" s="25">
        <v>0</v>
      </c>
      <c r="H51" s="25">
        <v>0</v>
      </c>
      <c r="I51" s="25">
        <v>2.46</v>
      </c>
      <c r="J51" s="25">
        <v>0.03</v>
      </c>
      <c r="K51" s="25">
        <v>2.4900000000000002</v>
      </c>
      <c r="L51" s="25">
        <v>7.7570093457943919E-3</v>
      </c>
      <c r="M51" s="26">
        <v>0</v>
      </c>
      <c r="N51" s="26">
        <v>0.98795180722891573</v>
      </c>
      <c r="O51" s="26">
        <v>1.204819277108434E-2</v>
      </c>
      <c r="Q51" s="68">
        <f t="shared" si="0"/>
        <v>0.34899999999999998</v>
      </c>
      <c r="R51" s="67">
        <f t="shared" si="1"/>
        <v>0.83699999999999997</v>
      </c>
    </row>
    <row r="52" spans="1:18" x14ac:dyDescent="0.25">
      <c r="A52" s="15" t="s">
        <v>153</v>
      </c>
      <c r="B52" s="15" t="s">
        <v>154</v>
      </c>
      <c r="C52" s="15" t="s">
        <v>19</v>
      </c>
      <c r="D52" s="25">
        <v>2</v>
      </c>
      <c r="E52" s="25">
        <v>3.35</v>
      </c>
      <c r="F52" s="25">
        <v>0</v>
      </c>
      <c r="G52" s="25">
        <v>0</v>
      </c>
      <c r="H52" s="25">
        <v>3.35</v>
      </c>
      <c r="I52" s="25">
        <v>0</v>
      </c>
      <c r="J52" s="25">
        <v>0.01</v>
      </c>
      <c r="K52" s="25">
        <v>3.36</v>
      </c>
      <c r="L52" s="25">
        <v>7.7064220183486239E-3</v>
      </c>
      <c r="M52" s="26">
        <v>0.99702380952380953</v>
      </c>
      <c r="N52" s="26">
        <v>0</v>
      </c>
      <c r="O52" s="26">
        <v>2.976190476190476E-3</v>
      </c>
      <c r="Q52" s="68">
        <f t="shared" si="0"/>
        <v>0.45200000000000001</v>
      </c>
      <c r="R52" s="67">
        <f t="shared" si="1"/>
        <v>0.83299999999999996</v>
      </c>
    </row>
    <row r="53" spans="1:18" x14ac:dyDescent="0.25">
      <c r="A53" s="15" t="s">
        <v>124</v>
      </c>
      <c r="B53" s="15" t="s">
        <v>123</v>
      </c>
      <c r="C53" s="15" t="s">
        <v>19</v>
      </c>
      <c r="D53" s="25">
        <v>9</v>
      </c>
      <c r="E53" s="25">
        <v>0</v>
      </c>
      <c r="F53" s="25">
        <v>0</v>
      </c>
      <c r="G53" s="25">
        <v>0</v>
      </c>
      <c r="H53" s="25">
        <v>0</v>
      </c>
      <c r="I53" s="25">
        <v>2.09</v>
      </c>
      <c r="J53" s="25">
        <v>0.96</v>
      </c>
      <c r="K53" s="25">
        <v>3.05</v>
      </c>
      <c r="L53" s="25">
        <v>7.6249999999999998E-3</v>
      </c>
      <c r="M53" s="26">
        <v>0</v>
      </c>
      <c r="N53" s="26">
        <v>0.68524590163934429</v>
      </c>
      <c r="O53" s="26">
        <v>0.31475409836065582</v>
      </c>
      <c r="Q53" s="68">
        <f t="shared" si="0"/>
        <v>0.42399999999999999</v>
      </c>
      <c r="R53" s="67">
        <f t="shared" si="1"/>
        <v>0.83</v>
      </c>
    </row>
    <row r="54" spans="1:18" x14ac:dyDescent="0.25">
      <c r="A54" s="15" t="s">
        <v>316</v>
      </c>
      <c r="B54" s="15" t="s">
        <v>314</v>
      </c>
      <c r="C54" s="15" t="s">
        <v>19</v>
      </c>
      <c r="D54" s="25">
        <v>7</v>
      </c>
      <c r="E54" s="25">
        <v>3.98</v>
      </c>
      <c r="F54" s="25">
        <v>0</v>
      </c>
      <c r="G54" s="25">
        <v>0</v>
      </c>
      <c r="H54" s="25">
        <v>3.98</v>
      </c>
      <c r="I54" s="25">
        <v>0.04</v>
      </c>
      <c r="J54" s="25">
        <v>0</v>
      </c>
      <c r="K54" s="25">
        <v>4.0199999999999996</v>
      </c>
      <c r="L54" s="25">
        <v>7.5992438563327021E-3</v>
      </c>
      <c r="M54" s="26">
        <v>0.99004975124378114</v>
      </c>
      <c r="N54" s="26">
        <v>9.950248756218907E-3</v>
      </c>
      <c r="O54" s="26">
        <v>0</v>
      </c>
      <c r="Q54" s="68">
        <f t="shared" si="0"/>
        <v>0.53</v>
      </c>
      <c r="R54" s="67">
        <f t="shared" si="1"/>
        <v>0.82599999999999996</v>
      </c>
    </row>
    <row r="55" spans="1:18" x14ac:dyDescent="0.25">
      <c r="A55" s="15" t="s">
        <v>145</v>
      </c>
      <c r="B55" s="15" t="s">
        <v>146</v>
      </c>
      <c r="C55" s="15" t="s">
        <v>19</v>
      </c>
      <c r="D55" s="25">
        <v>7</v>
      </c>
      <c r="E55" s="25">
        <v>0</v>
      </c>
      <c r="F55" s="25">
        <v>0</v>
      </c>
      <c r="G55" s="25">
        <v>0</v>
      </c>
      <c r="H55" s="25">
        <v>0</v>
      </c>
      <c r="I55" s="25">
        <v>1.2</v>
      </c>
      <c r="J55" s="25">
        <v>0</v>
      </c>
      <c r="K55" s="25">
        <v>1.2</v>
      </c>
      <c r="L55" s="25">
        <v>7.5949367088607592E-3</v>
      </c>
      <c r="M55" s="26">
        <v>0</v>
      </c>
      <c r="N55" s="26">
        <v>1</v>
      </c>
      <c r="O55" s="26">
        <v>0</v>
      </c>
      <c r="Q55" s="68">
        <f t="shared" si="0"/>
        <v>0.14799999999999999</v>
      </c>
      <c r="R55" s="67">
        <f t="shared" si="1"/>
        <v>0.82299999999999995</v>
      </c>
    </row>
    <row r="56" spans="1:18" x14ac:dyDescent="0.25">
      <c r="A56" s="15" t="s">
        <v>163</v>
      </c>
      <c r="B56" s="15" t="s">
        <v>161</v>
      </c>
      <c r="C56" s="15" t="s">
        <v>19</v>
      </c>
      <c r="D56" s="25">
        <v>6</v>
      </c>
      <c r="E56" s="25">
        <v>2.44</v>
      </c>
      <c r="F56" s="25">
        <v>0</v>
      </c>
      <c r="G56" s="25">
        <v>0</v>
      </c>
      <c r="H56" s="25">
        <v>2.44</v>
      </c>
      <c r="I56" s="25">
        <v>0</v>
      </c>
      <c r="J56" s="25">
        <v>0.03</v>
      </c>
      <c r="K56" s="25">
        <v>2.4700000000000002</v>
      </c>
      <c r="L56" s="25">
        <v>7.4622356495468271E-3</v>
      </c>
      <c r="M56" s="26">
        <v>0.98785425101214586</v>
      </c>
      <c r="N56" s="26">
        <v>0</v>
      </c>
      <c r="O56" s="26">
        <v>1.2145748987854249E-2</v>
      </c>
      <c r="Q56" s="68">
        <f t="shared" si="0"/>
        <v>0.34599999999999997</v>
      </c>
      <c r="R56" s="67">
        <f t="shared" si="1"/>
        <v>0.81899999999999995</v>
      </c>
    </row>
    <row r="57" spans="1:18" x14ac:dyDescent="0.25">
      <c r="A57" s="15" t="s">
        <v>326</v>
      </c>
      <c r="B57" s="15" t="s">
        <v>327</v>
      </c>
      <c r="C57" s="15" t="s">
        <v>19</v>
      </c>
      <c r="D57" s="25">
        <v>7</v>
      </c>
      <c r="E57" s="25">
        <v>9.6</v>
      </c>
      <c r="F57" s="25">
        <v>0</v>
      </c>
      <c r="G57" s="25">
        <v>0</v>
      </c>
      <c r="H57" s="25">
        <v>9.6</v>
      </c>
      <c r="I57" s="25">
        <v>2.95</v>
      </c>
      <c r="J57" s="25">
        <v>1.04</v>
      </c>
      <c r="K57" s="25">
        <v>13.59</v>
      </c>
      <c r="L57" s="25">
        <v>7.4588364434687157E-3</v>
      </c>
      <c r="M57" s="26">
        <v>0.70640176600441495</v>
      </c>
      <c r="N57" s="26">
        <v>0.2170713760117734</v>
      </c>
      <c r="O57" s="26">
        <v>7.6526857983811633E-2</v>
      </c>
      <c r="Q57" s="68">
        <f t="shared" si="0"/>
        <v>0.76300000000000001</v>
      </c>
      <c r="R57" s="67">
        <f t="shared" si="1"/>
        <v>0.81599999999999995</v>
      </c>
    </row>
    <row r="58" spans="1:18" x14ac:dyDescent="0.25">
      <c r="A58" s="15" t="s">
        <v>41</v>
      </c>
      <c r="B58" s="15" t="s">
        <v>42</v>
      </c>
      <c r="C58" s="15" t="s">
        <v>19</v>
      </c>
      <c r="D58" s="25">
        <v>11</v>
      </c>
      <c r="E58" s="25">
        <v>0</v>
      </c>
      <c r="F58" s="25">
        <v>0</v>
      </c>
      <c r="G58" s="25">
        <v>0</v>
      </c>
      <c r="H58" s="25">
        <v>0</v>
      </c>
      <c r="I58" s="25">
        <v>3.51</v>
      </c>
      <c r="J58" s="25">
        <v>0</v>
      </c>
      <c r="K58" s="25">
        <v>3.51</v>
      </c>
      <c r="L58" s="25">
        <v>7.4522292993630572E-3</v>
      </c>
      <c r="M58" s="26">
        <v>0</v>
      </c>
      <c r="N58" s="26">
        <v>1</v>
      </c>
      <c r="O58" s="26">
        <v>0</v>
      </c>
      <c r="Q58" s="68">
        <f t="shared" si="0"/>
        <v>0.47699999999999998</v>
      </c>
      <c r="R58" s="67">
        <f t="shared" si="1"/>
        <v>0.81200000000000006</v>
      </c>
    </row>
    <row r="59" spans="1:18" x14ac:dyDescent="0.25">
      <c r="A59" s="15" t="s">
        <v>171</v>
      </c>
      <c r="B59" s="15" t="s">
        <v>161</v>
      </c>
      <c r="C59" s="15" t="s">
        <v>19</v>
      </c>
      <c r="D59" s="25">
        <v>6</v>
      </c>
      <c r="E59" s="25">
        <v>2.33</v>
      </c>
      <c r="F59" s="25">
        <v>0</v>
      </c>
      <c r="G59" s="25">
        <v>0</v>
      </c>
      <c r="H59" s="25">
        <v>2.33</v>
      </c>
      <c r="I59" s="25">
        <v>0.26</v>
      </c>
      <c r="J59" s="25">
        <v>0</v>
      </c>
      <c r="K59" s="25">
        <v>2.59</v>
      </c>
      <c r="L59" s="25">
        <v>7.3579545454545451E-3</v>
      </c>
      <c r="M59" s="26">
        <v>0.8996138996138997</v>
      </c>
      <c r="N59" s="26">
        <v>0.10038610038610039</v>
      </c>
      <c r="O59" s="26">
        <v>0</v>
      </c>
      <c r="Q59" s="68">
        <f t="shared" si="0"/>
        <v>0.36</v>
      </c>
      <c r="R59" s="67">
        <f t="shared" si="1"/>
        <v>0.80900000000000005</v>
      </c>
    </row>
    <row r="60" spans="1:18" x14ac:dyDescent="0.25">
      <c r="A60" s="15" t="s">
        <v>61</v>
      </c>
      <c r="B60" s="15" t="s">
        <v>62</v>
      </c>
      <c r="C60" s="15" t="s">
        <v>19</v>
      </c>
      <c r="D60" s="25">
        <v>6</v>
      </c>
      <c r="E60" s="25">
        <v>1.72</v>
      </c>
      <c r="F60" s="25">
        <v>0</v>
      </c>
      <c r="G60" s="25">
        <v>0</v>
      </c>
      <c r="H60" s="25">
        <v>1.72</v>
      </c>
      <c r="I60" s="25">
        <v>0</v>
      </c>
      <c r="J60" s="25">
        <v>0.05</v>
      </c>
      <c r="K60" s="25">
        <v>1.77</v>
      </c>
      <c r="L60" s="25">
        <v>7.3443983402489629E-3</v>
      </c>
      <c r="M60" s="26">
        <v>0.97175141242937846</v>
      </c>
      <c r="N60" s="26">
        <v>0</v>
      </c>
      <c r="O60" s="26">
        <v>2.8248587570621469E-2</v>
      </c>
      <c r="Q60" s="68">
        <f t="shared" si="0"/>
        <v>0.23300000000000001</v>
      </c>
      <c r="R60" s="67">
        <f t="shared" si="1"/>
        <v>0.80500000000000005</v>
      </c>
    </row>
    <row r="61" spans="1:18" x14ac:dyDescent="0.25">
      <c r="A61" s="15" t="s">
        <v>263</v>
      </c>
      <c r="B61" s="15" t="s">
        <v>260</v>
      </c>
      <c r="C61" s="15" t="s">
        <v>19</v>
      </c>
      <c r="D61" s="25">
        <v>6</v>
      </c>
      <c r="E61" s="25">
        <v>4.8499999999999996</v>
      </c>
      <c r="F61" s="25">
        <v>0</v>
      </c>
      <c r="G61" s="25">
        <v>0</v>
      </c>
      <c r="H61" s="25">
        <v>4.8499999999999996</v>
      </c>
      <c r="I61" s="25">
        <v>0</v>
      </c>
      <c r="J61" s="25">
        <v>0.27</v>
      </c>
      <c r="K61" s="25">
        <v>5.1199999999999992</v>
      </c>
      <c r="L61" s="25">
        <v>7.2934472934472923E-3</v>
      </c>
      <c r="M61" s="26">
        <v>0.94726562500000011</v>
      </c>
      <c r="N61" s="26">
        <v>0</v>
      </c>
      <c r="O61" s="26">
        <v>5.2734375000000007E-2</v>
      </c>
      <c r="Q61" s="68">
        <f t="shared" si="0"/>
        <v>0.61799999999999999</v>
      </c>
      <c r="R61" s="67">
        <f t="shared" si="1"/>
        <v>0.80200000000000005</v>
      </c>
    </row>
    <row r="62" spans="1:18" x14ac:dyDescent="0.25">
      <c r="A62" s="15" t="s">
        <v>166</v>
      </c>
      <c r="B62" s="15" t="s">
        <v>161</v>
      </c>
      <c r="C62" s="15" t="s">
        <v>19</v>
      </c>
      <c r="D62" s="25">
        <v>6</v>
      </c>
      <c r="E62" s="25">
        <v>5.21</v>
      </c>
      <c r="F62" s="25">
        <v>0</v>
      </c>
      <c r="G62" s="25">
        <v>0</v>
      </c>
      <c r="H62" s="25">
        <v>5.21</v>
      </c>
      <c r="I62" s="25">
        <v>0.35</v>
      </c>
      <c r="J62" s="25">
        <v>0</v>
      </c>
      <c r="K62" s="25">
        <v>5.56</v>
      </c>
      <c r="L62" s="25">
        <v>7.2774869109947637E-3</v>
      </c>
      <c r="M62" s="26">
        <v>0.93705035971223027</v>
      </c>
      <c r="N62" s="26">
        <v>6.2949640287769781E-2</v>
      </c>
      <c r="O62" s="26">
        <v>0</v>
      </c>
      <c r="Q62" s="68">
        <f t="shared" si="0"/>
        <v>0.63900000000000001</v>
      </c>
      <c r="R62" s="67">
        <f t="shared" si="1"/>
        <v>0.79800000000000004</v>
      </c>
    </row>
    <row r="63" spans="1:18" x14ac:dyDescent="0.25">
      <c r="A63" s="15" t="s">
        <v>20</v>
      </c>
      <c r="B63" s="15" t="s">
        <v>18</v>
      </c>
      <c r="C63" s="15" t="s">
        <v>19</v>
      </c>
      <c r="D63" s="25">
        <v>7</v>
      </c>
      <c r="E63" s="25">
        <v>0</v>
      </c>
      <c r="F63" s="25">
        <v>0</v>
      </c>
      <c r="G63" s="25">
        <v>0</v>
      </c>
      <c r="H63" s="25">
        <v>0</v>
      </c>
      <c r="I63" s="25">
        <v>1.53</v>
      </c>
      <c r="J63" s="25">
        <v>0.04</v>
      </c>
      <c r="K63" s="25">
        <v>1.57</v>
      </c>
      <c r="L63" s="25">
        <v>7.2350230414746546E-3</v>
      </c>
      <c r="M63" s="26">
        <v>0</v>
      </c>
      <c r="N63" s="26">
        <v>0.97452229299363058</v>
      </c>
      <c r="O63" s="26">
        <v>2.5477707006369421E-2</v>
      </c>
      <c r="Q63" s="68">
        <f t="shared" si="0"/>
        <v>0.187</v>
      </c>
      <c r="R63" s="67">
        <f t="shared" si="1"/>
        <v>0.79500000000000004</v>
      </c>
    </row>
    <row r="64" spans="1:18" x14ac:dyDescent="0.25">
      <c r="A64" s="15" t="s">
        <v>196</v>
      </c>
      <c r="B64" s="15" t="s">
        <v>189</v>
      </c>
      <c r="C64" s="15" t="s">
        <v>19</v>
      </c>
      <c r="D64" s="25">
        <v>1</v>
      </c>
      <c r="E64" s="25">
        <v>3.89</v>
      </c>
      <c r="F64" s="25">
        <v>0</v>
      </c>
      <c r="G64" s="25">
        <v>0</v>
      </c>
      <c r="H64" s="25">
        <v>3.89</v>
      </c>
      <c r="I64" s="25">
        <v>0</v>
      </c>
      <c r="J64" s="25">
        <v>0.54</v>
      </c>
      <c r="K64" s="25">
        <v>4.43</v>
      </c>
      <c r="L64" s="25">
        <v>7.2267536704730831E-3</v>
      </c>
      <c r="M64" s="26">
        <v>0.87810383747178333</v>
      </c>
      <c r="N64" s="26">
        <v>0</v>
      </c>
      <c r="O64" s="26">
        <v>0.12189616252821669</v>
      </c>
      <c r="Q64" s="68">
        <f t="shared" si="0"/>
        <v>0.56100000000000005</v>
      </c>
      <c r="R64" s="68">
        <f t="shared" si="1"/>
        <v>0.79100000000000004</v>
      </c>
    </row>
    <row r="65" spans="1:18" x14ac:dyDescent="0.25">
      <c r="A65" s="15" t="s">
        <v>188</v>
      </c>
      <c r="B65" s="15" t="s">
        <v>189</v>
      </c>
      <c r="C65" s="15" t="s">
        <v>19</v>
      </c>
      <c r="D65" s="25">
        <v>1</v>
      </c>
      <c r="E65" s="25">
        <v>2.4300000000000002</v>
      </c>
      <c r="F65" s="25">
        <v>0</v>
      </c>
      <c r="G65" s="25">
        <v>0</v>
      </c>
      <c r="H65" s="25">
        <v>2.4300000000000002</v>
      </c>
      <c r="I65" s="25">
        <v>0.13</v>
      </c>
      <c r="J65" s="25">
        <v>7.0000000000000007E-2</v>
      </c>
      <c r="K65" s="25">
        <v>2.63</v>
      </c>
      <c r="L65" s="25">
        <v>7.1467391304347819E-3</v>
      </c>
      <c r="M65" s="26">
        <v>0.92395437262357427</v>
      </c>
      <c r="N65" s="26">
        <v>4.9429657794676812E-2</v>
      </c>
      <c r="O65" s="26">
        <v>2.6615969581749051E-2</v>
      </c>
      <c r="Q65" s="68">
        <f t="shared" si="0"/>
        <v>0.36699999999999999</v>
      </c>
      <c r="R65" s="68">
        <f t="shared" si="1"/>
        <v>0.78700000000000003</v>
      </c>
    </row>
    <row r="66" spans="1:18" x14ac:dyDescent="0.25">
      <c r="A66" s="15" t="s">
        <v>78</v>
      </c>
      <c r="B66" s="15" t="s">
        <v>77</v>
      </c>
      <c r="C66" s="15" t="s">
        <v>19</v>
      </c>
      <c r="D66" s="25">
        <v>7</v>
      </c>
      <c r="E66" s="25">
        <v>4.54</v>
      </c>
      <c r="F66" s="25">
        <v>0</v>
      </c>
      <c r="G66" s="25">
        <v>0</v>
      </c>
      <c r="H66" s="25">
        <v>4.54</v>
      </c>
      <c r="I66" s="25">
        <v>0</v>
      </c>
      <c r="J66" s="25">
        <v>0.06</v>
      </c>
      <c r="K66" s="25">
        <v>4.5999999999999996</v>
      </c>
      <c r="L66" s="25">
        <v>6.9696969696969686E-3</v>
      </c>
      <c r="M66" s="26">
        <v>0.98695652173913051</v>
      </c>
      <c r="N66" s="26">
        <v>0</v>
      </c>
      <c r="O66" s="26">
        <v>1.304347826086957E-2</v>
      </c>
      <c r="Q66" s="68">
        <f t="shared" si="0"/>
        <v>0.58299999999999996</v>
      </c>
      <c r="R66" s="68">
        <f t="shared" si="1"/>
        <v>0.78400000000000003</v>
      </c>
    </row>
    <row r="67" spans="1:18" x14ac:dyDescent="0.25">
      <c r="A67" s="15" t="s">
        <v>132</v>
      </c>
      <c r="B67" s="15" t="s">
        <v>129</v>
      </c>
      <c r="C67" s="15" t="s">
        <v>19</v>
      </c>
      <c r="D67" s="25">
        <v>3</v>
      </c>
      <c r="E67" s="25">
        <v>2.85</v>
      </c>
      <c r="F67" s="25">
        <v>0</v>
      </c>
      <c r="G67" s="25">
        <v>0</v>
      </c>
      <c r="H67" s="25">
        <v>2.85</v>
      </c>
      <c r="I67" s="25">
        <v>0</v>
      </c>
      <c r="J67" s="25">
        <v>0.01</v>
      </c>
      <c r="K67" s="25">
        <v>2.86</v>
      </c>
      <c r="L67" s="25">
        <v>6.9586374695863743E-3</v>
      </c>
      <c r="M67" s="26">
        <v>0.99650349650349657</v>
      </c>
      <c r="N67" s="26">
        <v>0</v>
      </c>
      <c r="O67" s="26">
        <v>3.4965034965034969E-3</v>
      </c>
      <c r="Q67" s="68">
        <f t="shared" si="0"/>
        <v>0.40600000000000003</v>
      </c>
      <c r="R67" s="68">
        <f t="shared" si="1"/>
        <v>0.78</v>
      </c>
    </row>
    <row r="68" spans="1:18" x14ac:dyDescent="0.25">
      <c r="A68" s="17" t="s">
        <v>84</v>
      </c>
      <c r="B68" s="17" t="s">
        <v>85</v>
      </c>
      <c r="C68" s="17" t="s">
        <v>19</v>
      </c>
      <c r="D68" s="29">
        <v>4</v>
      </c>
      <c r="E68" s="29">
        <v>3.76</v>
      </c>
      <c r="F68" s="29">
        <v>0</v>
      </c>
      <c r="G68" s="29">
        <v>0</v>
      </c>
      <c r="H68" s="29">
        <v>3.76</v>
      </c>
      <c r="I68" s="29">
        <v>0.27</v>
      </c>
      <c r="J68" s="29">
        <v>0.2</v>
      </c>
      <c r="K68" s="29">
        <v>4.2300000000000004</v>
      </c>
      <c r="L68" s="29">
        <v>6.9230769230769242E-3</v>
      </c>
      <c r="M68" s="30">
        <v>0.88888888888888873</v>
      </c>
      <c r="N68" s="30">
        <v>6.3829787234042548E-2</v>
      </c>
      <c r="O68" s="30">
        <v>4.7281323877068557E-2</v>
      </c>
      <c r="Q68" s="68">
        <f t="shared" si="0"/>
        <v>0.55100000000000005</v>
      </c>
      <c r="R68" s="68">
        <f t="shared" si="1"/>
        <v>0.77700000000000002</v>
      </c>
    </row>
    <row r="69" spans="1:18" x14ac:dyDescent="0.25">
      <c r="A69" s="15" t="s">
        <v>221</v>
      </c>
      <c r="B69" s="15" t="s">
        <v>222</v>
      </c>
      <c r="C69" s="15" t="s">
        <v>19</v>
      </c>
      <c r="D69" s="25">
        <v>6</v>
      </c>
      <c r="E69" s="25">
        <v>0</v>
      </c>
      <c r="F69" s="25">
        <v>0</v>
      </c>
      <c r="G69" s="25">
        <v>0</v>
      </c>
      <c r="H69" s="25">
        <v>0</v>
      </c>
      <c r="I69" s="25">
        <v>1.26</v>
      </c>
      <c r="J69" s="25">
        <v>0.11</v>
      </c>
      <c r="K69" s="25">
        <v>1.37</v>
      </c>
      <c r="L69" s="25">
        <v>6.9191919191919204E-3</v>
      </c>
      <c r="M69" s="26">
        <v>0</v>
      </c>
      <c r="N69" s="26">
        <v>0.91970802919708028</v>
      </c>
      <c r="O69" s="26">
        <v>8.0291970802919707E-2</v>
      </c>
      <c r="Q69" s="68">
        <f t="shared" ref="Q69:Q132" si="2">_xlfn.PERCENTRANK.INC(K$4:K$288,K69)</f>
        <v>0.155</v>
      </c>
      <c r="R69" s="68">
        <f t="shared" ref="R69:R132" si="3">_xlfn.PERCENTRANK.INC(L$4:L$288,L69)</f>
        <v>0.77300000000000002</v>
      </c>
    </row>
    <row r="70" spans="1:18" x14ac:dyDescent="0.25">
      <c r="A70" s="15" t="s">
        <v>94</v>
      </c>
      <c r="B70" s="15" t="s">
        <v>95</v>
      </c>
      <c r="C70" s="15" t="s">
        <v>19</v>
      </c>
      <c r="D70" s="25">
        <v>8</v>
      </c>
      <c r="E70" s="25">
        <v>3.17</v>
      </c>
      <c r="F70" s="25">
        <v>0</v>
      </c>
      <c r="G70" s="25">
        <v>0</v>
      </c>
      <c r="H70" s="25">
        <v>3.17</v>
      </c>
      <c r="I70" s="25">
        <v>0.05</v>
      </c>
      <c r="J70" s="25">
        <v>0.03</v>
      </c>
      <c r="K70" s="25">
        <v>3.25</v>
      </c>
      <c r="L70" s="25">
        <v>6.9148936170212753E-3</v>
      </c>
      <c r="M70" s="26">
        <v>0.97538461538461552</v>
      </c>
      <c r="N70" s="26">
        <v>1.5384615384615391E-2</v>
      </c>
      <c r="O70" s="26">
        <v>9.2307692307692316E-3</v>
      </c>
      <c r="Q70" s="68">
        <f t="shared" si="2"/>
        <v>0.44800000000000001</v>
      </c>
      <c r="R70" s="68">
        <f t="shared" si="3"/>
        <v>0.77</v>
      </c>
    </row>
    <row r="71" spans="1:18" x14ac:dyDescent="0.25">
      <c r="A71" s="15" t="s">
        <v>337</v>
      </c>
      <c r="B71" s="15" t="s">
        <v>336</v>
      </c>
      <c r="C71" s="15" t="s">
        <v>19</v>
      </c>
      <c r="D71" s="25">
        <v>4</v>
      </c>
      <c r="E71" s="25">
        <v>1.1399999999999999</v>
      </c>
      <c r="F71" s="25">
        <v>0</v>
      </c>
      <c r="G71" s="25">
        <v>0</v>
      </c>
      <c r="H71" s="25">
        <v>1.1399999999999999</v>
      </c>
      <c r="I71" s="25">
        <v>0.33</v>
      </c>
      <c r="J71" s="25">
        <v>0</v>
      </c>
      <c r="K71" s="25">
        <v>1.47</v>
      </c>
      <c r="L71" s="25">
        <v>6.8691588785046729E-3</v>
      </c>
      <c r="M71" s="26">
        <v>0.77551020408163263</v>
      </c>
      <c r="N71" s="26">
        <v>0.2244897959183674</v>
      </c>
      <c r="O71" s="26">
        <v>0</v>
      </c>
      <c r="Q71" s="68">
        <f t="shared" si="2"/>
        <v>0.16900000000000001</v>
      </c>
      <c r="R71" s="68">
        <f t="shared" si="3"/>
        <v>0.76600000000000001</v>
      </c>
    </row>
    <row r="72" spans="1:18" x14ac:dyDescent="0.25">
      <c r="A72" s="15" t="s">
        <v>343</v>
      </c>
      <c r="B72" s="15" t="s">
        <v>341</v>
      </c>
      <c r="C72" s="15" t="s">
        <v>19</v>
      </c>
      <c r="D72" s="25">
        <v>10</v>
      </c>
      <c r="E72" s="25">
        <v>0</v>
      </c>
      <c r="F72" s="25">
        <v>0</v>
      </c>
      <c r="G72" s="25">
        <v>0</v>
      </c>
      <c r="H72" s="25">
        <v>0</v>
      </c>
      <c r="I72" s="25">
        <v>2.14</v>
      </c>
      <c r="J72" s="25">
        <v>0.03</v>
      </c>
      <c r="K72" s="25">
        <v>2.17</v>
      </c>
      <c r="L72" s="25">
        <v>6.7391304347826086E-3</v>
      </c>
      <c r="M72" s="26">
        <v>0</v>
      </c>
      <c r="N72" s="26">
        <v>0.98617511520737333</v>
      </c>
      <c r="O72" s="26">
        <v>1.3824884792626731E-2</v>
      </c>
      <c r="Q72" s="68">
        <f t="shared" si="2"/>
        <v>0.28599999999999998</v>
      </c>
      <c r="R72" s="68">
        <f t="shared" si="3"/>
        <v>0.76300000000000001</v>
      </c>
    </row>
    <row r="73" spans="1:18" x14ac:dyDescent="0.25">
      <c r="A73" s="15" t="s">
        <v>299</v>
      </c>
      <c r="B73" s="15" t="s">
        <v>295</v>
      </c>
      <c r="C73" s="15" t="s">
        <v>19</v>
      </c>
      <c r="D73" s="25">
        <v>5</v>
      </c>
      <c r="E73" s="25">
        <v>0</v>
      </c>
      <c r="F73" s="25">
        <v>0</v>
      </c>
      <c r="G73" s="25">
        <v>0</v>
      </c>
      <c r="H73" s="25">
        <v>0</v>
      </c>
      <c r="I73" s="25">
        <v>1.1000000000000001</v>
      </c>
      <c r="J73" s="25">
        <v>0.34</v>
      </c>
      <c r="K73" s="25">
        <v>1.44</v>
      </c>
      <c r="L73" s="25">
        <v>6.6976744186046516E-3</v>
      </c>
      <c r="M73" s="26">
        <v>0</v>
      </c>
      <c r="N73" s="26">
        <v>0.76388888888888884</v>
      </c>
      <c r="O73" s="26">
        <v>0.2361111111111111</v>
      </c>
      <c r="Q73" s="68">
        <f t="shared" si="2"/>
        <v>0.16600000000000001</v>
      </c>
      <c r="R73" s="68">
        <f t="shared" si="3"/>
        <v>0.75900000000000001</v>
      </c>
    </row>
    <row r="74" spans="1:18" x14ac:dyDescent="0.25">
      <c r="A74" s="15" t="s">
        <v>109</v>
      </c>
      <c r="B74" s="15" t="s">
        <v>107</v>
      </c>
      <c r="C74" s="15" t="s">
        <v>19</v>
      </c>
      <c r="D74" s="25">
        <v>6</v>
      </c>
      <c r="E74" s="25">
        <v>3.46</v>
      </c>
      <c r="F74" s="25">
        <v>0</v>
      </c>
      <c r="G74" s="25">
        <v>0</v>
      </c>
      <c r="H74" s="25">
        <v>3.46</v>
      </c>
      <c r="I74" s="25">
        <v>0.57999999999999996</v>
      </c>
      <c r="J74" s="25">
        <v>0.04</v>
      </c>
      <c r="K74" s="25">
        <v>4.08</v>
      </c>
      <c r="L74" s="25">
        <v>6.5700483091787436E-3</v>
      </c>
      <c r="M74" s="26">
        <v>0.84803921568627449</v>
      </c>
      <c r="N74" s="26">
        <v>0.14215686274509801</v>
      </c>
      <c r="O74" s="26">
        <v>9.8039215686274508E-3</v>
      </c>
      <c r="Q74" s="68">
        <f t="shared" si="2"/>
        <v>0.54</v>
      </c>
      <c r="R74" s="68">
        <f t="shared" si="3"/>
        <v>0.75600000000000001</v>
      </c>
    </row>
    <row r="75" spans="1:18" x14ac:dyDescent="0.25">
      <c r="A75" s="15" t="s">
        <v>300</v>
      </c>
      <c r="B75" s="15" t="s">
        <v>295</v>
      </c>
      <c r="C75" s="15" t="s">
        <v>19</v>
      </c>
      <c r="D75" s="25">
        <v>5</v>
      </c>
      <c r="E75" s="25">
        <v>0</v>
      </c>
      <c r="F75" s="25">
        <v>0</v>
      </c>
      <c r="G75" s="25">
        <v>0</v>
      </c>
      <c r="H75" s="25">
        <v>0</v>
      </c>
      <c r="I75" s="25">
        <v>0.75</v>
      </c>
      <c r="J75" s="25">
        <v>0.27</v>
      </c>
      <c r="K75" s="25">
        <v>1.02</v>
      </c>
      <c r="L75" s="25">
        <v>6.538461538461539E-3</v>
      </c>
      <c r="M75" s="26">
        <v>0</v>
      </c>
      <c r="N75" s="26">
        <v>0.73529411764705876</v>
      </c>
      <c r="O75" s="26">
        <v>0.26470588235294118</v>
      </c>
      <c r="Q75" s="68">
        <f t="shared" si="2"/>
        <v>0.11600000000000001</v>
      </c>
      <c r="R75" s="68">
        <f t="shared" si="3"/>
        <v>0.752</v>
      </c>
    </row>
    <row r="76" spans="1:18" x14ac:dyDescent="0.25">
      <c r="A76" s="15" t="s">
        <v>52</v>
      </c>
      <c r="B76" s="15" t="s">
        <v>51</v>
      </c>
      <c r="C76" s="15" t="s">
        <v>19</v>
      </c>
      <c r="D76" s="25">
        <v>2</v>
      </c>
      <c r="E76" s="25">
        <v>16.02</v>
      </c>
      <c r="F76" s="25">
        <v>0</v>
      </c>
      <c r="G76" s="25">
        <v>0</v>
      </c>
      <c r="H76" s="25">
        <v>16.02</v>
      </c>
      <c r="I76" s="25">
        <v>0.49</v>
      </c>
      <c r="J76" s="25">
        <v>0.45</v>
      </c>
      <c r="K76" s="25">
        <v>16.96</v>
      </c>
      <c r="L76" s="25">
        <v>6.4807030951471141E-3</v>
      </c>
      <c r="M76" s="26">
        <v>0.94457547169811329</v>
      </c>
      <c r="N76" s="26">
        <v>2.8891509433962272E-2</v>
      </c>
      <c r="O76" s="26">
        <v>2.6533018867924529E-2</v>
      </c>
      <c r="Q76" s="68">
        <f t="shared" si="2"/>
        <v>0.78</v>
      </c>
      <c r="R76" s="68">
        <f t="shared" si="3"/>
        <v>0.749</v>
      </c>
    </row>
    <row r="77" spans="1:18" x14ac:dyDescent="0.25">
      <c r="A77" s="15" t="s">
        <v>256</v>
      </c>
      <c r="B77" s="15" t="s">
        <v>255</v>
      </c>
      <c r="C77" s="15" t="s">
        <v>19</v>
      </c>
      <c r="D77" s="25">
        <v>4</v>
      </c>
      <c r="E77" s="25">
        <v>4.8</v>
      </c>
      <c r="F77" s="25">
        <v>0</v>
      </c>
      <c r="G77" s="25">
        <v>0</v>
      </c>
      <c r="H77" s="25">
        <v>4.8</v>
      </c>
      <c r="I77" s="25">
        <v>4.3899999999999997</v>
      </c>
      <c r="J77" s="25">
        <v>0.68</v>
      </c>
      <c r="K77" s="25">
        <v>9.8699999999999992</v>
      </c>
      <c r="L77" s="25">
        <v>6.3026819923371639E-3</v>
      </c>
      <c r="M77" s="26">
        <v>0.48632218844984798</v>
      </c>
      <c r="N77" s="26">
        <v>0.44478216818642352</v>
      </c>
      <c r="O77" s="26">
        <v>6.8895643363728484E-2</v>
      </c>
      <c r="Q77" s="68">
        <f t="shared" si="2"/>
        <v>0.73799999999999999</v>
      </c>
      <c r="R77" s="68">
        <f t="shared" si="3"/>
        <v>0.745</v>
      </c>
    </row>
    <row r="78" spans="1:18" x14ac:dyDescent="0.25">
      <c r="A78" s="15" t="s">
        <v>164</v>
      </c>
      <c r="B78" s="15" t="s">
        <v>161</v>
      </c>
      <c r="C78" s="15" t="s">
        <v>19</v>
      </c>
      <c r="D78" s="25">
        <v>6</v>
      </c>
      <c r="E78" s="25">
        <v>1.7</v>
      </c>
      <c r="F78" s="25">
        <v>0</v>
      </c>
      <c r="G78" s="25">
        <v>0</v>
      </c>
      <c r="H78" s="25">
        <v>1.7</v>
      </c>
      <c r="I78" s="25">
        <v>0</v>
      </c>
      <c r="J78" s="25">
        <v>0</v>
      </c>
      <c r="K78" s="25">
        <v>1.7</v>
      </c>
      <c r="L78" s="25">
        <v>6.2499999999999986E-3</v>
      </c>
      <c r="M78" s="26">
        <v>1</v>
      </c>
      <c r="N78" s="26">
        <v>0</v>
      </c>
      <c r="O78" s="26">
        <v>0</v>
      </c>
      <c r="Q78" s="68">
        <f t="shared" si="2"/>
        <v>0.219</v>
      </c>
      <c r="R78" s="68">
        <f t="shared" si="3"/>
        <v>0.74199999999999999</v>
      </c>
    </row>
    <row r="79" spans="1:18" x14ac:dyDescent="0.25">
      <c r="A79" s="15" t="s">
        <v>290</v>
      </c>
      <c r="B79" s="15" t="s">
        <v>286</v>
      </c>
      <c r="C79" s="15" t="s">
        <v>19</v>
      </c>
      <c r="D79" s="25">
        <v>7</v>
      </c>
      <c r="E79" s="25">
        <v>0.08</v>
      </c>
      <c r="F79" s="25">
        <v>0</v>
      </c>
      <c r="G79" s="25">
        <v>0</v>
      </c>
      <c r="H79" s="25">
        <v>0.08</v>
      </c>
      <c r="I79" s="25">
        <v>1.1000000000000001</v>
      </c>
      <c r="J79" s="25">
        <v>0.64</v>
      </c>
      <c r="K79" s="25">
        <v>1.82</v>
      </c>
      <c r="L79" s="25">
        <v>6.2116040955631406E-3</v>
      </c>
      <c r="M79" s="26">
        <v>4.3956043956043953E-2</v>
      </c>
      <c r="N79" s="26">
        <v>0.60439560439560436</v>
      </c>
      <c r="O79" s="26">
        <v>0.35164835164835162</v>
      </c>
      <c r="Q79" s="68">
        <f t="shared" si="2"/>
        <v>0.24</v>
      </c>
      <c r="R79" s="68">
        <f t="shared" si="3"/>
        <v>0.73799999999999999</v>
      </c>
    </row>
    <row r="80" spans="1:18" x14ac:dyDescent="0.25">
      <c r="A80" s="15" t="s">
        <v>330</v>
      </c>
      <c r="B80" s="15" t="s">
        <v>329</v>
      </c>
      <c r="C80" s="15" t="s">
        <v>19</v>
      </c>
      <c r="D80" s="25">
        <v>2</v>
      </c>
      <c r="E80" s="25">
        <v>3.44</v>
      </c>
      <c r="F80" s="25">
        <v>0</v>
      </c>
      <c r="G80" s="25">
        <v>0</v>
      </c>
      <c r="H80" s="25">
        <v>3.44</v>
      </c>
      <c r="I80" s="25">
        <v>0</v>
      </c>
      <c r="J80" s="25">
        <v>0.03</v>
      </c>
      <c r="K80" s="25">
        <v>3.47</v>
      </c>
      <c r="L80" s="25">
        <v>6.2075134168157421E-3</v>
      </c>
      <c r="M80" s="26">
        <v>0.9913544668587897</v>
      </c>
      <c r="N80" s="26">
        <v>0</v>
      </c>
      <c r="O80" s="26">
        <v>8.6455331412103754E-3</v>
      </c>
      <c r="Q80" s="68">
        <f t="shared" si="2"/>
        <v>0.46899999999999997</v>
      </c>
      <c r="R80" s="68">
        <f t="shared" si="3"/>
        <v>0.73399999999999999</v>
      </c>
    </row>
    <row r="81" spans="1:18" x14ac:dyDescent="0.25">
      <c r="A81" s="15" t="s">
        <v>35</v>
      </c>
      <c r="B81" s="15" t="s">
        <v>36</v>
      </c>
      <c r="C81" s="15" t="s">
        <v>19</v>
      </c>
      <c r="D81" s="25">
        <v>7</v>
      </c>
      <c r="E81" s="25">
        <v>4.1900000000000004</v>
      </c>
      <c r="F81" s="25">
        <v>0</v>
      </c>
      <c r="G81" s="25">
        <v>0</v>
      </c>
      <c r="H81" s="25">
        <v>4.1900000000000004</v>
      </c>
      <c r="I81" s="25">
        <v>0</v>
      </c>
      <c r="J81" s="25">
        <v>0.11</v>
      </c>
      <c r="K81" s="25">
        <v>4.3000000000000007</v>
      </c>
      <c r="L81" s="25">
        <v>6.1604584527220644E-3</v>
      </c>
      <c r="M81" s="26">
        <v>0.9744186046511627</v>
      </c>
      <c r="N81" s="26">
        <v>0</v>
      </c>
      <c r="O81" s="26">
        <v>2.5581395348837209E-2</v>
      </c>
      <c r="Q81" s="68">
        <f t="shared" si="2"/>
        <v>0.55400000000000005</v>
      </c>
      <c r="R81" s="68">
        <f t="shared" si="3"/>
        <v>0.73099999999999998</v>
      </c>
    </row>
    <row r="82" spans="1:18" x14ac:dyDescent="0.25">
      <c r="A82" s="15" t="s">
        <v>216</v>
      </c>
      <c r="B82" s="15" t="s">
        <v>215</v>
      </c>
      <c r="C82" s="15" t="s">
        <v>19</v>
      </c>
      <c r="D82" s="25">
        <v>2</v>
      </c>
      <c r="E82" s="25">
        <v>3.91</v>
      </c>
      <c r="F82" s="25">
        <v>0</v>
      </c>
      <c r="G82" s="25">
        <v>0</v>
      </c>
      <c r="H82" s="25">
        <v>3.91</v>
      </c>
      <c r="I82" s="25">
        <v>0</v>
      </c>
      <c r="J82" s="25">
        <v>0.14000000000000001</v>
      </c>
      <c r="K82" s="25">
        <v>4.05</v>
      </c>
      <c r="L82" s="25">
        <v>6.0810810810810814E-3</v>
      </c>
      <c r="M82" s="26">
        <v>0.96543209876543212</v>
      </c>
      <c r="N82" s="26">
        <v>0</v>
      </c>
      <c r="O82" s="26">
        <v>3.4567901234567898E-2</v>
      </c>
      <c r="Q82" s="68">
        <f t="shared" si="2"/>
        <v>0.53300000000000003</v>
      </c>
      <c r="R82" s="68">
        <f t="shared" si="3"/>
        <v>0.72699999999999998</v>
      </c>
    </row>
    <row r="83" spans="1:18" x14ac:dyDescent="0.25">
      <c r="A83" s="15" t="s">
        <v>202</v>
      </c>
      <c r="B83" s="15" t="s">
        <v>201</v>
      </c>
      <c r="C83" s="15" t="s">
        <v>19</v>
      </c>
      <c r="D83" s="25">
        <v>1</v>
      </c>
      <c r="E83" s="25">
        <v>1.39</v>
      </c>
      <c r="F83" s="25">
        <v>0</v>
      </c>
      <c r="G83" s="25">
        <v>0</v>
      </c>
      <c r="H83" s="25">
        <v>1.39</v>
      </c>
      <c r="I83" s="25">
        <v>0</v>
      </c>
      <c r="J83" s="25">
        <v>0.23</v>
      </c>
      <c r="K83" s="25">
        <v>1.62</v>
      </c>
      <c r="L83" s="25">
        <v>6.0223048327137539E-3</v>
      </c>
      <c r="M83" s="26">
        <v>0.85802469135802473</v>
      </c>
      <c r="N83" s="26">
        <v>0</v>
      </c>
      <c r="O83" s="26">
        <v>0.1419753086419753</v>
      </c>
      <c r="Q83" s="68">
        <f t="shared" si="2"/>
        <v>0.20399999999999999</v>
      </c>
      <c r="R83" s="68">
        <f t="shared" si="3"/>
        <v>0.72399999999999998</v>
      </c>
    </row>
    <row r="84" spans="1:18" x14ac:dyDescent="0.25">
      <c r="A84" s="15" t="s">
        <v>149</v>
      </c>
      <c r="B84" s="15" t="s">
        <v>150</v>
      </c>
      <c r="C84" s="15" t="s">
        <v>19</v>
      </c>
      <c r="D84" s="25">
        <v>2</v>
      </c>
      <c r="E84" s="25">
        <v>2.19</v>
      </c>
      <c r="F84" s="25">
        <v>0</v>
      </c>
      <c r="G84" s="25">
        <v>0</v>
      </c>
      <c r="H84" s="25">
        <v>2.19</v>
      </c>
      <c r="I84" s="25">
        <v>0.08</v>
      </c>
      <c r="J84" s="25">
        <v>0.03</v>
      </c>
      <c r="K84" s="25">
        <v>2.2999999999999998</v>
      </c>
      <c r="L84" s="25">
        <v>5.9740259740259736E-3</v>
      </c>
      <c r="M84" s="26">
        <v>0.95217391304347831</v>
      </c>
      <c r="N84" s="26">
        <v>3.4782608695652167E-2</v>
      </c>
      <c r="O84" s="26">
        <v>1.304347826086957E-2</v>
      </c>
      <c r="Q84" s="68">
        <f t="shared" si="2"/>
        <v>0.307</v>
      </c>
      <c r="R84" s="68">
        <f t="shared" si="3"/>
        <v>0.72</v>
      </c>
    </row>
    <row r="85" spans="1:18" x14ac:dyDescent="0.25">
      <c r="A85" s="15" t="s">
        <v>355</v>
      </c>
      <c r="B85" s="15" t="s">
        <v>356</v>
      </c>
      <c r="C85" s="15" t="s">
        <v>19</v>
      </c>
      <c r="D85" s="25">
        <v>1</v>
      </c>
      <c r="E85" s="25">
        <v>4.5199999999999996</v>
      </c>
      <c r="F85" s="25">
        <v>0</v>
      </c>
      <c r="G85" s="25">
        <v>0</v>
      </c>
      <c r="H85" s="25">
        <v>4.5199999999999996</v>
      </c>
      <c r="I85" s="25">
        <v>0.44</v>
      </c>
      <c r="J85" s="25">
        <v>0.12</v>
      </c>
      <c r="K85" s="25">
        <v>5.08</v>
      </c>
      <c r="L85" s="25">
        <v>5.9624413145539911E-3</v>
      </c>
      <c r="M85" s="26">
        <v>0.88976377952755892</v>
      </c>
      <c r="N85" s="26">
        <v>8.6614173228346455E-2</v>
      </c>
      <c r="O85" s="26">
        <v>2.3622047244094491E-2</v>
      </c>
      <c r="Q85" s="68">
        <f t="shared" si="2"/>
        <v>0.61099999999999999</v>
      </c>
      <c r="R85" s="68">
        <f t="shared" si="3"/>
        <v>0.71699999999999997</v>
      </c>
    </row>
    <row r="86" spans="1:18" x14ac:dyDescent="0.25">
      <c r="A86" s="15" t="s">
        <v>82</v>
      </c>
      <c r="B86" s="15" t="s">
        <v>81</v>
      </c>
      <c r="C86" s="15" t="s">
        <v>19</v>
      </c>
      <c r="D86" s="25">
        <v>8</v>
      </c>
      <c r="E86" s="25">
        <v>4.7</v>
      </c>
      <c r="F86" s="25">
        <v>0.21</v>
      </c>
      <c r="G86" s="25">
        <v>0</v>
      </c>
      <c r="H86" s="25">
        <v>4.92</v>
      </c>
      <c r="I86" s="25">
        <v>0.9</v>
      </c>
      <c r="J86" s="25">
        <v>0.28999999999999998</v>
      </c>
      <c r="K86" s="25">
        <v>6.11</v>
      </c>
      <c r="L86" s="25">
        <v>5.9033816425120766E-3</v>
      </c>
      <c r="M86" s="26">
        <v>0.80523731587561365</v>
      </c>
      <c r="N86" s="26">
        <v>0.14729950900163671</v>
      </c>
      <c r="O86" s="26">
        <v>4.7463175122749578E-2</v>
      </c>
      <c r="Q86" s="68">
        <f t="shared" si="2"/>
        <v>0.66700000000000004</v>
      </c>
      <c r="R86" s="68">
        <f t="shared" si="3"/>
        <v>0.71299999999999997</v>
      </c>
    </row>
    <row r="87" spans="1:18" x14ac:dyDescent="0.25">
      <c r="A87" s="15" t="s">
        <v>87</v>
      </c>
      <c r="B87" s="15" t="s">
        <v>85</v>
      </c>
      <c r="C87" s="15" t="s">
        <v>19</v>
      </c>
      <c r="D87" s="25">
        <v>4</v>
      </c>
      <c r="E87" s="25">
        <v>0.05</v>
      </c>
      <c r="F87" s="25">
        <v>0</v>
      </c>
      <c r="G87" s="25">
        <v>0</v>
      </c>
      <c r="H87" s="25">
        <v>0.05</v>
      </c>
      <c r="I87" s="25">
        <v>2.88</v>
      </c>
      <c r="J87" s="25">
        <v>0</v>
      </c>
      <c r="K87" s="25">
        <v>2.93</v>
      </c>
      <c r="L87" s="25">
        <v>5.848303393213572E-3</v>
      </c>
      <c r="M87" s="26">
        <v>1.706484641638226E-2</v>
      </c>
      <c r="N87" s="26">
        <v>0.98293515358361783</v>
      </c>
      <c r="O87" s="26">
        <v>0</v>
      </c>
      <c r="Q87" s="68">
        <f t="shared" si="2"/>
        <v>0.41599999999999998</v>
      </c>
      <c r="R87" s="68">
        <f t="shared" si="3"/>
        <v>0.71</v>
      </c>
    </row>
    <row r="88" spans="1:18" x14ac:dyDescent="0.25">
      <c r="A88" s="15" t="s">
        <v>53</v>
      </c>
      <c r="B88" s="15" t="s">
        <v>51</v>
      </c>
      <c r="C88" s="15" t="s">
        <v>19</v>
      </c>
      <c r="D88" s="25">
        <v>2</v>
      </c>
      <c r="E88" s="25">
        <v>7.19</v>
      </c>
      <c r="F88" s="25">
        <v>0</v>
      </c>
      <c r="G88" s="25">
        <v>0</v>
      </c>
      <c r="H88" s="25">
        <v>7.19</v>
      </c>
      <c r="I88" s="25">
        <v>0</v>
      </c>
      <c r="J88" s="25">
        <v>0.22</v>
      </c>
      <c r="K88" s="25">
        <v>7.41</v>
      </c>
      <c r="L88" s="25">
        <v>5.7531055900621117E-3</v>
      </c>
      <c r="M88" s="26">
        <v>0.97031039136302299</v>
      </c>
      <c r="N88" s="26">
        <v>0</v>
      </c>
      <c r="O88" s="26">
        <v>2.9689608636977061E-2</v>
      </c>
      <c r="Q88" s="68">
        <f t="shared" si="2"/>
        <v>0.69899999999999995</v>
      </c>
      <c r="R88" s="68">
        <f t="shared" si="3"/>
        <v>0.70599999999999996</v>
      </c>
    </row>
    <row r="89" spans="1:18" x14ac:dyDescent="0.25">
      <c r="A89" s="15" t="s">
        <v>193</v>
      </c>
      <c r="B89" s="15" t="s">
        <v>189</v>
      </c>
      <c r="C89" s="15" t="s">
        <v>19</v>
      </c>
      <c r="D89" s="25">
        <v>1</v>
      </c>
      <c r="E89" s="25">
        <v>1.47</v>
      </c>
      <c r="F89" s="25">
        <v>0</v>
      </c>
      <c r="G89" s="25">
        <v>0</v>
      </c>
      <c r="H89" s="25">
        <v>1.47</v>
      </c>
      <c r="I89" s="25">
        <v>1.23</v>
      </c>
      <c r="J89" s="25">
        <v>0.83</v>
      </c>
      <c r="K89" s="25">
        <v>3.53</v>
      </c>
      <c r="L89" s="25">
        <v>5.7212317666126434E-3</v>
      </c>
      <c r="M89" s="26">
        <v>0.41643059490084983</v>
      </c>
      <c r="N89" s="26">
        <v>0.34844192634560911</v>
      </c>
      <c r="O89" s="26">
        <v>0.23512747875354101</v>
      </c>
      <c r="Q89" s="68">
        <f t="shared" si="2"/>
        <v>0.48399999999999999</v>
      </c>
      <c r="R89" s="68">
        <f t="shared" si="3"/>
        <v>0.70299999999999996</v>
      </c>
    </row>
    <row r="90" spans="1:18" x14ac:dyDescent="0.25">
      <c r="A90" s="15" t="s">
        <v>177</v>
      </c>
      <c r="B90" s="15" t="s">
        <v>174</v>
      </c>
      <c r="C90" s="15" t="s">
        <v>19</v>
      </c>
      <c r="D90" s="25">
        <v>10</v>
      </c>
      <c r="E90" s="25">
        <v>2.7</v>
      </c>
      <c r="F90" s="25">
        <v>0</v>
      </c>
      <c r="G90" s="25">
        <v>0</v>
      </c>
      <c r="H90" s="25">
        <v>2.7</v>
      </c>
      <c r="I90" s="25">
        <v>0.28999999999999998</v>
      </c>
      <c r="J90" s="25">
        <v>7.0000000000000007E-2</v>
      </c>
      <c r="K90" s="25">
        <v>3.06</v>
      </c>
      <c r="L90" s="25">
        <v>5.7196261682242993E-3</v>
      </c>
      <c r="M90" s="26">
        <v>0.88235294117647067</v>
      </c>
      <c r="N90" s="26">
        <v>9.4771241830065356E-2</v>
      </c>
      <c r="O90" s="26">
        <v>2.2875816993464051E-2</v>
      </c>
      <c r="Q90" s="68">
        <f t="shared" si="2"/>
        <v>0.42699999999999999</v>
      </c>
      <c r="R90" s="68">
        <f t="shared" si="3"/>
        <v>0.69899999999999995</v>
      </c>
    </row>
    <row r="91" spans="1:18" x14ac:dyDescent="0.25">
      <c r="A91" s="15" t="s">
        <v>217</v>
      </c>
      <c r="B91" s="15" t="s">
        <v>215</v>
      </c>
      <c r="C91" s="15" t="s">
        <v>19</v>
      </c>
      <c r="D91" s="25">
        <v>2</v>
      </c>
      <c r="E91" s="25">
        <v>1.42</v>
      </c>
      <c r="F91" s="25">
        <v>0</v>
      </c>
      <c r="G91" s="25">
        <v>0</v>
      </c>
      <c r="H91" s="25">
        <v>1.42</v>
      </c>
      <c r="I91" s="25">
        <v>0</v>
      </c>
      <c r="J91" s="25">
        <v>0</v>
      </c>
      <c r="K91" s="25">
        <v>1.42</v>
      </c>
      <c r="L91" s="25">
        <v>5.6573705179282863E-3</v>
      </c>
      <c r="M91" s="26">
        <v>1</v>
      </c>
      <c r="N91" s="26">
        <v>0</v>
      </c>
      <c r="O91" s="26">
        <v>0</v>
      </c>
      <c r="Q91" s="68">
        <f t="shared" si="2"/>
        <v>0.16200000000000001</v>
      </c>
      <c r="R91" s="68">
        <f t="shared" si="3"/>
        <v>0.69599999999999995</v>
      </c>
    </row>
    <row r="92" spans="1:18" x14ac:dyDescent="0.25">
      <c r="A92" s="15" t="s">
        <v>304</v>
      </c>
      <c r="B92" s="15" t="s">
        <v>303</v>
      </c>
      <c r="C92" s="15" t="s">
        <v>19</v>
      </c>
      <c r="D92" s="25">
        <v>5</v>
      </c>
      <c r="E92" s="25">
        <v>3.41</v>
      </c>
      <c r="F92" s="25">
        <v>0</v>
      </c>
      <c r="G92" s="25">
        <v>0</v>
      </c>
      <c r="H92" s="25">
        <v>3.41</v>
      </c>
      <c r="I92" s="25">
        <v>0.98</v>
      </c>
      <c r="J92" s="25">
        <v>0.12</v>
      </c>
      <c r="K92" s="25">
        <v>4.5100000000000007</v>
      </c>
      <c r="L92" s="25">
        <v>5.5679012345679017E-3</v>
      </c>
      <c r="M92" s="26">
        <v>0.75609756097560965</v>
      </c>
      <c r="N92" s="26">
        <v>0.21729490022172951</v>
      </c>
      <c r="O92" s="26">
        <v>2.660753880266075E-2</v>
      </c>
      <c r="Q92" s="68">
        <f t="shared" si="2"/>
        <v>0.57199999999999995</v>
      </c>
      <c r="R92" s="68">
        <f t="shared" si="3"/>
        <v>0.69199999999999995</v>
      </c>
    </row>
    <row r="93" spans="1:18" x14ac:dyDescent="0.25">
      <c r="A93" s="15" t="s">
        <v>158</v>
      </c>
      <c r="B93" s="15" t="s">
        <v>154</v>
      </c>
      <c r="C93" s="15" t="s">
        <v>19</v>
      </c>
      <c r="D93" s="25">
        <v>2</v>
      </c>
      <c r="E93" s="25">
        <v>1.19</v>
      </c>
      <c r="F93" s="25">
        <v>0</v>
      </c>
      <c r="G93" s="25">
        <v>0</v>
      </c>
      <c r="H93" s="25">
        <v>1.19</v>
      </c>
      <c r="I93" s="25">
        <v>0</v>
      </c>
      <c r="J93" s="25">
        <v>0</v>
      </c>
      <c r="K93" s="25">
        <v>1.19</v>
      </c>
      <c r="L93" s="25">
        <v>5.5092592592592589E-3</v>
      </c>
      <c r="M93" s="26">
        <v>1</v>
      </c>
      <c r="N93" s="26">
        <v>0</v>
      </c>
      <c r="O93" s="26">
        <v>0</v>
      </c>
      <c r="Q93" s="68">
        <f t="shared" si="2"/>
        <v>0.14399999999999999</v>
      </c>
      <c r="R93" s="68">
        <f t="shared" si="3"/>
        <v>0.68899999999999995</v>
      </c>
    </row>
    <row r="94" spans="1:18" x14ac:dyDescent="0.25">
      <c r="A94" s="15" t="s">
        <v>115</v>
      </c>
      <c r="B94" s="15" t="s">
        <v>107</v>
      </c>
      <c r="C94" s="15" t="s">
        <v>19</v>
      </c>
      <c r="D94" s="25">
        <v>6</v>
      </c>
      <c r="E94" s="25">
        <v>0</v>
      </c>
      <c r="F94" s="25">
        <v>0</v>
      </c>
      <c r="G94" s="25">
        <v>0</v>
      </c>
      <c r="H94" s="25">
        <v>0</v>
      </c>
      <c r="I94" s="25">
        <v>2.5499999999999998</v>
      </c>
      <c r="J94" s="25">
        <v>2.15</v>
      </c>
      <c r="K94" s="25">
        <v>4.6999999999999993</v>
      </c>
      <c r="L94" s="25">
        <v>5.4906542056074757E-3</v>
      </c>
      <c r="M94" s="26">
        <v>0</v>
      </c>
      <c r="N94" s="26">
        <v>0.54255319148936176</v>
      </c>
      <c r="O94" s="26">
        <v>0.45744680851063829</v>
      </c>
      <c r="Q94" s="68">
        <f t="shared" si="2"/>
        <v>0.59</v>
      </c>
      <c r="R94" s="68">
        <f t="shared" si="3"/>
        <v>0.68500000000000005</v>
      </c>
    </row>
    <row r="95" spans="1:18" x14ac:dyDescent="0.25">
      <c r="A95" s="15" t="s">
        <v>32</v>
      </c>
      <c r="B95" s="15" t="s">
        <v>30</v>
      </c>
      <c r="C95" s="15" t="s">
        <v>19</v>
      </c>
      <c r="D95" s="25">
        <v>3</v>
      </c>
      <c r="E95" s="25">
        <v>2.37</v>
      </c>
      <c r="F95" s="25">
        <v>0</v>
      </c>
      <c r="G95" s="25">
        <v>0</v>
      </c>
      <c r="H95" s="25">
        <v>2.37</v>
      </c>
      <c r="I95" s="25">
        <v>0.88</v>
      </c>
      <c r="J95" s="25">
        <v>0.14000000000000001</v>
      </c>
      <c r="K95" s="25">
        <v>3.39</v>
      </c>
      <c r="L95" s="25">
        <v>5.3470031545741316E-3</v>
      </c>
      <c r="M95" s="26">
        <v>0.69911504424778759</v>
      </c>
      <c r="N95" s="26">
        <v>0.25958702064896749</v>
      </c>
      <c r="O95" s="26">
        <v>4.1297935103244837E-2</v>
      </c>
      <c r="Q95" s="68">
        <f t="shared" si="2"/>
        <v>0.45900000000000002</v>
      </c>
      <c r="R95" s="68">
        <f t="shared" si="3"/>
        <v>0.68100000000000005</v>
      </c>
    </row>
    <row r="96" spans="1:18" x14ac:dyDescent="0.25">
      <c r="A96" s="15" t="s">
        <v>185</v>
      </c>
      <c r="B96" s="15" t="s">
        <v>182</v>
      </c>
      <c r="C96" s="15" t="s">
        <v>19</v>
      </c>
      <c r="D96" s="25">
        <v>2</v>
      </c>
      <c r="E96" s="25">
        <v>10.25</v>
      </c>
      <c r="F96" s="25">
        <v>0</v>
      </c>
      <c r="G96" s="25">
        <v>0</v>
      </c>
      <c r="H96" s="25">
        <v>10.25</v>
      </c>
      <c r="I96" s="25">
        <v>0</v>
      </c>
      <c r="J96" s="25">
        <v>0.3</v>
      </c>
      <c r="K96" s="25">
        <v>10.55</v>
      </c>
      <c r="L96" s="25">
        <v>5.336368234699039E-3</v>
      </c>
      <c r="M96" s="26">
        <v>0.97156398104265396</v>
      </c>
      <c r="N96" s="26">
        <v>0</v>
      </c>
      <c r="O96" s="26">
        <v>2.843601895734597E-2</v>
      </c>
      <c r="Q96" s="68">
        <f t="shared" si="2"/>
        <v>0.752</v>
      </c>
      <c r="R96" s="68">
        <f t="shared" si="3"/>
        <v>0.67800000000000005</v>
      </c>
    </row>
    <row r="97" spans="1:18" x14ac:dyDescent="0.25">
      <c r="A97" s="15" t="s">
        <v>306</v>
      </c>
      <c r="B97" s="15" t="s">
        <v>307</v>
      </c>
      <c r="C97" s="15" t="s">
        <v>19</v>
      </c>
      <c r="D97" s="25">
        <v>1</v>
      </c>
      <c r="E97" s="25">
        <v>9.4</v>
      </c>
      <c r="F97" s="25">
        <v>0</v>
      </c>
      <c r="G97" s="25">
        <v>0</v>
      </c>
      <c r="H97" s="25">
        <v>9.4</v>
      </c>
      <c r="I97" s="25">
        <v>0.04</v>
      </c>
      <c r="J97" s="25">
        <v>0.84</v>
      </c>
      <c r="K97" s="25">
        <v>10.28</v>
      </c>
      <c r="L97" s="25">
        <v>5.2989690721649482E-3</v>
      </c>
      <c r="M97" s="26">
        <v>0.91439688715953316</v>
      </c>
      <c r="N97" s="26">
        <v>3.891050583657588E-3</v>
      </c>
      <c r="O97" s="26">
        <v>8.171206225680934E-2</v>
      </c>
      <c r="Q97" s="68">
        <f t="shared" si="2"/>
        <v>0.745</v>
      </c>
      <c r="R97" s="68">
        <f t="shared" si="3"/>
        <v>0.67400000000000004</v>
      </c>
    </row>
    <row r="98" spans="1:18" x14ac:dyDescent="0.25">
      <c r="A98" s="15" t="s">
        <v>195</v>
      </c>
      <c r="B98" s="15" t="s">
        <v>189</v>
      </c>
      <c r="C98" s="15" t="s">
        <v>19</v>
      </c>
      <c r="D98" s="25">
        <v>1</v>
      </c>
      <c r="E98" s="25">
        <v>1.95</v>
      </c>
      <c r="F98" s="25">
        <v>0</v>
      </c>
      <c r="G98" s="25">
        <v>0</v>
      </c>
      <c r="H98" s="25">
        <v>1.95</v>
      </c>
      <c r="I98" s="25">
        <v>0</v>
      </c>
      <c r="J98" s="25">
        <v>0.75</v>
      </c>
      <c r="K98" s="25">
        <v>2.7</v>
      </c>
      <c r="L98" s="25">
        <v>5.2734375000000003E-3</v>
      </c>
      <c r="M98" s="26">
        <v>0.72222222222222221</v>
      </c>
      <c r="N98" s="26">
        <v>0</v>
      </c>
      <c r="O98" s="26">
        <v>0.27777777777777768</v>
      </c>
      <c r="Q98" s="68">
        <f t="shared" si="2"/>
        <v>0.38100000000000001</v>
      </c>
      <c r="R98" s="68">
        <f t="shared" si="3"/>
        <v>0.67100000000000004</v>
      </c>
    </row>
    <row r="99" spans="1:18" x14ac:dyDescent="0.25">
      <c r="A99" s="15" t="s">
        <v>333</v>
      </c>
      <c r="B99" s="15" t="s">
        <v>329</v>
      </c>
      <c r="C99" s="15" t="s">
        <v>19</v>
      </c>
      <c r="D99" s="25">
        <v>2</v>
      </c>
      <c r="E99" s="25">
        <v>6.78</v>
      </c>
      <c r="F99" s="25">
        <v>0</v>
      </c>
      <c r="G99" s="25">
        <v>0</v>
      </c>
      <c r="H99" s="25">
        <v>6.78</v>
      </c>
      <c r="I99" s="25">
        <v>0</v>
      </c>
      <c r="J99" s="25">
        <v>0.08</v>
      </c>
      <c r="K99" s="25">
        <v>6.86</v>
      </c>
      <c r="L99" s="25">
        <v>5.248661055853099E-3</v>
      </c>
      <c r="M99" s="26">
        <v>0.98833819241982501</v>
      </c>
      <c r="N99" s="26">
        <v>0</v>
      </c>
      <c r="O99" s="26">
        <v>1.166180758017493E-2</v>
      </c>
      <c r="Q99" s="68">
        <f t="shared" si="2"/>
        <v>0.68100000000000005</v>
      </c>
      <c r="R99" s="68">
        <f t="shared" si="3"/>
        <v>0.66700000000000004</v>
      </c>
    </row>
    <row r="100" spans="1:18" x14ac:dyDescent="0.25">
      <c r="A100" s="15" t="s">
        <v>89</v>
      </c>
      <c r="B100" s="15" t="s">
        <v>85</v>
      </c>
      <c r="C100" s="15" t="s">
        <v>19</v>
      </c>
      <c r="D100" s="25">
        <v>4</v>
      </c>
      <c r="E100" s="25">
        <v>3.34</v>
      </c>
      <c r="F100" s="25">
        <v>0</v>
      </c>
      <c r="G100" s="25">
        <v>0</v>
      </c>
      <c r="H100" s="25">
        <v>3.34</v>
      </c>
      <c r="I100" s="25">
        <v>0.38</v>
      </c>
      <c r="J100" s="25">
        <v>0</v>
      </c>
      <c r="K100" s="25">
        <v>3.72</v>
      </c>
      <c r="L100" s="25">
        <v>5.2100840336134447E-3</v>
      </c>
      <c r="M100" s="26">
        <v>0.89784946236559138</v>
      </c>
      <c r="N100" s="26">
        <v>0.10215053763440859</v>
      </c>
      <c r="O100" s="26">
        <v>0</v>
      </c>
      <c r="Q100" s="68">
        <f t="shared" si="2"/>
        <v>0.51900000000000002</v>
      </c>
      <c r="R100" s="68">
        <f t="shared" si="3"/>
        <v>0.66400000000000003</v>
      </c>
    </row>
    <row r="101" spans="1:18" x14ac:dyDescent="0.25">
      <c r="A101" s="15" t="s">
        <v>135</v>
      </c>
      <c r="B101" s="15" t="s">
        <v>129</v>
      </c>
      <c r="C101" s="15" t="s">
        <v>19</v>
      </c>
      <c r="D101" s="25">
        <v>3</v>
      </c>
      <c r="E101" s="25">
        <v>1.6</v>
      </c>
      <c r="F101" s="25">
        <v>0</v>
      </c>
      <c r="G101" s="25">
        <v>0</v>
      </c>
      <c r="H101" s="25">
        <v>1.6</v>
      </c>
      <c r="I101" s="25">
        <v>0</v>
      </c>
      <c r="J101" s="25">
        <v>0</v>
      </c>
      <c r="K101" s="25">
        <v>1.6</v>
      </c>
      <c r="L101" s="25">
        <v>5.1779935275080907E-3</v>
      </c>
      <c r="M101" s="26">
        <v>1</v>
      </c>
      <c r="N101" s="26">
        <v>0</v>
      </c>
      <c r="O101" s="26">
        <v>0</v>
      </c>
      <c r="Q101" s="68">
        <f t="shared" si="2"/>
        <v>0.19700000000000001</v>
      </c>
      <c r="R101" s="68">
        <f t="shared" si="3"/>
        <v>0.66</v>
      </c>
    </row>
    <row r="102" spans="1:18" x14ac:dyDescent="0.25">
      <c r="A102" s="15" t="s">
        <v>131</v>
      </c>
      <c r="B102" s="15" t="s">
        <v>129</v>
      </c>
      <c r="C102" s="15" t="s">
        <v>19</v>
      </c>
      <c r="D102" s="25">
        <v>3</v>
      </c>
      <c r="E102" s="25">
        <v>2.02</v>
      </c>
      <c r="F102" s="25">
        <v>0</v>
      </c>
      <c r="G102" s="25">
        <v>0</v>
      </c>
      <c r="H102" s="25">
        <v>2.02</v>
      </c>
      <c r="I102" s="25">
        <v>0.33</v>
      </c>
      <c r="J102" s="25">
        <v>0.02</v>
      </c>
      <c r="K102" s="25">
        <v>2.37</v>
      </c>
      <c r="L102" s="25">
        <v>5.1633986928104579E-3</v>
      </c>
      <c r="M102" s="26">
        <v>0.85232067510548515</v>
      </c>
      <c r="N102" s="26">
        <v>0.13924050632911389</v>
      </c>
      <c r="O102" s="26">
        <v>8.4388185654008432E-3</v>
      </c>
      <c r="Q102" s="68">
        <f t="shared" si="2"/>
        <v>0.32100000000000001</v>
      </c>
      <c r="R102" s="68">
        <f t="shared" si="3"/>
        <v>0.65700000000000003</v>
      </c>
    </row>
    <row r="103" spans="1:18" x14ac:dyDescent="0.25">
      <c r="A103" s="15" t="s">
        <v>226</v>
      </c>
      <c r="B103" s="15" t="s">
        <v>222</v>
      </c>
      <c r="C103" s="15" t="s">
        <v>19</v>
      </c>
      <c r="D103" s="25">
        <v>6</v>
      </c>
      <c r="E103" s="25">
        <v>1.94</v>
      </c>
      <c r="F103" s="25">
        <v>0</v>
      </c>
      <c r="G103" s="25">
        <v>0</v>
      </c>
      <c r="H103" s="25">
        <v>1.94</v>
      </c>
      <c r="I103" s="25">
        <v>0</v>
      </c>
      <c r="J103" s="25">
        <v>0</v>
      </c>
      <c r="K103" s="25">
        <v>1.94</v>
      </c>
      <c r="L103" s="25">
        <v>5.1322751322751322E-3</v>
      </c>
      <c r="M103" s="26">
        <v>1</v>
      </c>
      <c r="N103" s="26">
        <v>0</v>
      </c>
      <c r="O103" s="26">
        <v>0</v>
      </c>
      <c r="Q103" s="68">
        <f t="shared" si="2"/>
        <v>0.26100000000000001</v>
      </c>
      <c r="R103" s="68">
        <f t="shared" si="3"/>
        <v>0.65300000000000002</v>
      </c>
    </row>
    <row r="104" spans="1:18" x14ac:dyDescent="0.25">
      <c r="A104" s="15" t="s">
        <v>139</v>
      </c>
      <c r="B104" s="15" t="s">
        <v>129</v>
      </c>
      <c r="C104" s="15" t="s">
        <v>19</v>
      </c>
      <c r="D104" s="25">
        <v>3</v>
      </c>
      <c r="E104" s="25">
        <v>8.9700000000000006</v>
      </c>
      <c r="F104" s="25">
        <v>0</v>
      </c>
      <c r="G104" s="25">
        <v>0</v>
      </c>
      <c r="H104" s="25">
        <v>8.9700000000000006</v>
      </c>
      <c r="I104" s="25">
        <v>2.82</v>
      </c>
      <c r="J104" s="25">
        <v>0.01</v>
      </c>
      <c r="K104" s="25">
        <v>11.8</v>
      </c>
      <c r="L104" s="25">
        <v>4.9978822532825073E-3</v>
      </c>
      <c r="M104" s="26">
        <v>0.76016949152542379</v>
      </c>
      <c r="N104" s="26">
        <v>0.23898305084745761</v>
      </c>
      <c r="O104" s="26">
        <v>8.4745762711864404E-4</v>
      </c>
      <c r="Q104" s="68">
        <f t="shared" si="2"/>
        <v>0.75600000000000001</v>
      </c>
      <c r="R104" s="68">
        <f t="shared" si="3"/>
        <v>0.65</v>
      </c>
    </row>
    <row r="105" spans="1:18" x14ac:dyDescent="0.25">
      <c r="A105" s="15" t="s">
        <v>96</v>
      </c>
      <c r="B105" s="15" t="s">
        <v>95</v>
      </c>
      <c r="C105" s="15" t="s">
        <v>19</v>
      </c>
      <c r="D105" s="25">
        <v>8</v>
      </c>
      <c r="E105" s="25">
        <v>2.65</v>
      </c>
      <c r="F105" s="25">
        <v>0</v>
      </c>
      <c r="G105" s="25">
        <v>0</v>
      </c>
      <c r="H105" s="25">
        <v>2.65</v>
      </c>
      <c r="I105" s="25">
        <v>0.52</v>
      </c>
      <c r="J105" s="25">
        <v>0.19</v>
      </c>
      <c r="K105" s="25">
        <v>3.36</v>
      </c>
      <c r="L105" s="25">
        <v>4.9630723781388473E-3</v>
      </c>
      <c r="M105" s="26">
        <v>0.78869047619047616</v>
      </c>
      <c r="N105" s="26">
        <v>0.15476190476190479</v>
      </c>
      <c r="O105" s="26">
        <v>5.6547619047619048E-2</v>
      </c>
      <c r="Q105" s="68">
        <f t="shared" si="2"/>
        <v>0.45200000000000001</v>
      </c>
      <c r="R105" s="68">
        <f t="shared" si="3"/>
        <v>0.64600000000000002</v>
      </c>
    </row>
    <row r="106" spans="1:18" x14ac:dyDescent="0.25">
      <c r="A106" s="15" t="s">
        <v>38</v>
      </c>
      <c r="B106" s="15" t="s">
        <v>36</v>
      </c>
      <c r="C106" s="15" t="s">
        <v>19</v>
      </c>
      <c r="D106" s="25">
        <v>7</v>
      </c>
      <c r="E106" s="25">
        <v>2.38</v>
      </c>
      <c r="F106" s="25">
        <v>0</v>
      </c>
      <c r="G106" s="25">
        <v>0</v>
      </c>
      <c r="H106" s="25">
        <v>2.38</v>
      </c>
      <c r="I106" s="25">
        <v>0</v>
      </c>
      <c r="J106" s="25">
        <v>0.01</v>
      </c>
      <c r="K106" s="25">
        <v>2.39</v>
      </c>
      <c r="L106" s="25">
        <v>4.9585062240663893E-3</v>
      </c>
      <c r="M106" s="26">
        <v>0.99581589958159</v>
      </c>
      <c r="N106" s="26">
        <v>0</v>
      </c>
      <c r="O106" s="26">
        <v>4.1841004184100423E-3</v>
      </c>
      <c r="Q106" s="68">
        <f t="shared" si="2"/>
        <v>0.32800000000000001</v>
      </c>
      <c r="R106" s="68">
        <f t="shared" si="3"/>
        <v>0.64300000000000002</v>
      </c>
    </row>
    <row r="107" spans="1:18" x14ac:dyDescent="0.25">
      <c r="A107" s="15" t="s">
        <v>358</v>
      </c>
      <c r="B107" s="15" t="s">
        <v>356</v>
      </c>
      <c r="C107" s="15" t="s">
        <v>19</v>
      </c>
      <c r="D107" s="25">
        <v>1</v>
      </c>
      <c r="E107" s="25">
        <v>5.93</v>
      </c>
      <c r="F107" s="25">
        <v>0</v>
      </c>
      <c r="G107" s="25">
        <v>0</v>
      </c>
      <c r="H107" s="25">
        <v>5.93</v>
      </c>
      <c r="I107" s="25">
        <v>0</v>
      </c>
      <c r="J107" s="25">
        <v>0.05</v>
      </c>
      <c r="K107" s="25">
        <v>5.98</v>
      </c>
      <c r="L107" s="25">
        <v>4.9299258037922506E-3</v>
      </c>
      <c r="M107" s="26">
        <v>0.99163879598662208</v>
      </c>
      <c r="N107" s="26">
        <v>0</v>
      </c>
      <c r="O107" s="26">
        <v>8.3612040133779278E-3</v>
      </c>
      <c r="Q107" s="68">
        <f t="shared" si="2"/>
        <v>0.66</v>
      </c>
      <c r="R107" s="68">
        <f t="shared" si="3"/>
        <v>0.63900000000000001</v>
      </c>
    </row>
    <row r="108" spans="1:18" x14ac:dyDescent="0.25">
      <c r="A108" s="15" t="s">
        <v>190</v>
      </c>
      <c r="B108" s="15" t="s">
        <v>189</v>
      </c>
      <c r="C108" s="15" t="s">
        <v>19</v>
      </c>
      <c r="D108" s="25">
        <v>1</v>
      </c>
      <c r="E108" s="25">
        <v>3.52</v>
      </c>
      <c r="F108" s="25">
        <v>0</v>
      </c>
      <c r="G108" s="25">
        <v>0</v>
      </c>
      <c r="H108" s="25">
        <v>3.52</v>
      </c>
      <c r="I108" s="25">
        <v>0</v>
      </c>
      <c r="J108" s="25">
        <v>0.55000000000000004</v>
      </c>
      <c r="K108" s="25">
        <v>4.07</v>
      </c>
      <c r="L108" s="25">
        <v>4.9154589371980676E-3</v>
      </c>
      <c r="M108" s="26">
        <v>0.8648648648648648</v>
      </c>
      <c r="N108" s="26">
        <v>0</v>
      </c>
      <c r="O108" s="26">
        <v>0.13513513513513509</v>
      </c>
      <c r="Q108" s="68">
        <f t="shared" si="2"/>
        <v>0.53700000000000003</v>
      </c>
      <c r="R108" s="68">
        <f t="shared" si="3"/>
        <v>0.63600000000000001</v>
      </c>
    </row>
    <row r="109" spans="1:18" x14ac:dyDescent="0.25">
      <c r="A109" s="15" t="s">
        <v>296</v>
      </c>
      <c r="B109" s="15" t="s">
        <v>295</v>
      </c>
      <c r="C109" s="15" t="s">
        <v>19</v>
      </c>
      <c r="D109" s="25">
        <v>5</v>
      </c>
      <c r="E109" s="25">
        <v>1.26</v>
      </c>
      <c r="F109" s="25">
        <v>0</v>
      </c>
      <c r="G109" s="25">
        <v>0</v>
      </c>
      <c r="H109" s="25">
        <v>1.26</v>
      </c>
      <c r="I109" s="25">
        <v>0.19</v>
      </c>
      <c r="J109" s="25">
        <v>7.0000000000000007E-2</v>
      </c>
      <c r="K109" s="25">
        <v>1.52</v>
      </c>
      <c r="L109" s="25">
        <v>4.871794871794872E-3</v>
      </c>
      <c r="M109" s="26">
        <v>0.82894736842105265</v>
      </c>
      <c r="N109" s="26">
        <v>0.125</v>
      </c>
      <c r="O109" s="26">
        <v>4.6052631578947373E-2</v>
      </c>
      <c r="Q109" s="68">
        <f t="shared" si="2"/>
        <v>0.18</v>
      </c>
      <c r="R109" s="68">
        <f t="shared" si="3"/>
        <v>0.63200000000000001</v>
      </c>
    </row>
    <row r="110" spans="1:18" x14ac:dyDescent="0.25">
      <c r="A110" s="15" t="s">
        <v>88</v>
      </c>
      <c r="B110" s="15" t="s">
        <v>85</v>
      </c>
      <c r="C110" s="15" t="s">
        <v>19</v>
      </c>
      <c r="D110" s="25">
        <v>4</v>
      </c>
      <c r="E110" s="25">
        <v>5.71</v>
      </c>
      <c r="F110" s="25">
        <v>0</v>
      </c>
      <c r="G110" s="25">
        <v>0</v>
      </c>
      <c r="H110" s="25">
        <v>5.71</v>
      </c>
      <c r="I110" s="25">
        <v>0.19</v>
      </c>
      <c r="J110" s="25">
        <v>0</v>
      </c>
      <c r="K110" s="25">
        <v>5.9</v>
      </c>
      <c r="L110" s="25">
        <v>4.8599670510708409E-3</v>
      </c>
      <c r="M110" s="26">
        <v>0.96779661016949148</v>
      </c>
      <c r="N110" s="26">
        <v>3.2203389830508473E-2</v>
      </c>
      <c r="O110" s="26">
        <v>0</v>
      </c>
      <c r="Q110" s="68">
        <f t="shared" si="2"/>
        <v>0.65300000000000002</v>
      </c>
      <c r="R110" s="68">
        <f t="shared" si="3"/>
        <v>0.628</v>
      </c>
    </row>
    <row r="111" spans="1:18" x14ac:dyDescent="0.25">
      <c r="A111" s="15" t="s">
        <v>254</v>
      </c>
      <c r="B111" s="15" t="s">
        <v>255</v>
      </c>
      <c r="C111" s="15" t="s">
        <v>19</v>
      </c>
      <c r="D111" s="25">
        <v>4</v>
      </c>
      <c r="E111" s="25">
        <v>1.76</v>
      </c>
      <c r="F111" s="25">
        <v>0</v>
      </c>
      <c r="G111" s="25">
        <v>0</v>
      </c>
      <c r="H111" s="25">
        <v>1.76</v>
      </c>
      <c r="I111" s="25">
        <v>0</v>
      </c>
      <c r="J111" s="25">
        <v>0</v>
      </c>
      <c r="K111" s="25">
        <v>1.76</v>
      </c>
      <c r="L111" s="25">
        <v>4.8087431693989071E-3</v>
      </c>
      <c r="M111" s="26">
        <v>1</v>
      </c>
      <c r="N111" s="26">
        <v>0</v>
      </c>
      <c r="O111" s="26">
        <v>0</v>
      </c>
      <c r="Q111" s="68">
        <f t="shared" si="2"/>
        <v>0.22900000000000001</v>
      </c>
      <c r="R111" s="68">
        <f t="shared" si="3"/>
        <v>0.625</v>
      </c>
    </row>
    <row r="112" spans="1:18" x14ac:dyDescent="0.25">
      <c r="A112" s="15" t="s">
        <v>349</v>
      </c>
      <c r="B112" s="15" t="s">
        <v>350</v>
      </c>
      <c r="C112" s="15" t="s">
        <v>19</v>
      </c>
      <c r="D112" s="25">
        <v>5</v>
      </c>
      <c r="E112" s="25">
        <v>6.1</v>
      </c>
      <c r="F112" s="25">
        <v>0</v>
      </c>
      <c r="G112" s="25">
        <v>0</v>
      </c>
      <c r="H112" s="25">
        <v>6.1</v>
      </c>
      <c r="I112" s="25">
        <v>0</v>
      </c>
      <c r="J112" s="25">
        <v>0.11</v>
      </c>
      <c r="K112" s="25">
        <v>6.21</v>
      </c>
      <c r="L112" s="25">
        <v>4.8027842227378187E-3</v>
      </c>
      <c r="M112" s="26">
        <v>0.98228663446054743</v>
      </c>
      <c r="N112" s="26">
        <v>0</v>
      </c>
      <c r="O112" s="26">
        <v>1.7713365539452491E-2</v>
      </c>
      <c r="Q112" s="68">
        <f t="shared" si="2"/>
        <v>0.67100000000000004</v>
      </c>
      <c r="R112" s="68">
        <f t="shared" si="3"/>
        <v>0.621</v>
      </c>
    </row>
    <row r="113" spans="1:18" x14ac:dyDescent="0.25">
      <c r="A113" s="15" t="s">
        <v>102</v>
      </c>
      <c r="B113" s="15" t="s">
        <v>103</v>
      </c>
      <c r="C113" s="15" t="s">
        <v>19</v>
      </c>
      <c r="D113" s="25">
        <v>8</v>
      </c>
      <c r="E113" s="25">
        <v>0</v>
      </c>
      <c r="F113" s="25">
        <v>0</v>
      </c>
      <c r="G113" s="25">
        <v>0</v>
      </c>
      <c r="H113" s="25">
        <v>0</v>
      </c>
      <c r="I113" s="25">
        <v>1</v>
      </c>
      <c r="J113" s="25">
        <v>0</v>
      </c>
      <c r="K113" s="25">
        <v>1</v>
      </c>
      <c r="L113" s="25">
        <v>4.7169811320754724E-3</v>
      </c>
      <c r="M113" s="26">
        <v>0</v>
      </c>
      <c r="N113" s="26">
        <v>1</v>
      </c>
      <c r="O113" s="26">
        <v>0</v>
      </c>
      <c r="Q113" s="68">
        <f t="shared" si="2"/>
        <v>0.113</v>
      </c>
      <c r="R113" s="68">
        <f t="shared" si="3"/>
        <v>0.61799999999999999</v>
      </c>
    </row>
    <row r="114" spans="1:18" x14ac:dyDescent="0.25">
      <c r="A114" s="15" t="s">
        <v>273</v>
      </c>
      <c r="B114" s="15" t="s">
        <v>272</v>
      </c>
      <c r="C114" s="15" t="s">
        <v>19</v>
      </c>
      <c r="D114" s="25">
        <v>3</v>
      </c>
      <c r="E114" s="25">
        <v>3.3</v>
      </c>
      <c r="F114" s="25">
        <v>0</v>
      </c>
      <c r="G114" s="25">
        <v>0</v>
      </c>
      <c r="H114" s="25">
        <v>3.3</v>
      </c>
      <c r="I114" s="25">
        <v>0</v>
      </c>
      <c r="J114" s="25">
        <v>0.21</v>
      </c>
      <c r="K114" s="25">
        <v>3.51</v>
      </c>
      <c r="L114" s="25">
        <v>4.7114093959731542E-3</v>
      </c>
      <c r="M114" s="26">
        <v>0.94017094017094016</v>
      </c>
      <c r="N114" s="26">
        <v>0</v>
      </c>
      <c r="O114" s="26">
        <v>5.9829059829059832E-2</v>
      </c>
      <c r="Q114" s="68">
        <f t="shared" si="2"/>
        <v>0.47699999999999998</v>
      </c>
      <c r="R114" s="68">
        <f t="shared" si="3"/>
        <v>0.61399999999999999</v>
      </c>
    </row>
    <row r="115" spans="1:18" x14ac:dyDescent="0.25">
      <c r="A115" s="15" t="s">
        <v>236</v>
      </c>
      <c r="B115" s="15" t="s">
        <v>237</v>
      </c>
      <c r="C115" s="15" t="s">
        <v>19</v>
      </c>
      <c r="D115" s="25">
        <v>4</v>
      </c>
      <c r="E115" s="25">
        <v>4.66</v>
      </c>
      <c r="F115" s="25">
        <v>0</v>
      </c>
      <c r="G115" s="25">
        <v>0</v>
      </c>
      <c r="H115" s="25">
        <v>4.66</v>
      </c>
      <c r="I115" s="25">
        <v>0.19</v>
      </c>
      <c r="J115" s="25">
        <v>7.0000000000000007E-2</v>
      </c>
      <c r="K115" s="25">
        <v>4.9200000000000008</v>
      </c>
      <c r="L115" s="25">
        <v>4.6067415730337083E-3</v>
      </c>
      <c r="M115" s="26">
        <v>0.94715447154471533</v>
      </c>
      <c r="N115" s="26">
        <v>3.8617886178861777E-2</v>
      </c>
      <c r="O115" s="26">
        <v>1.422764227642276E-2</v>
      </c>
      <c r="Q115" s="68">
        <f t="shared" si="2"/>
        <v>0.59299999999999997</v>
      </c>
      <c r="R115" s="68">
        <f t="shared" si="3"/>
        <v>0.61099999999999999</v>
      </c>
    </row>
    <row r="116" spans="1:18" x14ac:dyDescent="0.25">
      <c r="A116" s="15" t="s">
        <v>160</v>
      </c>
      <c r="B116" s="15" t="s">
        <v>161</v>
      </c>
      <c r="C116" s="15" t="s">
        <v>19</v>
      </c>
      <c r="D116" s="25">
        <v>6</v>
      </c>
      <c r="E116" s="25">
        <v>1.97</v>
      </c>
      <c r="F116" s="25">
        <v>0</v>
      </c>
      <c r="G116" s="25">
        <v>0</v>
      </c>
      <c r="H116" s="25">
        <v>1.97</v>
      </c>
      <c r="I116" s="25">
        <v>1.08</v>
      </c>
      <c r="J116" s="25">
        <v>0.02</v>
      </c>
      <c r="K116" s="25">
        <v>3.07</v>
      </c>
      <c r="L116" s="25">
        <v>4.5684523809523814E-3</v>
      </c>
      <c r="M116" s="26">
        <v>0.64169381107491863</v>
      </c>
      <c r="N116" s="26">
        <v>0.35179153094462551</v>
      </c>
      <c r="O116" s="26">
        <v>6.5146579804560263E-3</v>
      </c>
      <c r="Q116" s="68">
        <f t="shared" si="2"/>
        <v>0.43099999999999999</v>
      </c>
      <c r="R116" s="68">
        <f t="shared" si="3"/>
        <v>0.60699999999999998</v>
      </c>
    </row>
    <row r="117" spans="1:18" x14ac:dyDescent="0.25">
      <c r="A117" s="15" t="s">
        <v>156</v>
      </c>
      <c r="B117" s="15" t="s">
        <v>154</v>
      </c>
      <c r="C117" s="15" t="s">
        <v>19</v>
      </c>
      <c r="D117" s="25">
        <v>2</v>
      </c>
      <c r="E117" s="25">
        <v>3.52</v>
      </c>
      <c r="F117" s="25">
        <v>0</v>
      </c>
      <c r="G117" s="25">
        <v>0</v>
      </c>
      <c r="H117" s="25">
        <v>3.52</v>
      </c>
      <c r="I117" s="25">
        <v>0</v>
      </c>
      <c r="J117" s="25">
        <v>0.01</v>
      </c>
      <c r="K117" s="25">
        <v>3.53</v>
      </c>
      <c r="L117" s="25">
        <v>4.4683544303797474E-3</v>
      </c>
      <c r="M117" s="26">
        <v>0.99716713881019836</v>
      </c>
      <c r="N117" s="26">
        <v>0</v>
      </c>
      <c r="O117" s="26">
        <v>2.8328611898016999E-3</v>
      </c>
      <c r="Q117" s="68">
        <f t="shared" si="2"/>
        <v>0.48399999999999999</v>
      </c>
      <c r="R117" s="68">
        <f t="shared" si="3"/>
        <v>0.60399999999999998</v>
      </c>
    </row>
    <row r="118" spans="1:18" x14ac:dyDescent="0.25">
      <c r="A118" s="15" t="s">
        <v>39</v>
      </c>
      <c r="B118" s="15" t="s">
        <v>36</v>
      </c>
      <c r="C118" s="15" t="s">
        <v>19</v>
      </c>
      <c r="D118" s="25">
        <v>7</v>
      </c>
      <c r="E118" s="25">
        <v>3.35</v>
      </c>
      <c r="F118" s="25">
        <v>0</v>
      </c>
      <c r="G118" s="25">
        <v>0</v>
      </c>
      <c r="H118" s="25">
        <v>3.35</v>
      </c>
      <c r="I118" s="25">
        <v>0.13</v>
      </c>
      <c r="J118" s="25">
        <v>0</v>
      </c>
      <c r="K118" s="25">
        <v>3.48</v>
      </c>
      <c r="L118" s="25">
        <v>4.4672657252888322E-3</v>
      </c>
      <c r="M118" s="26">
        <v>0.96264367816091956</v>
      </c>
      <c r="N118" s="26">
        <v>3.7356321839080463E-2</v>
      </c>
      <c r="O118" s="26">
        <v>0</v>
      </c>
      <c r="Q118" s="68">
        <f t="shared" si="2"/>
        <v>0.47299999999999998</v>
      </c>
      <c r="R118" s="68">
        <f t="shared" si="3"/>
        <v>0.6</v>
      </c>
    </row>
    <row r="119" spans="1:18" x14ac:dyDescent="0.25">
      <c r="A119" s="15" t="s">
        <v>176</v>
      </c>
      <c r="B119" s="15" t="s">
        <v>174</v>
      </c>
      <c r="C119" s="15" t="s">
        <v>19</v>
      </c>
      <c r="D119" s="25">
        <v>10</v>
      </c>
      <c r="E119" s="25">
        <v>3.42</v>
      </c>
      <c r="F119" s="25">
        <v>0</v>
      </c>
      <c r="G119" s="25">
        <v>0</v>
      </c>
      <c r="H119" s="25">
        <v>3.42</v>
      </c>
      <c r="I119" s="25">
        <v>0</v>
      </c>
      <c r="J119" s="25">
        <v>0.01</v>
      </c>
      <c r="K119" s="25">
        <v>3.43</v>
      </c>
      <c r="L119" s="25">
        <v>4.4661458333333333E-3</v>
      </c>
      <c r="M119" s="26">
        <v>0.99708454810495628</v>
      </c>
      <c r="N119" s="26">
        <v>0</v>
      </c>
      <c r="O119" s="26">
        <v>2.9154518950437322E-3</v>
      </c>
      <c r="Q119" s="68">
        <f t="shared" si="2"/>
        <v>0.46600000000000003</v>
      </c>
      <c r="R119" s="68">
        <f t="shared" si="3"/>
        <v>0.59699999999999998</v>
      </c>
    </row>
    <row r="120" spans="1:18" x14ac:dyDescent="0.25">
      <c r="A120" s="15" t="s">
        <v>282</v>
      </c>
      <c r="B120" s="15" t="s">
        <v>280</v>
      </c>
      <c r="C120" s="15" t="s">
        <v>19</v>
      </c>
      <c r="D120" s="25">
        <v>1</v>
      </c>
      <c r="E120" s="25">
        <v>1.69</v>
      </c>
      <c r="F120" s="25">
        <v>0</v>
      </c>
      <c r="G120" s="25">
        <v>0</v>
      </c>
      <c r="H120" s="25">
        <v>1.69</v>
      </c>
      <c r="I120" s="25">
        <v>0.2</v>
      </c>
      <c r="J120" s="25">
        <v>0.09</v>
      </c>
      <c r="K120" s="25">
        <v>1.98</v>
      </c>
      <c r="L120" s="25">
        <v>4.4295302013422806E-3</v>
      </c>
      <c r="M120" s="26">
        <v>0.85353535353535348</v>
      </c>
      <c r="N120" s="26">
        <v>0.10101010101010099</v>
      </c>
      <c r="O120" s="26">
        <v>4.5454545454545463E-2</v>
      </c>
      <c r="Q120" s="68">
        <f t="shared" si="2"/>
        <v>0.27200000000000002</v>
      </c>
      <c r="R120" s="68">
        <f t="shared" si="3"/>
        <v>0.59299999999999997</v>
      </c>
    </row>
    <row r="121" spans="1:18" x14ac:dyDescent="0.25">
      <c r="A121" s="15" t="s">
        <v>120</v>
      </c>
      <c r="B121" s="15" t="s">
        <v>119</v>
      </c>
      <c r="C121" s="15" t="s">
        <v>19</v>
      </c>
      <c r="D121" s="25">
        <v>5</v>
      </c>
      <c r="E121" s="25">
        <v>7.18</v>
      </c>
      <c r="F121" s="25">
        <v>0</v>
      </c>
      <c r="G121" s="25">
        <v>0</v>
      </c>
      <c r="H121" s="25">
        <v>7.18</v>
      </c>
      <c r="I121" s="25">
        <v>1.9</v>
      </c>
      <c r="J121" s="25">
        <v>0.18</v>
      </c>
      <c r="K121" s="25">
        <v>9.26</v>
      </c>
      <c r="L121" s="25">
        <v>4.3453777569216331E-3</v>
      </c>
      <c r="M121" s="26">
        <v>0.77537796976241902</v>
      </c>
      <c r="N121" s="26">
        <v>0.2051835853131749</v>
      </c>
      <c r="O121" s="26">
        <v>1.9438444924406051E-2</v>
      </c>
      <c r="Q121" s="68">
        <f t="shared" si="2"/>
        <v>0.73099999999999998</v>
      </c>
      <c r="R121" s="68">
        <f t="shared" si="3"/>
        <v>0.59</v>
      </c>
    </row>
    <row r="122" spans="1:18" x14ac:dyDescent="0.25">
      <c r="A122" s="15" t="s">
        <v>112</v>
      </c>
      <c r="B122" s="15" t="s">
        <v>107</v>
      </c>
      <c r="C122" s="15" t="s">
        <v>19</v>
      </c>
      <c r="D122" s="25">
        <v>6</v>
      </c>
      <c r="E122" s="25">
        <v>3.83</v>
      </c>
      <c r="F122" s="25">
        <v>0</v>
      </c>
      <c r="G122" s="25">
        <v>0</v>
      </c>
      <c r="H122" s="25">
        <v>3.83</v>
      </c>
      <c r="I122" s="25">
        <v>0.74</v>
      </c>
      <c r="J122" s="25">
        <v>0.06</v>
      </c>
      <c r="K122" s="25">
        <v>4.63</v>
      </c>
      <c r="L122" s="25">
        <v>4.3271028037383174E-3</v>
      </c>
      <c r="M122" s="26">
        <v>0.82721382289416845</v>
      </c>
      <c r="N122" s="26">
        <v>0.15982721382289419</v>
      </c>
      <c r="O122" s="26">
        <v>1.295896328293736E-2</v>
      </c>
      <c r="Q122" s="68">
        <f t="shared" si="2"/>
        <v>0.58599999999999997</v>
      </c>
      <c r="R122" s="68">
        <f t="shared" si="3"/>
        <v>0.58599999999999997</v>
      </c>
    </row>
    <row r="123" spans="1:18" x14ac:dyDescent="0.25">
      <c r="A123" s="15" t="s">
        <v>165</v>
      </c>
      <c r="B123" s="15" t="s">
        <v>161</v>
      </c>
      <c r="C123" s="15" t="s">
        <v>19</v>
      </c>
      <c r="D123" s="25">
        <v>6</v>
      </c>
      <c r="E123" s="25">
        <v>1.62</v>
      </c>
      <c r="F123" s="25">
        <v>0</v>
      </c>
      <c r="G123" s="25">
        <v>0</v>
      </c>
      <c r="H123" s="25">
        <v>1.62</v>
      </c>
      <c r="I123" s="25">
        <v>0.04</v>
      </c>
      <c r="J123" s="25">
        <v>0.02</v>
      </c>
      <c r="K123" s="25">
        <v>1.68</v>
      </c>
      <c r="L123" s="25">
        <v>4.3187660668380463E-3</v>
      </c>
      <c r="M123" s="26">
        <v>0.9642857142857143</v>
      </c>
      <c r="N123" s="26">
        <v>2.3809523809523812E-2</v>
      </c>
      <c r="O123" s="26">
        <v>1.1904761904761901E-2</v>
      </c>
      <c r="Q123" s="68">
        <f t="shared" si="2"/>
        <v>0.215</v>
      </c>
      <c r="R123" s="68">
        <f t="shared" si="3"/>
        <v>0.58299999999999996</v>
      </c>
    </row>
    <row r="124" spans="1:18" x14ac:dyDescent="0.25">
      <c r="A124" s="15" t="s">
        <v>268</v>
      </c>
      <c r="B124" s="15" t="s">
        <v>260</v>
      </c>
      <c r="C124" s="15" t="s">
        <v>19</v>
      </c>
      <c r="D124" s="25">
        <v>6</v>
      </c>
      <c r="E124" s="25">
        <v>1.06</v>
      </c>
      <c r="F124" s="25">
        <v>0</v>
      </c>
      <c r="G124" s="25">
        <v>0</v>
      </c>
      <c r="H124" s="25">
        <v>1.06</v>
      </c>
      <c r="I124" s="25">
        <v>0</v>
      </c>
      <c r="J124" s="25">
        <v>0</v>
      </c>
      <c r="K124" s="25">
        <v>1.06</v>
      </c>
      <c r="L124" s="25">
        <v>4.2914979757085019E-3</v>
      </c>
      <c r="M124" s="26">
        <v>1</v>
      </c>
      <c r="N124" s="26">
        <v>0</v>
      </c>
      <c r="O124" s="26">
        <v>0</v>
      </c>
      <c r="Q124" s="68">
        <f t="shared" si="2"/>
        <v>0.123</v>
      </c>
      <c r="R124" s="68">
        <f t="shared" si="3"/>
        <v>0.57899999999999996</v>
      </c>
    </row>
    <row r="125" spans="1:18" x14ac:dyDescent="0.25">
      <c r="A125" s="15" t="s">
        <v>104</v>
      </c>
      <c r="B125" s="15" t="s">
        <v>103</v>
      </c>
      <c r="C125" s="15" t="s">
        <v>19</v>
      </c>
      <c r="D125" s="25">
        <v>8</v>
      </c>
      <c r="E125" s="25">
        <v>6.61</v>
      </c>
      <c r="F125" s="25">
        <v>0</v>
      </c>
      <c r="G125" s="25">
        <v>0</v>
      </c>
      <c r="H125" s="25">
        <v>6.61</v>
      </c>
      <c r="I125" s="25">
        <v>0.55000000000000004</v>
      </c>
      <c r="J125" s="25">
        <v>0.28999999999999998</v>
      </c>
      <c r="K125" s="25">
        <v>7.45</v>
      </c>
      <c r="L125" s="25">
        <v>4.2791499138426191E-3</v>
      </c>
      <c r="M125" s="26">
        <v>0.88724832214765104</v>
      </c>
      <c r="N125" s="26">
        <v>7.3825503355704702E-2</v>
      </c>
      <c r="O125" s="26">
        <v>3.8926174496644289E-2</v>
      </c>
      <c r="Q125" s="68">
        <f t="shared" si="2"/>
        <v>0.70299999999999996</v>
      </c>
      <c r="R125" s="68">
        <f t="shared" si="3"/>
        <v>0.57499999999999996</v>
      </c>
    </row>
    <row r="126" spans="1:18" x14ac:dyDescent="0.25">
      <c r="A126" s="15" t="s">
        <v>47</v>
      </c>
      <c r="B126" s="15" t="s">
        <v>42</v>
      </c>
      <c r="C126" s="15" t="s">
        <v>19</v>
      </c>
      <c r="D126" s="25">
        <v>11</v>
      </c>
      <c r="E126" s="25">
        <v>4.96</v>
      </c>
      <c r="F126" s="25">
        <v>0</v>
      </c>
      <c r="G126" s="25">
        <v>0</v>
      </c>
      <c r="H126" s="25">
        <v>4.96</v>
      </c>
      <c r="I126" s="25">
        <v>0</v>
      </c>
      <c r="J126" s="25">
        <v>0.14000000000000001</v>
      </c>
      <c r="K126" s="25">
        <v>5.0999999999999996</v>
      </c>
      <c r="L126" s="25">
        <v>4.2749371332774519E-3</v>
      </c>
      <c r="M126" s="26">
        <v>0.97254901960784323</v>
      </c>
      <c r="N126" s="26">
        <v>0</v>
      </c>
      <c r="O126" s="26">
        <v>2.7450980392156869E-2</v>
      </c>
      <c r="Q126" s="68">
        <f t="shared" si="2"/>
        <v>0.61399999999999999</v>
      </c>
      <c r="R126" s="68">
        <f t="shared" si="3"/>
        <v>0.57199999999999995</v>
      </c>
    </row>
    <row r="127" spans="1:18" x14ac:dyDescent="0.25">
      <c r="A127" s="15" t="s">
        <v>46</v>
      </c>
      <c r="B127" s="15" t="s">
        <v>42</v>
      </c>
      <c r="C127" s="15" t="s">
        <v>19</v>
      </c>
      <c r="D127" s="25">
        <v>11</v>
      </c>
      <c r="E127" s="25">
        <v>3.43</v>
      </c>
      <c r="F127" s="25">
        <v>0</v>
      </c>
      <c r="G127" s="25">
        <v>0</v>
      </c>
      <c r="H127" s="25">
        <v>3.43</v>
      </c>
      <c r="I127" s="25">
        <v>0</v>
      </c>
      <c r="J127" s="25">
        <v>0.12</v>
      </c>
      <c r="K127" s="25">
        <v>3.55</v>
      </c>
      <c r="L127" s="25">
        <v>4.1764705882352954E-3</v>
      </c>
      <c r="M127" s="26">
        <v>0.96619718309859148</v>
      </c>
      <c r="N127" s="26">
        <v>0</v>
      </c>
      <c r="O127" s="26">
        <v>3.3802816901408447E-2</v>
      </c>
      <c r="Q127" s="68">
        <f t="shared" si="2"/>
        <v>0.49399999999999999</v>
      </c>
      <c r="R127" s="68">
        <f t="shared" si="3"/>
        <v>0.56799999999999995</v>
      </c>
    </row>
    <row r="128" spans="1:18" x14ac:dyDescent="0.25">
      <c r="A128" s="15" t="s">
        <v>173</v>
      </c>
      <c r="B128" s="15" t="s">
        <v>174</v>
      </c>
      <c r="C128" s="15" t="s">
        <v>19</v>
      </c>
      <c r="D128" s="25">
        <v>10</v>
      </c>
      <c r="E128" s="25">
        <v>2.11</v>
      </c>
      <c r="F128" s="25">
        <v>0</v>
      </c>
      <c r="G128" s="25">
        <v>0</v>
      </c>
      <c r="H128" s="25">
        <v>2.11</v>
      </c>
      <c r="I128" s="25">
        <v>0.18</v>
      </c>
      <c r="J128" s="25">
        <v>0.02</v>
      </c>
      <c r="K128" s="25">
        <v>2.31</v>
      </c>
      <c r="L128" s="25">
        <v>4.1472172351885101E-3</v>
      </c>
      <c r="M128" s="26">
        <v>0.91341991341991335</v>
      </c>
      <c r="N128" s="26">
        <v>7.792207792207792E-2</v>
      </c>
      <c r="O128" s="26">
        <v>8.658008658008658E-3</v>
      </c>
      <c r="Q128" s="68">
        <f t="shared" si="2"/>
        <v>0.31</v>
      </c>
      <c r="R128" s="68">
        <f t="shared" si="3"/>
        <v>0.56499999999999995</v>
      </c>
    </row>
    <row r="129" spans="1:18" x14ac:dyDescent="0.25">
      <c r="A129" s="15" t="s">
        <v>214</v>
      </c>
      <c r="B129" s="15" t="s">
        <v>215</v>
      </c>
      <c r="C129" s="15" t="s">
        <v>19</v>
      </c>
      <c r="D129" s="25">
        <v>2</v>
      </c>
      <c r="E129" s="25">
        <v>4.72</v>
      </c>
      <c r="F129" s="25">
        <v>0</v>
      </c>
      <c r="G129" s="25">
        <v>0</v>
      </c>
      <c r="H129" s="25">
        <v>4.72</v>
      </c>
      <c r="I129" s="25">
        <v>0</v>
      </c>
      <c r="J129" s="25">
        <v>0.49</v>
      </c>
      <c r="K129" s="25">
        <v>5.21</v>
      </c>
      <c r="L129" s="25">
        <v>4.0959119496855349E-3</v>
      </c>
      <c r="M129" s="26">
        <v>0.90595009596928977</v>
      </c>
      <c r="N129" s="26">
        <v>0</v>
      </c>
      <c r="O129" s="26">
        <v>9.4049904030710174E-2</v>
      </c>
      <c r="Q129" s="68">
        <f t="shared" si="2"/>
        <v>0.625</v>
      </c>
      <c r="R129" s="68">
        <f t="shared" si="3"/>
        <v>0.56100000000000005</v>
      </c>
    </row>
    <row r="130" spans="1:18" x14ac:dyDescent="0.25">
      <c r="A130" s="15" t="s">
        <v>155</v>
      </c>
      <c r="B130" s="15" t="s">
        <v>154</v>
      </c>
      <c r="C130" s="15" t="s">
        <v>19</v>
      </c>
      <c r="D130" s="25">
        <v>2</v>
      </c>
      <c r="E130" s="25">
        <v>0.88</v>
      </c>
      <c r="F130" s="25">
        <v>0</v>
      </c>
      <c r="G130" s="25">
        <v>0</v>
      </c>
      <c r="H130" s="25">
        <v>0.88</v>
      </c>
      <c r="I130" s="25">
        <v>0</v>
      </c>
      <c r="J130" s="25">
        <v>0</v>
      </c>
      <c r="K130" s="25">
        <v>0.88</v>
      </c>
      <c r="L130" s="25">
        <v>4.0930232558139537E-3</v>
      </c>
      <c r="M130" s="26">
        <v>1</v>
      </c>
      <c r="N130" s="26">
        <v>0</v>
      </c>
      <c r="O130" s="26">
        <v>0</v>
      </c>
      <c r="Q130" s="68">
        <f t="shared" si="2"/>
        <v>0.106</v>
      </c>
      <c r="R130" s="68">
        <f t="shared" si="3"/>
        <v>0.55800000000000005</v>
      </c>
    </row>
    <row r="131" spans="1:18" x14ac:dyDescent="0.25">
      <c r="A131" s="15" t="s">
        <v>184</v>
      </c>
      <c r="B131" s="15" t="s">
        <v>182</v>
      </c>
      <c r="C131" s="15" t="s">
        <v>19</v>
      </c>
      <c r="D131" s="25">
        <v>2</v>
      </c>
      <c r="E131" s="25">
        <v>3.39</v>
      </c>
      <c r="F131" s="25">
        <v>0</v>
      </c>
      <c r="G131" s="25">
        <v>0</v>
      </c>
      <c r="H131" s="25">
        <v>3.39</v>
      </c>
      <c r="I131" s="25">
        <v>0</v>
      </c>
      <c r="J131" s="25">
        <v>0.01</v>
      </c>
      <c r="K131" s="25">
        <v>3.4</v>
      </c>
      <c r="L131" s="25">
        <v>4.081632653061224E-3</v>
      </c>
      <c r="M131" s="26">
        <v>0.99705882352941178</v>
      </c>
      <c r="N131" s="26">
        <v>0</v>
      </c>
      <c r="O131" s="26">
        <v>2.9411764705882348E-3</v>
      </c>
      <c r="Q131" s="68">
        <f t="shared" si="2"/>
        <v>0.46200000000000002</v>
      </c>
      <c r="R131" s="68">
        <f t="shared" si="3"/>
        <v>0.55400000000000005</v>
      </c>
    </row>
    <row r="132" spans="1:18" x14ac:dyDescent="0.25">
      <c r="A132" s="15" t="s">
        <v>137</v>
      </c>
      <c r="B132" s="15" t="s">
        <v>129</v>
      </c>
      <c r="C132" s="15" t="s">
        <v>19</v>
      </c>
      <c r="D132" s="25">
        <v>3</v>
      </c>
      <c r="E132" s="25">
        <v>3.55</v>
      </c>
      <c r="F132" s="25">
        <v>0</v>
      </c>
      <c r="G132" s="25">
        <v>0</v>
      </c>
      <c r="H132" s="25">
        <v>3.55</v>
      </c>
      <c r="I132" s="25">
        <v>0.12</v>
      </c>
      <c r="J132" s="25">
        <v>0</v>
      </c>
      <c r="K132" s="25">
        <v>3.67</v>
      </c>
      <c r="L132" s="25">
        <v>4.0732519422863487E-3</v>
      </c>
      <c r="M132" s="26">
        <v>0.96730245231607626</v>
      </c>
      <c r="N132" s="26">
        <v>3.2697547683923703E-2</v>
      </c>
      <c r="O132" s="26">
        <v>0</v>
      </c>
      <c r="Q132" s="68">
        <f t="shared" si="2"/>
        <v>0.50800000000000001</v>
      </c>
      <c r="R132" s="68">
        <f t="shared" si="3"/>
        <v>0.55100000000000005</v>
      </c>
    </row>
    <row r="133" spans="1:18" x14ac:dyDescent="0.25">
      <c r="A133" s="17" t="s">
        <v>141</v>
      </c>
      <c r="B133" s="17" t="s">
        <v>129</v>
      </c>
      <c r="C133" s="17" t="s">
        <v>19</v>
      </c>
      <c r="D133" s="29">
        <v>3</v>
      </c>
      <c r="E133" s="29">
        <v>13.21</v>
      </c>
      <c r="F133" s="29">
        <v>0</v>
      </c>
      <c r="G133" s="29">
        <v>0</v>
      </c>
      <c r="H133" s="29">
        <v>13.21</v>
      </c>
      <c r="I133" s="29">
        <v>1.23</v>
      </c>
      <c r="J133" s="29">
        <v>0.65</v>
      </c>
      <c r="K133" s="29">
        <v>15.09</v>
      </c>
      <c r="L133" s="29">
        <v>3.9857369255150562E-3</v>
      </c>
      <c r="M133" s="30">
        <v>0.87541418157720341</v>
      </c>
      <c r="N133" s="30">
        <v>8.1510934393638157E-2</v>
      </c>
      <c r="O133" s="30">
        <v>4.3074884029158378E-2</v>
      </c>
      <c r="Q133" s="68">
        <f t="shared" ref="Q133:Q196" si="4">_xlfn.PERCENTRANK.INC(K$4:K$288,K133)</f>
        <v>0.77</v>
      </c>
      <c r="R133" s="68">
        <f t="shared" ref="R133:R196" si="5">_xlfn.PERCENTRANK.INC(L$4:L$288,L133)</f>
        <v>0.54700000000000004</v>
      </c>
    </row>
    <row r="134" spans="1:18" x14ac:dyDescent="0.25">
      <c r="A134" s="15" t="s">
        <v>136</v>
      </c>
      <c r="B134" s="15" t="s">
        <v>129</v>
      </c>
      <c r="C134" s="15" t="s">
        <v>19</v>
      </c>
      <c r="D134" s="25">
        <v>3</v>
      </c>
      <c r="E134" s="25">
        <v>1.18</v>
      </c>
      <c r="F134" s="25">
        <v>0</v>
      </c>
      <c r="G134" s="25">
        <v>0</v>
      </c>
      <c r="H134" s="25">
        <v>1.18</v>
      </c>
      <c r="I134" s="25">
        <v>0</v>
      </c>
      <c r="J134" s="25">
        <v>0</v>
      </c>
      <c r="K134" s="25">
        <v>1.18</v>
      </c>
      <c r="L134" s="25">
        <v>3.9202657807308966E-3</v>
      </c>
      <c r="M134" s="26">
        <v>1</v>
      </c>
      <c r="N134" s="26">
        <v>0</v>
      </c>
      <c r="O134" s="26">
        <v>0</v>
      </c>
      <c r="Q134" s="68">
        <f t="shared" si="4"/>
        <v>0.14099999999999999</v>
      </c>
      <c r="R134" s="68">
        <f t="shared" si="5"/>
        <v>0.54400000000000004</v>
      </c>
    </row>
    <row r="135" spans="1:18" x14ac:dyDescent="0.25">
      <c r="A135" s="15" t="s">
        <v>292</v>
      </c>
      <c r="B135" s="15" t="s">
        <v>286</v>
      </c>
      <c r="C135" s="15" t="s">
        <v>19</v>
      </c>
      <c r="D135" s="25">
        <v>7</v>
      </c>
      <c r="E135" s="25">
        <v>7.01</v>
      </c>
      <c r="F135" s="25">
        <v>0</v>
      </c>
      <c r="G135" s="25">
        <v>0</v>
      </c>
      <c r="H135" s="25">
        <v>7.01</v>
      </c>
      <c r="I135" s="25">
        <v>1.53</v>
      </c>
      <c r="J135" s="25">
        <v>0.56999999999999995</v>
      </c>
      <c r="K135" s="25">
        <v>9.11</v>
      </c>
      <c r="L135" s="25">
        <v>3.9182795698924728E-3</v>
      </c>
      <c r="M135" s="26">
        <v>0.7694840834248079</v>
      </c>
      <c r="N135" s="26">
        <v>0.16794731064764001</v>
      </c>
      <c r="O135" s="26">
        <v>6.2568605927552146E-2</v>
      </c>
      <c r="Q135" s="68">
        <f t="shared" si="4"/>
        <v>0.72399999999999998</v>
      </c>
      <c r="R135" s="68">
        <f t="shared" si="5"/>
        <v>0.54</v>
      </c>
    </row>
    <row r="136" spans="1:18" x14ac:dyDescent="0.25">
      <c r="A136" s="15" t="s">
        <v>111</v>
      </c>
      <c r="B136" s="15" t="s">
        <v>107</v>
      </c>
      <c r="C136" s="15" t="s">
        <v>19</v>
      </c>
      <c r="D136" s="25">
        <v>6</v>
      </c>
      <c r="E136" s="25">
        <v>2.2200000000000002</v>
      </c>
      <c r="F136" s="25">
        <v>0</v>
      </c>
      <c r="G136" s="25">
        <v>0</v>
      </c>
      <c r="H136" s="25">
        <v>2.2200000000000002</v>
      </c>
      <c r="I136" s="25">
        <v>0</v>
      </c>
      <c r="J136" s="25">
        <v>0</v>
      </c>
      <c r="K136" s="25">
        <v>2.2200000000000002</v>
      </c>
      <c r="L136" s="25">
        <v>3.9015817223198601E-3</v>
      </c>
      <c r="M136" s="26">
        <v>1</v>
      </c>
      <c r="N136" s="26">
        <v>0</v>
      </c>
      <c r="O136" s="26">
        <v>0</v>
      </c>
      <c r="Q136" s="68">
        <f t="shared" si="4"/>
        <v>0.3</v>
      </c>
      <c r="R136" s="68">
        <f t="shared" si="5"/>
        <v>0.53700000000000003</v>
      </c>
    </row>
    <row r="137" spans="1:18" x14ac:dyDescent="0.25">
      <c r="A137" s="15" t="s">
        <v>133</v>
      </c>
      <c r="B137" s="15" t="s">
        <v>129</v>
      </c>
      <c r="C137" s="15" t="s">
        <v>19</v>
      </c>
      <c r="D137" s="25">
        <v>3</v>
      </c>
      <c r="E137" s="25">
        <v>3.79</v>
      </c>
      <c r="F137" s="25">
        <v>0</v>
      </c>
      <c r="G137" s="25">
        <v>0</v>
      </c>
      <c r="H137" s="25">
        <v>3.79</v>
      </c>
      <c r="I137" s="25">
        <v>0</v>
      </c>
      <c r="J137" s="25">
        <v>0</v>
      </c>
      <c r="K137" s="25">
        <v>3.79</v>
      </c>
      <c r="L137" s="25">
        <v>3.891170431211499E-3</v>
      </c>
      <c r="M137" s="26">
        <v>1</v>
      </c>
      <c r="N137" s="26">
        <v>0</v>
      </c>
      <c r="O137" s="26">
        <v>0</v>
      </c>
      <c r="Q137" s="68">
        <f t="shared" si="4"/>
        <v>0.52200000000000002</v>
      </c>
      <c r="R137" s="68">
        <f t="shared" si="5"/>
        <v>0.53300000000000003</v>
      </c>
    </row>
    <row r="138" spans="1:18" x14ac:dyDescent="0.25">
      <c r="A138" s="15" t="s">
        <v>179</v>
      </c>
      <c r="B138" s="15" t="s">
        <v>174</v>
      </c>
      <c r="C138" s="15" t="s">
        <v>19</v>
      </c>
      <c r="D138" s="25">
        <v>10</v>
      </c>
      <c r="E138" s="25">
        <v>7.42</v>
      </c>
      <c r="F138" s="25">
        <v>0</v>
      </c>
      <c r="G138" s="25">
        <v>0</v>
      </c>
      <c r="H138" s="25">
        <v>7.42</v>
      </c>
      <c r="I138" s="25">
        <v>0.77</v>
      </c>
      <c r="J138" s="25">
        <v>0.09</v>
      </c>
      <c r="K138" s="25">
        <v>8.2799999999999994</v>
      </c>
      <c r="L138" s="25">
        <v>3.85295486272685E-3</v>
      </c>
      <c r="M138" s="26">
        <v>0.89613526570048319</v>
      </c>
      <c r="N138" s="26">
        <v>9.2995169082125614E-2</v>
      </c>
      <c r="O138" s="26">
        <v>1.0869565217391301E-2</v>
      </c>
      <c r="Q138" s="68">
        <f t="shared" si="4"/>
        <v>0.71699999999999997</v>
      </c>
      <c r="R138" s="68">
        <f t="shared" si="5"/>
        <v>0.53</v>
      </c>
    </row>
    <row r="139" spans="1:18" x14ac:dyDescent="0.25">
      <c r="A139" s="15" t="s">
        <v>250</v>
      </c>
      <c r="B139" s="15" t="s">
        <v>251</v>
      </c>
      <c r="C139" s="15" t="s">
        <v>19</v>
      </c>
      <c r="D139" s="25">
        <v>5</v>
      </c>
      <c r="E139" s="25">
        <v>2.6</v>
      </c>
      <c r="F139" s="25">
        <v>0</v>
      </c>
      <c r="G139" s="25">
        <v>0</v>
      </c>
      <c r="H139" s="25">
        <v>2.6</v>
      </c>
      <c r="I139" s="25">
        <v>0</v>
      </c>
      <c r="J139" s="25">
        <v>7.0000000000000007E-2</v>
      </c>
      <c r="K139" s="25">
        <v>2.67</v>
      </c>
      <c r="L139" s="25">
        <v>3.8252148997134669E-3</v>
      </c>
      <c r="M139" s="26">
        <v>0.97378277153558057</v>
      </c>
      <c r="N139" s="26">
        <v>0</v>
      </c>
      <c r="O139" s="26">
        <v>2.6217228464419481E-2</v>
      </c>
      <c r="Q139" s="68">
        <f t="shared" si="4"/>
        <v>0.371</v>
      </c>
      <c r="R139" s="68">
        <f t="shared" si="5"/>
        <v>0.52600000000000002</v>
      </c>
    </row>
    <row r="140" spans="1:18" x14ac:dyDescent="0.25">
      <c r="A140" s="15" t="s">
        <v>100</v>
      </c>
      <c r="B140" s="15" t="s">
        <v>98</v>
      </c>
      <c r="C140" s="15" t="s">
        <v>19</v>
      </c>
      <c r="D140" s="25">
        <v>11</v>
      </c>
      <c r="E140" s="25">
        <v>4.0199999999999996</v>
      </c>
      <c r="F140" s="25">
        <v>0</v>
      </c>
      <c r="G140" s="25">
        <v>0</v>
      </c>
      <c r="H140" s="25">
        <v>4.0199999999999996</v>
      </c>
      <c r="I140" s="25">
        <v>0</v>
      </c>
      <c r="J140" s="25">
        <v>0.49</v>
      </c>
      <c r="K140" s="25">
        <v>4.51</v>
      </c>
      <c r="L140" s="25">
        <v>3.7962962962962959E-3</v>
      </c>
      <c r="M140" s="26">
        <v>0.89135254988913515</v>
      </c>
      <c r="N140" s="26">
        <v>0</v>
      </c>
      <c r="O140" s="26">
        <v>0.1086474501108648</v>
      </c>
      <c r="Q140" s="68">
        <f t="shared" si="4"/>
        <v>0.56799999999999995</v>
      </c>
      <c r="R140" s="68">
        <f t="shared" si="5"/>
        <v>0.52200000000000002</v>
      </c>
    </row>
    <row r="141" spans="1:18" x14ac:dyDescent="0.25">
      <c r="A141" s="15" t="s">
        <v>114</v>
      </c>
      <c r="B141" s="15" t="s">
        <v>107</v>
      </c>
      <c r="C141" s="15" t="s">
        <v>19</v>
      </c>
      <c r="D141" s="25">
        <v>6</v>
      </c>
      <c r="E141" s="25">
        <v>1.27</v>
      </c>
      <c r="F141" s="25">
        <v>0</v>
      </c>
      <c r="G141" s="25">
        <v>0</v>
      </c>
      <c r="H141" s="25">
        <v>1.27</v>
      </c>
      <c r="I141" s="25">
        <v>0</v>
      </c>
      <c r="J141" s="25">
        <v>0.02</v>
      </c>
      <c r="K141" s="25">
        <v>1.29</v>
      </c>
      <c r="L141" s="25">
        <v>3.7941176470588241E-3</v>
      </c>
      <c r="M141" s="26">
        <v>0.98449612403100772</v>
      </c>
      <c r="N141" s="26">
        <v>0</v>
      </c>
      <c r="O141" s="26">
        <v>1.550387596899225E-2</v>
      </c>
      <c r="Q141" s="68">
        <f t="shared" si="4"/>
        <v>0.151</v>
      </c>
      <c r="R141" s="68">
        <f t="shared" si="5"/>
        <v>0.51900000000000002</v>
      </c>
    </row>
    <row r="142" spans="1:18" x14ac:dyDescent="0.25">
      <c r="A142" s="15" t="s">
        <v>275</v>
      </c>
      <c r="B142" s="15" t="s">
        <v>272</v>
      </c>
      <c r="C142" s="15" t="s">
        <v>19</v>
      </c>
      <c r="D142" s="25">
        <v>3</v>
      </c>
      <c r="E142" s="25">
        <v>5.22</v>
      </c>
      <c r="F142" s="25">
        <v>0</v>
      </c>
      <c r="G142" s="25">
        <v>0</v>
      </c>
      <c r="H142" s="25">
        <v>5.22</v>
      </c>
      <c r="I142" s="25">
        <v>0</v>
      </c>
      <c r="J142" s="25">
        <v>0.14000000000000001</v>
      </c>
      <c r="K142" s="25">
        <v>5.3599999999999994</v>
      </c>
      <c r="L142" s="25">
        <v>3.764044943820224E-3</v>
      </c>
      <c r="M142" s="26">
        <v>0.97388059701492546</v>
      </c>
      <c r="N142" s="26">
        <v>0</v>
      </c>
      <c r="O142" s="26">
        <v>2.6119402985074629E-2</v>
      </c>
      <c r="Q142" s="68">
        <f t="shared" si="4"/>
        <v>0.63200000000000001</v>
      </c>
      <c r="R142" s="68">
        <f t="shared" si="5"/>
        <v>0.51500000000000001</v>
      </c>
    </row>
    <row r="143" spans="1:18" x14ac:dyDescent="0.25">
      <c r="A143" s="15" t="s">
        <v>140</v>
      </c>
      <c r="B143" s="15" t="s">
        <v>129</v>
      </c>
      <c r="C143" s="15" t="s">
        <v>19</v>
      </c>
      <c r="D143" s="25">
        <v>3</v>
      </c>
      <c r="E143" s="25">
        <v>2.27</v>
      </c>
      <c r="F143" s="25">
        <v>0</v>
      </c>
      <c r="G143" s="25">
        <v>0</v>
      </c>
      <c r="H143" s="25">
        <v>2.27</v>
      </c>
      <c r="I143" s="25">
        <v>7.0000000000000007E-2</v>
      </c>
      <c r="J143" s="25">
        <v>0</v>
      </c>
      <c r="K143" s="25">
        <v>2.34</v>
      </c>
      <c r="L143" s="25">
        <v>3.7620578778135051E-3</v>
      </c>
      <c r="M143" s="26">
        <v>0.97008547008547019</v>
      </c>
      <c r="N143" s="26">
        <v>2.9914529914529919E-2</v>
      </c>
      <c r="O143" s="26">
        <v>0</v>
      </c>
      <c r="Q143" s="68">
        <f t="shared" si="4"/>
        <v>0.314</v>
      </c>
      <c r="R143" s="68">
        <f t="shared" si="5"/>
        <v>0.51200000000000001</v>
      </c>
    </row>
    <row r="144" spans="1:18" x14ac:dyDescent="0.25">
      <c r="A144" s="15" t="s">
        <v>203</v>
      </c>
      <c r="B144" s="15" t="s">
        <v>201</v>
      </c>
      <c r="C144" s="15" t="s">
        <v>19</v>
      </c>
      <c r="D144" s="25">
        <v>1</v>
      </c>
      <c r="E144" s="25">
        <v>5.95</v>
      </c>
      <c r="F144" s="25">
        <v>0</v>
      </c>
      <c r="G144" s="25">
        <v>0</v>
      </c>
      <c r="H144" s="25">
        <v>5.95</v>
      </c>
      <c r="I144" s="25">
        <v>0.3</v>
      </c>
      <c r="J144" s="25">
        <v>1.02</v>
      </c>
      <c r="K144" s="25">
        <v>7.27</v>
      </c>
      <c r="L144" s="25">
        <v>3.7224782386072711E-3</v>
      </c>
      <c r="M144" s="26">
        <v>0.81843191196698772</v>
      </c>
      <c r="N144" s="26">
        <v>4.1265474552957357E-2</v>
      </c>
      <c r="O144" s="26">
        <v>0.14030261348005499</v>
      </c>
      <c r="Q144" s="68">
        <f t="shared" si="4"/>
        <v>0.69199999999999995</v>
      </c>
      <c r="R144" s="68">
        <f t="shared" si="5"/>
        <v>0.50800000000000001</v>
      </c>
    </row>
    <row r="145" spans="1:18" x14ac:dyDescent="0.25">
      <c r="A145" s="15" t="s">
        <v>17</v>
      </c>
      <c r="B145" s="15" t="s">
        <v>18</v>
      </c>
      <c r="C145" s="15" t="s">
        <v>19</v>
      </c>
      <c r="D145" s="25">
        <v>7</v>
      </c>
      <c r="E145" s="25">
        <v>4.63</v>
      </c>
      <c r="F145" s="25">
        <v>0</v>
      </c>
      <c r="G145" s="25">
        <v>0</v>
      </c>
      <c r="H145" s="25">
        <v>4.63</v>
      </c>
      <c r="I145" s="25">
        <v>0.15</v>
      </c>
      <c r="J145" s="25">
        <v>0.27</v>
      </c>
      <c r="K145" s="25">
        <v>5.0500000000000007</v>
      </c>
      <c r="L145" s="25">
        <v>3.7050623624358039E-3</v>
      </c>
      <c r="M145" s="26">
        <v>0.91683168316831665</v>
      </c>
      <c r="N145" s="26">
        <v>2.9702970297029702E-2</v>
      </c>
      <c r="O145" s="26">
        <v>5.3465346534653457E-2</v>
      </c>
      <c r="Q145" s="68">
        <f t="shared" si="4"/>
        <v>0.60399999999999998</v>
      </c>
      <c r="R145" s="68">
        <f t="shared" si="5"/>
        <v>0.505</v>
      </c>
    </row>
    <row r="146" spans="1:18" x14ac:dyDescent="0.25">
      <c r="A146" s="15" t="s">
        <v>297</v>
      </c>
      <c r="B146" s="15" t="s">
        <v>295</v>
      </c>
      <c r="C146" s="15" t="s">
        <v>19</v>
      </c>
      <c r="D146" s="25">
        <v>5</v>
      </c>
      <c r="E146" s="25">
        <v>0</v>
      </c>
      <c r="F146" s="25">
        <v>0</v>
      </c>
      <c r="G146" s="25">
        <v>0</v>
      </c>
      <c r="H146" s="25">
        <v>0</v>
      </c>
      <c r="I146" s="25">
        <v>2.34</v>
      </c>
      <c r="J146" s="25">
        <v>0.28000000000000003</v>
      </c>
      <c r="K146" s="25">
        <v>2.62</v>
      </c>
      <c r="L146" s="25">
        <v>3.638888888888889E-3</v>
      </c>
      <c r="M146" s="26">
        <v>0</v>
      </c>
      <c r="N146" s="26">
        <v>0.89312977099236635</v>
      </c>
      <c r="O146" s="26">
        <v>0.1068702290076336</v>
      </c>
      <c r="Q146" s="68">
        <f t="shared" si="4"/>
        <v>0.36299999999999999</v>
      </c>
      <c r="R146" s="68">
        <f t="shared" si="5"/>
        <v>0.501</v>
      </c>
    </row>
    <row r="147" spans="1:18" x14ac:dyDescent="0.25">
      <c r="A147" s="15" t="s">
        <v>130</v>
      </c>
      <c r="B147" s="15" t="s">
        <v>129</v>
      </c>
      <c r="C147" s="15" t="s">
        <v>19</v>
      </c>
      <c r="D147" s="25">
        <v>3</v>
      </c>
      <c r="E147" s="25">
        <v>1.65</v>
      </c>
      <c r="F147" s="25">
        <v>0</v>
      </c>
      <c r="G147" s="25">
        <v>0</v>
      </c>
      <c r="H147" s="25">
        <v>1.65</v>
      </c>
      <c r="I147" s="25">
        <v>0.13</v>
      </c>
      <c r="J147" s="25">
        <v>0.02</v>
      </c>
      <c r="K147" s="25">
        <v>1.8</v>
      </c>
      <c r="L147" s="25">
        <v>3.599999999999999E-3</v>
      </c>
      <c r="M147" s="26">
        <v>0.91666666666666674</v>
      </c>
      <c r="N147" s="26">
        <v>7.2222222222222229E-2</v>
      </c>
      <c r="O147" s="26">
        <v>1.111111111111111E-2</v>
      </c>
      <c r="Q147" s="68">
        <f t="shared" si="4"/>
        <v>0.23599999999999999</v>
      </c>
      <c r="R147" s="68">
        <f t="shared" si="5"/>
        <v>0.498</v>
      </c>
    </row>
    <row r="148" spans="1:18" x14ac:dyDescent="0.25">
      <c r="A148" s="15" t="s">
        <v>265</v>
      </c>
      <c r="B148" s="15" t="s">
        <v>260</v>
      </c>
      <c r="C148" s="15" t="s">
        <v>19</v>
      </c>
      <c r="D148" s="25">
        <v>6</v>
      </c>
      <c r="E148" s="25">
        <v>0</v>
      </c>
      <c r="F148" s="25">
        <v>0</v>
      </c>
      <c r="G148" s="25">
        <v>0</v>
      </c>
      <c r="H148" s="25">
        <v>0</v>
      </c>
      <c r="I148" s="25">
        <v>1.66</v>
      </c>
      <c r="J148" s="25">
        <v>0.09</v>
      </c>
      <c r="K148" s="25">
        <v>1.75</v>
      </c>
      <c r="L148" s="25">
        <v>3.4791252485089469E-3</v>
      </c>
      <c r="M148" s="26">
        <v>0</v>
      </c>
      <c r="N148" s="26">
        <v>0.94857142857142851</v>
      </c>
      <c r="O148" s="26">
        <v>5.1428571428571428E-2</v>
      </c>
      <c r="Q148" s="68">
        <f t="shared" si="4"/>
        <v>0.222</v>
      </c>
      <c r="R148" s="68">
        <f t="shared" si="5"/>
        <v>0.49399999999999999</v>
      </c>
    </row>
    <row r="149" spans="1:18" x14ac:dyDescent="0.25">
      <c r="A149" s="15" t="s">
        <v>338</v>
      </c>
      <c r="B149" s="15" t="s">
        <v>336</v>
      </c>
      <c r="C149" s="15" t="s">
        <v>19</v>
      </c>
      <c r="D149" s="25">
        <v>4</v>
      </c>
      <c r="E149" s="25">
        <v>0</v>
      </c>
      <c r="F149" s="25">
        <v>0</v>
      </c>
      <c r="G149" s="25">
        <v>0</v>
      </c>
      <c r="H149" s="25">
        <v>0</v>
      </c>
      <c r="I149" s="25">
        <v>1.4</v>
      </c>
      <c r="J149" s="25">
        <v>0</v>
      </c>
      <c r="K149" s="25">
        <v>1.4</v>
      </c>
      <c r="L149" s="25">
        <v>3.47394540942928E-3</v>
      </c>
      <c r="M149" s="26">
        <v>0</v>
      </c>
      <c r="N149" s="26">
        <v>1</v>
      </c>
      <c r="O149" s="26">
        <v>0</v>
      </c>
      <c r="Q149" s="68">
        <f t="shared" si="4"/>
        <v>0.159</v>
      </c>
      <c r="R149" s="68">
        <f t="shared" si="5"/>
        <v>0.49099999999999999</v>
      </c>
    </row>
    <row r="150" spans="1:18" x14ac:dyDescent="0.25">
      <c r="A150" s="15" t="s">
        <v>178</v>
      </c>
      <c r="B150" s="15" t="s">
        <v>174</v>
      </c>
      <c r="C150" s="15" t="s">
        <v>19</v>
      </c>
      <c r="D150" s="25">
        <v>10</v>
      </c>
      <c r="E150" s="25">
        <v>3.81</v>
      </c>
      <c r="F150" s="25">
        <v>0</v>
      </c>
      <c r="G150" s="25">
        <v>0</v>
      </c>
      <c r="H150" s="25">
        <v>3.81</v>
      </c>
      <c r="I150" s="25">
        <v>0.23</v>
      </c>
      <c r="J150" s="25">
        <v>0.04</v>
      </c>
      <c r="K150" s="25">
        <v>4.08</v>
      </c>
      <c r="L150" s="25">
        <v>3.425692695214106E-3</v>
      </c>
      <c r="M150" s="26">
        <v>0.93382352941176472</v>
      </c>
      <c r="N150" s="26">
        <v>5.6372549019607837E-2</v>
      </c>
      <c r="O150" s="26">
        <v>9.8039215686274508E-3</v>
      </c>
      <c r="Q150" s="68">
        <f t="shared" si="4"/>
        <v>0.54</v>
      </c>
      <c r="R150" s="68">
        <f t="shared" si="5"/>
        <v>0.48699999999999999</v>
      </c>
    </row>
    <row r="151" spans="1:18" x14ac:dyDescent="0.25">
      <c r="A151" s="15" t="s">
        <v>90</v>
      </c>
      <c r="B151" s="15" t="s">
        <v>85</v>
      </c>
      <c r="C151" s="15" t="s">
        <v>19</v>
      </c>
      <c r="D151" s="25">
        <v>4</v>
      </c>
      <c r="E151" s="25">
        <v>0</v>
      </c>
      <c r="F151" s="25">
        <v>0</v>
      </c>
      <c r="G151" s="25">
        <v>0</v>
      </c>
      <c r="H151" s="25">
        <v>0</v>
      </c>
      <c r="I151" s="25">
        <v>1.1499999999999999</v>
      </c>
      <c r="J151" s="25">
        <v>0</v>
      </c>
      <c r="K151" s="25">
        <v>1.1499999999999999</v>
      </c>
      <c r="L151" s="25">
        <v>3.4023668639053249E-3</v>
      </c>
      <c r="M151" s="26">
        <v>0</v>
      </c>
      <c r="N151" s="26">
        <v>1</v>
      </c>
      <c r="O151" s="26">
        <v>0</v>
      </c>
      <c r="Q151" s="68">
        <f t="shared" si="4"/>
        <v>0.13</v>
      </c>
      <c r="R151" s="68">
        <f t="shared" si="5"/>
        <v>0.48399999999999999</v>
      </c>
    </row>
    <row r="152" spans="1:18" x14ac:dyDescent="0.25">
      <c r="A152" s="15" t="s">
        <v>331</v>
      </c>
      <c r="B152" s="15" t="s">
        <v>329</v>
      </c>
      <c r="C152" s="15" t="s">
        <v>19</v>
      </c>
      <c r="D152" s="25">
        <v>2</v>
      </c>
      <c r="E152" s="25">
        <v>3.55</v>
      </c>
      <c r="F152" s="25">
        <v>0</v>
      </c>
      <c r="G152" s="25">
        <v>0</v>
      </c>
      <c r="H152" s="25">
        <v>3.55</v>
      </c>
      <c r="I152" s="25">
        <v>0</v>
      </c>
      <c r="J152" s="25">
        <v>0</v>
      </c>
      <c r="K152" s="25">
        <v>3.55</v>
      </c>
      <c r="L152" s="25">
        <v>3.3396048918156161E-3</v>
      </c>
      <c r="M152" s="26">
        <v>1</v>
      </c>
      <c r="N152" s="26">
        <v>0</v>
      </c>
      <c r="O152" s="26">
        <v>0</v>
      </c>
      <c r="Q152" s="68">
        <f t="shared" si="4"/>
        <v>0.49399999999999999</v>
      </c>
      <c r="R152" s="68">
        <f t="shared" si="5"/>
        <v>0.48</v>
      </c>
    </row>
    <row r="153" spans="1:18" x14ac:dyDescent="0.25">
      <c r="A153" s="15" t="s">
        <v>322</v>
      </c>
      <c r="B153" s="15" t="s">
        <v>321</v>
      </c>
      <c r="C153" s="15" t="s">
        <v>19</v>
      </c>
      <c r="D153" s="25">
        <v>5</v>
      </c>
      <c r="E153" s="25">
        <v>0.97</v>
      </c>
      <c r="F153" s="25">
        <v>0</v>
      </c>
      <c r="G153" s="25">
        <v>0</v>
      </c>
      <c r="H153" s="25">
        <v>0.97</v>
      </c>
      <c r="I153" s="25">
        <v>0</v>
      </c>
      <c r="J153" s="25">
        <v>0.14000000000000001</v>
      </c>
      <c r="K153" s="25">
        <v>1.1100000000000001</v>
      </c>
      <c r="L153" s="25">
        <v>3.3035714285714279E-3</v>
      </c>
      <c r="M153" s="26">
        <v>0.87387387387387394</v>
      </c>
      <c r="N153" s="26">
        <v>0</v>
      </c>
      <c r="O153" s="26">
        <v>0.12612612612612609</v>
      </c>
      <c r="Q153" s="68">
        <f t="shared" si="4"/>
        <v>0.127</v>
      </c>
      <c r="R153" s="68">
        <f t="shared" si="5"/>
        <v>0.47699999999999998</v>
      </c>
    </row>
    <row r="154" spans="1:18" x14ac:dyDescent="0.25">
      <c r="A154" s="15" t="s">
        <v>134</v>
      </c>
      <c r="B154" s="15" t="s">
        <v>129</v>
      </c>
      <c r="C154" s="15" t="s">
        <v>19</v>
      </c>
      <c r="D154" s="25">
        <v>3</v>
      </c>
      <c r="E154" s="25">
        <v>4.3499999999999996</v>
      </c>
      <c r="F154" s="25">
        <v>0</v>
      </c>
      <c r="G154" s="25">
        <v>0</v>
      </c>
      <c r="H154" s="25">
        <v>4.3499999999999996</v>
      </c>
      <c r="I154" s="25">
        <v>1.53</v>
      </c>
      <c r="J154" s="25">
        <v>0.04</v>
      </c>
      <c r="K154" s="25">
        <v>5.92</v>
      </c>
      <c r="L154" s="25">
        <v>3.2980501392757661E-3</v>
      </c>
      <c r="M154" s="26">
        <v>0.73479729729729726</v>
      </c>
      <c r="N154" s="26">
        <v>0.25844594594594589</v>
      </c>
      <c r="O154" s="26">
        <v>6.7567567567567571E-3</v>
      </c>
      <c r="Q154" s="68">
        <f t="shared" si="4"/>
        <v>0.65700000000000003</v>
      </c>
      <c r="R154" s="68">
        <f t="shared" si="5"/>
        <v>0.47299999999999998</v>
      </c>
    </row>
    <row r="155" spans="1:18" x14ac:dyDescent="0.25">
      <c r="A155" s="15" t="s">
        <v>311</v>
      </c>
      <c r="B155" s="15" t="s">
        <v>310</v>
      </c>
      <c r="C155" s="15" t="s">
        <v>19</v>
      </c>
      <c r="D155" s="25">
        <v>6</v>
      </c>
      <c r="E155" s="25">
        <v>0</v>
      </c>
      <c r="F155" s="25">
        <v>0</v>
      </c>
      <c r="G155" s="25">
        <v>0</v>
      </c>
      <c r="H155" s="25">
        <v>0</v>
      </c>
      <c r="I155" s="25">
        <v>7.27</v>
      </c>
      <c r="J155" s="25">
        <v>0.65</v>
      </c>
      <c r="K155" s="25">
        <v>7.92</v>
      </c>
      <c r="L155" s="25">
        <v>3.2552404438964239E-3</v>
      </c>
      <c r="M155" s="26">
        <v>0</v>
      </c>
      <c r="N155" s="26">
        <v>0.91792929292929293</v>
      </c>
      <c r="O155" s="26">
        <v>8.2070707070707072E-2</v>
      </c>
      <c r="Q155" s="68">
        <f t="shared" si="4"/>
        <v>0.71299999999999997</v>
      </c>
      <c r="R155" s="68">
        <f t="shared" si="5"/>
        <v>0.46899999999999997</v>
      </c>
    </row>
    <row r="156" spans="1:18" x14ac:dyDescent="0.25">
      <c r="A156" s="17" t="s">
        <v>74</v>
      </c>
      <c r="B156" s="17" t="s">
        <v>65</v>
      </c>
      <c r="C156" s="17" t="s">
        <v>19</v>
      </c>
      <c r="D156" s="29">
        <v>4</v>
      </c>
      <c r="E156" s="29">
        <v>2.78</v>
      </c>
      <c r="F156" s="29">
        <v>0</v>
      </c>
      <c r="G156" s="29">
        <v>0</v>
      </c>
      <c r="H156" s="29">
        <v>2.78</v>
      </c>
      <c r="I156" s="29">
        <v>0.87</v>
      </c>
      <c r="J156" s="29">
        <v>0.03</v>
      </c>
      <c r="K156" s="29">
        <v>3.68</v>
      </c>
      <c r="L156" s="29">
        <v>3.2480141218005289E-3</v>
      </c>
      <c r="M156" s="30">
        <v>0.75543478260869579</v>
      </c>
      <c r="N156" s="30">
        <v>0.23641304347826089</v>
      </c>
      <c r="O156" s="30">
        <v>8.152173913043478E-3</v>
      </c>
      <c r="Q156" s="68">
        <f t="shared" si="4"/>
        <v>0.51200000000000001</v>
      </c>
      <c r="R156" s="68">
        <f t="shared" si="5"/>
        <v>0.46600000000000003</v>
      </c>
    </row>
    <row r="157" spans="1:18" x14ac:dyDescent="0.25">
      <c r="A157" s="15" t="s">
        <v>276</v>
      </c>
      <c r="B157" s="15" t="s">
        <v>272</v>
      </c>
      <c r="C157" s="15" t="s">
        <v>19</v>
      </c>
      <c r="D157" s="25">
        <v>3</v>
      </c>
      <c r="E157" s="25">
        <v>5.24</v>
      </c>
      <c r="F157" s="25">
        <v>0</v>
      </c>
      <c r="G157" s="25">
        <v>0</v>
      </c>
      <c r="H157" s="25">
        <v>5.24</v>
      </c>
      <c r="I157" s="25">
        <v>0</v>
      </c>
      <c r="J157" s="25">
        <v>0.08</v>
      </c>
      <c r="K157" s="25">
        <v>5.32</v>
      </c>
      <c r="L157" s="25">
        <v>3.1761194029850748E-3</v>
      </c>
      <c r="M157" s="26">
        <v>0.98496240601503759</v>
      </c>
      <c r="N157" s="26">
        <v>0</v>
      </c>
      <c r="O157" s="26">
        <v>1.503759398496241E-2</v>
      </c>
      <c r="Q157" s="68">
        <f t="shared" si="4"/>
        <v>0.628</v>
      </c>
      <c r="R157" s="68">
        <f t="shared" si="5"/>
        <v>0.46200000000000002</v>
      </c>
    </row>
    <row r="158" spans="1:18" x14ac:dyDescent="0.25">
      <c r="A158" s="15" t="s">
        <v>238</v>
      </c>
      <c r="B158" s="15" t="s">
        <v>237</v>
      </c>
      <c r="C158" s="15" t="s">
        <v>19</v>
      </c>
      <c r="D158" s="25">
        <v>4</v>
      </c>
      <c r="E158" s="25">
        <v>0</v>
      </c>
      <c r="F158" s="25">
        <v>0</v>
      </c>
      <c r="G158" s="25">
        <v>0</v>
      </c>
      <c r="H158" s="25">
        <v>0</v>
      </c>
      <c r="I158" s="25">
        <v>9.19</v>
      </c>
      <c r="J158" s="25">
        <v>0</v>
      </c>
      <c r="K158" s="25">
        <v>9.19</v>
      </c>
      <c r="L158" s="25">
        <v>3.1722471522264411E-3</v>
      </c>
      <c r="M158" s="26">
        <v>0</v>
      </c>
      <c r="N158" s="26">
        <v>1</v>
      </c>
      <c r="O158" s="26">
        <v>0</v>
      </c>
      <c r="Q158" s="68">
        <f t="shared" si="4"/>
        <v>0.72699999999999998</v>
      </c>
      <c r="R158" s="68">
        <f t="shared" si="5"/>
        <v>0.45900000000000002</v>
      </c>
    </row>
    <row r="159" spans="1:18" x14ac:dyDescent="0.25">
      <c r="A159" s="15" t="s">
        <v>234</v>
      </c>
      <c r="B159" s="15" t="s">
        <v>233</v>
      </c>
      <c r="C159" s="15" t="s">
        <v>19</v>
      </c>
      <c r="D159" s="25">
        <v>9</v>
      </c>
      <c r="E159" s="25">
        <v>0.28000000000000003</v>
      </c>
      <c r="F159" s="25">
        <v>0</v>
      </c>
      <c r="G159" s="25">
        <v>0</v>
      </c>
      <c r="H159" s="25">
        <v>0.28000000000000003</v>
      </c>
      <c r="I159" s="25">
        <v>0.76</v>
      </c>
      <c r="J159" s="25">
        <v>0</v>
      </c>
      <c r="K159" s="25">
        <v>1.04</v>
      </c>
      <c r="L159" s="25">
        <v>3.0588235294117649E-3</v>
      </c>
      <c r="M159" s="26">
        <v>0.26923076923076927</v>
      </c>
      <c r="N159" s="26">
        <v>0.73076923076923073</v>
      </c>
      <c r="O159" s="26">
        <v>0</v>
      </c>
      <c r="Q159" s="68">
        <f t="shared" si="4"/>
        <v>0.12</v>
      </c>
      <c r="R159" s="68">
        <f t="shared" si="5"/>
        <v>0.45500000000000002</v>
      </c>
    </row>
    <row r="160" spans="1:18" x14ac:dyDescent="0.25">
      <c r="A160" s="17" t="s">
        <v>50</v>
      </c>
      <c r="B160" s="17" t="s">
        <v>51</v>
      </c>
      <c r="C160" s="17" t="s">
        <v>19</v>
      </c>
      <c r="D160" s="29">
        <v>2</v>
      </c>
      <c r="E160" s="29">
        <v>31.7</v>
      </c>
      <c r="F160" s="29">
        <v>0</v>
      </c>
      <c r="G160" s="29">
        <v>0</v>
      </c>
      <c r="H160" s="29">
        <v>31.7</v>
      </c>
      <c r="I160" s="29">
        <v>4</v>
      </c>
      <c r="J160" s="29">
        <v>1.01</v>
      </c>
      <c r="K160" s="29">
        <v>36.71</v>
      </c>
      <c r="L160" s="29">
        <v>3.0444518162215961E-3</v>
      </c>
      <c r="M160" s="30">
        <v>0.86352492508853174</v>
      </c>
      <c r="N160" s="30">
        <v>0.10896213565785889</v>
      </c>
      <c r="O160" s="30">
        <v>2.751293925360937E-2</v>
      </c>
      <c r="Q160" s="67">
        <f t="shared" si="4"/>
        <v>0.80500000000000005</v>
      </c>
      <c r="R160" s="68">
        <f t="shared" si="5"/>
        <v>0.45200000000000001</v>
      </c>
    </row>
    <row r="161" spans="1:18" x14ac:dyDescent="0.25">
      <c r="A161" s="15" t="s">
        <v>21</v>
      </c>
      <c r="B161" s="15" t="s">
        <v>18</v>
      </c>
      <c r="C161" s="15" t="s">
        <v>19</v>
      </c>
      <c r="D161" s="25">
        <v>7</v>
      </c>
      <c r="E161" s="25">
        <v>3.69</v>
      </c>
      <c r="F161" s="25">
        <v>0</v>
      </c>
      <c r="G161" s="25">
        <v>0</v>
      </c>
      <c r="H161" s="25">
        <v>3.69</v>
      </c>
      <c r="I161" s="25">
        <v>1.78</v>
      </c>
      <c r="J161" s="25">
        <v>0.22</v>
      </c>
      <c r="K161" s="25">
        <v>5.69</v>
      </c>
      <c r="L161" s="36">
        <v>3.0444087747458532E-3</v>
      </c>
      <c r="M161" s="26">
        <v>0.6485061511423551</v>
      </c>
      <c r="N161" s="26">
        <v>0.31282952548330412</v>
      </c>
      <c r="O161" s="26">
        <v>3.8664323374340948E-2</v>
      </c>
      <c r="Q161" s="68">
        <f t="shared" si="4"/>
        <v>0.64600000000000002</v>
      </c>
      <c r="R161" s="68">
        <f t="shared" si="5"/>
        <v>0.44800000000000001</v>
      </c>
    </row>
    <row r="162" spans="1:18" x14ac:dyDescent="0.25">
      <c r="A162" s="15" t="s">
        <v>274</v>
      </c>
      <c r="B162" s="15" t="s">
        <v>272</v>
      </c>
      <c r="C162" s="15" t="s">
        <v>19</v>
      </c>
      <c r="D162" s="25">
        <v>3</v>
      </c>
      <c r="E162" s="25">
        <v>6.52</v>
      </c>
      <c r="F162" s="25">
        <v>0</v>
      </c>
      <c r="G162" s="25">
        <v>0</v>
      </c>
      <c r="H162" s="25">
        <v>6.52</v>
      </c>
      <c r="I162" s="25">
        <v>0.3</v>
      </c>
      <c r="J162" s="25">
        <v>0.4</v>
      </c>
      <c r="K162" s="25">
        <v>7.22</v>
      </c>
      <c r="L162" s="25">
        <v>3.0285234899328859E-3</v>
      </c>
      <c r="M162" s="26">
        <v>0.90304709141274231</v>
      </c>
      <c r="N162" s="26">
        <v>4.1551246537396121E-2</v>
      </c>
      <c r="O162" s="26">
        <v>5.5401662049861501E-2</v>
      </c>
      <c r="Q162" s="68">
        <f t="shared" si="4"/>
        <v>0.68899999999999995</v>
      </c>
      <c r="R162" s="68">
        <f t="shared" si="5"/>
        <v>0.44500000000000001</v>
      </c>
    </row>
    <row r="163" spans="1:18" x14ac:dyDescent="0.25">
      <c r="A163" s="15" t="s">
        <v>106</v>
      </c>
      <c r="B163" s="15" t="s">
        <v>107</v>
      </c>
      <c r="C163" s="15" t="s">
        <v>19</v>
      </c>
      <c r="D163" s="25">
        <v>6</v>
      </c>
      <c r="E163" s="25">
        <v>1.62</v>
      </c>
      <c r="F163" s="25">
        <v>0</v>
      </c>
      <c r="G163" s="25">
        <v>0</v>
      </c>
      <c r="H163" s="25">
        <v>1.62</v>
      </c>
      <c r="I163" s="25">
        <v>0.19</v>
      </c>
      <c r="J163" s="25">
        <v>0.22</v>
      </c>
      <c r="K163" s="25">
        <v>2.0299999999999998</v>
      </c>
      <c r="L163" s="25">
        <v>3.002958579881657E-3</v>
      </c>
      <c r="M163" s="26">
        <v>0.79802955665024622</v>
      </c>
      <c r="N163" s="26">
        <v>9.3596059113300475E-2</v>
      </c>
      <c r="O163" s="26">
        <v>0.10837438423645319</v>
      </c>
      <c r="Q163" s="68">
        <f t="shared" si="4"/>
        <v>0.27900000000000003</v>
      </c>
      <c r="R163" s="68">
        <f t="shared" si="5"/>
        <v>0.441</v>
      </c>
    </row>
    <row r="164" spans="1:18" x14ac:dyDescent="0.25">
      <c r="A164" s="15" t="s">
        <v>219</v>
      </c>
      <c r="B164" s="15" t="s">
        <v>215</v>
      </c>
      <c r="C164" s="15" t="s">
        <v>19</v>
      </c>
      <c r="D164" s="25">
        <v>2</v>
      </c>
      <c r="E164" s="25">
        <v>6.09</v>
      </c>
      <c r="F164" s="25">
        <v>0</v>
      </c>
      <c r="G164" s="25">
        <v>0</v>
      </c>
      <c r="H164" s="25">
        <v>6.09</v>
      </c>
      <c r="I164" s="25">
        <v>0.11</v>
      </c>
      <c r="J164" s="25">
        <v>0.06</v>
      </c>
      <c r="K164" s="25">
        <v>6.26</v>
      </c>
      <c r="L164" s="25">
        <v>2.9880668257756559E-3</v>
      </c>
      <c r="M164" s="26">
        <v>0.97284345047923326</v>
      </c>
      <c r="N164" s="26">
        <v>1.7571884984025558E-2</v>
      </c>
      <c r="O164" s="26">
        <v>9.5846645367412137E-3</v>
      </c>
      <c r="Q164" s="68">
        <f t="shared" si="4"/>
        <v>0.67400000000000004</v>
      </c>
      <c r="R164" s="68">
        <f t="shared" si="5"/>
        <v>0.438</v>
      </c>
    </row>
    <row r="165" spans="1:18" x14ac:dyDescent="0.25">
      <c r="A165" s="15" t="s">
        <v>223</v>
      </c>
      <c r="B165" s="15" t="s">
        <v>222</v>
      </c>
      <c r="C165" s="15" t="s">
        <v>19</v>
      </c>
      <c r="D165" s="25">
        <v>6</v>
      </c>
      <c r="E165" s="25">
        <v>2.21</v>
      </c>
      <c r="F165" s="25">
        <v>0</v>
      </c>
      <c r="G165" s="25">
        <v>0</v>
      </c>
      <c r="H165" s="25">
        <v>2.21</v>
      </c>
      <c r="I165" s="25">
        <v>0.24</v>
      </c>
      <c r="J165" s="25">
        <v>0</v>
      </c>
      <c r="K165" s="25">
        <v>2.4500000000000002</v>
      </c>
      <c r="L165" s="25">
        <v>2.9482551143200971E-3</v>
      </c>
      <c r="M165" s="26">
        <v>0.90204081632653055</v>
      </c>
      <c r="N165" s="26">
        <v>9.7959183673469383E-2</v>
      </c>
      <c r="O165" s="26">
        <v>0</v>
      </c>
      <c r="Q165" s="68">
        <f t="shared" si="4"/>
        <v>0.34200000000000003</v>
      </c>
      <c r="R165" s="68">
        <f t="shared" si="5"/>
        <v>0.434</v>
      </c>
    </row>
    <row r="166" spans="1:18" x14ac:dyDescent="0.25">
      <c r="A166" s="15" t="s">
        <v>126</v>
      </c>
      <c r="B166" s="15" t="s">
        <v>123</v>
      </c>
      <c r="C166" s="15" t="s">
        <v>19</v>
      </c>
      <c r="D166" s="25">
        <v>9</v>
      </c>
      <c r="E166" s="25">
        <v>0.17</v>
      </c>
      <c r="F166" s="25">
        <v>0</v>
      </c>
      <c r="G166" s="25">
        <v>0.2</v>
      </c>
      <c r="H166" s="25">
        <v>0.38</v>
      </c>
      <c r="I166" s="25">
        <v>0.06</v>
      </c>
      <c r="J166" s="25">
        <v>0.31</v>
      </c>
      <c r="K166" s="25">
        <v>0.75</v>
      </c>
      <c r="L166" s="25">
        <v>2.906976744186046E-3</v>
      </c>
      <c r="M166" s="26">
        <v>0.50666666666666671</v>
      </c>
      <c r="N166" s="26">
        <v>0.08</v>
      </c>
      <c r="O166" s="26">
        <v>0.41333333333333327</v>
      </c>
      <c r="Q166" s="68">
        <f t="shared" si="4"/>
        <v>9.5000000000000001E-2</v>
      </c>
      <c r="R166" s="68">
        <f t="shared" si="5"/>
        <v>0.43099999999999999</v>
      </c>
    </row>
    <row r="167" spans="1:18" x14ac:dyDescent="0.25">
      <c r="A167" s="15" t="s">
        <v>207</v>
      </c>
      <c r="B167" s="15" t="s">
        <v>208</v>
      </c>
      <c r="C167" s="15" t="s">
        <v>19</v>
      </c>
      <c r="D167" s="25">
        <v>8</v>
      </c>
      <c r="E167" s="25">
        <v>3.25</v>
      </c>
      <c r="F167" s="25">
        <v>0</v>
      </c>
      <c r="G167" s="25">
        <v>0</v>
      </c>
      <c r="H167" s="25">
        <v>3.25</v>
      </c>
      <c r="I167" s="25">
        <v>0.35</v>
      </c>
      <c r="J167" s="25">
        <v>0.05</v>
      </c>
      <c r="K167" s="25">
        <v>3.65</v>
      </c>
      <c r="L167" s="25">
        <v>2.8991262907069101E-3</v>
      </c>
      <c r="M167" s="26">
        <v>0.8904109589041096</v>
      </c>
      <c r="N167" s="26">
        <v>9.5890410958904104E-2</v>
      </c>
      <c r="O167" s="26">
        <v>1.3698630136986301E-2</v>
      </c>
      <c r="Q167" s="68">
        <f t="shared" si="4"/>
        <v>0.501</v>
      </c>
      <c r="R167" s="68">
        <f t="shared" si="5"/>
        <v>0.42699999999999999</v>
      </c>
    </row>
    <row r="168" spans="1:18" x14ac:dyDescent="0.25">
      <c r="A168" s="15" t="s">
        <v>113</v>
      </c>
      <c r="B168" s="15" t="s">
        <v>107</v>
      </c>
      <c r="C168" s="15" t="s">
        <v>19</v>
      </c>
      <c r="D168" s="25">
        <v>6</v>
      </c>
      <c r="E168" s="25">
        <v>1.58</v>
      </c>
      <c r="F168" s="25">
        <v>0</v>
      </c>
      <c r="G168" s="25">
        <v>0</v>
      </c>
      <c r="H168" s="25">
        <v>1.58</v>
      </c>
      <c r="I168" s="25">
        <v>0</v>
      </c>
      <c r="J168" s="25">
        <v>0</v>
      </c>
      <c r="K168" s="25">
        <v>1.58</v>
      </c>
      <c r="L168" s="25">
        <v>2.8990825688073401E-3</v>
      </c>
      <c r="M168" s="26">
        <v>1</v>
      </c>
      <c r="N168" s="26">
        <v>0</v>
      </c>
      <c r="O168" s="26">
        <v>0</v>
      </c>
      <c r="Q168" s="68">
        <f t="shared" si="4"/>
        <v>0.19400000000000001</v>
      </c>
      <c r="R168" s="68">
        <f t="shared" si="5"/>
        <v>0.42399999999999999</v>
      </c>
    </row>
    <row r="169" spans="1:18" x14ac:dyDescent="0.25">
      <c r="A169" s="17" t="s">
        <v>66</v>
      </c>
      <c r="B169" s="17" t="s">
        <v>65</v>
      </c>
      <c r="C169" s="17" t="s">
        <v>19</v>
      </c>
      <c r="D169" s="29">
        <v>4</v>
      </c>
      <c r="E169" s="29">
        <v>2.63</v>
      </c>
      <c r="F169" s="29">
        <v>0</v>
      </c>
      <c r="G169" s="29">
        <v>0</v>
      </c>
      <c r="H169" s="29">
        <v>2.63</v>
      </c>
      <c r="I169" s="29">
        <v>0.06</v>
      </c>
      <c r="J169" s="29">
        <v>0.12</v>
      </c>
      <c r="K169" s="29">
        <v>2.81</v>
      </c>
      <c r="L169" s="29">
        <v>2.7308066083576278E-3</v>
      </c>
      <c r="M169" s="30">
        <v>0.93594306049822074</v>
      </c>
      <c r="N169" s="30">
        <v>2.1352313167259791E-2</v>
      </c>
      <c r="O169" s="30">
        <v>4.2704626334519567E-2</v>
      </c>
      <c r="Q169" s="68">
        <f t="shared" si="4"/>
        <v>0.39900000000000002</v>
      </c>
      <c r="R169" s="68">
        <f t="shared" si="5"/>
        <v>0.42</v>
      </c>
    </row>
    <row r="170" spans="1:18" x14ac:dyDescent="0.25">
      <c r="A170" s="15" t="s">
        <v>80</v>
      </c>
      <c r="B170" s="15" t="s">
        <v>81</v>
      </c>
      <c r="C170" s="15" t="s">
        <v>19</v>
      </c>
      <c r="D170" s="25">
        <v>8</v>
      </c>
      <c r="E170" s="25">
        <v>0.45</v>
      </c>
      <c r="F170" s="25">
        <v>0</v>
      </c>
      <c r="G170" s="25">
        <v>0</v>
      </c>
      <c r="H170" s="25">
        <v>0.45</v>
      </c>
      <c r="I170" s="25">
        <v>0.09</v>
      </c>
      <c r="J170" s="25">
        <v>0</v>
      </c>
      <c r="K170" s="25">
        <v>0.54</v>
      </c>
      <c r="L170" s="25">
        <v>2.7135678391959801E-3</v>
      </c>
      <c r="M170" s="26">
        <v>0.83333333333333326</v>
      </c>
      <c r="N170" s="26">
        <v>0.16666666666666671</v>
      </c>
      <c r="O170" s="26">
        <v>0</v>
      </c>
      <c r="Q170" s="68">
        <f t="shared" si="4"/>
        <v>8.1000000000000003E-2</v>
      </c>
      <c r="R170" s="68">
        <f t="shared" si="5"/>
        <v>0.41599999999999998</v>
      </c>
    </row>
    <row r="171" spans="1:18" x14ac:dyDescent="0.25">
      <c r="A171" s="17" t="s">
        <v>175</v>
      </c>
      <c r="B171" s="17" t="s">
        <v>241</v>
      </c>
      <c r="C171" s="17" t="s">
        <v>19</v>
      </c>
      <c r="D171" s="29">
        <v>10</v>
      </c>
      <c r="E171" s="29">
        <v>25.97</v>
      </c>
      <c r="F171" s="29">
        <v>0</v>
      </c>
      <c r="G171" s="29">
        <v>0</v>
      </c>
      <c r="H171" s="29">
        <v>25.97</v>
      </c>
      <c r="I171" s="29">
        <v>0.47</v>
      </c>
      <c r="J171" s="29">
        <v>0.91</v>
      </c>
      <c r="K171" s="29">
        <v>27.35</v>
      </c>
      <c r="L171" s="29">
        <v>2.7076527076527069E-3</v>
      </c>
      <c r="M171" s="30">
        <v>0.94954296160877516</v>
      </c>
      <c r="N171" s="30">
        <v>1.7184643510054848E-2</v>
      </c>
      <c r="O171" s="30">
        <v>3.3272394881170023E-2</v>
      </c>
      <c r="Q171" s="67">
        <f t="shared" si="4"/>
        <v>0.79800000000000004</v>
      </c>
      <c r="R171" s="68">
        <f t="shared" si="5"/>
        <v>0.41299999999999998</v>
      </c>
    </row>
    <row r="172" spans="1:18" x14ac:dyDescent="0.25">
      <c r="A172" s="15" t="s">
        <v>277</v>
      </c>
      <c r="B172" s="15" t="s">
        <v>272</v>
      </c>
      <c r="C172" s="15" t="s">
        <v>19</v>
      </c>
      <c r="D172" s="25">
        <v>3</v>
      </c>
      <c r="E172" s="25">
        <v>0.25</v>
      </c>
      <c r="F172" s="25">
        <v>0</v>
      </c>
      <c r="G172" s="25">
        <v>0</v>
      </c>
      <c r="H172" s="25">
        <v>0.25</v>
      </c>
      <c r="I172" s="25">
        <v>0</v>
      </c>
      <c r="J172" s="25">
        <v>0</v>
      </c>
      <c r="K172" s="25">
        <v>0.25</v>
      </c>
      <c r="L172" s="25">
        <v>2.6881720430107529E-3</v>
      </c>
      <c r="M172" s="26">
        <v>1</v>
      </c>
      <c r="N172" s="26">
        <v>0</v>
      </c>
      <c r="O172" s="26">
        <v>0</v>
      </c>
      <c r="Q172" s="68">
        <f t="shared" si="4"/>
        <v>4.4999999999999998E-2</v>
      </c>
      <c r="R172" s="68">
        <f t="shared" si="5"/>
        <v>0.40899999999999997</v>
      </c>
    </row>
    <row r="173" spans="1:18" x14ac:dyDescent="0.25">
      <c r="A173" s="15" t="s">
        <v>118</v>
      </c>
      <c r="B173" s="15" t="s">
        <v>119</v>
      </c>
      <c r="C173" s="15" t="s">
        <v>19</v>
      </c>
      <c r="D173" s="25">
        <v>5</v>
      </c>
      <c r="E173" s="25">
        <v>3.08</v>
      </c>
      <c r="F173" s="25">
        <v>0</v>
      </c>
      <c r="G173" s="25">
        <v>0</v>
      </c>
      <c r="H173" s="25">
        <v>3.08</v>
      </c>
      <c r="I173" s="25">
        <v>0.09</v>
      </c>
      <c r="J173" s="25">
        <v>0.06</v>
      </c>
      <c r="K173" s="25">
        <v>3.23</v>
      </c>
      <c r="L173" s="25">
        <v>2.6738410596026489E-3</v>
      </c>
      <c r="M173" s="26">
        <v>0.95356037151702788</v>
      </c>
      <c r="N173" s="26">
        <v>2.7863777089783281E-2</v>
      </c>
      <c r="O173" s="26">
        <v>1.857585139318885E-2</v>
      </c>
      <c r="Q173" s="68">
        <f t="shared" si="4"/>
        <v>0.441</v>
      </c>
      <c r="R173" s="68">
        <f t="shared" si="5"/>
        <v>0.40600000000000003</v>
      </c>
    </row>
    <row r="174" spans="1:18" x14ac:dyDescent="0.25">
      <c r="A174" s="15" t="s">
        <v>197</v>
      </c>
      <c r="B174" s="15" t="s">
        <v>189</v>
      </c>
      <c r="C174" s="15" t="s">
        <v>19</v>
      </c>
      <c r="D174" s="25">
        <v>1</v>
      </c>
      <c r="E174" s="25">
        <v>10.039999999999999</v>
      </c>
      <c r="F174" s="25">
        <v>0</v>
      </c>
      <c r="G174" s="25">
        <v>0</v>
      </c>
      <c r="H174" s="25">
        <v>10.039999999999999</v>
      </c>
      <c r="I174" s="25">
        <v>0.36</v>
      </c>
      <c r="J174" s="25">
        <v>2.72</v>
      </c>
      <c r="K174" s="25">
        <v>13.12</v>
      </c>
      <c r="L174" s="25">
        <v>2.6699226699226702E-3</v>
      </c>
      <c r="M174" s="26">
        <v>0.7652439024390244</v>
      </c>
      <c r="N174" s="26">
        <v>2.7439024390243899E-2</v>
      </c>
      <c r="O174" s="26">
        <v>0.2073170731707317</v>
      </c>
      <c r="Q174" s="68">
        <f t="shared" si="4"/>
        <v>0.75900000000000001</v>
      </c>
      <c r="R174" s="68">
        <f t="shared" si="5"/>
        <v>0.40200000000000002</v>
      </c>
    </row>
    <row r="175" spans="1:18" x14ac:dyDescent="0.25">
      <c r="A175" s="15" t="s">
        <v>283</v>
      </c>
      <c r="B175" s="15" t="s">
        <v>280</v>
      </c>
      <c r="C175" s="15" t="s">
        <v>19</v>
      </c>
      <c r="D175" s="25">
        <v>1</v>
      </c>
      <c r="E175" s="25">
        <v>1.53</v>
      </c>
      <c r="F175" s="25">
        <v>0</v>
      </c>
      <c r="G175" s="25">
        <v>0</v>
      </c>
      <c r="H175" s="25">
        <v>1.53</v>
      </c>
      <c r="I175" s="25">
        <v>0</v>
      </c>
      <c r="J175" s="25">
        <v>0.04</v>
      </c>
      <c r="K175" s="25">
        <v>1.57</v>
      </c>
      <c r="L175" s="25">
        <v>2.6520270270270268E-3</v>
      </c>
      <c r="M175" s="26">
        <v>0.97452229299363058</v>
      </c>
      <c r="N175" s="26">
        <v>0</v>
      </c>
      <c r="O175" s="26">
        <v>2.5477707006369421E-2</v>
      </c>
      <c r="Q175" s="68">
        <f t="shared" si="4"/>
        <v>0.187</v>
      </c>
      <c r="R175" s="68">
        <f t="shared" si="5"/>
        <v>0.39900000000000002</v>
      </c>
    </row>
    <row r="176" spans="1:18" x14ac:dyDescent="0.25">
      <c r="A176" s="15" t="s">
        <v>86</v>
      </c>
      <c r="B176" s="15" t="s">
        <v>85</v>
      </c>
      <c r="C176" s="15" t="s">
        <v>19</v>
      </c>
      <c r="D176" s="25">
        <v>4</v>
      </c>
      <c r="E176" s="25">
        <v>2.83</v>
      </c>
      <c r="F176" s="25">
        <v>0</v>
      </c>
      <c r="G176" s="25">
        <v>0</v>
      </c>
      <c r="H176" s="25">
        <v>2.83</v>
      </c>
      <c r="I176" s="25">
        <v>0.09</v>
      </c>
      <c r="J176" s="25">
        <v>0</v>
      </c>
      <c r="K176" s="25">
        <v>2.92</v>
      </c>
      <c r="L176" s="25">
        <v>2.6401446654611212E-3</v>
      </c>
      <c r="M176" s="26">
        <v>0.96917808219178092</v>
      </c>
      <c r="N176" s="26">
        <v>3.082191780821918E-2</v>
      </c>
      <c r="O176" s="26">
        <v>0</v>
      </c>
      <c r="Q176" s="68">
        <f t="shared" si="4"/>
        <v>0.41299999999999998</v>
      </c>
      <c r="R176" s="68">
        <f t="shared" si="5"/>
        <v>0.39500000000000002</v>
      </c>
    </row>
    <row r="177" spans="1:18" x14ac:dyDescent="0.25">
      <c r="A177" s="15" t="s">
        <v>116</v>
      </c>
      <c r="B177" s="15" t="s">
        <v>107</v>
      </c>
      <c r="C177" s="15" t="s">
        <v>19</v>
      </c>
      <c r="D177" s="25">
        <v>6</v>
      </c>
      <c r="E177" s="25">
        <v>10.53</v>
      </c>
      <c r="F177" s="25">
        <v>0</v>
      </c>
      <c r="G177" s="25">
        <v>0</v>
      </c>
      <c r="H177" s="25">
        <v>10.53</v>
      </c>
      <c r="I177" s="25">
        <v>2.96</v>
      </c>
      <c r="J177" s="25">
        <v>4.16</v>
      </c>
      <c r="K177" s="25">
        <v>17.649999999999999</v>
      </c>
      <c r="L177" s="25">
        <v>2.5929190539150872E-3</v>
      </c>
      <c r="M177" s="26">
        <v>0.59660056657223792</v>
      </c>
      <c r="N177" s="26">
        <v>0.1677053824362606</v>
      </c>
      <c r="O177" s="26">
        <v>0.23569405099150151</v>
      </c>
      <c r="Q177" s="68">
        <f t="shared" si="4"/>
        <v>0.78700000000000003</v>
      </c>
      <c r="R177" s="68">
        <f t="shared" si="5"/>
        <v>0.39200000000000002</v>
      </c>
    </row>
    <row r="178" spans="1:18" x14ac:dyDescent="0.25">
      <c r="A178" s="15" t="s">
        <v>353</v>
      </c>
      <c r="B178" s="15" t="s">
        <v>350</v>
      </c>
      <c r="C178" s="15" t="s">
        <v>19</v>
      </c>
      <c r="D178" s="25">
        <v>5</v>
      </c>
      <c r="E178" s="25">
        <v>17.600000000000001</v>
      </c>
      <c r="F178" s="25">
        <v>0</v>
      </c>
      <c r="G178" s="25">
        <v>0</v>
      </c>
      <c r="H178" s="25">
        <v>17.600000000000001</v>
      </c>
      <c r="I178" s="25">
        <v>2.46</v>
      </c>
      <c r="J178" s="25">
        <v>0.39</v>
      </c>
      <c r="K178" s="25">
        <v>20.45</v>
      </c>
      <c r="L178" s="25">
        <v>2.578489471693356E-3</v>
      </c>
      <c r="M178" s="26">
        <v>0.86063569682151586</v>
      </c>
      <c r="N178" s="26">
        <v>0.1202933985330073</v>
      </c>
      <c r="O178" s="26">
        <v>1.9070904645476769E-2</v>
      </c>
      <c r="Q178" s="68">
        <f t="shared" si="4"/>
        <v>0.79100000000000004</v>
      </c>
      <c r="R178" s="68">
        <f t="shared" si="5"/>
        <v>0.38800000000000001</v>
      </c>
    </row>
    <row r="179" spans="1:18" x14ac:dyDescent="0.25">
      <c r="A179" s="15" t="s">
        <v>142</v>
      </c>
      <c r="B179" s="15" t="s">
        <v>129</v>
      </c>
      <c r="C179" s="15" t="s">
        <v>19</v>
      </c>
      <c r="D179" s="25">
        <v>3</v>
      </c>
      <c r="E179" s="25">
        <v>11.36</v>
      </c>
      <c r="F179" s="25">
        <v>0</v>
      </c>
      <c r="G179" s="25">
        <v>0</v>
      </c>
      <c r="H179" s="25">
        <v>11.36</v>
      </c>
      <c r="I179" s="25">
        <v>5.34</v>
      </c>
      <c r="J179" s="25">
        <v>0.71</v>
      </c>
      <c r="K179" s="25">
        <v>17.41</v>
      </c>
      <c r="L179" s="25">
        <v>2.555408777337443E-3</v>
      </c>
      <c r="M179" s="26">
        <v>0.65249856404365303</v>
      </c>
      <c r="N179" s="26">
        <v>0.30672027570361859</v>
      </c>
      <c r="O179" s="26">
        <v>4.0781160252728307E-2</v>
      </c>
      <c r="Q179" s="68">
        <f t="shared" si="4"/>
        <v>0.78400000000000003</v>
      </c>
      <c r="R179" s="68">
        <f t="shared" si="5"/>
        <v>0.38500000000000001</v>
      </c>
    </row>
    <row r="180" spans="1:18" x14ac:dyDescent="0.25">
      <c r="A180" s="15" t="s">
        <v>108</v>
      </c>
      <c r="B180" s="15" t="s">
        <v>107</v>
      </c>
      <c r="C180" s="15" t="s">
        <v>19</v>
      </c>
      <c r="D180" s="25">
        <v>6</v>
      </c>
      <c r="E180" s="25">
        <v>13.75</v>
      </c>
      <c r="F180" s="25">
        <v>0</v>
      </c>
      <c r="G180" s="25">
        <v>0</v>
      </c>
      <c r="H180" s="25">
        <v>13.75</v>
      </c>
      <c r="I180" s="25">
        <v>1.45</v>
      </c>
      <c r="J180" s="25">
        <v>0.63</v>
      </c>
      <c r="K180" s="25">
        <v>15.83</v>
      </c>
      <c r="L180" s="25">
        <v>2.5429718875502011E-3</v>
      </c>
      <c r="M180" s="26">
        <v>0.86860391661402403</v>
      </c>
      <c r="N180" s="26">
        <v>9.1598231206569805E-2</v>
      </c>
      <c r="O180" s="26">
        <v>3.9797852179406193E-2</v>
      </c>
      <c r="Q180" s="68">
        <f t="shared" si="4"/>
        <v>0.77300000000000002</v>
      </c>
      <c r="R180" s="68">
        <f t="shared" si="5"/>
        <v>0.38100000000000001</v>
      </c>
    </row>
    <row r="181" spans="1:18" x14ac:dyDescent="0.25">
      <c r="A181" s="15" t="s">
        <v>170</v>
      </c>
      <c r="B181" s="15" t="s">
        <v>161</v>
      </c>
      <c r="C181" s="15" t="s">
        <v>19</v>
      </c>
      <c r="D181" s="25">
        <v>6</v>
      </c>
      <c r="E181" s="25">
        <v>14.49</v>
      </c>
      <c r="F181" s="25">
        <v>0</v>
      </c>
      <c r="G181" s="25">
        <v>0</v>
      </c>
      <c r="H181" s="25">
        <v>14.49</v>
      </c>
      <c r="I181" s="25">
        <v>0.38</v>
      </c>
      <c r="J181" s="25">
        <v>0.1</v>
      </c>
      <c r="K181" s="25">
        <v>14.97</v>
      </c>
      <c r="L181" s="25">
        <v>2.5096395641240571E-3</v>
      </c>
      <c r="M181" s="26">
        <v>0.96793587174348694</v>
      </c>
      <c r="N181" s="26">
        <v>2.5384101536406141E-2</v>
      </c>
      <c r="O181" s="26">
        <v>6.6800267201068807E-3</v>
      </c>
      <c r="Q181" s="68">
        <f t="shared" si="4"/>
        <v>0.76600000000000001</v>
      </c>
      <c r="R181" s="68">
        <f t="shared" si="5"/>
        <v>0.378</v>
      </c>
    </row>
    <row r="182" spans="1:18" x14ac:dyDescent="0.25">
      <c r="A182" s="15" t="s">
        <v>162</v>
      </c>
      <c r="B182" s="15" t="s">
        <v>161</v>
      </c>
      <c r="C182" s="15" t="s">
        <v>19</v>
      </c>
      <c r="D182" s="25">
        <v>6</v>
      </c>
      <c r="E182" s="25">
        <v>2.31</v>
      </c>
      <c r="F182" s="25">
        <v>0</v>
      </c>
      <c r="G182" s="25">
        <v>0</v>
      </c>
      <c r="H182" s="25">
        <v>2.31</v>
      </c>
      <c r="I182" s="25">
        <v>3.31</v>
      </c>
      <c r="J182" s="25">
        <v>0.04</v>
      </c>
      <c r="K182" s="25">
        <v>5.66</v>
      </c>
      <c r="L182" s="25">
        <v>2.4933920704845809E-3</v>
      </c>
      <c r="M182" s="26">
        <v>0.40812720848056538</v>
      </c>
      <c r="N182" s="26">
        <v>0.5848056537102474</v>
      </c>
      <c r="O182" s="26">
        <v>7.0671378091872791E-3</v>
      </c>
      <c r="Q182" s="68">
        <f t="shared" si="4"/>
        <v>0.64300000000000002</v>
      </c>
      <c r="R182" s="68">
        <f t="shared" si="5"/>
        <v>0.374</v>
      </c>
    </row>
    <row r="183" spans="1:18" x14ac:dyDescent="0.25">
      <c r="A183" s="15" t="s">
        <v>225</v>
      </c>
      <c r="B183" s="15" t="s">
        <v>222</v>
      </c>
      <c r="C183" s="15" t="s">
        <v>19</v>
      </c>
      <c r="D183" s="25">
        <v>6</v>
      </c>
      <c r="E183" s="25">
        <v>12.92</v>
      </c>
      <c r="F183" s="25">
        <v>0</v>
      </c>
      <c r="G183" s="25">
        <v>0</v>
      </c>
      <c r="H183" s="25">
        <v>12.92</v>
      </c>
      <c r="I183" s="25">
        <v>3.92</v>
      </c>
      <c r="J183" s="25">
        <v>0.01</v>
      </c>
      <c r="K183" s="25">
        <v>16.850000000000001</v>
      </c>
      <c r="L183" s="25">
        <v>2.4786701971167991E-3</v>
      </c>
      <c r="M183" s="26">
        <v>0.76676557863501482</v>
      </c>
      <c r="N183" s="26">
        <v>0.23264094955489609</v>
      </c>
      <c r="O183" s="26">
        <v>5.9347181008902075E-4</v>
      </c>
      <c r="Q183" s="68">
        <f t="shared" si="4"/>
        <v>0.77700000000000002</v>
      </c>
      <c r="R183" s="68">
        <f t="shared" si="5"/>
        <v>0.371</v>
      </c>
    </row>
    <row r="184" spans="1:18" x14ac:dyDescent="0.25">
      <c r="A184" s="15" t="s">
        <v>183</v>
      </c>
      <c r="B184" s="15" t="s">
        <v>182</v>
      </c>
      <c r="C184" s="15" t="s">
        <v>19</v>
      </c>
      <c r="D184" s="25">
        <v>2</v>
      </c>
      <c r="E184" s="25">
        <v>1.91</v>
      </c>
      <c r="F184" s="25">
        <v>0</v>
      </c>
      <c r="G184" s="25">
        <v>0</v>
      </c>
      <c r="H184" s="25">
        <v>1.91</v>
      </c>
      <c r="I184" s="25">
        <v>0</v>
      </c>
      <c r="J184" s="25">
        <v>0.05</v>
      </c>
      <c r="K184" s="25">
        <v>1.96</v>
      </c>
      <c r="L184" s="25">
        <v>2.4716267339218159E-3</v>
      </c>
      <c r="M184" s="26">
        <v>0.97448979591836737</v>
      </c>
      <c r="N184" s="26">
        <v>0</v>
      </c>
      <c r="O184" s="26">
        <v>2.551020408163265E-2</v>
      </c>
      <c r="Q184" s="68">
        <f t="shared" si="4"/>
        <v>0.26500000000000001</v>
      </c>
      <c r="R184" s="68">
        <f t="shared" si="5"/>
        <v>0.36699999999999999</v>
      </c>
    </row>
    <row r="185" spans="1:18" x14ac:dyDescent="0.25">
      <c r="A185" s="15" t="s">
        <v>247</v>
      </c>
      <c r="B185" s="15" t="s">
        <v>248</v>
      </c>
      <c r="C185" s="15" t="s">
        <v>19</v>
      </c>
      <c r="D185" s="25">
        <v>8</v>
      </c>
      <c r="E185" s="25">
        <v>0.84</v>
      </c>
      <c r="F185" s="25">
        <v>0</v>
      </c>
      <c r="G185" s="25">
        <v>0</v>
      </c>
      <c r="H185" s="25">
        <v>0.84</v>
      </c>
      <c r="I185" s="25">
        <v>0</v>
      </c>
      <c r="J185" s="25">
        <v>0</v>
      </c>
      <c r="K185" s="25">
        <v>0.84</v>
      </c>
      <c r="L185" s="25">
        <v>2.3268698060941828E-3</v>
      </c>
      <c r="M185" s="26">
        <v>1</v>
      </c>
      <c r="N185" s="26">
        <v>0</v>
      </c>
      <c r="O185" s="26">
        <v>0</v>
      </c>
      <c r="Q185" s="68">
        <f t="shared" si="4"/>
        <v>0.10199999999999999</v>
      </c>
      <c r="R185" s="68">
        <f t="shared" si="5"/>
        <v>0.36299999999999999</v>
      </c>
    </row>
    <row r="186" spans="1:18" x14ac:dyDescent="0.25">
      <c r="A186" s="15" t="s">
        <v>224</v>
      </c>
      <c r="B186" s="15" t="s">
        <v>222</v>
      </c>
      <c r="C186" s="15" t="s">
        <v>19</v>
      </c>
      <c r="D186" s="25">
        <v>6</v>
      </c>
      <c r="E186" s="25">
        <v>3.46</v>
      </c>
      <c r="F186" s="25">
        <v>0</v>
      </c>
      <c r="G186" s="25">
        <v>0</v>
      </c>
      <c r="H186" s="25">
        <v>3.46</v>
      </c>
      <c r="I186" s="25">
        <v>1.06</v>
      </c>
      <c r="J186" s="25">
        <v>0</v>
      </c>
      <c r="K186" s="25">
        <v>4.5199999999999996</v>
      </c>
      <c r="L186" s="25">
        <v>2.3191380194971778E-3</v>
      </c>
      <c r="M186" s="26">
        <v>0.76548672566371689</v>
      </c>
      <c r="N186" s="26">
        <v>0.23451327433628319</v>
      </c>
      <c r="O186" s="26">
        <v>0</v>
      </c>
      <c r="Q186" s="68">
        <f t="shared" si="4"/>
        <v>0.57499999999999996</v>
      </c>
      <c r="R186" s="68">
        <f t="shared" si="5"/>
        <v>0.36</v>
      </c>
    </row>
    <row r="187" spans="1:18" x14ac:dyDescent="0.25">
      <c r="A187" s="15" t="s">
        <v>71</v>
      </c>
      <c r="B187" s="15" t="s">
        <v>65</v>
      </c>
      <c r="C187" s="15" t="s">
        <v>19</v>
      </c>
      <c r="D187" s="25">
        <v>4</v>
      </c>
      <c r="E187" s="25">
        <v>0</v>
      </c>
      <c r="F187" s="25">
        <v>0</v>
      </c>
      <c r="G187" s="25">
        <v>0</v>
      </c>
      <c r="H187" s="25">
        <v>0</v>
      </c>
      <c r="I187" s="25">
        <v>2</v>
      </c>
      <c r="J187" s="25">
        <v>0.68</v>
      </c>
      <c r="K187" s="25">
        <v>2.68</v>
      </c>
      <c r="L187" s="25">
        <v>2.248322147651007E-3</v>
      </c>
      <c r="M187" s="26">
        <v>0</v>
      </c>
      <c r="N187" s="26">
        <v>0.74626865671641784</v>
      </c>
      <c r="O187" s="26">
        <v>0.2537313432835821</v>
      </c>
      <c r="Q187" s="68">
        <f t="shared" si="4"/>
        <v>0.374</v>
      </c>
      <c r="R187" s="68">
        <f t="shared" si="5"/>
        <v>0.35599999999999998</v>
      </c>
    </row>
    <row r="188" spans="1:18" x14ac:dyDescent="0.25">
      <c r="A188" s="15" t="s">
        <v>69</v>
      </c>
      <c r="B188" s="15" t="s">
        <v>65</v>
      </c>
      <c r="C188" s="15" t="s">
        <v>19</v>
      </c>
      <c r="D188" s="25">
        <v>4</v>
      </c>
      <c r="E188" s="25">
        <v>0</v>
      </c>
      <c r="F188" s="25">
        <v>0</v>
      </c>
      <c r="G188" s="25">
        <v>0</v>
      </c>
      <c r="H188" s="25">
        <v>0</v>
      </c>
      <c r="I188" s="25">
        <v>0.13</v>
      </c>
      <c r="J188" s="25">
        <v>0</v>
      </c>
      <c r="K188" s="25">
        <v>0.13</v>
      </c>
      <c r="L188" s="25">
        <v>2.241379310344827E-3</v>
      </c>
      <c r="M188" s="26">
        <v>0</v>
      </c>
      <c r="N188" s="26">
        <v>1</v>
      </c>
      <c r="O188" s="26">
        <v>0</v>
      </c>
      <c r="Q188" s="68">
        <f t="shared" si="4"/>
        <v>3.7999999999999999E-2</v>
      </c>
      <c r="R188" s="68">
        <f t="shared" si="5"/>
        <v>0.35299999999999998</v>
      </c>
    </row>
    <row r="189" spans="1:18" x14ac:dyDescent="0.25">
      <c r="A189" s="15" t="s">
        <v>317</v>
      </c>
      <c r="B189" s="15" t="s">
        <v>314</v>
      </c>
      <c r="C189" s="15" t="s">
        <v>19</v>
      </c>
      <c r="D189" s="25">
        <v>7</v>
      </c>
      <c r="E189" s="25">
        <v>1.29</v>
      </c>
      <c r="F189" s="25">
        <v>0</v>
      </c>
      <c r="G189" s="25">
        <v>0</v>
      </c>
      <c r="H189" s="25">
        <v>1.29</v>
      </c>
      <c r="I189" s="25">
        <v>3.64</v>
      </c>
      <c r="J189" s="25">
        <v>0.09</v>
      </c>
      <c r="K189" s="25">
        <v>5.0199999999999996</v>
      </c>
      <c r="L189" s="25">
        <v>2.224191404519273E-3</v>
      </c>
      <c r="M189" s="26">
        <v>0.25697211155378491</v>
      </c>
      <c r="N189" s="26">
        <v>0.72509960159362563</v>
      </c>
      <c r="O189" s="26">
        <v>1.7928286852589639E-2</v>
      </c>
      <c r="Q189" s="68">
        <f t="shared" si="4"/>
        <v>0.6</v>
      </c>
      <c r="R189" s="68">
        <f t="shared" si="5"/>
        <v>0.34899999999999998</v>
      </c>
    </row>
    <row r="190" spans="1:18" x14ac:dyDescent="0.25">
      <c r="A190" s="15" t="s">
        <v>294</v>
      </c>
      <c r="B190" s="15" t="s">
        <v>295</v>
      </c>
      <c r="C190" s="15" t="s">
        <v>19</v>
      </c>
      <c r="D190" s="25">
        <v>5</v>
      </c>
      <c r="E190" s="25">
        <v>0</v>
      </c>
      <c r="F190" s="25">
        <v>0</v>
      </c>
      <c r="G190" s="25">
        <v>0</v>
      </c>
      <c r="H190" s="25">
        <v>0</v>
      </c>
      <c r="I190" s="25">
        <v>1.1100000000000001</v>
      </c>
      <c r="J190" s="25">
        <v>1.08</v>
      </c>
      <c r="K190" s="25">
        <v>2.19</v>
      </c>
      <c r="L190" s="25">
        <v>2.1470588235294121E-3</v>
      </c>
      <c r="M190" s="26">
        <v>0</v>
      </c>
      <c r="N190" s="26">
        <v>0.50684931506849307</v>
      </c>
      <c r="O190" s="26">
        <v>0.49315068493150682</v>
      </c>
      <c r="Q190" s="68">
        <f t="shared" si="4"/>
        <v>0.28899999999999998</v>
      </c>
      <c r="R190" s="68">
        <f t="shared" si="5"/>
        <v>0.34599999999999997</v>
      </c>
    </row>
    <row r="191" spans="1:18" x14ac:dyDescent="0.25">
      <c r="A191" s="15" t="s">
        <v>67</v>
      </c>
      <c r="B191" s="15" t="s">
        <v>65</v>
      </c>
      <c r="C191" s="15" t="s">
        <v>19</v>
      </c>
      <c r="D191" s="25">
        <v>4</v>
      </c>
      <c r="E191" s="25">
        <v>1.35</v>
      </c>
      <c r="F191" s="25">
        <v>0</v>
      </c>
      <c r="G191" s="25">
        <v>0</v>
      </c>
      <c r="H191" s="25">
        <v>1.35</v>
      </c>
      <c r="I191" s="25">
        <v>0</v>
      </c>
      <c r="J191" s="25">
        <v>0.86</v>
      </c>
      <c r="K191" s="25">
        <v>2.21</v>
      </c>
      <c r="L191" s="25">
        <v>2.141472868217054E-3</v>
      </c>
      <c r="M191" s="26">
        <v>0.61085972850678738</v>
      </c>
      <c r="N191" s="26">
        <v>0</v>
      </c>
      <c r="O191" s="26">
        <v>0.38914027149321267</v>
      </c>
      <c r="Q191" s="68">
        <f t="shared" si="4"/>
        <v>0.29299999999999998</v>
      </c>
      <c r="R191" s="68">
        <f t="shared" si="5"/>
        <v>0.34200000000000003</v>
      </c>
    </row>
    <row r="192" spans="1:18" x14ac:dyDescent="0.25">
      <c r="A192" s="15" t="s">
        <v>351</v>
      </c>
      <c r="B192" s="15" t="s">
        <v>350</v>
      </c>
      <c r="C192" s="15" t="s">
        <v>19</v>
      </c>
      <c r="D192" s="25">
        <v>5</v>
      </c>
      <c r="E192" s="25">
        <v>2.79</v>
      </c>
      <c r="F192" s="25">
        <v>0</v>
      </c>
      <c r="G192" s="25">
        <v>0</v>
      </c>
      <c r="H192" s="25">
        <v>2.79</v>
      </c>
      <c r="I192" s="25">
        <v>2.68</v>
      </c>
      <c r="J192" s="25">
        <v>0</v>
      </c>
      <c r="K192" s="25">
        <v>5.4700000000000006</v>
      </c>
      <c r="L192" s="25">
        <v>2.1152358855375101E-3</v>
      </c>
      <c r="M192" s="26">
        <v>0.51005484460694694</v>
      </c>
      <c r="N192" s="26">
        <v>0.489945155393053</v>
      </c>
      <c r="O192" s="26">
        <v>0</v>
      </c>
      <c r="Q192" s="68">
        <f t="shared" si="4"/>
        <v>0.63600000000000001</v>
      </c>
      <c r="R192" s="68">
        <f t="shared" si="5"/>
        <v>0.33900000000000002</v>
      </c>
    </row>
    <row r="193" spans="1:18" x14ac:dyDescent="0.25">
      <c r="A193" s="15" t="s">
        <v>72</v>
      </c>
      <c r="B193" s="15" t="s">
        <v>65</v>
      </c>
      <c r="C193" s="15" t="s">
        <v>19</v>
      </c>
      <c r="D193" s="25">
        <v>4</v>
      </c>
      <c r="E193" s="25">
        <v>0</v>
      </c>
      <c r="F193" s="25">
        <v>0</v>
      </c>
      <c r="G193" s="25">
        <v>0</v>
      </c>
      <c r="H193" s="25">
        <v>0</v>
      </c>
      <c r="I193" s="25">
        <v>6.12</v>
      </c>
      <c r="J193" s="25">
        <v>1.72</v>
      </c>
      <c r="K193" s="25">
        <v>7.84</v>
      </c>
      <c r="L193" s="25">
        <v>2.1052631578947368E-3</v>
      </c>
      <c r="M193" s="26">
        <v>0</v>
      </c>
      <c r="N193" s="26">
        <v>0.78061224489795922</v>
      </c>
      <c r="O193" s="26">
        <v>0.21938775510204081</v>
      </c>
      <c r="Q193" s="68">
        <f t="shared" si="4"/>
        <v>0.71</v>
      </c>
      <c r="R193" s="68">
        <f t="shared" si="5"/>
        <v>0.33500000000000002</v>
      </c>
    </row>
    <row r="194" spans="1:18" x14ac:dyDescent="0.25">
      <c r="A194" s="15" t="s">
        <v>318</v>
      </c>
      <c r="B194" s="15" t="s">
        <v>314</v>
      </c>
      <c r="C194" s="15" t="s">
        <v>19</v>
      </c>
      <c r="D194" s="25">
        <v>7</v>
      </c>
      <c r="E194" s="25">
        <v>1.61</v>
      </c>
      <c r="F194" s="25">
        <v>0</v>
      </c>
      <c r="G194" s="25">
        <v>0</v>
      </c>
      <c r="H194" s="25">
        <v>1.61</v>
      </c>
      <c r="I194" s="25">
        <v>1.08</v>
      </c>
      <c r="J194" s="25">
        <v>0</v>
      </c>
      <c r="K194" s="25">
        <v>2.69</v>
      </c>
      <c r="L194" s="25">
        <v>2.1015625000000001E-3</v>
      </c>
      <c r="M194" s="26">
        <v>0.59851301115241629</v>
      </c>
      <c r="N194" s="26">
        <v>0.4014869888475836</v>
      </c>
      <c r="O194" s="26">
        <v>0</v>
      </c>
      <c r="Q194" s="68">
        <f t="shared" si="4"/>
        <v>0.378</v>
      </c>
      <c r="R194" s="68">
        <f t="shared" si="5"/>
        <v>0.33200000000000002</v>
      </c>
    </row>
    <row r="195" spans="1:18" x14ac:dyDescent="0.25">
      <c r="A195" s="17" t="s">
        <v>44</v>
      </c>
      <c r="B195" s="17" t="s">
        <v>42</v>
      </c>
      <c r="C195" s="17" t="s">
        <v>19</v>
      </c>
      <c r="D195" s="29">
        <v>11</v>
      </c>
      <c r="E195" s="29">
        <v>21.34</v>
      </c>
      <c r="F195" s="29">
        <v>0</v>
      </c>
      <c r="G195" s="29">
        <v>0</v>
      </c>
      <c r="H195" s="29">
        <v>21.34</v>
      </c>
      <c r="I195" s="29">
        <v>0</v>
      </c>
      <c r="J195" s="29">
        <v>4.1500000000000004</v>
      </c>
      <c r="K195" s="29">
        <v>25.49</v>
      </c>
      <c r="L195" s="29">
        <v>2.0924314562469218E-3</v>
      </c>
      <c r="M195" s="30">
        <v>0.83719105531581006</v>
      </c>
      <c r="N195" s="30">
        <v>0</v>
      </c>
      <c r="O195" s="30">
        <v>0.16280894468418991</v>
      </c>
      <c r="Q195" s="67">
        <f t="shared" si="4"/>
        <v>0.79500000000000004</v>
      </c>
      <c r="R195" s="68">
        <f t="shared" si="5"/>
        <v>0.32800000000000001</v>
      </c>
    </row>
    <row r="196" spans="1:18" x14ac:dyDescent="0.25">
      <c r="A196" s="15" t="s">
        <v>264</v>
      </c>
      <c r="B196" s="15" t="s">
        <v>260</v>
      </c>
      <c r="C196" s="15" t="s">
        <v>19</v>
      </c>
      <c r="D196" s="25">
        <v>6</v>
      </c>
      <c r="E196" s="25">
        <v>0</v>
      </c>
      <c r="F196" s="25">
        <v>0</v>
      </c>
      <c r="G196" s="25">
        <v>0</v>
      </c>
      <c r="H196" s="25">
        <v>0</v>
      </c>
      <c r="I196" s="25">
        <v>1.49</v>
      </c>
      <c r="J196" s="25">
        <v>0.04</v>
      </c>
      <c r="K196" s="25">
        <v>1.53</v>
      </c>
      <c r="L196" s="25">
        <v>2.0158102766798421E-3</v>
      </c>
      <c r="M196" s="26">
        <v>0</v>
      </c>
      <c r="N196" s="26">
        <v>0.97385620915032678</v>
      </c>
      <c r="O196" s="26">
        <v>2.61437908496732E-2</v>
      </c>
      <c r="Q196" s="68">
        <f t="shared" si="4"/>
        <v>0.183</v>
      </c>
      <c r="R196" s="68">
        <f t="shared" si="5"/>
        <v>0.32500000000000001</v>
      </c>
    </row>
    <row r="197" spans="1:18" x14ac:dyDescent="0.25">
      <c r="A197" s="15" t="s">
        <v>73</v>
      </c>
      <c r="B197" s="15" t="s">
        <v>65</v>
      </c>
      <c r="C197" s="15" t="s">
        <v>19</v>
      </c>
      <c r="D197" s="25">
        <v>4</v>
      </c>
      <c r="E197" s="25">
        <v>0</v>
      </c>
      <c r="F197" s="25">
        <v>0</v>
      </c>
      <c r="G197" s="25">
        <v>0</v>
      </c>
      <c r="H197" s="25">
        <v>0</v>
      </c>
      <c r="I197" s="25">
        <v>1.83</v>
      </c>
      <c r="J197" s="25">
        <v>0.05</v>
      </c>
      <c r="K197" s="25">
        <v>1.88</v>
      </c>
      <c r="L197" s="25">
        <v>1.8706467661691541E-3</v>
      </c>
      <c r="M197" s="26">
        <v>0</v>
      </c>
      <c r="N197" s="26">
        <v>0.97340425531914887</v>
      </c>
      <c r="O197" s="26">
        <v>2.6595744680851061E-2</v>
      </c>
      <c r="Q197" s="68">
        <f t="shared" ref="Q197:Q260" si="6">_xlfn.PERCENTRANK.INC(K$4:K$288,K197)</f>
        <v>0.254</v>
      </c>
      <c r="R197" s="68">
        <f t="shared" ref="R197:R260" si="7">_xlfn.PERCENTRANK.INC(L$4:L$288,L197)</f>
        <v>0.32100000000000001</v>
      </c>
    </row>
    <row r="198" spans="1:18" x14ac:dyDescent="0.25">
      <c r="A198" s="35" t="s">
        <v>354</v>
      </c>
      <c r="B198" s="35" t="s">
        <v>350</v>
      </c>
      <c r="C198" s="35" t="s">
        <v>23</v>
      </c>
      <c r="D198" s="36">
        <v>5</v>
      </c>
      <c r="E198" s="36">
        <v>180</v>
      </c>
      <c r="F198" s="36">
        <v>0</v>
      </c>
      <c r="G198" s="36">
        <v>0</v>
      </c>
      <c r="H198" s="36">
        <v>180</v>
      </c>
      <c r="I198" s="36">
        <v>229.02</v>
      </c>
      <c r="J198" s="36">
        <v>10.33</v>
      </c>
      <c r="K198" s="36">
        <v>419.35</v>
      </c>
      <c r="L198" s="36">
        <v>1.8315266288729129E-3</v>
      </c>
      <c r="M198" s="37">
        <v>0.42923572195063792</v>
      </c>
      <c r="N198" s="37">
        <v>0.546130916895195</v>
      </c>
      <c r="O198" s="37">
        <v>2.4633361154167161E-2</v>
      </c>
      <c r="Q198" s="67">
        <f t="shared" si="6"/>
        <v>0.97799999999999998</v>
      </c>
      <c r="R198" s="68">
        <f t="shared" si="7"/>
        <v>0.318</v>
      </c>
    </row>
    <row r="199" spans="1:18" x14ac:dyDescent="0.25">
      <c r="A199" s="15" t="s">
        <v>352</v>
      </c>
      <c r="B199" s="15" t="s">
        <v>350</v>
      </c>
      <c r="C199" s="15" t="s">
        <v>19</v>
      </c>
      <c r="D199" s="25">
        <v>5</v>
      </c>
      <c r="E199" s="25">
        <v>0</v>
      </c>
      <c r="F199" s="25">
        <v>0</v>
      </c>
      <c r="G199" s="25">
        <v>0</v>
      </c>
      <c r="H199" s="25">
        <v>0</v>
      </c>
      <c r="I199" s="25">
        <v>0.66</v>
      </c>
      <c r="J199" s="25">
        <v>0</v>
      </c>
      <c r="K199" s="25">
        <v>0.66</v>
      </c>
      <c r="L199" s="25">
        <v>1.7983651226158039E-3</v>
      </c>
      <c r="M199" s="26">
        <v>0</v>
      </c>
      <c r="N199" s="26">
        <v>1</v>
      </c>
      <c r="O199" s="26">
        <v>0</v>
      </c>
      <c r="Q199" s="68">
        <f t="shared" si="6"/>
        <v>8.7999999999999995E-2</v>
      </c>
      <c r="R199" s="68">
        <f t="shared" si="7"/>
        <v>0.314</v>
      </c>
    </row>
    <row r="200" spans="1:18" x14ac:dyDescent="0.25">
      <c r="A200" s="15" t="s">
        <v>143</v>
      </c>
      <c r="B200" s="15" t="s">
        <v>129</v>
      </c>
      <c r="C200" s="15" t="s">
        <v>19</v>
      </c>
      <c r="D200" s="25">
        <v>3</v>
      </c>
      <c r="E200" s="25">
        <v>23.29</v>
      </c>
      <c r="F200" s="25">
        <v>0</v>
      </c>
      <c r="G200" s="25">
        <v>0</v>
      </c>
      <c r="H200" s="25">
        <v>23.29</v>
      </c>
      <c r="I200" s="25">
        <v>12.35</v>
      </c>
      <c r="J200" s="25">
        <v>0.48</v>
      </c>
      <c r="K200" s="25">
        <v>36.119999999999997</v>
      </c>
      <c r="L200" s="25">
        <v>1.7493219682293681E-3</v>
      </c>
      <c r="M200" s="26">
        <v>0.64479512735326694</v>
      </c>
      <c r="N200" s="26">
        <v>0.34191583610188259</v>
      </c>
      <c r="O200" s="26">
        <v>1.32890365448505E-2</v>
      </c>
      <c r="Q200" s="67">
        <f t="shared" si="6"/>
        <v>0.80200000000000005</v>
      </c>
      <c r="R200" s="68">
        <f t="shared" si="7"/>
        <v>0.31</v>
      </c>
    </row>
    <row r="201" spans="1:18" x14ac:dyDescent="0.25">
      <c r="A201" s="15" t="s">
        <v>267</v>
      </c>
      <c r="B201" s="15" t="s">
        <v>260</v>
      </c>
      <c r="C201" s="15" t="s">
        <v>19</v>
      </c>
      <c r="D201" s="25">
        <v>6</v>
      </c>
      <c r="E201" s="25">
        <v>0.31</v>
      </c>
      <c r="F201" s="25">
        <v>0</v>
      </c>
      <c r="G201" s="25">
        <v>0</v>
      </c>
      <c r="H201" s="25">
        <v>0.31</v>
      </c>
      <c r="I201" s="25">
        <v>0</v>
      </c>
      <c r="J201" s="25">
        <v>0</v>
      </c>
      <c r="K201" s="25">
        <v>0.31</v>
      </c>
      <c r="L201" s="25">
        <v>1.741573033707865E-3</v>
      </c>
      <c r="M201" s="26">
        <v>1</v>
      </c>
      <c r="N201" s="26">
        <v>0</v>
      </c>
      <c r="O201" s="26">
        <v>0</v>
      </c>
      <c r="Q201" s="68">
        <f t="shared" si="6"/>
        <v>5.6000000000000001E-2</v>
      </c>
      <c r="R201" s="68">
        <f t="shared" si="7"/>
        <v>0.307</v>
      </c>
    </row>
    <row r="202" spans="1:18" x14ac:dyDescent="0.25">
      <c r="A202" s="15" t="s">
        <v>242</v>
      </c>
      <c r="B202" s="15" t="s">
        <v>241</v>
      </c>
      <c r="C202" s="15" t="s">
        <v>19</v>
      </c>
      <c r="D202" s="25">
        <v>10</v>
      </c>
      <c r="E202" s="25">
        <v>0</v>
      </c>
      <c r="F202" s="25">
        <v>0</v>
      </c>
      <c r="G202" s="25">
        <v>0</v>
      </c>
      <c r="H202" s="25">
        <v>0</v>
      </c>
      <c r="I202" s="25">
        <v>1.1599999999999999</v>
      </c>
      <c r="J202" s="25">
        <v>0</v>
      </c>
      <c r="K202" s="25">
        <v>1.1599999999999999</v>
      </c>
      <c r="L202" s="25">
        <v>1.657142857142857E-3</v>
      </c>
      <c r="M202" s="26">
        <v>0</v>
      </c>
      <c r="N202" s="26">
        <v>1</v>
      </c>
      <c r="O202" s="26">
        <v>0</v>
      </c>
      <c r="Q202" s="68">
        <f t="shared" si="6"/>
        <v>0.13400000000000001</v>
      </c>
      <c r="R202" s="68">
        <f t="shared" si="7"/>
        <v>0.30299999999999999</v>
      </c>
    </row>
    <row r="203" spans="1:18" x14ac:dyDescent="0.25">
      <c r="A203" s="15" t="s">
        <v>252</v>
      </c>
      <c r="B203" s="15" t="s">
        <v>251</v>
      </c>
      <c r="C203" s="15" t="s">
        <v>19</v>
      </c>
      <c r="D203" s="25">
        <v>5</v>
      </c>
      <c r="E203" s="25">
        <v>0.44</v>
      </c>
      <c r="F203" s="25">
        <v>0</v>
      </c>
      <c r="G203" s="25">
        <v>0</v>
      </c>
      <c r="H203" s="25">
        <v>0.44</v>
      </c>
      <c r="I203" s="25">
        <v>0</v>
      </c>
      <c r="J203" s="25">
        <v>0.01</v>
      </c>
      <c r="K203" s="25">
        <v>0.45</v>
      </c>
      <c r="L203" s="25">
        <v>1.6363636363636361E-3</v>
      </c>
      <c r="M203" s="26">
        <v>0.97777777777777775</v>
      </c>
      <c r="N203" s="26">
        <v>0</v>
      </c>
      <c r="O203" s="26">
        <v>2.222222222222222E-2</v>
      </c>
      <c r="Q203" s="68">
        <f t="shared" si="6"/>
        <v>6.7000000000000004E-2</v>
      </c>
      <c r="R203" s="68">
        <f t="shared" si="7"/>
        <v>0.3</v>
      </c>
    </row>
    <row r="204" spans="1:18" x14ac:dyDescent="0.25">
      <c r="A204" s="35" t="s">
        <v>54</v>
      </c>
      <c r="B204" s="35" t="s">
        <v>51</v>
      </c>
      <c r="C204" s="35" t="s">
        <v>23</v>
      </c>
      <c r="D204" s="36">
        <v>2</v>
      </c>
      <c r="E204" s="36">
        <v>143.19</v>
      </c>
      <c r="F204" s="36">
        <v>0</v>
      </c>
      <c r="G204" s="36">
        <v>0</v>
      </c>
      <c r="H204" s="36">
        <v>143.19</v>
      </c>
      <c r="I204" s="36">
        <v>123.08</v>
      </c>
      <c r="J204" s="36">
        <v>8.26</v>
      </c>
      <c r="K204" s="36">
        <v>274.52999999999997</v>
      </c>
      <c r="L204" s="36">
        <v>1.6219713217178609E-3</v>
      </c>
      <c r="M204" s="37">
        <v>0.52158234072778931</v>
      </c>
      <c r="N204" s="37">
        <v>0.44832987287363862</v>
      </c>
      <c r="O204" s="37">
        <v>3.0087786398572111E-2</v>
      </c>
      <c r="Q204" s="67">
        <f t="shared" si="6"/>
        <v>0.89</v>
      </c>
      <c r="R204" s="68">
        <f t="shared" si="7"/>
        <v>0.29599999999999999</v>
      </c>
    </row>
    <row r="205" spans="1:18" x14ac:dyDescent="0.25">
      <c r="A205" s="15" t="s">
        <v>127</v>
      </c>
      <c r="B205" s="15" t="s">
        <v>123</v>
      </c>
      <c r="C205" s="15" t="s">
        <v>19</v>
      </c>
      <c r="D205" s="25">
        <v>9</v>
      </c>
      <c r="E205" s="25">
        <v>3.29</v>
      </c>
      <c r="F205" s="25">
        <v>0</v>
      </c>
      <c r="G205" s="25">
        <v>0</v>
      </c>
      <c r="H205" s="25">
        <v>3.29</v>
      </c>
      <c r="I205" s="25">
        <v>2.62</v>
      </c>
      <c r="J205" s="25">
        <v>0.08</v>
      </c>
      <c r="K205" s="25">
        <v>5.99</v>
      </c>
      <c r="L205" s="25">
        <v>1.593932943054816E-3</v>
      </c>
      <c r="M205" s="26">
        <v>0.54924874791318867</v>
      </c>
      <c r="N205" s="26">
        <v>0.43739565943238728</v>
      </c>
      <c r="O205" s="26">
        <v>1.335559265442404E-2</v>
      </c>
      <c r="Q205" s="68">
        <f t="shared" si="6"/>
        <v>0.66400000000000003</v>
      </c>
      <c r="R205" s="68">
        <f t="shared" si="7"/>
        <v>0.29299999999999998</v>
      </c>
    </row>
    <row r="206" spans="1:18" x14ac:dyDescent="0.25">
      <c r="A206" s="15" t="s">
        <v>266</v>
      </c>
      <c r="B206" s="15" t="s">
        <v>260</v>
      </c>
      <c r="C206" s="15" t="s">
        <v>19</v>
      </c>
      <c r="D206" s="25">
        <v>6</v>
      </c>
      <c r="E206" s="25">
        <v>0.66</v>
      </c>
      <c r="F206" s="25">
        <v>0</v>
      </c>
      <c r="G206" s="25">
        <v>0</v>
      </c>
      <c r="H206" s="25">
        <v>0.66</v>
      </c>
      <c r="I206" s="25">
        <v>0</v>
      </c>
      <c r="J206" s="25">
        <v>0</v>
      </c>
      <c r="K206" s="25">
        <v>0.66</v>
      </c>
      <c r="L206" s="25">
        <v>1.5865384615384619E-3</v>
      </c>
      <c r="M206" s="26">
        <v>1</v>
      </c>
      <c r="N206" s="26">
        <v>0</v>
      </c>
      <c r="O206" s="26">
        <v>0</v>
      </c>
      <c r="Q206" s="68">
        <f t="shared" si="6"/>
        <v>8.7999999999999995E-2</v>
      </c>
      <c r="R206" s="68">
        <f t="shared" si="7"/>
        <v>0.28899999999999998</v>
      </c>
    </row>
    <row r="207" spans="1:18" x14ac:dyDescent="0.25">
      <c r="A207" s="15" t="s">
        <v>43</v>
      </c>
      <c r="B207" s="15" t="s">
        <v>42</v>
      </c>
      <c r="C207" s="15" t="s">
        <v>19</v>
      </c>
      <c r="D207" s="25">
        <v>11</v>
      </c>
      <c r="E207" s="25">
        <v>1.91</v>
      </c>
      <c r="F207" s="25">
        <v>0</v>
      </c>
      <c r="G207" s="25">
        <v>0</v>
      </c>
      <c r="H207" s="25">
        <v>1.91</v>
      </c>
      <c r="I207" s="25">
        <v>0</v>
      </c>
      <c r="J207" s="25">
        <v>0.21</v>
      </c>
      <c r="K207" s="25">
        <v>2.12</v>
      </c>
      <c r="L207" s="25">
        <v>1.585639491398654E-3</v>
      </c>
      <c r="M207" s="26">
        <v>0.90094339622641506</v>
      </c>
      <c r="N207" s="26">
        <v>0</v>
      </c>
      <c r="O207" s="26">
        <v>9.9056603773584898E-2</v>
      </c>
      <c r="Q207" s="68">
        <f t="shared" si="6"/>
        <v>0.28199999999999997</v>
      </c>
      <c r="R207" s="68">
        <f t="shared" si="7"/>
        <v>0.28599999999999998</v>
      </c>
    </row>
    <row r="208" spans="1:18" x14ac:dyDescent="0.25">
      <c r="A208" s="15" t="s">
        <v>279</v>
      </c>
      <c r="B208" s="15" t="s">
        <v>280</v>
      </c>
      <c r="C208" s="15" t="s">
        <v>19</v>
      </c>
      <c r="D208" s="25">
        <v>1</v>
      </c>
      <c r="E208" s="25">
        <v>5.8</v>
      </c>
      <c r="F208" s="25">
        <v>0</v>
      </c>
      <c r="G208" s="25">
        <v>0</v>
      </c>
      <c r="H208" s="25">
        <v>5.8</v>
      </c>
      <c r="I208" s="25">
        <v>1.71</v>
      </c>
      <c r="J208" s="25">
        <v>1.96</v>
      </c>
      <c r="K208" s="25">
        <v>9.4699999999999989</v>
      </c>
      <c r="L208" s="25">
        <v>1.5567976327469999E-3</v>
      </c>
      <c r="M208" s="26">
        <v>0.6124604012671595</v>
      </c>
      <c r="N208" s="26">
        <v>0.18057022175290391</v>
      </c>
      <c r="O208" s="26">
        <v>0.2069693769799367</v>
      </c>
      <c r="Q208" s="68">
        <f t="shared" si="6"/>
        <v>0.73399999999999999</v>
      </c>
      <c r="R208" s="68">
        <f t="shared" si="7"/>
        <v>0.28199999999999997</v>
      </c>
    </row>
    <row r="209" spans="1:18" x14ac:dyDescent="0.25">
      <c r="A209" s="15" t="s">
        <v>340</v>
      </c>
      <c r="B209" s="15" t="s">
        <v>341</v>
      </c>
      <c r="C209" s="15" t="s">
        <v>19</v>
      </c>
      <c r="D209" s="25">
        <v>10</v>
      </c>
      <c r="E209" s="25">
        <v>2.64</v>
      </c>
      <c r="F209" s="25">
        <v>0</v>
      </c>
      <c r="G209" s="25">
        <v>0</v>
      </c>
      <c r="H209" s="25">
        <v>2.64</v>
      </c>
      <c r="I209" s="25">
        <v>0.06</v>
      </c>
      <c r="J209" s="25">
        <v>0</v>
      </c>
      <c r="K209" s="25">
        <v>2.7</v>
      </c>
      <c r="L209" s="25">
        <v>1.5561959654178681E-3</v>
      </c>
      <c r="M209" s="26">
        <v>0.97777777777777775</v>
      </c>
      <c r="N209" s="26">
        <v>2.222222222222222E-2</v>
      </c>
      <c r="O209" s="26">
        <v>0</v>
      </c>
      <c r="Q209" s="68">
        <f t="shared" si="6"/>
        <v>0.38100000000000001</v>
      </c>
      <c r="R209" s="68">
        <f t="shared" si="7"/>
        <v>0.27900000000000003</v>
      </c>
    </row>
    <row r="210" spans="1:18" x14ac:dyDescent="0.25">
      <c r="A210" s="35" t="s">
        <v>144</v>
      </c>
      <c r="B210" s="35" t="s">
        <v>129</v>
      </c>
      <c r="C210" s="35" t="s">
        <v>23</v>
      </c>
      <c r="D210" s="36">
        <v>3</v>
      </c>
      <c r="E210" s="36">
        <v>299.3</v>
      </c>
      <c r="F210" s="36">
        <v>0</v>
      </c>
      <c r="G210" s="36">
        <v>0</v>
      </c>
      <c r="H210" s="36">
        <v>299.3</v>
      </c>
      <c r="I210" s="36">
        <v>512.63</v>
      </c>
      <c r="J210" s="36">
        <v>11.93</v>
      </c>
      <c r="K210" s="36">
        <v>823.86</v>
      </c>
      <c r="L210" s="36">
        <v>1.517860926310437E-3</v>
      </c>
      <c r="M210" s="37">
        <v>0.36328987934843299</v>
      </c>
      <c r="N210" s="37">
        <v>0.62222950501298768</v>
      </c>
      <c r="O210" s="37">
        <v>1.448061563857937E-2</v>
      </c>
      <c r="Q210" s="67">
        <f t="shared" si="6"/>
        <v>1</v>
      </c>
      <c r="R210" s="68">
        <f t="shared" si="7"/>
        <v>0.27500000000000002</v>
      </c>
    </row>
    <row r="211" spans="1:18" x14ac:dyDescent="0.25">
      <c r="A211" s="15" t="s">
        <v>122</v>
      </c>
      <c r="B211" s="15" t="s">
        <v>123</v>
      </c>
      <c r="C211" s="15" t="s">
        <v>19</v>
      </c>
      <c r="D211" s="25">
        <v>9</v>
      </c>
      <c r="E211" s="25">
        <v>0</v>
      </c>
      <c r="F211" s="25">
        <v>0</v>
      </c>
      <c r="G211" s="25">
        <v>0</v>
      </c>
      <c r="H211" s="25">
        <v>0</v>
      </c>
      <c r="I211" s="25">
        <v>0.42</v>
      </c>
      <c r="J211" s="25">
        <v>0</v>
      </c>
      <c r="K211" s="25">
        <v>0.42</v>
      </c>
      <c r="L211" s="25">
        <v>1.5107913669064751E-3</v>
      </c>
      <c r="M211" s="26">
        <v>0</v>
      </c>
      <c r="N211" s="26">
        <v>1</v>
      </c>
      <c r="O211" s="26">
        <v>0</v>
      </c>
      <c r="Q211" s="68">
        <f t="shared" si="6"/>
        <v>6.3E-2</v>
      </c>
      <c r="R211" s="68">
        <f t="shared" si="7"/>
        <v>0.27200000000000002</v>
      </c>
    </row>
    <row r="212" spans="1:18" x14ac:dyDescent="0.25">
      <c r="A212" s="15" t="s">
        <v>99</v>
      </c>
      <c r="B212" s="15" t="s">
        <v>98</v>
      </c>
      <c r="C212" s="15" t="s">
        <v>19</v>
      </c>
      <c r="D212" s="25">
        <v>11</v>
      </c>
      <c r="E212" s="25">
        <v>0.91</v>
      </c>
      <c r="F212" s="25">
        <v>0</v>
      </c>
      <c r="G212" s="25">
        <v>0</v>
      </c>
      <c r="H212" s="25">
        <v>0.91</v>
      </c>
      <c r="I212" s="25">
        <v>0</v>
      </c>
      <c r="J212" s="25">
        <v>0.04</v>
      </c>
      <c r="K212" s="25">
        <v>0.95000000000000007</v>
      </c>
      <c r="L212" s="25">
        <v>1.486697965571205E-3</v>
      </c>
      <c r="M212" s="26">
        <v>0.95789473684210524</v>
      </c>
      <c r="N212" s="26">
        <v>0</v>
      </c>
      <c r="O212" s="26">
        <v>4.2105263157894743E-2</v>
      </c>
      <c r="Q212" s="68">
        <f t="shared" si="6"/>
        <v>0.109</v>
      </c>
      <c r="R212" s="68">
        <f t="shared" si="7"/>
        <v>0.26800000000000002</v>
      </c>
    </row>
    <row r="213" spans="1:18" x14ac:dyDescent="0.25">
      <c r="A213" s="35" t="s">
        <v>334</v>
      </c>
      <c r="B213" s="35" t="s">
        <v>329</v>
      </c>
      <c r="C213" s="35" t="s">
        <v>23</v>
      </c>
      <c r="D213" s="36">
        <v>2</v>
      </c>
      <c r="E213" s="36">
        <v>191.37</v>
      </c>
      <c r="F213" s="36">
        <v>0</v>
      </c>
      <c r="G213" s="36">
        <v>0</v>
      </c>
      <c r="H213" s="36">
        <v>191.37</v>
      </c>
      <c r="I213" s="36">
        <v>233.26</v>
      </c>
      <c r="J213" s="36">
        <v>54.54</v>
      </c>
      <c r="K213" s="36">
        <v>479.17</v>
      </c>
      <c r="L213" s="36">
        <v>1.482465774615206E-3</v>
      </c>
      <c r="M213" s="37">
        <v>0.39937809128284318</v>
      </c>
      <c r="N213" s="37">
        <v>0.48680009182544809</v>
      </c>
      <c r="O213" s="37">
        <v>0.1138218168917086</v>
      </c>
      <c r="Q213" s="67">
        <f t="shared" si="6"/>
        <v>0.98199999999999998</v>
      </c>
      <c r="R213" s="68">
        <f t="shared" si="7"/>
        <v>0.26500000000000001</v>
      </c>
    </row>
    <row r="214" spans="1:18" x14ac:dyDescent="0.25">
      <c r="A214" s="35" t="s">
        <v>253</v>
      </c>
      <c r="B214" s="35" t="s">
        <v>251</v>
      </c>
      <c r="C214" s="35" t="s">
        <v>23</v>
      </c>
      <c r="D214" s="36">
        <v>5</v>
      </c>
      <c r="E214" s="36">
        <v>58.43</v>
      </c>
      <c r="F214" s="36">
        <v>0</v>
      </c>
      <c r="G214" s="36">
        <v>0</v>
      </c>
      <c r="H214" s="36">
        <v>58.43</v>
      </c>
      <c r="I214" s="36">
        <v>42.04</v>
      </c>
      <c r="J214" s="36">
        <v>22.64</v>
      </c>
      <c r="K214" s="36">
        <v>123.11</v>
      </c>
      <c r="L214" s="36">
        <v>1.446991067230841E-3</v>
      </c>
      <c r="M214" s="37">
        <v>0.4746161968970839</v>
      </c>
      <c r="N214" s="37">
        <v>0.34148322638290962</v>
      </c>
      <c r="O214" s="37">
        <v>0.18390057672000651</v>
      </c>
      <c r="Q214" s="67">
        <f t="shared" si="6"/>
        <v>0.81899999999999995</v>
      </c>
      <c r="R214" s="68">
        <f t="shared" si="7"/>
        <v>0.26100000000000001</v>
      </c>
    </row>
    <row r="215" spans="1:18" x14ac:dyDescent="0.25">
      <c r="A215" s="15" t="s">
        <v>29</v>
      </c>
      <c r="B215" s="15" t="s">
        <v>30</v>
      </c>
      <c r="C215" s="15" t="s">
        <v>19</v>
      </c>
      <c r="D215" s="25">
        <v>3</v>
      </c>
      <c r="E215" s="25">
        <v>6.54</v>
      </c>
      <c r="F215" s="25">
        <v>0</v>
      </c>
      <c r="G215" s="25">
        <v>0</v>
      </c>
      <c r="H215" s="25">
        <v>6.54</v>
      </c>
      <c r="I215" s="25">
        <v>0</v>
      </c>
      <c r="J215" s="25">
        <v>0.54</v>
      </c>
      <c r="K215" s="25">
        <v>7.08</v>
      </c>
      <c r="L215" s="25">
        <v>1.4378554021121041E-3</v>
      </c>
      <c r="M215" s="26">
        <v>0.92372881355932202</v>
      </c>
      <c r="N215" s="26">
        <v>0</v>
      </c>
      <c r="O215" s="26">
        <v>7.6271186440677971E-2</v>
      </c>
      <c r="Q215" s="68">
        <f t="shared" si="6"/>
        <v>0.68500000000000005</v>
      </c>
      <c r="R215" s="68">
        <f t="shared" si="7"/>
        <v>0.25700000000000001</v>
      </c>
    </row>
    <row r="216" spans="1:18" x14ac:dyDescent="0.25">
      <c r="A216" s="35" t="s">
        <v>117</v>
      </c>
      <c r="B216" s="35" t="s">
        <v>107</v>
      </c>
      <c r="C216" s="35" t="s">
        <v>23</v>
      </c>
      <c r="D216" s="36">
        <v>6</v>
      </c>
      <c r="E216" s="36">
        <v>147.41</v>
      </c>
      <c r="F216" s="36">
        <v>0</v>
      </c>
      <c r="G216" s="36">
        <v>0</v>
      </c>
      <c r="H216" s="36">
        <v>147.41</v>
      </c>
      <c r="I216" s="36">
        <v>136.08000000000001</v>
      </c>
      <c r="J216" s="36">
        <v>72.84</v>
      </c>
      <c r="K216" s="36">
        <v>356.33</v>
      </c>
      <c r="L216" s="36">
        <v>1.433565870889356E-3</v>
      </c>
      <c r="M216" s="37">
        <v>0.41368955743271679</v>
      </c>
      <c r="N216" s="37">
        <v>0.38189318889793172</v>
      </c>
      <c r="O216" s="37">
        <v>0.2044172536693514</v>
      </c>
      <c r="Q216" s="67">
        <f t="shared" si="6"/>
        <v>0.94599999999999995</v>
      </c>
      <c r="R216" s="68">
        <f t="shared" si="7"/>
        <v>0.254</v>
      </c>
    </row>
    <row r="217" spans="1:18" x14ac:dyDescent="0.25">
      <c r="A217" s="15" t="s">
        <v>210</v>
      </c>
      <c r="B217" s="15" t="s">
        <v>208</v>
      </c>
      <c r="C217" s="15" t="s">
        <v>19</v>
      </c>
      <c r="D217" s="25">
        <v>8</v>
      </c>
      <c r="E217" s="25">
        <v>0.27</v>
      </c>
      <c r="F217" s="25">
        <v>0</v>
      </c>
      <c r="G217" s="25">
        <v>0</v>
      </c>
      <c r="H217" s="25">
        <v>0.27</v>
      </c>
      <c r="I217" s="25">
        <v>0</v>
      </c>
      <c r="J217" s="25">
        <v>0</v>
      </c>
      <c r="K217" s="25">
        <v>0.27</v>
      </c>
      <c r="L217" s="25">
        <v>1.4062499999999999E-3</v>
      </c>
      <c r="M217" s="26">
        <v>1</v>
      </c>
      <c r="N217" s="26">
        <v>0</v>
      </c>
      <c r="O217" s="26">
        <v>0</v>
      </c>
      <c r="Q217" s="68">
        <f t="shared" si="6"/>
        <v>4.9000000000000002E-2</v>
      </c>
      <c r="R217" s="68">
        <f t="shared" si="7"/>
        <v>0.25</v>
      </c>
    </row>
    <row r="218" spans="1:18" x14ac:dyDescent="0.25">
      <c r="A218" s="35" t="s">
        <v>152</v>
      </c>
      <c r="B218" s="35" t="s">
        <v>150</v>
      </c>
      <c r="C218" s="35" t="s">
        <v>23</v>
      </c>
      <c r="D218" s="36">
        <v>2</v>
      </c>
      <c r="E218" s="36">
        <v>115.23</v>
      </c>
      <c r="F218" s="36">
        <v>0</v>
      </c>
      <c r="G218" s="36">
        <v>0</v>
      </c>
      <c r="H218" s="36">
        <v>115.23</v>
      </c>
      <c r="I218" s="36">
        <v>273.12</v>
      </c>
      <c r="J218" s="36">
        <v>3.67</v>
      </c>
      <c r="K218" s="36">
        <v>392.02</v>
      </c>
      <c r="L218" s="36">
        <v>1.3997514853747719E-3</v>
      </c>
      <c r="M218" s="37">
        <v>0.29393908474057451</v>
      </c>
      <c r="N218" s="37">
        <v>0.69669914800265287</v>
      </c>
      <c r="O218" s="37">
        <v>9.3617672567726119E-3</v>
      </c>
      <c r="Q218" s="67">
        <f t="shared" si="6"/>
        <v>0.96799999999999997</v>
      </c>
      <c r="R218" s="68">
        <f t="shared" si="7"/>
        <v>0.247</v>
      </c>
    </row>
    <row r="219" spans="1:18" x14ac:dyDescent="0.25">
      <c r="A219" s="15" t="s">
        <v>298</v>
      </c>
      <c r="B219" s="15" t="s">
        <v>295</v>
      </c>
      <c r="C219" s="15" t="s">
        <v>19</v>
      </c>
      <c r="D219" s="25">
        <v>5</v>
      </c>
      <c r="E219" s="25">
        <v>0</v>
      </c>
      <c r="F219" s="25">
        <v>0</v>
      </c>
      <c r="G219" s="25">
        <v>0</v>
      </c>
      <c r="H219" s="25">
        <v>0</v>
      </c>
      <c r="I219" s="25">
        <v>2.39</v>
      </c>
      <c r="J219" s="25">
        <v>0.03</v>
      </c>
      <c r="K219" s="25">
        <v>2.42</v>
      </c>
      <c r="L219" s="25">
        <v>1.389207807118255E-3</v>
      </c>
      <c r="M219" s="26">
        <v>0</v>
      </c>
      <c r="N219" s="26">
        <v>0.98760330578512401</v>
      </c>
      <c r="O219" s="26">
        <v>1.239669421487603E-2</v>
      </c>
      <c r="Q219" s="68">
        <f t="shared" si="6"/>
        <v>0.33900000000000002</v>
      </c>
      <c r="R219" s="68">
        <f t="shared" si="7"/>
        <v>0.24299999999999999</v>
      </c>
    </row>
    <row r="220" spans="1:18" x14ac:dyDescent="0.25">
      <c r="A220" s="35" t="s">
        <v>172</v>
      </c>
      <c r="B220" s="35" t="s">
        <v>161</v>
      </c>
      <c r="C220" s="35" t="s">
        <v>23</v>
      </c>
      <c r="D220" s="36">
        <v>6</v>
      </c>
      <c r="E220" s="36">
        <v>70.58</v>
      </c>
      <c r="F220" s="36">
        <v>0</v>
      </c>
      <c r="G220" s="36">
        <v>0</v>
      </c>
      <c r="H220" s="36">
        <v>70.58</v>
      </c>
      <c r="I220" s="36">
        <v>152.02000000000001</v>
      </c>
      <c r="J220" s="36">
        <v>34.06</v>
      </c>
      <c r="K220" s="36">
        <v>256.66000000000003</v>
      </c>
      <c r="L220" s="36">
        <v>1.3708492898994271E-3</v>
      </c>
      <c r="M220" s="37">
        <v>0.27499415569235558</v>
      </c>
      <c r="N220" s="37">
        <v>0.59230109872983716</v>
      </c>
      <c r="O220" s="37">
        <v>0.1327047455778072</v>
      </c>
      <c r="Q220" s="67">
        <f t="shared" si="6"/>
        <v>0.88600000000000001</v>
      </c>
      <c r="R220" s="68">
        <f t="shared" si="7"/>
        <v>0.24</v>
      </c>
    </row>
    <row r="221" spans="1:18" x14ac:dyDescent="0.25">
      <c r="A221" s="35" t="s">
        <v>101</v>
      </c>
      <c r="B221" s="35" t="s">
        <v>98</v>
      </c>
      <c r="C221" s="35" t="s">
        <v>23</v>
      </c>
      <c r="D221" s="36">
        <v>11</v>
      </c>
      <c r="E221" s="36">
        <v>34.92</v>
      </c>
      <c r="F221" s="36">
        <v>0</v>
      </c>
      <c r="G221" s="36">
        <v>0</v>
      </c>
      <c r="H221" s="36">
        <v>34.92</v>
      </c>
      <c r="I221" s="36">
        <v>2</v>
      </c>
      <c r="J221" s="36">
        <v>27.12</v>
      </c>
      <c r="K221" s="36">
        <v>64.040000000000006</v>
      </c>
      <c r="L221" s="36">
        <v>1.368376068376068E-3</v>
      </c>
      <c r="M221" s="37">
        <v>0.54528419737663958</v>
      </c>
      <c r="N221" s="37">
        <v>3.1230480949406621E-2</v>
      </c>
      <c r="O221" s="37">
        <v>0.42348532167395381</v>
      </c>
      <c r="Q221" s="67">
        <f t="shared" si="6"/>
        <v>0.81200000000000006</v>
      </c>
      <c r="R221" s="68">
        <f t="shared" si="7"/>
        <v>0.23599999999999999</v>
      </c>
    </row>
    <row r="222" spans="1:18" x14ac:dyDescent="0.25">
      <c r="A222" s="35" t="s">
        <v>328</v>
      </c>
      <c r="B222" s="35" t="s">
        <v>327</v>
      </c>
      <c r="C222" s="35" t="s">
        <v>23</v>
      </c>
      <c r="D222" s="36">
        <v>7</v>
      </c>
      <c r="E222" s="36">
        <v>7.15</v>
      </c>
      <c r="F222" s="36">
        <v>0</v>
      </c>
      <c r="G222" s="36">
        <v>0</v>
      </c>
      <c r="H222" s="36">
        <v>7.15</v>
      </c>
      <c r="I222" s="36">
        <v>215.09</v>
      </c>
      <c r="J222" s="36">
        <v>85.7</v>
      </c>
      <c r="K222" s="36">
        <v>307.94</v>
      </c>
      <c r="L222" s="36">
        <v>1.368105382411089E-3</v>
      </c>
      <c r="M222" s="37">
        <v>2.3218808858868609E-2</v>
      </c>
      <c r="N222" s="37">
        <v>0.69848022342014682</v>
      </c>
      <c r="O222" s="37">
        <v>0.27830096772098462</v>
      </c>
      <c r="Q222" s="67">
        <f t="shared" si="6"/>
        <v>0.92200000000000004</v>
      </c>
      <c r="R222" s="68">
        <f t="shared" si="7"/>
        <v>0.23300000000000001</v>
      </c>
    </row>
    <row r="223" spans="1:18" x14ac:dyDescent="0.25">
      <c r="A223" s="35" t="s">
        <v>121</v>
      </c>
      <c r="B223" s="35" t="s">
        <v>119</v>
      </c>
      <c r="C223" s="35" t="s">
        <v>23</v>
      </c>
      <c r="D223" s="36">
        <v>5</v>
      </c>
      <c r="E223" s="36">
        <v>107.95</v>
      </c>
      <c r="F223" s="36">
        <v>0</v>
      </c>
      <c r="G223" s="36">
        <v>0</v>
      </c>
      <c r="H223" s="36">
        <v>107.95</v>
      </c>
      <c r="I223" s="36">
        <v>291.02</v>
      </c>
      <c r="J223" s="36">
        <v>6.23</v>
      </c>
      <c r="K223" s="36">
        <v>405.2</v>
      </c>
      <c r="L223" s="36">
        <v>1.3584824691391141E-3</v>
      </c>
      <c r="M223" s="37">
        <v>0.26641164856860811</v>
      </c>
      <c r="N223" s="37">
        <v>0.718213228035538</v>
      </c>
      <c r="O223" s="37">
        <v>1.5375123395853899E-2</v>
      </c>
      <c r="Q223" s="67">
        <f t="shared" si="6"/>
        <v>0.97099999999999997</v>
      </c>
      <c r="R223" s="68">
        <f t="shared" si="7"/>
        <v>0.22900000000000001</v>
      </c>
    </row>
    <row r="224" spans="1:18" x14ac:dyDescent="0.25">
      <c r="A224" s="15" t="s">
        <v>24</v>
      </c>
      <c r="B224" s="15" t="s">
        <v>25</v>
      </c>
      <c r="C224" s="15" t="s">
        <v>19</v>
      </c>
      <c r="D224" s="25">
        <v>9</v>
      </c>
      <c r="E224" s="25">
        <v>4.7300000000000004</v>
      </c>
      <c r="F224" s="25">
        <v>0</v>
      </c>
      <c r="G224" s="25">
        <v>0</v>
      </c>
      <c r="H224" s="25">
        <v>4.7300000000000004</v>
      </c>
      <c r="I224" s="25">
        <v>0.53</v>
      </c>
      <c r="J224" s="25">
        <v>0.48</v>
      </c>
      <c r="K224" s="25">
        <v>5.74</v>
      </c>
      <c r="L224" s="25">
        <v>1.3477342099084289E-3</v>
      </c>
      <c r="M224" s="26">
        <v>0.8240418118466899</v>
      </c>
      <c r="N224" s="26">
        <v>9.2334494773519168E-2</v>
      </c>
      <c r="O224" s="26">
        <v>8.3623693379790934E-2</v>
      </c>
      <c r="Q224" s="68">
        <f t="shared" si="6"/>
        <v>0.65</v>
      </c>
      <c r="R224" s="68">
        <f t="shared" si="7"/>
        <v>0.22600000000000001</v>
      </c>
    </row>
    <row r="225" spans="1:18" x14ac:dyDescent="0.25">
      <c r="A225" s="15" t="s">
        <v>186</v>
      </c>
      <c r="B225" s="15" t="s">
        <v>182</v>
      </c>
      <c r="C225" s="15" t="s">
        <v>19</v>
      </c>
      <c r="D225" s="25">
        <v>2</v>
      </c>
      <c r="E225" s="25">
        <v>0.49</v>
      </c>
      <c r="F225" s="25">
        <v>0</v>
      </c>
      <c r="G225" s="25">
        <v>0</v>
      </c>
      <c r="H225" s="25">
        <v>0.49</v>
      </c>
      <c r="I225" s="25">
        <v>0</v>
      </c>
      <c r="J225" s="25">
        <v>0.01</v>
      </c>
      <c r="K225" s="25">
        <v>0.5</v>
      </c>
      <c r="L225" s="25">
        <v>1.3368983957219251E-3</v>
      </c>
      <c r="M225" s="26">
        <v>0.98</v>
      </c>
      <c r="N225" s="26">
        <v>0</v>
      </c>
      <c r="O225" s="26">
        <v>0.02</v>
      </c>
      <c r="Q225" s="68">
        <f t="shared" si="6"/>
        <v>7.0000000000000007E-2</v>
      </c>
      <c r="R225" s="68">
        <f t="shared" si="7"/>
        <v>0.222</v>
      </c>
    </row>
    <row r="226" spans="1:18" x14ac:dyDescent="0.25">
      <c r="A226" s="35" t="s">
        <v>49</v>
      </c>
      <c r="B226" s="35" t="s">
        <v>42</v>
      </c>
      <c r="C226" s="35" t="s">
        <v>23</v>
      </c>
      <c r="D226" s="36">
        <v>11</v>
      </c>
      <c r="E226" s="36">
        <v>32.090000000000003</v>
      </c>
      <c r="F226" s="36">
        <v>0</v>
      </c>
      <c r="G226" s="36">
        <v>0</v>
      </c>
      <c r="H226" s="36">
        <v>32.090000000000003</v>
      </c>
      <c r="I226" s="36">
        <v>22.71</v>
      </c>
      <c r="J226" s="36">
        <v>13.18</v>
      </c>
      <c r="K226" s="36">
        <v>67.98</v>
      </c>
      <c r="L226" s="36">
        <v>1.332941176470588E-3</v>
      </c>
      <c r="M226" s="37">
        <v>0.47205060311856428</v>
      </c>
      <c r="N226" s="37">
        <v>0.33406884377758161</v>
      </c>
      <c r="O226" s="37">
        <v>0.19388055310385399</v>
      </c>
      <c r="Q226" s="67">
        <f t="shared" si="6"/>
        <v>0.81599999999999995</v>
      </c>
      <c r="R226" s="68">
        <f t="shared" si="7"/>
        <v>0.219</v>
      </c>
    </row>
    <row r="227" spans="1:18" x14ac:dyDescent="0.25">
      <c r="A227" s="35" t="s">
        <v>97</v>
      </c>
      <c r="B227" s="35" t="s">
        <v>95</v>
      </c>
      <c r="C227" s="35" t="s">
        <v>23</v>
      </c>
      <c r="D227" s="36">
        <v>8</v>
      </c>
      <c r="E227" s="36">
        <v>88.13</v>
      </c>
      <c r="F227" s="36">
        <v>0</v>
      </c>
      <c r="G227" s="36">
        <v>0</v>
      </c>
      <c r="H227" s="36">
        <v>88.13</v>
      </c>
      <c r="I227" s="36">
        <v>430.81</v>
      </c>
      <c r="J227" s="36">
        <v>28.05</v>
      </c>
      <c r="K227" s="36">
        <v>546.99</v>
      </c>
      <c r="L227" s="36">
        <v>1.329226507253773E-3</v>
      </c>
      <c r="M227" s="37">
        <v>0.16111811916122781</v>
      </c>
      <c r="N227" s="37">
        <v>0.78760123585440323</v>
      </c>
      <c r="O227" s="37">
        <v>5.1280644984369003E-2</v>
      </c>
      <c r="Q227" s="67">
        <f t="shared" si="6"/>
        <v>0.98899999999999999</v>
      </c>
      <c r="R227" s="68">
        <f t="shared" si="7"/>
        <v>0.215</v>
      </c>
    </row>
    <row r="228" spans="1:18" x14ac:dyDescent="0.25">
      <c r="A228" s="35" t="s">
        <v>278</v>
      </c>
      <c r="B228" s="35" t="s">
        <v>272</v>
      </c>
      <c r="C228" s="35" t="s">
        <v>23</v>
      </c>
      <c r="D228" s="36">
        <v>3</v>
      </c>
      <c r="E228" s="36">
        <v>132.22999999999999</v>
      </c>
      <c r="F228" s="36">
        <v>0</v>
      </c>
      <c r="G228" s="36">
        <v>0</v>
      </c>
      <c r="H228" s="36">
        <v>132.22999999999999</v>
      </c>
      <c r="I228" s="36">
        <v>122.06</v>
      </c>
      <c r="J228" s="36">
        <v>25.58</v>
      </c>
      <c r="K228" s="36">
        <v>279.87</v>
      </c>
      <c r="L228" s="36">
        <v>1.291014516820968E-3</v>
      </c>
      <c r="M228" s="37">
        <v>0.47246936077464541</v>
      </c>
      <c r="N228" s="37">
        <v>0.43613106084968017</v>
      </c>
      <c r="O228" s="37">
        <v>9.1399578375674417E-2</v>
      </c>
      <c r="Q228" s="67">
        <f t="shared" si="6"/>
        <v>0.89300000000000002</v>
      </c>
      <c r="R228" s="68">
        <f t="shared" si="7"/>
        <v>0.21199999999999999</v>
      </c>
    </row>
    <row r="229" spans="1:18" x14ac:dyDescent="0.25">
      <c r="A229" s="15" t="s">
        <v>70</v>
      </c>
      <c r="B229" s="15" t="s">
        <v>65</v>
      </c>
      <c r="C229" s="15" t="s">
        <v>19</v>
      </c>
      <c r="D229" s="25">
        <v>4</v>
      </c>
      <c r="E229" s="25">
        <v>0</v>
      </c>
      <c r="F229" s="25">
        <v>0</v>
      </c>
      <c r="G229" s="25">
        <v>0</v>
      </c>
      <c r="H229" s="25">
        <v>0</v>
      </c>
      <c r="I229" s="25">
        <v>4.78</v>
      </c>
      <c r="J229" s="25">
        <v>2.98</v>
      </c>
      <c r="K229" s="25">
        <v>7.76</v>
      </c>
      <c r="L229" s="25">
        <v>1.2429921512093539E-3</v>
      </c>
      <c r="M229" s="26">
        <v>0</v>
      </c>
      <c r="N229" s="26">
        <v>0.615979381443299</v>
      </c>
      <c r="O229" s="26">
        <v>0.38402061855670111</v>
      </c>
      <c r="Q229" s="68">
        <f t="shared" si="6"/>
        <v>0.70599999999999996</v>
      </c>
      <c r="R229" s="68">
        <f t="shared" si="7"/>
        <v>0.20799999999999999</v>
      </c>
    </row>
    <row r="230" spans="1:18" x14ac:dyDescent="0.25">
      <c r="A230" s="35" t="s">
        <v>345</v>
      </c>
      <c r="B230" s="35" t="s">
        <v>341</v>
      </c>
      <c r="C230" s="35" t="s">
        <v>23</v>
      </c>
      <c r="D230" s="36">
        <v>10</v>
      </c>
      <c r="E230" s="36">
        <v>19.12</v>
      </c>
      <c r="F230" s="36">
        <v>0</v>
      </c>
      <c r="G230" s="36">
        <v>0</v>
      </c>
      <c r="H230" s="36">
        <v>19.12</v>
      </c>
      <c r="I230" s="36">
        <v>179.97</v>
      </c>
      <c r="J230" s="36">
        <v>83.27</v>
      </c>
      <c r="K230" s="36">
        <v>282.36</v>
      </c>
      <c r="L230" s="36">
        <v>1.237200131449228E-3</v>
      </c>
      <c r="M230" s="37">
        <v>6.7714973792321859E-2</v>
      </c>
      <c r="N230" s="37">
        <v>0.63737781555461115</v>
      </c>
      <c r="O230" s="37">
        <v>0.29490721065306702</v>
      </c>
      <c r="Q230" s="67">
        <f t="shared" si="6"/>
        <v>0.89700000000000002</v>
      </c>
      <c r="R230" s="68">
        <f t="shared" si="7"/>
        <v>0.20399999999999999</v>
      </c>
    </row>
    <row r="231" spans="1:18" x14ac:dyDescent="0.25">
      <c r="A231" s="35" t="s">
        <v>206</v>
      </c>
      <c r="B231" s="35" t="s">
        <v>201</v>
      </c>
      <c r="C231" s="35" t="s">
        <v>23</v>
      </c>
      <c r="D231" s="36">
        <v>1</v>
      </c>
      <c r="E231" s="36">
        <v>93.08</v>
      </c>
      <c r="F231" s="36">
        <v>0</v>
      </c>
      <c r="G231" s="36">
        <v>0</v>
      </c>
      <c r="H231" s="36">
        <v>93.08</v>
      </c>
      <c r="I231" s="36">
        <v>191.14</v>
      </c>
      <c r="J231" s="36">
        <v>36.51</v>
      </c>
      <c r="K231" s="36">
        <v>320.73</v>
      </c>
      <c r="L231" s="36">
        <v>1.2314172067450929E-3</v>
      </c>
      <c r="M231" s="37">
        <v>0.29021295170392553</v>
      </c>
      <c r="N231" s="37">
        <v>0.59595298225922122</v>
      </c>
      <c r="O231" s="37">
        <v>0.11383406603685341</v>
      </c>
      <c r="Q231" s="67">
        <f t="shared" si="6"/>
        <v>0.93200000000000005</v>
      </c>
      <c r="R231" s="68">
        <f t="shared" si="7"/>
        <v>0.20100000000000001</v>
      </c>
    </row>
    <row r="232" spans="1:18" x14ac:dyDescent="0.25">
      <c r="A232" s="15" t="s">
        <v>212</v>
      </c>
      <c r="B232" s="15" t="s">
        <v>208</v>
      </c>
      <c r="C232" s="15" t="s">
        <v>19</v>
      </c>
      <c r="D232" s="25">
        <v>8</v>
      </c>
      <c r="E232" s="25">
        <v>0</v>
      </c>
      <c r="F232" s="25">
        <v>0</v>
      </c>
      <c r="G232" s="25">
        <v>0</v>
      </c>
      <c r="H232" s="25">
        <v>0</v>
      </c>
      <c r="I232" s="25">
        <v>0</v>
      </c>
      <c r="J232" s="25">
        <v>0.3</v>
      </c>
      <c r="K232" s="25">
        <v>0.3</v>
      </c>
      <c r="L232" s="25">
        <v>1.2295081967213109E-3</v>
      </c>
      <c r="M232" s="26">
        <v>0</v>
      </c>
      <c r="N232" s="26">
        <v>0</v>
      </c>
      <c r="O232" s="26">
        <v>1</v>
      </c>
      <c r="Q232" s="68">
        <f t="shared" si="6"/>
        <v>5.2999999999999999E-2</v>
      </c>
      <c r="R232" s="68">
        <f t="shared" si="7"/>
        <v>0.19700000000000001</v>
      </c>
    </row>
    <row r="233" spans="1:18" x14ac:dyDescent="0.25">
      <c r="A233" s="35" t="s">
        <v>348</v>
      </c>
      <c r="B233" s="35" t="s">
        <v>347</v>
      </c>
      <c r="C233" s="35" t="s">
        <v>23</v>
      </c>
      <c r="D233" s="36">
        <v>5</v>
      </c>
      <c r="E233" s="36">
        <v>4.01</v>
      </c>
      <c r="F233" s="36">
        <v>0</v>
      </c>
      <c r="G233" s="36">
        <v>0</v>
      </c>
      <c r="H233" s="36">
        <v>4.01</v>
      </c>
      <c r="I233" s="36">
        <v>178.56</v>
      </c>
      <c r="J233" s="36">
        <v>0.33</v>
      </c>
      <c r="K233" s="36">
        <v>182.9</v>
      </c>
      <c r="L233" s="36">
        <v>1.2196016456953859E-3</v>
      </c>
      <c r="M233" s="37">
        <v>2.1924548933843629E-2</v>
      </c>
      <c r="N233" s="37">
        <v>0.9762711864406779</v>
      </c>
      <c r="O233" s="37">
        <v>1.804264625478404E-3</v>
      </c>
      <c r="Q233" s="67">
        <f t="shared" si="6"/>
        <v>0.85499999999999998</v>
      </c>
      <c r="R233" s="68">
        <f t="shared" si="7"/>
        <v>0.19400000000000001</v>
      </c>
    </row>
    <row r="234" spans="1:18" x14ac:dyDescent="0.25">
      <c r="A234" s="35" t="s">
        <v>293</v>
      </c>
      <c r="B234" s="35" t="s">
        <v>286</v>
      </c>
      <c r="C234" s="35" t="s">
        <v>23</v>
      </c>
      <c r="D234" s="36">
        <v>7</v>
      </c>
      <c r="E234" s="36">
        <v>66.09</v>
      </c>
      <c r="F234" s="36">
        <v>0</v>
      </c>
      <c r="G234" s="36">
        <v>0</v>
      </c>
      <c r="H234" s="36">
        <v>66.09</v>
      </c>
      <c r="I234" s="36">
        <v>427.69</v>
      </c>
      <c r="J234" s="36">
        <v>310.24</v>
      </c>
      <c r="K234" s="36">
        <v>804.02</v>
      </c>
      <c r="L234" s="36">
        <v>1.2159938536366989E-3</v>
      </c>
      <c r="M234" s="37">
        <v>8.2199447774930975E-2</v>
      </c>
      <c r="N234" s="37">
        <v>0.53193950399243806</v>
      </c>
      <c r="O234" s="37">
        <v>0.38586104823263112</v>
      </c>
      <c r="Q234" s="67">
        <f t="shared" si="6"/>
        <v>0.996</v>
      </c>
      <c r="R234" s="68">
        <f t="shared" si="7"/>
        <v>0.19</v>
      </c>
    </row>
    <row r="235" spans="1:18" x14ac:dyDescent="0.25">
      <c r="A235" s="35" t="s">
        <v>325</v>
      </c>
      <c r="B235" s="35" t="s">
        <v>321</v>
      </c>
      <c r="C235" s="35" t="s">
        <v>23</v>
      </c>
      <c r="D235" s="36">
        <v>5</v>
      </c>
      <c r="E235" s="36">
        <v>32.25</v>
      </c>
      <c r="F235" s="36">
        <v>0</v>
      </c>
      <c r="G235" s="36">
        <v>0</v>
      </c>
      <c r="H235" s="36">
        <v>32.25</v>
      </c>
      <c r="I235" s="36">
        <v>115.38</v>
      </c>
      <c r="J235" s="36">
        <v>53.04</v>
      </c>
      <c r="K235" s="36">
        <v>200.67</v>
      </c>
      <c r="L235" s="36">
        <v>1.209562214064845E-3</v>
      </c>
      <c r="M235" s="37">
        <v>0.16071161608611151</v>
      </c>
      <c r="N235" s="37">
        <v>0.57497383764389298</v>
      </c>
      <c r="O235" s="37">
        <v>0.26431454626999551</v>
      </c>
      <c r="Q235" s="67">
        <f t="shared" si="6"/>
        <v>0.85799999999999998</v>
      </c>
      <c r="R235" s="68">
        <f t="shared" si="7"/>
        <v>0.187</v>
      </c>
    </row>
    <row r="236" spans="1:18" x14ac:dyDescent="0.25">
      <c r="A236" s="35" t="s">
        <v>128</v>
      </c>
      <c r="B236" s="35" t="s">
        <v>123</v>
      </c>
      <c r="C236" s="35" t="s">
        <v>23</v>
      </c>
      <c r="D236" s="36">
        <v>9</v>
      </c>
      <c r="E236" s="36">
        <v>52</v>
      </c>
      <c r="F236" s="36">
        <v>0</v>
      </c>
      <c r="G236" s="36">
        <v>0</v>
      </c>
      <c r="H236" s="36">
        <v>52</v>
      </c>
      <c r="I236" s="36">
        <v>83.01</v>
      </c>
      <c r="J236" s="36">
        <v>16.95</v>
      </c>
      <c r="K236" s="36">
        <v>151.96</v>
      </c>
      <c r="L236" s="36">
        <v>1.2090255235185541E-3</v>
      </c>
      <c r="M236" s="37">
        <v>0.34219531455646229</v>
      </c>
      <c r="N236" s="37">
        <v>0.54626217425638335</v>
      </c>
      <c r="O236" s="37">
        <v>0.1115425111871545</v>
      </c>
      <c r="Q236" s="67">
        <f t="shared" si="6"/>
        <v>0.83699999999999997</v>
      </c>
      <c r="R236" s="68">
        <f t="shared" si="7"/>
        <v>0.183</v>
      </c>
    </row>
    <row r="237" spans="1:18" x14ac:dyDescent="0.25">
      <c r="A237" s="35" t="s">
        <v>235</v>
      </c>
      <c r="B237" s="35" t="s">
        <v>233</v>
      </c>
      <c r="C237" s="35" t="s">
        <v>23</v>
      </c>
      <c r="D237" s="36">
        <v>9</v>
      </c>
      <c r="E237" s="36">
        <v>36.92</v>
      </c>
      <c r="F237" s="36">
        <v>0</v>
      </c>
      <c r="G237" s="36">
        <v>0</v>
      </c>
      <c r="H237" s="36">
        <v>36.92</v>
      </c>
      <c r="I237" s="36">
        <v>122.37</v>
      </c>
      <c r="J237" s="36">
        <v>16.53</v>
      </c>
      <c r="K237" s="36">
        <v>175.82</v>
      </c>
      <c r="L237" s="36">
        <v>1.199440597605485E-3</v>
      </c>
      <c r="M237" s="37">
        <v>0.20998748720282101</v>
      </c>
      <c r="N237" s="37">
        <v>0.69599590490274144</v>
      </c>
      <c r="O237" s="37">
        <v>9.4016607894437484E-2</v>
      </c>
      <c r="Q237" s="67">
        <f t="shared" si="6"/>
        <v>0.84799999999999998</v>
      </c>
      <c r="R237" s="68">
        <f t="shared" si="7"/>
        <v>0.18</v>
      </c>
    </row>
    <row r="238" spans="1:18" x14ac:dyDescent="0.25">
      <c r="A238" s="35" t="s">
        <v>148</v>
      </c>
      <c r="B238" s="35" t="s">
        <v>146</v>
      </c>
      <c r="C238" s="35" t="s">
        <v>23</v>
      </c>
      <c r="D238" s="36">
        <v>7</v>
      </c>
      <c r="E238" s="36">
        <v>22.59</v>
      </c>
      <c r="F238" s="36">
        <v>0</v>
      </c>
      <c r="G238" s="36">
        <v>0</v>
      </c>
      <c r="H238" s="36">
        <v>22.59</v>
      </c>
      <c r="I238" s="36">
        <v>269.58999999999997</v>
      </c>
      <c r="J238" s="36">
        <v>3.14</v>
      </c>
      <c r="K238" s="36">
        <v>295.31999999999988</v>
      </c>
      <c r="L238" s="36">
        <v>1.1924123618098561E-3</v>
      </c>
      <c r="M238" s="37">
        <v>7.649329540837059E-2</v>
      </c>
      <c r="N238" s="37">
        <v>0.91287417039143992</v>
      </c>
      <c r="O238" s="37">
        <v>1.063253420018963E-2</v>
      </c>
      <c r="Q238" s="67">
        <f t="shared" si="6"/>
        <v>0.90800000000000003</v>
      </c>
      <c r="R238" s="68">
        <f t="shared" si="7"/>
        <v>0.17599999999999999</v>
      </c>
    </row>
    <row r="239" spans="1:18" x14ac:dyDescent="0.25">
      <c r="A239" s="15" t="s">
        <v>269</v>
      </c>
      <c r="B239" s="15" t="s">
        <v>260</v>
      </c>
      <c r="C239" s="15" t="s">
        <v>19</v>
      </c>
      <c r="D239" s="25">
        <v>6</v>
      </c>
      <c r="E239" s="25">
        <v>0</v>
      </c>
      <c r="F239" s="25">
        <v>0</v>
      </c>
      <c r="G239" s="25">
        <v>0</v>
      </c>
      <c r="H239" s="25">
        <v>0</v>
      </c>
      <c r="I239" s="25">
        <v>1.78</v>
      </c>
      <c r="J239" s="25">
        <v>0.05</v>
      </c>
      <c r="K239" s="25">
        <v>1.83</v>
      </c>
      <c r="L239" s="25">
        <v>1.1768488745980709E-3</v>
      </c>
      <c r="M239" s="26">
        <v>0</v>
      </c>
      <c r="N239" s="26">
        <v>0.97267759562841527</v>
      </c>
      <c r="O239" s="26">
        <v>2.7322404371584699E-2</v>
      </c>
      <c r="Q239" s="68">
        <f t="shared" si="6"/>
        <v>0.25</v>
      </c>
      <c r="R239" s="68">
        <f t="shared" si="7"/>
        <v>0.17299999999999999</v>
      </c>
    </row>
    <row r="240" spans="1:18" x14ac:dyDescent="0.25">
      <c r="A240" s="35" t="s">
        <v>301</v>
      </c>
      <c r="B240" s="35" t="s">
        <v>295</v>
      </c>
      <c r="C240" s="35" t="s">
        <v>23</v>
      </c>
      <c r="D240" s="36">
        <v>5</v>
      </c>
      <c r="E240" s="36">
        <v>0.21</v>
      </c>
      <c r="F240" s="36">
        <v>0</v>
      </c>
      <c r="G240" s="36">
        <v>0</v>
      </c>
      <c r="H240" s="36">
        <v>0.21</v>
      </c>
      <c r="I240" s="36">
        <v>266.63</v>
      </c>
      <c r="J240" s="36">
        <v>65.12</v>
      </c>
      <c r="K240" s="36">
        <v>331.96</v>
      </c>
      <c r="L240" s="36">
        <v>1.1603666081752781E-3</v>
      </c>
      <c r="M240" s="37">
        <v>6.3260633811302572E-4</v>
      </c>
      <c r="N240" s="37">
        <v>0.80319918062417162</v>
      </c>
      <c r="O240" s="37">
        <v>0.19616821303771539</v>
      </c>
      <c r="Q240" s="67">
        <f t="shared" si="6"/>
        <v>0.94299999999999995</v>
      </c>
      <c r="R240" s="68">
        <f t="shared" si="7"/>
        <v>0.16900000000000001</v>
      </c>
    </row>
    <row r="241" spans="1:18" x14ac:dyDescent="0.25">
      <c r="A241" s="35" t="s">
        <v>187</v>
      </c>
      <c r="B241" s="35" t="s">
        <v>182</v>
      </c>
      <c r="C241" s="35" t="s">
        <v>23</v>
      </c>
      <c r="D241" s="36">
        <v>2</v>
      </c>
      <c r="E241" s="36">
        <v>232.11</v>
      </c>
      <c r="F241" s="36">
        <v>0</v>
      </c>
      <c r="G241" s="36">
        <v>0</v>
      </c>
      <c r="H241" s="36">
        <v>232.11</v>
      </c>
      <c r="I241" s="36">
        <v>85.07</v>
      </c>
      <c r="J241" s="36">
        <v>6.22</v>
      </c>
      <c r="K241" s="36">
        <v>323.39999999999998</v>
      </c>
      <c r="L241" s="36">
        <v>1.1529041848924631E-3</v>
      </c>
      <c r="M241" s="37">
        <v>0.71771799628942479</v>
      </c>
      <c r="N241" s="37">
        <v>0.26304885590599869</v>
      </c>
      <c r="O241" s="37">
        <v>1.923314780457637E-2</v>
      </c>
      <c r="Q241" s="67">
        <f t="shared" si="6"/>
        <v>0.93600000000000005</v>
      </c>
      <c r="R241" s="68">
        <f t="shared" si="7"/>
        <v>0.16600000000000001</v>
      </c>
    </row>
    <row r="242" spans="1:18" x14ac:dyDescent="0.25">
      <c r="A242" s="35" t="s">
        <v>28</v>
      </c>
      <c r="B242" s="35" t="s">
        <v>25</v>
      </c>
      <c r="C242" s="35" t="s">
        <v>23</v>
      </c>
      <c r="D242" s="36">
        <v>9</v>
      </c>
      <c r="E242" s="36">
        <v>74.75</v>
      </c>
      <c r="F242" s="36">
        <v>0</v>
      </c>
      <c r="G242" s="36">
        <v>0</v>
      </c>
      <c r="H242" s="36">
        <v>74.75</v>
      </c>
      <c r="I242" s="36">
        <v>96.1</v>
      </c>
      <c r="J242" s="36">
        <v>59.86</v>
      </c>
      <c r="K242" s="36">
        <v>230.71</v>
      </c>
      <c r="L242" s="36">
        <v>1.144462964065321E-3</v>
      </c>
      <c r="M242" s="37">
        <v>0.32399982662216642</v>
      </c>
      <c r="N242" s="37">
        <v>0.41654024532963457</v>
      </c>
      <c r="O242" s="37">
        <v>0.25945992804819912</v>
      </c>
      <c r="Q242" s="67">
        <f t="shared" si="6"/>
        <v>0.86899999999999999</v>
      </c>
      <c r="R242" s="68">
        <f t="shared" si="7"/>
        <v>0.16200000000000001</v>
      </c>
    </row>
    <row r="243" spans="1:18" x14ac:dyDescent="0.25">
      <c r="A243" s="35" t="s">
        <v>319</v>
      </c>
      <c r="B243" s="35" t="s">
        <v>314</v>
      </c>
      <c r="C243" s="35" t="s">
        <v>23</v>
      </c>
      <c r="D243" s="36">
        <v>7</v>
      </c>
      <c r="E243" s="36">
        <v>58.84</v>
      </c>
      <c r="F243" s="36">
        <v>0</v>
      </c>
      <c r="G243" s="36">
        <v>0</v>
      </c>
      <c r="H243" s="36">
        <v>58.84</v>
      </c>
      <c r="I243" s="36">
        <v>181.56</v>
      </c>
      <c r="J243" s="36">
        <v>62.36</v>
      </c>
      <c r="K243" s="36">
        <v>302.76</v>
      </c>
      <c r="L243" s="36">
        <v>1.142693232384612E-3</v>
      </c>
      <c r="M243" s="37">
        <v>0.19434535605760339</v>
      </c>
      <c r="N243" s="37">
        <v>0.59968291716210864</v>
      </c>
      <c r="O243" s="37">
        <v>0.20597172678028799</v>
      </c>
      <c r="Q243" s="67">
        <f t="shared" si="6"/>
        <v>0.91500000000000004</v>
      </c>
      <c r="R243" s="68">
        <f t="shared" si="7"/>
        <v>0.159</v>
      </c>
    </row>
    <row r="244" spans="1:18" x14ac:dyDescent="0.25">
      <c r="A244" s="35" t="s">
        <v>220</v>
      </c>
      <c r="B244" s="35" t="s">
        <v>215</v>
      </c>
      <c r="C244" s="35" t="s">
        <v>23</v>
      </c>
      <c r="D244" s="36">
        <v>2</v>
      </c>
      <c r="E244" s="36">
        <v>148.77000000000001</v>
      </c>
      <c r="F244" s="36">
        <v>0</v>
      </c>
      <c r="G244" s="36">
        <v>0</v>
      </c>
      <c r="H244" s="36">
        <v>148.77000000000001</v>
      </c>
      <c r="I244" s="36">
        <v>108.32</v>
      </c>
      <c r="J244" s="36">
        <v>44.72</v>
      </c>
      <c r="K244" s="36">
        <v>301.81000000000012</v>
      </c>
      <c r="L244" s="36">
        <v>1.1321936744807201E-3</v>
      </c>
      <c r="M244" s="37">
        <v>0.49292601305457068</v>
      </c>
      <c r="N244" s="37">
        <v>0.35890129551704708</v>
      </c>
      <c r="O244" s="37">
        <v>0.1481726914283821</v>
      </c>
      <c r="Q244" s="67">
        <f t="shared" si="6"/>
        <v>0.91100000000000003</v>
      </c>
      <c r="R244" s="68">
        <f t="shared" si="7"/>
        <v>0.155</v>
      </c>
    </row>
    <row r="245" spans="1:18" x14ac:dyDescent="0.25">
      <c r="A245" s="35" t="s">
        <v>312</v>
      </c>
      <c r="B245" s="35" t="s">
        <v>310</v>
      </c>
      <c r="C245" s="35" t="s">
        <v>23</v>
      </c>
      <c r="D245" s="36">
        <v>6</v>
      </c>
      <c r="E245" s="36">
        <v>8.0500000000000007</v>
      </c>
      <c r="F245" s="36">
        <v>0</v>
      </c>
      <c r="G245" s="36">
        <v>0</v>
      </c>
      <c r="H245" s="36">
        <v>8.0500000000000007</v>
      </c>
      <c r="I245" s="36">
        <v>102.66</v>
      </c>
      <c r="J245" s="36">
        <v>13.5</v>
      </c>
      <c r="K245" s="36">
        <v>124.21</v>
      </c>
      <c r="L245" s="36">
        <v>1.1319912145597709E-3</v>
      </c>
      <c r="M245" s="37">
        <v>6.4809596650833273E-2</v>
      </c>
      <c r="N245" s="37">
        <v>0.82650350213348367</v>
      </c>
      <c r="O245" s="37">
        <v>0.1086869012156831</v>
      </c>
      <c r="Q245" s="67">
        <f t="shared" si="6"/>
        <v>0.82299999999999995</v>
      </c>
      <c r="R245" s="68">
        <f t="shared" si="7"/>
        <v>0.151</v>
      </c>
    </row>
    <row r="246" spans="1:18" x14ac:dyDescent="0.25">
      <c r="A246" s="35" t="s">
        <v>308</v>
      </c>
      <c r="B246" s="35" t="s">
        <v>307</v>
      </c>
      <c r="C246" s="35" t="s">
        <v>23</v>
      </c>
      <c r="D246" s="36">
        <v>1</v>
      </c>
      <c r="E246" s="36">
        <v>78.8</v>
      </c>
      <c r="F246" s="36">
        <v>0</v>
      </c>
      <c r="G246" s="36">
        <v>0</v>
      </c>
      <c r="H246" s="36">
        <v>78.8</v>
      </c>
      <c r="I246" s="36">
        <v>35.36</v>
      </c>
      <c r="J246" s="36">
        <v>137.80000000000001</v>
      </c>
      <c r="K246" s="36">
        <v>251.96</v>
      </c>
      <c r="L246" s="36">
        <v>1.0803347854423211E-3</v>
      </c>
      <c r="M246" s="37">
        <v>0.31274805524686461</v>
      </c>
      <c r="N246" s="37">
        <v>0.1403397364661057</v>
      </c>
      <c r="O246" s="37">
        <v>0.54691220828702969</v>
      </c>
      <c r="Q246" s="67">
        <f t="shared" si="6"/>
        <v>0.879</v>
      </c>
      <c r="R246" s="68">
        <f t="shared" si="7"/>
        <v>0.14799999999999999</v>
      </c>
    </row>
    <row r="247" spans="1:18" x14ac:dyDescent="0.25">
      <c r="A247" s="35" t="s">
        <v>227</v>
      </c>
      <c r="B247" s="35" t="s">
        <v>222</v>
      </c>
      <c r="C247" s="35" t="s">
        <v>23</v>
      </c>
      <c r="D247" s="36">
        <v>6</v>
      </c>
      <c r="E247" s="36">
        <v>52.25</v>
      </c>
      <c r="F247" s="36">
        <v>0</v>
      </c>
      <c r="G247" s="36">
        <v>0</v>
      </c>
      <c r="H247" s="36">
        <v>52.25</v>
      </c>
      <c r="I247" s="36">
        <v>177.18</v>
      </c>
      <c r="J247" s="36">
        <v>10.09</v>
      </c>
      <c r="K247" s="36">
        <v>239.52</v>
      </c>
      <c r="L247" s="36">
        <v>1.069854074262666E-3</v>
      </c>
      <c r="M247" s="37">
        <v>0.21814462257849029</v>
      </c>
      <c r="N247" s="37">
        <v>0.7397294589178357</v>
      </c>
      <c r="O247" s="37">
        <v>4.2125918503674011E-2</v>
      </c>
      <c r="Q247" s="67">
        <f t="shared" si="6"/>
        <v>0.876</v>
      </c>
      <c r="R247" s="68">
        <f t="shared" si="7"/>
        <v>0.14399999999999999</v>
      </c>
    </row>
    <row r="248" spans="1:18" x14ac:dyDescent="0.25">
      <c r="A248" s="35" t="s">
        <v>105</v>
      </c>
      <c r="B248" s="35" t="s">
        <v>103</v>
      </c>
      <c r="C248" s="35" t="s">
        <v>23</v>
      </c>
      <c r="D248" s="36">
        <v>8</v>
      </c>
      <c r="E248" s="36">
        <v>23.61</v>
      </c>
      <c r="F248" s="36">
        <v>0</v>
      </c>
      <c r="G248" s="36">
        <v>0</v>
      </c>
      <c r="H248" s="36">
        <v>23.61</v>
      </c>
      <c r="I248" s="36">
        <v>241.25</v>
      </c>
      <c r="J248" s="36">
        <v>124.4</v>
      </c>
      <c r="K248" s="36">
        <v>389.26</v>
      </c>
      <c r="L248" s="36">
        <v>1.046111012571822E-3</v>
      </c>
      <c r="M248" s="37">
        <v>6.0653547757283051E-2</v>
      </c>
      <c r="N248" s="37">
        <v>0.61976570929455888</v>
      </c>
      <c r="O248" s="37">
        <v>0.31958074294815808</v>
      </c>
      <c r="Q248" s="67">
        <f t="shared" si="6"/>
        <v>0.96099999999999997</v>
      </c>
      <c r="R248" s="68">
        <f t="shared" si="7"/>
        <v>0.14099999999999999</v>
      </c>
    </row>
    <row r="249" spans="1:18" x14ac:dyDescent="0.25">
      <c r="A249" s="35" t="s">
        <v>22</v>
      </c>
      <c r="B249" s="35" t="s">
        <v>18</v>
      </c>
      <c r="C249" s="35" t="s">
        <v>23</v>
      </c>
      <c r="D249" s="36">
        <v>7</v>
      </c>
      <c r="E249" s="36">
        <v>2.2400000000000002</v>
      </c>
      <c r="F249" s="36">
        <v>0</v>
      </c>
      <c r="G249" s="36">
        <v>0</v>
      </c>
      <c r="H249" s="36">
        <v>2.2400000000000002</v>
      </c>
      <c r="I249" s="36">
        <v>160.02000000000001</v>
      </c>
      <c r="J249" s="36">
        <v>61.43</v>
      </c>
      <c r="K249" s="36">
        <v>223.69</v>
      </c>
      <c r="L249" s="36">
        <v>1.036628882318594E-3</v>
      </c>
      <c r="M249" s="37">
        <v>1.001385846483973E-2</v>
      </c>
      <c r="N249" s="37">
        <v>0.71536501408198838</v>
      </c>
      <c r="O249" s="37">
        <v>0.27462112745317169</v>
      </c>
      <c r="Q249" s="67">
        <f t="shared" si="6"/>
        <v>0.86499999999999999</v>
      </c>
      <c r="R249" s="68">
        <f t="shared" si="7"/>
        <v>0.13700000000000001</v>
      </c>
    </row>
    <row r="250" spans="1:18" x14ac:dyDescent="0.25">
      <c r="A250" s="35" t="s">
        <v>284</v>
      </c>
      <c r="B250" s="35" t="s">
        <v>280</v>
      </c>
      <c r="C250" s="35" t="s">
        <v>23</v>
      </c>
      <c r="D250" s="36">
        <v>1</v>
      </c>
      <c r="E250" s="36">
        <v>110.99</v>
      </c>
      <c r="F250" s="36">
        <v>0</v>
      </c>
      <c r="G250" s="36">
        <v>0</v>
      </c>
      <c r="H250" s="36">
        <v>110.99</v>
      </c>
      <c r="I250" s="36">
        <v>208.64</v>
      </c>
      <c r="J250" s="36">
        <v>71.040000000000006</v>
      </c>
      <c r="K250" s="36">
        <v>390.67</v>
      </c>
      <c r="L250" s="36">
        <v>1.022669563623989E-3</v>
      </c>
      <c r="M250" s="37">
        <v>0.28410167148744458</v>
      </c>
      <c r="N250" s="37">
        <v>0.5340568766478101</v>
      </c>
      <c r="O250" s="37">
        <v>0.18184145186474521</v>
      </c>
      <c r="Q250" s="67">
        <f t="shared" si="6"/>
        <v>0.96399999999999997</v>
      </c>
      <c r="R250" s="68">
        <f t="shared" si="7"/>
        <v>0.13400000000000001</v>
      </c>
    </row>
    <row r="251" spans="1:18" x14ac:dyDescent="0.25">
      <c r="A251" s="35" t="s">
        <v>305</v>
      </c>
      <c r="B251" s="35" t="s">
        <v>303</v>
      </c>
      <c r="C251" s="35" t="s">
        <v>23</v>
      </c>
      <c r="D251" s="36">
        <v>5</v>
      </c>
      <c r="E251" s="36">
        <v>2.59</v>
      </c>
      <c r="F251" s="36">
        <v>0</v>
      </c>
      <c r="G251" s="36">
        <v>0</v>
      </c>
      <c r="H251" s="36">
        <v>2.59</v>
      </c>
      <c r="I251" s="36">
        <v>216.53</v>
      </c>
      <c r="J251" s="36">
        <v>90.87</v>
      </c>
      <c r="K251" s="36">
        <v>309.99</v>
      </c>
      <c r="L251" s="36">
        <v>1.004956866508246E-3</v>
      </c>
      <c r="M251" s="37">
        <v>8.3551082292977179E-3</v>
      </c>
      <c r="N251" s="37">
        <v>0.69850640343236881</v>
      </c>
      <c r="O251" s="37">
        <v>0.2931384883383335</v>
      </c>
      <c r="Q251" s="67">
        <f t="shared" si="6"/>
        <v>0.92500000000000004</v>
      </c>
      <c r="R251" s="68">
        <f t="shared" si="7"/>
        <v>0.13</v>
      </c>
    </row>
    <row r="252" spans="1:18" x14ac:dyDescent="0.25">
      <c r="A252" s="35" t="s">
        <v>359</v>
      </c>
      <c r="B252" s="35" t="s">
        <v>356</v>
      </c>
      <c r="C252" s="35" t="s">
        <v>23</v>
      </c>
      <c r="D252" s="36">
        <v>1</v>
      </c>
      <c r="E252" s="36">
        <v>112.67</v>
      </c>
      <c r="F252" s="36">
        <v>0</v>
      </c>
      <c r="G252" s="36">
        <v>0</v>
      </c>
      <c r="H252" s="36">
        <v>112.67</v>
      </c>
      <c r="I252" s="36">
        <v>98.8</v>
      </c>
      <c r="J252" s="36">
        <v>104.79</v>
      </c>
      <c r="K252" s="36">
        <v>316.26</v>
      </c>
      <c r="L252" s="36">
        <v>9.9320402984699632E-4</v>
      </c>
      <c r="M252" s="37">
        <v>0.35625750964396391</v>
      </c>
      <c r="N252" s="37">
        <v>0.31240118889521279</v>
      </c>
      <c r="O252" s="37">
        <v>0.33134130146082341</v>
      </c>
      <c r="Q252" s="67">
        <f t="shared" si="6"/>
        <v>0.92900000000000005</v>
      </c>
      <c r="R252" s="68">
        <f t="shared" si="7"/>
        <v>0.127</v>
      </c>
    </row>
    <row r="253" spans="1:18" x14ac:dyDescent="0.25">
      <c r="A253" s="35" t="s">
        <v>79</v>
      </c>
      <c r="B253" s="35" t="s">
        <v>77</v>
      </c>
      <c r="C253" s="35" t="s">
        <v>23</v>
      </c>
      <c r="D253" s="36">
        <v>7</v>
      </c>
      <c r="E253" s="36">
        <v>66.099999999999994</v>
      </c>
      <c r="F253" s="36">
        <v>0</v>
      </c>
      <c r="G253" s="36">
        <v>0</v>
      </c>
      <c r="H253" s="36">
        <v>66.099999999999994</v>
      </c>
      <c r="I253" s="36">
        <v>146.07</v>
      </c>
      <c r="J253" s="36">
        <v>1.44</v>
      </c>
      <c r="K253" s="36">
        <v>213.61</v>
      </c>
      <c r="L253" s="36">
        <v>9.8750421842422787E-4</v>
      </c>
      <c r="M253" s="37">
        <v>0.30944244183324748</v>
      </c>
      <c r="N253" s="37">
        <v>0.68381630073498434</v>
      </c>
      <c r="O253" s="37">
        <v>6.7412574317681764E-3</v>
      </c>
      <c r="Q253" s="67">
        <f t="shared" si="6"/>
        <v>0.86199999999999999</v>
      </c>
      <c r="R253" s="68">
        <f t="shared" si="7"/>
        <v>0.123</v>
      </c>
    </row>
    <row r="254" spans="1:18" x14ac:dyDescent="0.25">
      <c r="A254" s="35" t="s">
        <v>239</v>
      </c>
      <c r="B254" s="35" t="s">
        <v>237</v>
      </c>
      <c r="C254" s="35" t="s">
        <v>23</v>
      </c>
      <c r="D254" s="36">
        <v>4</v>
      </c>
      <c r="E254" s="36">
        <v>22.33</v>
      </c>
      <c r="F254" s="36">
        <v>0</v>
      </c>
      <c r="G254" s="36">
        <v>0</v>
      </c>
      <c r="H254" s="36">
        <v>22.33</v>
      </c>
      <c r="I254" s="36">
        <v>384.69</v>
      </c>
      <c r="J254" s="36">
        <v>1.88</v>
      </c>
      <c r="K254" s="36">
        <v>408.9</v>
      </c>
      <c r="L254" s="36">
        <v>9.8639931682982019E-4</v>
      </c>
      <c r="M254" s="37">
        <v>5.460992907801418E-2</v>
      </c>
      <c r="N254" s="37">
        <v>0.94079236977256053</v>
      </c>
      <c r="O254" s="37">
        <v>4.5977011494252873E-3</v>
      </c>
      <c r="Q254" s="67">
        <f t="shared" si="6"/>
        <v>0.97499999999999998</v>
      </c>
      <c r="R254" s="68">
        <f t="shared" si="7"/>
        <v>0.12</v>
      </c>
    </row>
    <row r="255" spans="1:18" x14ac:dyDescent="0.25">
      <c r="A255" s="35" t="s">
        <v>246</v>
      </c>
      <c r="B255" s="35" t="s">
        <v>241</v>
      </c>
      <c r="C255" s="35" t="s">
        <v>23</v>
      </c>
      <c r="D255" s="36">
        <v>10</v>
      </c>
      <c r="E255" s="36">
        <v>9.84</v>
      </c>
      <c r="F255" s="36">
        <v>0</v>
      </c>
      <c r="G255" s="36">
        <v>0</v>
      </c>
      <c r="H255" s="36">
        <v>9.84</v>
      </c>
      <c r="I255" s="36">
        <v>40.659999999999997</v>
      </c>
      <c r="J255" s="36">
        <v>2.1800000000000002</v>
      </c>
      <c r="K255" s="36">
        <v>52.68</v>
      </c>
      <c r="L255" s="36">
        <v>9.4586587664960951E-4</v>
      </c>
      <c r="M255" s="37">
        <v>0.18678815489749431</v>
      </c>
      <c r="N255" s="37">
        <v>0.77182991647684129</v>
      </c>
      <c r="O255" s="37">
        <v>4.1381928625664387E-2</v>
      </c>
      <c r="Q255" s="67">
        <f t="shared" si="6"/>
        <v>0.80900000000000005</v>
      </c>
      <c r="R255" s="68">
        <f t="shared" si="7"/>
        <v>0.11600000000000001</v>
      </c>
    </row>
    <row r="256" spans="1:18" x14ac:dyDescent="0.25">
      <c r="A256" s="35" t="s">
        <v>270</v>
      </c>
      <c r="B256" s="35" t="s">
        <v>260</v>
      </c>
      <c r="C256" s="35" t="s">
        <v>23</v>
      </c>
      <c r="D256" s="36">
        <v>6</v>
      </c>
      <c r="E256" s="36">
        <v>125.27</v>
      </c>
      <c r="F256" s="36">
        <v>0</v>
      </c>
      <c r="G256" s="36">
        <v>0</v>
      </c>
      <c r="H256" s="36">
        <v>125.27</v>
      </c>
      <c r="I256" s="36">
        <v>156.19</v>
      </c>
      <c r="J256" s="36">
        <v>107.25</v>
      </c>
      <c r="K256" s="36">
        <v>388.71</v>
      </c>
      <c r="L256" s="36">
        <v>9.4372971227545414E-4</v>
      </c>
      <c r="M256" s="37">
        <v>0.32227110184970797</v>
      </c>
      <c r="N256" s="37">
        <v>0.40181626405289289</v>
      </c>
      <c r="O256" s="37">
        <v>0.27591263409739908</v>
      </c>
      <c r="Q256" s="67">
        <f t="shared" si="6"/>
        <v>0.95699999999999996</v>
      </c>
      <c r="R256" s="68">
        <f t="shared" si="7"/>
        <v>0.113</v>
      </c>
    </row>
    <row r="257" spans="1:18" x14ac:dyDescent="0.25">
      <c r="A257" s="35" t="s">
        <v>199</v>
      </c>
      <c r="B257" s="35" t="s">
        <v>189</v>
      </c>
      <c r="C257" s="35" t="s">
        <v>23</v>
      </c>
      <c r="D257" s="36">
        <v>1</v>
      </c>
      <c r="E257" s="36">
        <v>96.41</v>
      </c>
      <c r="F257" s="36">
        <v>0</v>
      </c>
      <c r="G257" s="36">
        <v>0</v>
      </c>
      <c r="H257" s="36">
        <v>96.41</v>
      </c>
      <c r="I257" s="36">
        <v>59.69</v>
      </c>
      <c r="J257" s="36">
        <v>147.66999999999999</v>
      </c>
      <c r="K257" s="36">
        <v>303.77</v>
      </c>
      <c r="L257" s="36">
        <v>9.1356376180036145E-4</v>
      </c>
      <c r="M257" s="37">
        <v>0.31737827961944892</v>
      </c>
      <c r="N257" s="37">
        <v>0.19649734996872631</v>
      </c>
      <c r="O257" s="37">
        <v>0.48612437041182471</v>
      </c>
      <c r="Q257" s="67">
        <f t="shared" si="6"/>
        <v>0.91800000000000004</v>
      </c>
      <c r="R257" s="68">
        <f t="shared" si="7"/>
        <v>0.109</v>
      </c>
    </row>
    <row r="258" spans="1:18" x14ac:dyDescent="0.25">
      <c r="A258" s="35" t="s">
        <v>339</v>
      </c>
      <c r="B258" s="35" t="s">
        <v>336</v>
      </c>
      <c r="C258" s="35" t="s">
        <v>23</v>
      </c>
      <c r="D258" s="36">
        <v>4</v>
      </c>
      <c r="E258" s="36">
        <v>130.35</v>
      </c>
      <c r="F258" s="36">
        <v>0</v>
      </c>
      <c r="G258" s="36">
        <v>0</v>
      </c>
      <c r="H258" s="36">
        <v>130.35</v>
      </c>
      <c r="I258" s="36">
        <v>189.05</v>
      </c>
      <c r="J258" s="36">
        <v>4.0999999999999996</v>
      </c>
      <c r="K258" s="36">
        <v>323.5</v>
      </c>
      <c r="L258" s="36">
        <v>9.1178385508414628E-4</v>
      </c>
      <c r="M258" s="37">
        <v>0.40293663060278212</v>
      </c>
      <c r="N258" s="37">
        <v>0.58438948995363216</v>
      </c>
      <c r="O258" s="37">
        <v>1.267387944358578E-2</v>
      </c>
      <c r="Q258" s="67">
        <f t="shared" si="6"/>
        <v>0.93899999999999995</v>
      </c>
      <c r="R258" s="68">
        <f t="shared" si="7"/>
        <v>0.106</v>
      </c>
    </row>
    <row r="259" spans="1:18" x14ac:dyDescent="0.25">
      <c r="A259" s="35" t="s">
        <v>75</v>
      </c>
      <c r="B259" s="35" t="s">
        <v>65</v>
      </c>
      <c r="C259" s="35" t="s">
        <v>23</v>
      </c>
      <c r="D259" s="36">
        <v>4</v>
      </c>
      <c r="E259" s="36">
        <v>26.15</v>
      </c>
      <c r="F259" s="36">
        <v>0</v>
      </c>
      <c r="G259" s="36">
        <v>0</v>
      </c>
      <c r="H259" s="36">
        <v>26.15</v>
      </c>
      <c r="I259" s="36">
        <v>161.01</v>
      </c>
      <c r="J259" s="36">
        <v>185.29</v>
      </c>
      <c r="K259" s="36">
        <v>372.45</v>
      </c>
      <c r="L259" s="36">
        <v>9.0370435073774014E-4</v>
      </c>
      <c r="M259" s="37">
        <v>7.0210766545845071E-2</v>
      </c>
      <c r="N259" s="37">
        <v>0.43229963753523959</v>
      </c>
      <c r="O259" s="37">
        <v>0.49748959591891528</v>
      </c>
      <c r="Q259" s="67">
        <f t="shared" si="6"/>
        <v>0.95</v>
      </c>
      <c r="R259" s="68">
        <f t="shared" si="7"/>
        <v>0.10199999999999999</v>
      </c>
    </row>
    <row r="260" spans="1:18" x14ac:dyDescent="0.25">
      <c r="A260" s="35" t="s">
        <v>34</v>
      </c>
      <c r="B260" s="35" t="s">
        <v>30</v>
      </c>
      <c r="C260" s="35" t="s">
        <v>23</v>
      </c>
      <c r="D260" s="36">
        <v>3</v>
      </c>
      <c r="E260" s="36">
        <v>109.95</v>
      </c>
      <c r="F260" s="36">
        <v>0</v>
      </c>
      <c r="G260" s="36">
        <v>0</v>
      </c>
      <c r="H260" s="36">
        <v>109.95</v>
      </c>
      <c r="I260" s="36">
        <v>106.08</v>
      </c>
      <c r="J260" s="36">
        <v>69.13</v>
      </c>
      <c r="K260" s="36">
        <v>285.16000000000003</v>
      </c>
      <c r="L260" s="36">
        <v>9.0058963418678157E-4</v>
      </c>
      <c r="M260" s="37">
        <v>0.38557301164258673</v>
      </c>
      <c r="N260" s="37">
        <v>0.37200168326553518</v>
      </c>
      <c r="O260" s="37">
        <v>0.24242530509187829</v>
      </c>
      <c r="Q260" s="67">
        <f t="shared" si="6"/>
        <v>0.90400000000000003</v>
      </c>
      <c r="R260" s="68">
        <f t="shared" si="7"/>
        <v>9.8000000000000004E-2</v>
      </c>
    </row>
    <row r="261" spans="1:18" x14ac:dyDescent="0.25">
      <c r="A261" s="35" t="s">
        <v>93</v>
      </c>
      <c r="B261" s="35" t="s">
        <v>85</v>
      </c>
      <c r="C261" s="35" t="s">
        <v>23</v>
      </c>
      <c r="D261" s="36">
        <v>4</v>
      </c>
      <c r="E261" s="36">
        <v>57.03</v>
      </c>
      <c r="F261" s="36">
        <v>0</v>
      </c>
      <c r="G261" s="36">
        <v>0</v>
      </c>
      <c r="H261" s="36">
        <v>57.03</v>
      </c>
      <c r="I261" s="36">
        <v>517.85</v>
      </c>
      <c r="J261" s="36">
        <v>4.54</v>
      </c>
      <c r="K261" s="36">
        <v>579.41999999999996</v>
      </c>
      <c r="L261" s="36">
        <v>8.9382182799845728E-4</v>
      </c>
      <c r="M261" s="37">
        <v>9.8426012219115677E-2</v>
      </c>
      <c r="N261" s="37">
        <v>0.89373856615235936</v>
      </c>
      <c r="O261" s="37">
        <v>7.8354216285250779E-3</v>
      </c>
      <c r="Q261" s="67">
        <f t="shared" ref="Q261:Q288" si="8">_xlfn.PERCENTRANK.INC(K$4:K$288,K261)</f>
        <v>0.99199999999999999</v>
      </c>
      <c r="R261" s="68">
        <f t="shared" ref="R261:R288" si="9">_xlfn.PERCENTRANK.INC(L$4:L$288,L261)</f>
        <v>9.5000000000000001E-2</v>
      </c>
    </row>
    <row r="262" spans="1:18" x14ac:dyDescent="0.25">
      <c r="A262" s="35" t="s">
        <v>40</v>
      </c>
      <c r="B262" s="35" t="s">
        <v>36</v>
      </c>
      <c r="C262" s="35" t="s">
        <v>23</v>
      </c>
      <c r="D262" s="36">
        <v>7</v>
      </c>
      <c r="E262" s="36">
        <v>33.619999999999997</v>
      </c>
      <c r="F262" s="36">
        <v>0</v>
      </c>
      <c r="G262" s="36">
        <v>0</v>
      </c>
      <c r="H262" s="36">
        <v>33.619999999999997</v>
      </c>
      <c r="I262" s="36">
        <v>250.24</v>
      </c>
      <c r="J262" s="36">
        <v>1.21</v>
      </c>
      <c r="K262" s="36">
        <v>285.07</v>
      </c>
      <c r="L262" s="36">
        <v>8.6906021260833909E-4</v>
      </c>
      <c r="M262" s="37">
        <v>0.11793594555723159</v>
      </c>
      <c r="N262" s="37">
        <v>0.87781948293401624</v>
      </c>
      <c r="O262" s="37">
        <v>4.2445715087522356E-3</v>
      </c>
      <c r="Q262" s="67">
        <f t="shared" si="8"/>
        <v>0.90100000000000002</v>
      </c>
      <c r="R262" s="68">
        <f t="shared" si="9"/>
        <v>9.0999999999999998E-2</v>
      </c>
    </row>
    <row r="263" spans="1:18" x14ac:dyDescent="0.25">
      <c r="A263" s="35" t="s">
        <v>63</v>
      </c>
      <c r="B263" s="35" t="s">
        <v>62</v>
      </c>
      <c r="C263" s="35" t="s">
        <v>23</v>
      </c>
      <c r="D263" s="36">
        <v>6</v>
      </c>
      <c r="E263" s="36">
        <v>56.72</v>
      </c>
      <c r="F263" s="36">
        <v>0</v>
      </c>
      <c r="G263" s="36">
        <v>0</v>
      </c>
      <c r="H263" s="36">
        <v>56.72</v>
      </c>
      <c r="I263" s="36">
        <v>111.24</v>
      </c>
      <c r="J263" s="36">
        <v>8.74</v>
      </c>
      <c r="K263" s="36">
        <v>176.7</v>
      </c>
      <c r="L263" s="36">
        <v>8.633072435728314E-4</v>
      </c>
      <c r="M263" s="37">
        <v>0.32099603848330499</v>
      </c>
      <c r="N263" s="37">
        <v>0.62954159592529713</v>
      </c>
      <c r="O263" s="37">
        <v>4.9462365591397862E-2</v>
      </c>
      <c r="Q263" s="67">
        <f t="shared" si="8"/>
        <v>0.85099999999999998</v>
      </c>
      <c r="R263" s="68">
        <f t="shared" si="9"/>
        <v>8.7999999999999995E-2</v>
      </c>
    </row>
    <row r="264" spans="1:18" x14ac:dyDescent="0.25">
      <c r="A264" s="35" t="s">
        <v>249</v>
      </c>
      <c r="B264" s="35" t="s">
        <v>248</v>
      </c>
      <c r="C264" s="35" t="s">
        <v>23</v>
      </c>
      <c r="D264" s="36">
        <v>8</v>
      </c>
      <c r="E264" s="36">
        <v>3.21</v>
      </c>
      <c r="F264" s="36">
        <v>0</v>
      </c>
      <c r="G264" s="36">
        <v>0</v>
      </c>
      <c r="H264" s="36">
        <v>3.21</v>
      </c>
      <c r="I264" s="36">
        <v>378.73</v>
      </c>
      <c r="J264" s="36">
        <v>0.09</v>
      </c>
      <c r="K264" s="36">
        <v>382.03</v>
      </c>
      <c r="L264" s="36">
        <v>8.5599564417576548E-4</v>
      </c>
      <c r="M264" s="37">
        <v>8.4024814805120016E-3</v>
      </c>
      <c r="N264" s="37">
        <v>0.99136193492657654</v>
      </c>
      <c r="O264" s="37">
        <v>2.3558359291155149E-4</v>
      </c>
      <c r="Q264" s="67">
        <f t="shared" si="8"/>
        <v>0.95399999999999996</v>
      </c>
      <c r="R264" s="68">
        <f t="shared" si="9"/>
        <v>8.4000000000000005E-2</v>
      </c>
    </row>
    <row r="265" spans="1:18" x14ac:dyDescent="0.25">
      <c r="A265" s="35" t="s">
        <v>231</v>
      </c>
      <c r="B265" s="35" t="s">
        <v>228</v>
      </c>
      <c r="C265" s="35" t="s">
        <v>23</v>
      </c>
      <c r="D265" s="36">
        <v>1</v>
      </c>
      <c r="E265" s="36">
        <v>2.0699999999999998</v>
      </c>
      <c r="F265" s="36">
        <v>0</v>
      </c>
      <c r="G265" s="36">
        <v>0</v>
      </c>
      <c r="H265" s="36">
        <v>2.0699999999999998</v>
      </c>
      <c r="I265" s="36">
        <v>176.06</v>
      </c>
      <c r="J265" s="36">
        <v>76.040000000000006</v>
      </c>
      <c r="K265" s="36">
        <v>254.17</v>
      </c>
      <c r="L265" s="36">
        <v>8.4130772260710405E-4</v>
      </c>
      <c r="M265" s="37">
        <v>8.1441554864854215E-3</v>
      </c>
      <c r="N265" s="37">
        <v>0.69268599756068772</v>
      </c>
      <c r="O265" s="37">
        <v>0.29916984695282678</v>
      </c>
      <c r="Q265" s="67">
        <f t="shared" si="8"/>
        <v>0.88300000000000001</v>
      </c>
      <c r="R265" s="68">
        <f t="shared" si="9"/>
        <v>8.1000000000000003E-2</v>
      </c>
    </row>
    <row r="266" spans="1:18" x14ac:dyDescent="0.25">
      <c r="A266" s="35" t="s">
        <v>258</v>
      </c>
      <c r="B266" s="35" t="s">
        <v>255</v>
      </c>
      <c r="C266" s="35" t="s">
        <v>23</v>
      </c>
      <c r="D266" s="36">
        <v>4</v>
      </c>
      <c r="E266" s="36">
        <v>82.5</v>
      </c>
      <c r="F266" s="36">
        <v>0</v>
      </c>
      <c r="G266" s="36">
        <v>0</v>
      </c>
      <c r="H266" s="36">
        <v>82.5</v>
      </c>
      <c r="I266" s="36">
        <v>290.20999999999998</v>
      </c>
      <c r="J266" s="36">
        <v>129.87</v>
      </c>
      <c r="K266" s="36">
        <v>502.58</v>
      </c>
      <c r="L266" s="36">
        <v>8.375314336755695E-4</v>
      </c>
      <c r="M266" s="37">
        <v>0.16415297067133591</v>
      </c>
      <c r="N266" s="37">
        <v>0.57744040749731385</v>
      </c>
      <c r="O266" s="37">
        <v>0.25840662183135032</v>
      </c>
      <c r="Q266" s="67">
        <f t="shared" si="8"/>
        <v>0.98499999999999999</v>
      </c>
      <c r="R266" s="68">
        <f t="shared" si="9"/>
        <v>7.6999999999999999E-2</v>
      </c>
    </row>
    <row r="267" spans="1:18" x14ac:dyDescent="0.25">
      <c r="A267" s="15" t="s">
        <v>91</v>
      </c>
      <c r="B267" s="15" t="s">
        <v>85</v>
      </c>
      <c r="C267" s="15" t="s">
        <v>19</v>
      </c>
      <c r="D267" s="25">
        <v>4</v>
      </c>
      <c r="E267" s="25">
        <v>0</v>
      </c>
      <c r="F267" s="25">
        <v>0</v>
      </c>
      <c r="G267" s="25">
        <v>0</v>
      </c>
      <c r="H267" s="25">
        <v>0</v>
      </c>
      <c r="I267" s="25">
        <v>0.18</v>
      </c>
      <c r="J267" s="25">
        <v>0</v>
      </c>
      <c r="K267" s="25">
        <v>0.18</v>
      </c>
      <c r="L267" s="25">
        <v>8.1447963800904979E-4</v>
      </c>
      <c r="M267" s="26">
        <v>0</v>
      </c>
      <c r="N267" s="26">
        <v>1</v>
      </c>
      <c r="O267" s="26">
        <v>0</v>
      </c>
      <c r="Q267" s="68">
        <f t="shared" si="8"/>
        <v>4.2000000000000003E-2</v>
      </c>
      <c r="R267" s="68">
        <f t="shared" si="9"/>
        <v>7.3999999999999996E-2</v>
      </c>
    </row>
    <row r="268" spans="1:18" x14ac:dyDescent="0.25">
      <c r="A268" s="35" t="s">
        <v>159</v>
      </c>
      <c r="B268" s="35" t="s">
        <v>154</v>
      </c>
      <c r="C268" s="35" t="s">
        <v>23</v>
      </c>
      <c r="D268" s="36">
        <v>2</v>
      </c>
      <c r="E268" s="36">
        <v>116.86</v>
      </c>
      <c r="F268" s="36">
        <v>0</v>
      </c>
      <c r="G268" s="36">
        <v>0</v>
      </c>
      <c r="H268" s="36">
        <v>116.86</v>
      </c>
      <c r="I268" s="36">
        <v>53.43</v>
      </c>
      <c r="J268" s="36">
        <v>64.099999999999994</v>
      </c>
      <c r="K268" s="36">
        <v>234.39</v>
      </c>
      <c r="L268" s="36">
        <v>8.110801598698894E-4</v>
      </c>
      <c r="M268" s="37">
        <v>0.49857075813814578</v>
      </c>
      <c r="N268" s="37">
        <v>0.22795341098169719</v>
      </c>
      <c r="O268" s="37">
        <v>0.27347583088015698</v>
      </c>
      <c r="Q268" s="67">
        <f t="shared" si="8"/>
        <v>0.872</v>
      </c>
      <c r="R268" s="68">
        <f t="shared" si="9"/>
        <v>7.0000000000000007E-2</v>
      </c>
    </row>
    <row r="269" spans="1:18" x14ac:dyDescent="0.25">
      <c r="A269" s="35" t="s">
        <v>57</v>
      </c>
      <c r="B269" s="35" t="s">
        <v>56</v>
      </c>
      <c r="C269" s="35" t="s">
        <v>23</v>
      </c>
      <c r="D269" s="36">
        <v>5</v>
      </c>
      <c r="E269" s="36">
        <v>28.46</v>
      </c>
      <c r="F269" s="36">
        <v>0</v>
      </c>
      <c r="G269" s="36">
        <v>0</v>
      </c>
      <c r="H269" s="36">
        <v>28.46</v>
      </c>
      <c r="I269" s="36">
        <v>111.34</v>
      </c>
      <c r="J269" s="36">
        <v>2.0299999999999998</v>
      </c>
      <c r="K269" s="36">
        <v>141.83000000000001</v>
      </c>
      <c r="L269" s="36">
        <v>7.9212510471935219E-4</v>
      </c>
      <c r="M269" s="37">
        <v>0.20066276528238031</v>
      </c>
      <c r="N269" s="37">
        <v>0.78502432489600216</v>
      </c>
      <c r="O269" s="37">
        <v>1.4312909821617431E-2</v>
      </c>
      <c r="Q269" s="67">
        <f t="shared" si="8"/>
        <v>0.83</v>
      </c>
      <c r="R269" s="68">
        <f t="shared" si="9"/>
        <v>6.7000000000000004E-2</v>
      </c>
    </row>
    <row r="270" spans="1:18" x14ac:dyDescent="0.25">
      <c r="A270" s="35" t="s">
        <v>180</v>
      </c>
      <c r="B270" s="35" t="s">
        <v>174</v>
      </c>
      <c r="C270" s="35" t="s">
        <v>23</v>
      </c>
      <c r="D270" s="36">
        <v>10</v>
      </c>
      <c r="E270" s="36">
        <v>60.44</v>
      </c>
      <c r="F270" s="36">
        <v>0</v>
      </c>
      <c r="G270" s="36">
        <v>0</v>
      </c>
      <c r="H270" s="36">
        <v>60.44</v>
      </c>
      <c r="I270" s="36">
        <v>90.33</v>
      </c>
      <c r="J270" s="36">
        <v>0.91</v>
      </c>
      <c r="K270" s="36">
        <v>151.68</v>
      </c>
      <c r="L270" s="36">
        <v>7.8083334191316508E-4</v>
      </c>
      <c r="M270" s="37">
        <v>0.39847046413502107</v>
      </c>
      <c r="N270" s="37">
        <v>0.59553006329113933</v>
      </c>
      <c r="O270" s="37">
        <v>5.9994725738396638E-3</v>
      </c>
      <c r="Q270" s="67">
        <f t="shared" si="8"/>
        <v>0.83299999999999996</v>
      </c>
      <c r="R270" s="68">
        <f t="shared" si="9"/>
        <v>6.3E-2</v>
      </c>
    </row>
    <row r="271" spans="1:18" x14ac:dyDescent="0.25">
      <c r="A271" s="35" t="s">
        <v>60</v>
      </c>
      <c r="B271" s="35" t="s">
        <v>59</v>
      </c>
      <c r="C271" s="35" t="s">
        <v>23</v>
      </c>
      <c r="D271" s="36">
        <v>3</v>
      </c>
      <c r="E271" s="36">
        <v>75.83</v>
      </c>
      <c r="F271" s="36">
        <v>0</v>
      </c>
      <c r="G271" s="36">
        <v>0</v>
      </c>
      <c r="H271" s="36">
        <v>75.83</v>
      </c>
      <c r="I271" s="36">
        <v>87.45</v>
      </c>
      <c r="J271" s="36">
        <v>2.94</v>
      </c>
      <c r="K271" s="36">
        <v>166.22</v>
      </c>
      <c r="L271" s="36">
        <v>7.5720787000551205E-4</v>
      </c>
      <c r="M271" s="37">
        <v>0.45620262302971959</v>
      </c>
      <c r="N271" s="37">
        <v>0.52610997473228249</v>
      </c>
      <c r="O271" s="37">
        <v>1.7687402237997831E-2</v>
      </c>
      <c r="Q271" s="67">
        <f t="shared" si="8"/>
        <v>0.84399999999999997</v>
      </c>
      <c r="R271" s="68">
        <f t="shared" si="9"/>
        <v>0.06</v>
      </c>
    </row>
    <row r="272" spans="1:18" x14ac:dyDescent="0.25">
      <c r="A272" s="35" t="s">
        <v>213</v>
      </c>
      <c r="B272" s="35" t="s">
        <v>208</v>
      </c>
      <c r="C272" s="35" t="s">
        <v>23</v>
      </c>
      <c r="D272" s="36">
        <v>8</v>
      </c>
      <c r="E272" s="36">
        <v>57.73</v>
      </c>
      <c r="F272" s="36">
        <v>0</v>
      </c>
      <c r="G272" s="36">
        <v>0</v>
      </c>
      <c r="H272" s="36">
        <v>57.73</v>
      </c>
      <c r="I272" s="36">
        <v>72.66</v>
      </c>
      <c r="J272" s="36">
        <v>25.68</v>
      </c>
      <c r="K272" s="36">
        <v>156.07</v>
      </c>
      <c r="L272" s="36">
        <v>7.4978141183931128E-4</v>
      </c>
      <c r="M272" s="37">
        <v>0.36989812263727812</v>
      </c>
      <c r="N272" s="37">
        <v>0.46556032549497017</v>
      </c>
      <c r="O272" s="37">
        <v>0.16454155186775171</v>
      </c>
      <c r="Q272" s="67">
        <f t="shared" si="8"/>
        <v>0.84</v>
      </c>
      <c r="R272" s="68">
        <f t="shared" si="9"/>
        <v>5.6000000000000001E-2</v>
      </c>
    </row>
    <row r="273" spans="1:18" x14ac:dyDescent="0.25">
      <c r="A273" s="15" t="s">
        <v>209</v>
      </c>
      <c r="B273" s="15" t="s">
        <v>208</v>
      </c>
      <c r="C273" s="15" t="s">
        <v>19</v>
      </c>
      <c r="D273" s="25">
        <v>8</v>
      </c>
      <c r="E273" s="25">
        <v>0.28999999999999998</v>
      </c>
      <c r="F273" s="25">
        <v>0</v>
      </c>
      <c r="G273" s="25">
        <v>0</v>
      </c>
      <c r="H273" s="25">
        <v>0.28999999999999998</v>
      </c>
      <c r="I273" s="25">
        <v>0</v>
      </c>
      <c r="J273" s="25">
        <v>0.23</v>
      </c>
      <c r="K273" s="25">
        <v>0.52</v>
      </c>
      <c r="L273" s="25">
        <v>6.2275449101796413E-4</v>
      </c>
      <c r="M273" s="26">
        <v>0.5576923076923076</v>
      </c>
      <c r="N273" s="26">
        <v>0</v>
      </c>
      <c r="O273" s="26">
        <v>0.44230769230769229</v>
      </c>
      <c r="Q273" s="68">
        <f t="shared" si="8"/>
        <v>7.3999999999999996E-2</v>
      </c>
      <c r="R273" s="68">
        <f t="shared" si="9"/>
        <v>5.2999999999999999E-2</v>
      </c>
    </row>
    <row r="274" spans="1:18" x14ac:dyDescent="0.25">
      <c r="A274" s="15" t="s">
        <v>125</v>
      </c>
      <c r="B274" s="15" t="s">
        <v>123</v>
      </c>
      <c r="C274" s="15" t="s">
        <v>19</v>
      </c>
      <c r="D274" s="25">
        <v>9</v>
      </c>
      <c r="E274" s="25">
        <v>2.91</v>
      </c>
      <c r="F274" s="25">
        <v>0</v>
      </c>
      <c r="G274" s="25">
        <v>0</v>
      </c>
      <c r="H274" s="25">
        <v>2.91</v>
      </c>
      <c r="I274" s="25">
        <v>0.18</v>
      </c>
      <c r="J274" s="25">
        <v>0.02</v>
      </c>
      <c r="K274" s="25">
        <v>3.11</v>
      </c>
      <c r="L274" s="25">
        <v>5.9980713596914181E-4</v>
      </c>
      <c r="M274" s="26">
        <v>0.93569131832797425</v>
      </c>
      <c r="N274" s="26">
        <v>5.7877813504823142E-2</v>
      </c>
      <c r="O274" s="26">
        <v>6.4308681672025714E-3</v>
      </c>
      <c r="Q274" s="68">
        <f t="shared" si="8"/>
        <v>0.434</v>
      </c>
      <c r="R274" s="68">
        <f t="shared" si="9"/>
        <v>4.9000000000000002E-2</v>
      </c>
    </row>
    <row r="275" spans="1:18" x14ac:dyDescent="0.25">
      <c r="A275" s="17" t="s">
        <v>324</v>
      </c>
      <c r="B275" s="17" t="s">
        <v>321</v>
      </c>
      <c r="C275" s="17" t="s">
        <v>19</v>
      </c>
      <c r="D275" s="29">
        <v>5</v>
      </c>
      <c r="E275" s="29">
        <v>0.32</v>
      </c>
      <c r="F275" s="29">
        <v>0</v>
      </c>
      <c r="G275" s="29">
        <v>0</v>
      </c>
      <c r="H275" s="29">
        <v>0.32</v>
      </c>
      <c r="I275" s="29">
        <v>0</v>
      </c>
      <c r="J275" s="29">
        <v>0</v>
      </c>
      <c r="K275" s="29">
        <v>0.32</v>
      </c>
      <c r="L275" s="29">
        <v>5.9040590405904064E-4</v>
      </c>
      <c r="M275" s="30">
        <v>1</v>
      </c>
      <c r="N275" s="30">
        <v>0</v>
      </c>
      <c r="O275" s="30">
        <v>0</v>
      </c>
      <c r="Q275" s="68">
        <f t="shared" si="8"/>
        <v>0.06</v>
      </c>
      <c r="R275" s="68">
        <f t="shared" si="9"/>
        <v>4.4999999999999998E-2</v>
      </c>
    </row>
    <row r="276" spans="1:18" x14ac:dyDescent="0.25">
      <c r="A276" s="35" t="s">
        <v>83</v>
      </c>
      <c r="B276" s="35" t="s">
        <v>81</v>
      </c>
      <c r="C276" s="35" t="s">
        <v>23</v>
      </c>
      <c r="D276" s="36">
        <v>8</v>
      </c>
      <c r="E276" s="36">
        <v>13.48</v>
      </c>
      <c r="F276" s="36">
        <v>0</v>
      </c>
      <c r="G276" s="36">
        <v>0</v>
      </c>
      <c r="H276" s="36">
        <v>13.48</v>
      </c>
      <c r="I276" s="36">
        <v>126.64</v>
      </c>
      <c r="J276" s="36">
        <v>0.34</v>
      </c>
      <c r="K276" s="36">
        <v>140.46</v>
      </c>
      <c r="L276" s="36">
        <v>4.5905261162567252E-4</v>
      </c>
      <c r="M276" s="37">
        <v>9.5970383027196349E-2</v>
      </c>
      <c r="N276" s="37">
        <v>0.90160899900327496</v>
      </c>
      <c r="O276" s="37">
        <v>2.420617969528692E-3</v>
      </c>
      <c r="Q276" s="67">
        <f t="shared" si="8"/>
        <v>0.82599999999999996</v>
      </c>
      <c r="R276" s="68">
        <f t="shared" si="9"/>
        <v>4.2000000000000003E-2</v>
      </c>
    </row>
    <row r="277" spans="1:18" x14ac:dyDescent="0.25">
      <c r="A277" s="15" t="s">
        <v>205</v>
      </c>
      <c r="B277" s="15" t="s">
        <v>201</v>
      </c>
      <c r="C277" s="15" t="s">
        <v>19</v>
      </c>
      <c r="D277" s="25">
        <v>1</v>
      </c>
      <c r="E277" s="25">
        <v>0</v>
      </c>
      <c r="F277" s="25">
        <v>0</v>
      </c>
      <c r="G277" s="25">
        <v>0</v>
      </c>
      <c r="H277" s="25">
        <v>0</v>
      </c>
      <c r="I277" s="25">
        <v>1.1599999999999999</v>
      </c>
      <c r="J277" s="25">
        <v>0</v>
      </c>
      <c r="K277" s="25">
        <v>1.1599999999999999</v>
      </c>
      <c r="L277" s="25">
        <v>2.0212580588952779E-4</v>
      </c>
      <c r="M277" s="26">
        <v>0</v>
      </c>
      <c r="N277" s="26">
        <v>1</v>
      </c>
      <c r="O277" s="26">
        <v>0</v>
      </c>
      <c r="Q277" s="68">
        <f t="shared" si="8"/>
        <v>0.13400000000000001</v>
      </c>
      <c r="R277" s="68">
        <f t="shared" si="9"/>
        <v>3.7999999999999999E-2</v>
      </c>
    </row>
    <row r="278" spans="1:18" x14ac:dyDescent="0.25">
      <c r="A278" s="15" t="s">
        <v>26</v>
      </c>
      <c r="B278" s="15" t="s">
        <v>25</v>
      </c>
      <c r="C278" s="15" t="s">
        <v>19</v>
      </c>
      <c r="D278" s="25">
        <v>9</v>
      </c>
      <c r="E278" s="25">
        <v>0</v>
      </c>
      <c r="F278" s="25">
        <v>0</v>
      </c>
      <c r="G278" s="25">
        <v>0</v>
      </c>
      <c r="H278" s="25">
        <v>0</v>
      </c>
      <c r="I278" s="25">
        <v>0</v>
      </c>
      <c r="J278" s="25">
        <v>0</v>
      </c>
      <c r="K278" s="25">
        <v>0</v>
      </c>
      <c r="L278" s="25">
        <v>0</v>
      </c>
      <c r="M278" s="26" t="s">
        <v>27</v>
      </c>
      <c r="N278" s="26" t="s">
        <v>27</v>
      </c>
      <c r="O278" s="26" t="s">
        <v>27</v>
      </c>
      <c r="Q278" s="68">
        <f t="shared" si="8"/>
        <v>0</v>
      </c>
      <c r="R278" s="68">
        <f t="shared" si="9"/>
        <v>0</v>
      </c>
    </row>
    <row r="279" spans="1:18" x14ac:dyDescent="0.25">
      <c r="A279" s="15" t="s">
        <v>37</v>
      </c>
      <c r="B279" s="15" t="s">
        <v>36</v>
      </c>
      <c r="C279" s="15" t="s">
        <v>19</v>
      </c>
      <c r="D279" s="25">
        <v>7</v>
      </c>
      <c r="E279" s="25">
        <v>0</v>
      </c>
      <c r="F279" s="25">
        <v>0</v>
      </c>
      <c r="G279" s="25">
        <v>0</v>
      </c>
      <c r="H279" s="25">
        <v>0</v>
      </c>
      <c r="I279" s="25">
        <v>0</v>
      </c>
      <c r="J279" s="25">
        <v>0</v>
      </c>
      <c r="K279" s="25">
        <v>0</v>
      </c>
      <c r="L279" s="25">
        <v>0</v>
      </c>
      <c r="M279" s="26" t="s">
        <v>27</v>
      </c>
      <c r="N279" s="26" t="s">
        <v>27</v>
      </c>
      <c r="O279" s="26" t="s">
        <v>27</v>
      </c>
      <c r="Q279" s="68">
        <f t="shared" si="8"/>
        <v>0</v>
      </c>
      <c r="R279" s="68">
        <f t="shared" si="9"/>
        <v>0</v>
      </c>
    </row>
    <row r="280" spans="1:18" x14ac:dyDescent="0.25">
      <c r="A280" s="15" t="s">
        <v>48</v>
      </c>
      <c r="B280" s="15" t="s">
        <v>42</v>
      </c>
      <c r="C280" s="15" t="s">
        <v>19</v>
      </c>
      <c r="D280" s="25">
        <v>11</v>
      </c>
      <c r="E280" s="25">
        <v>0</v>
      </c>
      <c r="F280" s="25">
        <v>0</v>
      </c>
      <c r="G280" s="25">
        <v>0</v>
      </c>
      <c r="H280" s="25">
        <v>0</v>
      </c>
      <c r="I280" s="25">
        <v>0</v>
      </c>
      <c r="J280" s="25">
        <v>0</v>
      </c>
      <c r="K280" s="25">
        <v>0</v>
      </c>
      <c r="L280" s="25">
        <v>0</v>
      </c>
      <c r="M280" s="26" t="s">
        <v>27</v>
      </c>
      <c r="N280" s="26" t="s">
        <v>27</v>
      </c>
      <c r="O280" s="26" t="s">
        <v>27</v>
      </c>
      <c r="Q280" s="68">
        <f t="shared" si="8"/>
        <v>0</v>
      </c>
      <c r="R280" s="68">
        <f t="shared" si="9"/>
        <v>0</v>
      </c>
    </row>
    <row r="281" spans="1:18" x14ac:dyDescent="0.25">
      <c r="A281" s="15" t="s">
        <v>92</v>
      </c>
      <c r="B281" s="15" t="s">
        <v>85</v>
      </c>
      <c r="C281" s="15" t="s">
        <v>19</v>
      </c>
      <c r="D281" s="25">
        <v>4</v>
      </c>
      <c r="E281" s="25">
        <v>0</v>
      </c>
      <c r="F281" s="25">
        <v>0</v>
      </c>
      <c r="G281" s="25">
        <v>0</v>
      </c>
      <c r="H281" s="25">
        <v>0</v>
      </c>
      <c r="I281" s="25">
        <v>0</v>
      </c>
      <c r="J281" s="25">
        <v>0</v>
      </c>
      <c r="K281" s="25">
        <v>0</v>
      </c>
      <c r="L281" s="25">
        <v>0</v>
      </c>
      <c r="M281" s="26" t="s">
        <v>27</v>
      </c>
      <c r="N281" s="26" t="s">
        <v>27</v>
      </c>
      <c r="O281" s="26" t="s">
        <v>27</v>
      </c>
      <c r="Q281" s="68">
        <f t="shared" si="8"/>
        <v>0</v>
      </c>
      <c r="R281" s="68">
        <f t="shared" si="9"/>
        <v>0</v>
      </c>
    </row>
    <row r="282" spans="1:18" x14ac:dyDescent="0.25">
      <c r="A282" s="15" t="s">
        <v>204</v>
      </c>
      <c r="B282" s="15" t="s">
        <v>201</v>
      </c>
      <c r="C282" s="15" t="s">
        <v>19</v>
      </c>
      <c r="D282" s="25">
        <v>1</v>
      </c>
      <c r="E282" s="25">
        <v>0</v>
      </c>
      <c r="F282" s="25">
        <v>0</v>
      </c>
      <c r="G282" s="25">
        <v>0</v>
      </c>
      <c r="H282" s="25">
        <v>0</v>
      </c>
      <c r="I282" s="25">
        <v>0</v>
      </c>
      <c r="J282" s="25">
        <v>0</v>
      </c>
      <c r="K282" s="25">
        <v>0</v>
      </c>
      <c r="L282" s="25">
        <v>0</v>
      </c>
      <c r="M282" s="26" t="s">
        <v>27</v>
      </c>
      <c r="N282" s="26" t="s">
        <v>27</v>
      </c>
      <c r="O282" s="26" t="s">
        <v>27</v>
      </c>
      <c r="Q282" s="68">
        <f t="shared" si="8"/>
        <v>0</v>
      </c>
      <c r="R282" s="68">
        <f t="shared" si="9"/>
        <v>0</v>
      </c>
    </row>
    <row r="283" spans="1:18" x14ac:dyDescent="0.25">
      <c r="A283" s="15" t="s">
        <v>211</v>
      </c>
      <c r="B283" s="15" t="s">
        <v>208</v>
      </c>
      <c r="C283" s="15" t="s">
        <v>19</v>
      </c>
      <c r="D283" s="25">
        <v>8</v>
      </c>
      <c r="E283" s="25">
        <v>0</v>
      </c>
      <c r="F283" s="25">
        <v>0</v>
      </c>
      <c r="G283" s="25">
        <v>0</v>
      </c>
      <c r="H283" s="25">
        <v>0</v>
      </c>
      <c r="I283" s="25">
        <v>0</v>
      </c>
      <c r="J283" s="25">
        <v>0</v>
      </c>
      <c r="K283" s="25">
        <v>0</v>
      </c>
      <c r="L283" s="25">
        <v>0</v>
      </c>
      <c r="M283" s="26" t="s">
        <v>27</v>
      </c>
      <c r="N283" s="26" t="s">
        <v>27</v>
      </c>
      <c r="O283" s="26" t="s">
        <v>27</v>
      </c>
      <c r="Q283" s="68">
        <f t="shared" si="8"/>
        <v>0</v>
      </c>
      <c r="R283" s="68">
        <f t="shared" si="9"/>
        <v>0</v>
      </c>
    </row>
    <row r="284" spans="1:18" x14ac:dyDescent="0.25">
      <c r="A284" s="15" t="s">
        <v>230</v>
      </c>
      <c r="B284" s="15" t="s">
        <v>228</v>
      </c>
      <c r="C284" s="15" t="s">
        <v>19</v>
      </c>
      <c r="D284" s="25">
        <v>1</v>
      </c>
      <c r="E284" s="25">
        <v>0</v>
      </c>
      <c r="F284" s="25">
        <v>0</v>
      </c>
      <c r="G284" s="25">
        <v>0</v>
      </c>
      <c r="H284" s="25">
        <v>0</v>
      </c>
      <c r="I284" s="25">
        <v>0</v>
      </c>
      <c r="J284" s="25">
        <v>0</v>
      </c>
      <c r="K284" s="25">
        <v>0</v>
      </c>
      <c r="L284" s="25">
        <v>0</v>
      </c>
      <c r="M284" s="26" t="s">
        <v>27</v>
      </c>
      <c r="N284" s="26" t="s">
        <v>27</v>
      </c>
      <c r="O284" s="26" t="s">
        <v>27</v>
      </c>
      <c r="Q284" s="68">
        <f t="shared" si="8"/>
        <v>0</v>
      </c>
      <c r="R284" s="68">
        <f t="shared" si="9"/>
        <v>0</v>
      </c>
    </row>
    <row r="285" spans="1:18" x14ac:dyDescent="0.25">
      <c r="A285" s="15" t="s">
        <v>240</v>
      </c>
      <c r="B285" s="15" t="s">
        <v>241</v>
      </c>
      <c r="C285" s="15" t="s">
        <v>19</v>
      </c>
      <c r="D285" s="25">
        <v>10</v>
      </c>
      <c r="E285" s="25">
        <v>0</v>
      </c>
      <c r="F285" s="25">
        <v>0</v>
      </c>
      <c r="G285" s="25">
        <v>0</v>
      </c>
      <c r="H285" s="25">
        <v>0</v>
      </c>
      <c r="I285" s="25">
        <v>0</v>
      </c>
      <c r="J285" s="25">
        <v>0</v>
      </c>
      <c r="K285" s="25">
        <v>0</v>
      </c>
      <c r="L285" s="25">
        <v>0</v>
      </c>
      <c r="M285" s="26" t="s">
        <v>27</v>
      </c>
      <c r="N285" s="26" t="s">
        <v>27</v>
      </c>
      <c r="O285" s="26" t="s">
        <v>27</v>
      </c>
      <c r="Q285" s="68">
        <f t="shared" si="8"/>
        <v>0</v>
      </c>
      <c r="R285" s="68">
        <f t="shared" si="9"/>
        <v>0</v>
      </c>
    </row>
    <row r="286" spans="1:18" x14ac:dyDescent="0.25">
      <c r="A286" s="15" t="s">
        <v>245</v>
      </c>
      <c r="B286" s="15" t="s">
        <v>241</v>
      </c>
      <c r="C286" s="15" t="s">
        <v>19</v>
      </c>
      <c r="D286" s="25">
        <v>10</v>
      </c>
      <c r="E286" s="25">
        <v>0</v>
      </c>
      <c r="F286" s="25">
        <v>0</v>
      </c>
      <c r="G286" s="25">
        <v>0</v>
      </c>
      <c r="H286" s="25">
        <v>0</v>
      </c>
      <c r="I286" s="25">
        <v>0</v>
      </c>
      <c r="J286" s="25">
        <v>0</v>
      </c>
      <c r="K286" s="25">
        <v>0</v>
      </c>
      <c r="L286" s="25">
        <v>0</v>
      </c>
      <c r="M286" s="26" t="s">
        <v>27</v>
      </c>
      <c r="N286" s="26" t="s">
        <v>27</v>
      </c>
      <c r="O286" s="26" t="s">
        <v>27</v>
      </c>
      <c r="Q286" s="68">
        <f t="shared" si="8"/>
        <v>0</v>
      </c>
      <c r="R286" s="68">
        <f t="shared" si="9"/>
        <v>0</v>
      </c>
    </row>
    <row r="287" spans="1:18" x14ac:dyDescent="0.25">
      <c r="A287" s="15" t="s">
        <v>257</v>
      </c>
      <c r="B287" s="15" t="s">
        <v>255</v>
      </c>
      <c r="C287" s="15" t="s">
        <v>19</v>
      </c>
      <c r="D287" s="25">
        <v>4</v>
      </c>
      <c r="E287" s="25">
        <v>0</v>
      </c>
      <c r="F287" s="25">
        <v>0</v>
      </c>
      <c r="G287" s="25">
        <v>0</v>
      </c>
      <c r="H287" s="25">
        <v>0</v>
      </c>
      <c r="I287" s="25">
        <v>0</v>
      </c>
      <c r="J287" s="25">
        <v>0</v>
      </c>
      <c r="K287" s="25">
        <v>0</v>
      </c>
      <c r="L287" s="25">
        <v>0</v>
      </c>
      <c r="M287" s="26" t="s">
        <v>27</v>
      </c>
      <c r="N287" s="26" t="s">
        <v>27</v>
      </c>
      <c r="O287" s="26" t="s">
        <v>27</v>
      </c>
      <c r="Q287" s="68">
        <f t="shared" si="8"/>
        <v>0</v>
      </c>
      <c r="R287" s="68">
        <f t="shared" si="9"/>
        <v>0</v>
      </c>
    </row>
    <row r="288" spans="1:18" x14ac:dyDescent="0.25">
      <c r="A288" s="15" t="s">
        <v>259</v>
      </c>
      <c r="B288" s="15" t="s">
        <v>260</v>
      </c>
      <c r="C288" s="15" t="s">
        <v>19</v>
      </c>
      <c r="D288" s="25">
        <v>6</v>
      </c>
      <c r="E288" s="25">
        <v>0</v>
      </c>
      <c r="F288" s="25">
        <v>0</v>
      </c>
      <c r="G288" s="25">
        <v>0</v>
      </c>
      <c r="H288" s="25">
        <v>0</v>
      </c>
      <c r="I288" s="25">
        <v>0</v>
      </c>
      <c r="J288" s="25">
        <v>0</v>
      </c>
      <c r="K288" s="25">
        <v>0</v>
      </c>
      <c r="L288" s="25">
        <v>0</v>
      </c>
      <c r="M288" s="26" t="s">
        <v>27</v>
      </c>
      <c r="N288" s="26" t="s">
        <v>27</v>
      </c>
      <c r="O288" s="26" t="s">
        <v>27</v>
      </c>
      <c r="Q288" s="68">
        <f t="shared" si="8"/>
        <v>0</v>
      </c>
      <c r="R288" s="68">
        <f t="shared" si="9"/>
        <v>0</v>
      </c>
    </row>
  </sheetData>
  <autoFilter ref="A4:R4" xr:uid="{B790007B-19C9-4269-B3CA-EA583B31EB59}">
    <sortState xmlns:xlrd2="http://schemas.microsoft.com/office/spreadsheetml/2017/richdata2" ref="A5:R288">
      <sortCondition descending="1" ref="R4"/>
    </sortState>
  </autoFilter>
  <hyperlinks>
    <hyperlink ref="J3" r:id="rId1" xr:uid="{10389553-4028-41CD-9861-826DB6F11B5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1E87B-87CB-4266-9A27-2605D633AF27}">
  <dimension ref="A1:V60"/>
  <sheetViews>
    <sheetView workbookViewId="0">
      <selection activeCell="R2" sqref="R2"/>
    </sheetView>
  </sheetViews>
  <sheetFormatPr defaultRowHeight="15" x14ac:dyDescent="0.25"/>
  <sheetData>
    <row r="1" spans="1:22" x14ac:dyDescent="0.25">
      <c r="A1" t="s">
        <v>377</v>
      </c>
    </row>
    <row r="2" spans="1:22" x14ac:dyDescent="0.25">
      <c r="A2" s="70" t="s">
        <v>375</v>
      </c>
      <c r="L2" s="9" t="s">
        <v>367</v>
      </c>
      <c r="M2" s="6" t="s">
        <v>367</v>
      </c>
      <c r="R2" s="166" t="s">
        <v>373</v>
      </c>
    </row>
    <row r="3" spans="1:22" ht="63.75" x14ac:dyDescent="0.25">
      <c r="A3" s="59" t="s">
        <v>0</v>
      </c>
      <c r="B3" s="59" t="s">
        <v>1</v>
      </c>
      <c r="C3" s="59" t="s">
        <v>2</v>
      </c>
      <c r="D3" s="59" t="s">
        <v>3</v>
      </c>
      <c r="E3" s="59" t="s">
        <v>4</v>
      </c>
      <c r="F3" s="60" t="s">
        <v>5</v>
      </c>
      <c r="G3" s="60" t="s">
        <v>6</v>
      </c>
      <c r="H3" s="60" t="s">
        <v>7</v>
      </c>
      <c r="I3" s="60" t="s">
        <v>8</v>
      </c>
      <c r="J3" s="60" t="s">
        <v>9</v>
      </c>
      <c r="K3" s="61" t="s">
        <v>10</v>
      </c>
      <c r="L3" s="64" t="s">
        <v>11</v>
      </c>
      <c r="M3" s="65" t="s">
        <v>12</v>
      </c>
      <c r="N3" s="63" t="s">
        <v>13</v>
      </c>
      <c r="O3" s="63" t="s">
        <v>14</v>
      </c>
      <c r="P3" s="62" t="s">
        <v>15</v>
      </c>
      <c r="Q3" s="18"/>
      <c r="R3" s="66" t="s">
        <v>369</v>
      </c>
      <c r="S3" s="43" t="s">
        <v>370</v>
      </c>
      <c r="U3" s="49" t="s">
        <v>371</v>
      </c>
      <c r="V3" s="49" t="s">
        <v>372</v>
      </c>
    </row>
    <row r="4" spans="1:22" x14ac:dyDescent="0.25">
      <c r="A4" s="16"/>
      <c r="B4" s="16"/>
      <c r="C4" s="16" t="s">
        <v>129</v>
      </c>
      <c r="D4" s="16" t="s">
        <v>2</v>
      </c>
      <c r="E4" s="27">
        <v>3</v>
      </c>
      <c r="F4" s="27">
        <v>336.49</v>
      </c>
      <c r="G4" s="27">
        <v>0</v>
      </c>
      <c r="H4" s="27">
        <v>0</v>
      </c>
      <c r="I4" s="27">
        <v>336.49</v>
      </c>
      <c r="J4" s="27">
        <v>526.29999999999995</v>
      </c>
      <c r="K4" s="27">
        <v>48.36</v>
      </c>
      <c r="L4" s="27">
        <v>911.15</v>
      </c>
      <c r="M4" s="27">
        <v>1.56419795262857E-3</v>
      </c>
      <c r="N4" s="28">
        <v>0.36930252977007078</v>
      </c>
      <c r="O4" s="28">
        <v>0.57762168687921855</v>
      </c>
      <c r="P4" s="28">
        <v>5.3075783350710642E-2</v>
      </c>
      <c r="Q4" s="2"/>
      <c r="R4" s="67">
        <f t="shared" ref="R4:R35" si="0">_xlfn.PERCENTRANK.INC(L$4:L$58,L4)</f>
        <v>1</v>
      </c>
      <c r="S4" s="48">
        <f t="shared" ref="S4:S35" si="1">_xlfn.PERCENTRANK.INC(M$4:M$58,M4)</f>
        <v>0.96199999999999997</v>
      </c>
      <c r="U4" s="50"/>
      <c r="V4" s="50"/>
    </row>
    <row r="5" spans="1:22" x14ac:dyDescent="0.25">
      <c r="A5" s="16"/>
      <c r="B5" s="16"/>
      <c r="C5" s="16" t="s">
        <v>286</v>
      </c>
      <c r="D5" s="16" t="s">
        <v>2</v>
      </c>
      <c r="E5" s="27">
        <v>7</v>
      </c>
      <c r="F5" s="27">
        <v>70.14</v>
      </c>
      <c r="G5" s="27">
        <v>0</v>
      </c>
      <c r="H5" s="27">
        <v>0</v>
      </c>
      <c r="I5" s="27">
        <v>70.14</v>
      </c>
      <c r="J5" s="27">
        <v>431.59</v>
      </c>
      <c r="K5" s="27">
        <v>317.44</v>
      </c>
      <c r="L5" s="27">
        <v>819.17</v>
      </c>
      <c r="M5" s="27">
        <v>1.2315234647487551E-3</v>
      </c>
      <c r="N5" s="28">
        <v>8.5623252804668148E-2</v>
      </c>
      <c r="O5" s="28">
        <v>0.52686255600180665</v>
      </c>
      <c r="P5" s="28">
        <v>0.38751419119352509</v>
      </c>
      <c r="Q5" s="2"/>
      <c r="R5" s="67">
        <f t="shared" si="0"/>
        <v>0.98099999999999998</v>
      </c>
      <c r="S5" s="47">
        <f t="shared" si="1"/>
        <v>0.68500000000000005</v>
      </c>
      <c r="U5" s="50"/>
      <c r="V5" s="50"/>
    </row>
    <row r="6" spans="1:22" x14ac:dyDescent="0.25">
      <c r="A6" s="16"/>
      <c r="B6" s="16"/>
      <c r="C6" s="16" t="s">
        <v>85</v>
      </c>
      <c r="D6" s="16" t="s">
        <v>2</v>
      </c>
      <c r="E6" s="27">
        <v>4</v>
      </c>
      <c r="F6" s="27">
        <v>64.16</v>
      </c>
      <c r="G6" s="27">
        <v>0</v>
      </c>
      <c r="H6" s="27">
        <v>0</v>
      </c>
      <c r="I6" s="27">
        <v>64.16</v>
      </c>
      <c r="J6" s="27">
        <v>518.66</v>
      </c>
      <c r="K6" s="27">
        <v>5.63</v>
      </c>
      <c r="L6" s="27">
        <v>588.44999999999993</v>
      </c>
      <c r="M6" s="27">
        <v>8.9812956448080336E-4</v>
      </c>
      <c r="N6" s="28">
        <v>0.10903220324581531</v>
      </c>
      <c r="O6" s="28">
        <v>0.88140028889455357</v>
      </c>
      <c r="P6" s="28">
        <v>9.5675078596312354E-3</v>
      </c>
      <c r="Q6" s="2"/>
      <c r="R6" s="67">
        <f t="shared" si="0"/>
        <v>0.96199999999999997</v>
      </c>
      <c r="S6" s="47">
        <f t="shared" si="1"/>
        <v>0.16600000000000001</v>
      </c>
      <c r="U6" s="50"/>
      <c r="V6" s="69">
        <f>SUM(V1:V4)</f>
        <v>0</v>
      </c>
    </row>
    <row r="7" spans="1:22" x14ac:dyDescent="0.25">
      <c r="A7" s="16"/>
      <c r="B7" s="16"/>
      <c r="C7" s="16" t="s">
        <v>95</v>
      </c>
      <c r="D7" s="16" t="s">
        <v>2</v>
      </c>
      <c r="E7" s="27">
        <v>8</v>
      </c>
      <c r="F7" s="27">
        <v>90.46</v>
      </c>
      <c r="G7" s="27">
        <v>0</v>
      </c>
      <c r="H7" s="27">
        <v>0</v>
      </c>
      <c r="I7" s="27">
        <v>90.46</v>
      </c>
      <c r="J7" s="27">
        <v>430.81</v>
      </c>
      <c r="K7" s="27">
        <v>30.42</v>
      </c>
      <c r="L7" s="27">
        <v>551.68999999999994</v>
      </c>
      <c r="M7" s="27">
        <v>1.336924702415571E-3</v>
      </c>
      <c r="N7" s="28">
        <v>0.16396889557541369</v>
      </c>
      <c r="O7" s="28">
        <v>0.78089144265801458</v>
      </c>
      <c r="P7" s="28">
        <v>5.5139661766571813E-2</v>
      </c>
      <c r="Q7" s="2"/>
      <c r="R7" s="67">
        <f t="shared" si="0"/>
        <v>0.94399999999999995</v>
      </c>
      <c r="S7" s="48">
        <f t="shared" si="1"/>
        <v>0.79600000000000004</v>
      </c>
      <c r="U7" s="50"/>
      <c r="V7" s="50"/>
    </row>
    <row r="8" spans="1:22" x14ac:dyDescent="0.25">
      <c r="A8" s="16"/>
      <c r="B8" s="16"/>
      <c r="C8" s="16" t="s">
        <v>255</v>
      </c>
      <c r="D8" s="16" t="s">
        <v>2</v>
      </c>
      <c r="E8" s="27">
        <v>4</v>
      </c>
      <c r="F8" s="27">
        <v>86.73</v>
      </c>
      <c r="G8" s="27">
        <v>0</v>
      </c>
      <c r="H8" s="27">
        <v>0</v>
      </c>
      <c r="I8" s="27">
        <v>86.73</v>
      </c>
      <c r="J8" s="27">
        <v>291.22000000000003</v>
      </c>
      <c r="K8" s="27">
        <v>135.05000000000001</v>
      </c>
      <c r="L8" s="27">
        <v>513</v>
      </c>
      <c r="M8" s="27">
        <v>8.5167279826809934E-4</v>
      </c>
      <c r="N8" s="28">
        <v>0.16906432748538011</v>
      </c>
      <c r="O8" s="28">
        <v>0.56768031189083823</v>
      </c>
      <c r="P8" s="28">
        <v>0.26325536062378169</v>
      </c>
      <c r="Q8" s="2"/>
      <c r="R8" s="67">
        <f t="shared" si="0"/>
        <v>0.92500000000000004</v>
      </c>
      <c r="S8" s="47">
        <f t="shared" si="1"/>
        <v>9.1999999999999998E-2</v>
      </c>
      <c r="U8" s="50"/>
      <c r="V8" s="50"/>
    </row>
    <row r="9" spans="1:22" x14ac:dyDescent="0.25">
      <c r="A9" s="16"/>
      <c r="B9" s="16"/>
      <c r="C9" s="16" t="s">
        <v>329</v>
      </c>
      <c r="D9" s="16" t="s">
        <v>2</v>
      </c>
      <c r="E9" s="27">
        <v>2</v>
      </c>
      <c r="F9" s="27">
        <v>201.01</v>
      </c>
      <c r="G9" s="27">
        <v>0</v>
      </c>
      <c r="H9" s="27">
        <v>0</v>
      </c>
      <c r="I9" s="27">
        <v>201.01</v>
      </c>
      <c r="J9" s="27">
        <v>233.26</v>
      </c>
      <c r="K9" s="27">
        <v>63.81</v>
      </c>
      <c r="L9" s="27">
        <v>498.08</v>
      </c>
      <c r="M9" s="27">
        <v>1.519472357976559E-3</v>
      </c>
      <c r="N9" s="28">
        <v>0.40356970767748152</v>
      </c>
      <c r="O9" s="28">
        <v>0.46831834243495019</v>
      </c>
      <c r="P9" s="28">
        <v>0.1281119498875683</v>
      </c>
      <c r="Q9" s="2"/>
      <c r="R9" s="67">
        <f t="shared" si="0"/>
        <v>0.90700000000000003</v>
      </c>
      <c r="S9" s="48">
        <f t="shared" si="1"/>
        <v>0.92500000000000004</v>
      </c>
      <c r="U9" s="50"/>
      <c r="V9" s="50"/>
    </row>
    <row r="10" spans="1:22" x14ac:dyDescent="0.25">
      <c r="A10" s="16"/>
      <c r="B10" s="16"/>
      <c r="C10" s="16" t="s">
        <v>350</v>
      </c>
      <c r="D10" s="16" t="s">
        <v>2</v>
      </c>
      <c r="E10" s="27">
        <v>5</v>
      </c>
      <c r="F10" s="27">
        <v>192.88</v>
      </c>
      <c r="G10" s="27">
        <v>0</v>
      </c>
      <c r="H10" s="27">
        <v>0</v>
      </c>
      <c r="I10" s="27">
        <v>192.88</v>
      </c>
      <c r="J10" s="27">
        <v>229.98</v>
      </c>
      <c r="K10" s="27">
        <v>22.48</v>
      </c>
      <c r="L10" s="27">
        <v>445.34</v>
      </c>
      <c r="M10" s="27">
        <v>1.8469028897515011E-3</v>
      </c>
      <c r="N10" s="28">
        <v>0.43310728881304172</v>
      </c>
      <c r="O10" s="28">
        <v>0.51641442493375844</v>
      </c>
      <c r="P10" s="28">
        <v>5.0478286253199799E-2</v>
      </c>
      <c r="Q10" s="2"/>
      <c r="R10" s="67">
        <f t="shared" si="0"/>
        <v>0.88800000000000001</v>
      </c>
      <c r="S10" s="48">
        <f t="shared" si="1"/>
        <v>1</v>
      </c>
      <c r="U10" s="50"/>
      <c r="V10" s="50"/>
    </row>
    <row r="11" spans="1:22" x14ac:dyDescent="0.25">
      <c r="A11" s="16"/>
      <c r="B11" s="16"/>
      <c r="C11" s="16" t="s">
        <v>119</v>
      </c>
      <c r="D11" s="16" t="s">
        <v>2</v>
      </c>
      <c r="E11" s="27">
        <v>5</v>
      </c>
      <c r="F11" s="27">
        <v>113.34</v>
      </c>
      <c r="G11" s="27">
        <v>0</v>
      </c>
      <c r="H11" s="27">
        <v>0</v>
      </c>
      <c r="I11" s="27">
        <v>113.34</v>
      </c>
      <c r="J11" s="27">
        <v>292.10000000000002</v>
      </c>
      <c r="K11" s="27">
        <v>11.6</v>
      </c>
      <c r="L11" s="27">
        <v>417.04000000000008</v>
      </c>
      <c r="M11" s="27">
        <v>1.3826990215938971E-3</v>
      </c>
      <c r="N11" s="28">
        <v>0.27177249184730479</v>
      </c>
      <c r="O11" s="28">
        <v>0.70041243046230572</v>
      </c>
      <c r="P11" s="28">
        <v>2.7815077690389409E-2</v>
      </c>
      <c r="Q11" s="2"/>
      <c r="R11" s="67">
        <f t="shared" si="0"/>
        <v>0.87</v>
      </c>
      <c r="S11" s="48">
        <f t="shared" si="1"/>
        <v>0.81399999999999995</v>
      </c>
      <c r="U11" s="50"/>
      <c r="V11" s="50"/>
    </row>
    <row r="12" spans="1:22" x14ac:dyDescent="0.25">
      <c r="A12" s="16"/>
      <c r="B12" s="16"/>
      <c r="C12" s="16" t="s">
        <v>237</v>
      </c>
      <c r="D12" s="16" t="s">
        <v>2</v>
      </c>
      <c r="E12" s="27">
        <v>4</v>
      </c>
      <c r="F12" s="27">
        <v>26.45</v>
      </c>
      <c r="G12" s="27">
        <v>0</v>
      </c>
      <c r="H12" s="27">
        <v>0</v>
      </c>
      <c r="I12" s="27">
        <v>26.45</v>
      </c>
      <c r="J12" s="27">
        <v>386.6</v>
      </c>
      <c r="K12" s="27">
        <v>3.09</v>
      </c>
      <c r="L12" s="27">
        <v>416.14</v>
      </c>
      <c r="M12" s="27">
        <v>9.9435843641950674E-4</v>
      </c>
      <c r="N12" s="28">
        <v>6.3560340270101406E-2</v>
      </c>
      <c r="O12" s="28">
        <v>0.92901427404238968</v>
      </c>
      <c r="P12" s="28">
        <v>7.4253856875090112E-3</v>
      </c>
      <c r="Q12" s="2"/>
      <c r="R12" s="67">
        <f t="shared" si="0"/>
        <v>0.85099999999999998</v>
      </c>
      <c r="S12" s="47">
        <f t="shared" si="1"/>
        <v>0.29599999999999999</v>
      </c>
      <c r="U12" s="50"/>
      <c r="V12" s="50"/>
    </row>
    <row r="13" spans="1:22" x14ac:dyDescent="0.25">
      <c r="A13" s="16"/>
      <c r="B13" s="16"/>
      <c r="C13" s="16" t="s">
        <v>107</v>
      </c>
      <c r="D13" s="16" t="s">
        <v>2</v>
      </c>
      <c r="E13" s="27">
        <v>6</v>
      </c>
      <c r="F13" s="27">
        <v>170.29</v>
      </c>
      <c r="G13" s="27">
        <v>0</v>
      </c>
      <c r="H13" s="27">
        <v>0</v>
      </c>
      <c r="I13" s="27">
        <v>170.29</v>
      </c>
      <c r="J13" s="27">
        <v>137.62</v>
      </c>
      <c r="K13" s="27">
        <v>98.87</v>
      </c>
      <c r="L13" s="27">
        <v>406.78</v>
      </c>
      <c r="M13" s="27">
        <v>1.5259552694561361E-3</v>
      </c>
      <c r="N13" s="28">
        <v>0.41862923447563788</v>
      </c>
      <c r="O13" s="28">
        <v>0.33831555140370723</v>
      </c>
      <c r="P13" s="28">
        <v>0.24305521412065489</v>
      </c>
      <c r="Q13" s="2"/>
      <c r="R13" s="67">
        <f t="shared" si="0"/>
        <v>0.83299999999999996</v>
      </c>
      <c r="S13" s="48">
        <f t="shared" si="1"/>
        <v>0.94399999999999995</v>
      </c>
      <c r="U13" s="50"/>
      <c r="V13" s="50"/>
    </row>
    <row r="14" spans="1:22" x14ac:dyDescent="0.25">
      <c r="A14" s="16"/>
      <c r="B14" s="16"/>
      <c r="C14" s="16" t="s">
        <v>280</v>
      </c>
      <c r="D14" s="16" t="s">
        <v>2</v>
      </c>
      <c r="E14" s="27">
        <v>1</v>
      </c>
      <c r="F14" s="27">
        <v>113.62</v>
      </c>
      <c r="G14" s="27">
        <v>0</v>
      </c>
      <c r="H14" s="27">
        <v>0</v>
      </c>
      <c r="I14" s="27">
        <v>113.62</v>
      </c>
      <c r="J14" s="27">
        <v>210.93</v>
      </c>
      <c r="K14" s="27">
        <v>75.209999999999994</v>
      </c>
      <c r="L14" s="27">
        <v>399.76</v>
      </c>
      <c r="M14" s="27">
        <v>1.0264020725228959E-3</v>
      </c>
      <c r="N14" s="28">
        <v>0.28422053231939159</v>
      </c>
      <c r="O14" s="28">
        <v>0.52764158495097058</v>
      </c>
      <c r="P14" s="28">
        <v>0.1881378827296378</v>
      </c>
      <c r="Q14" s="2"/>
      <c r="R14" s="67">
        <f t="shared" si="0"/>
        <v>0.81399999999999995</v>
      </c>
      <c r="S14" s="47">
        <f t="shared" si="1"/>
        <v>0.37</v>
      </c>
      <c r="U14" s="50"/>
      <c r="V14" s="50"/>
    </row>
    <row r="15" spans="1:22" x14ac:dyDescent="0.25">
      <c r="A15" s="16"/>
      <c r="B15" s="16"/>
      <c r="C15" s="16" t="s">
        <v>260</v>
      </c>
      <c r="D15" s="16" t="s">
        <v>2</v>
      </c>
      <c r="E15" s="27">
        <v>6</v>
      </c>
      <c r="F15" s="27">
        <v>126.84</v>
      </c>
      <c r="G15" s="27">
        <v>0</v>
      </c>
      <c r="H15" s="27">
        <v>0</v>
      </c>
      <c r="I15" s="27">
        <v>126.84</v>
      </c>
      <c r="J15" s="27">
        <v>159.44</v>
      </c>
      <c r="K15" s="27">
        <v>112.13</v>
      </c>
      <c r="L15" s="27">
        <v>398.41</v>
      </c>
      <c r="M15" s="27">
        <v>9.5618323505341184E-4</v>
      </c>
      <c r="N15" s="28">
        <v>0.3183655028739239</v>
      </c>
      <c r="O15" s="28">
        <v>0.40019075826409978</v>
      </c>
      <c r="P15" s="28">
        <v>0.28144373886197638</v>
      </c>
      <c r="Q15" s="2"/>
      <c r="R15" s="67">
        <f t="shared" si="0"/>
        <v>0.79600000000000004</v>
      </c>
      <c r="S15" s="47">
        <f t="shared" si="1"/>
        <v>0.27700000000000002</v>
      </c>
    </row>
    <row r="16" spans="1:22" x14ac:dyDescent="0.25">
      <c r="A16" s="16"/>
      <c r="B16" s="16"/>
      <c r="C16" s="16" t="s">
        <v>150</v>
      </c>
      <c r="D16" s="16" t="s">
        <v>2</v>
      </c>
      <c r="E16" s="27">
        <v>2</v>
      </c>
      <c r="F16" s="27">
        <v>115.78</v>
      </c>
      <c r="G16" s="27">
        <v>0</v>
      </c>
      <c r="H16" s="27">
        <v>0</v>
      </c>
      <c r="I16" s="27">
        <v>115.78</v>
      </c>
      <c r="J16" s="27">
        <v>273.39999999999998</v>
      </c>
      <c r="K16" s="27">
        <v>4.24</v>
      </c>
      <c r="L16" s="27">
        <v>393.42</v>
      </c>
      <c r="M16" s="27">
        <v>1.401053407549065E-3</v>
      </c>
      <c r="N16" s="28">
        <v>0.29429108840424989</v>
      </c>
      <c r="O16" s="28">
        <v>0.69493162523511776</v>
      </c>
      <c r="P16" s="28">
        <v>1.0777286360632399E-2</v>
      </c>
      <c r="Q16" s="2"/>
      <c r="R16" s="68">
        <f t="shared" si="0"/>
        <v>0.77700000000000002</v>
      </c>
      <c r="S16" s="48">
        <f t="shared" si="1"/>
        <v>0.87</v>
      </c>
    </row>
    <row r="17" spans="1:22" x14ac:dyDescent="0.25">
      <c r="A17" s="16"/>
      <c r="B17" s="16"/>
      <c r="C17" s="16" t="s">
        <v>103</v>
      </c>
      <c r="D17" s="16" t="s">
        <v>2</v>
      </c>
      <c r="E17" s="27">
        <v>8</v>
      </c>
      <c r="F17" s="27">
        <v>25.44</v>
      </c>
      <c r="G17" s="27">
        <v>0</v>
      </c>
      <c r="H17" s="27">
        <v>0</v>
      </c>
      <c r="I17" s="27">
        <v>25.44</v>
      </c>
      <c r="J17" s="27">
        <v>241.26</v>
      </c>
      <c r="K17" s="27">
        <v>126.23</v>
      </c>
      <c r="L17" s="27">
        <v>392.93</v>
      </c>
      <c r="M17" s="27">
        <v>1.050463302090073E-3</v>
      </c>
      <c r="N17" s="28">
        <v>6.4744356501157965E-2</v>
      </c>
      <c r="O17" s="28">
        <v>0.61400249408291552</v>
      </c>
      <c r="P17" s="28">
        <v>0.32125314941592648</v>
      </c>
      <c r="Q17" s="2"/>
      <c r="R17" s="68">
        <f t="shared" si="0"/>
        <v>0.75900000000000001</v>
      </c>
      <c r="S17" s="47">
        <f t="shared" si="1"/>
        <v>0.40699999999999997</v>
      </c>
    </row>
    <row r="18" spans="1:22" x14ac:dyDescent="0.25">
      <c r="A18" s="16"/>
      <c r="B18" s="16"/>
      <c r="C18" s="16" t="s">
        <v>65</v>
      </c>
      <c r="D18" s="16" t="s">
        <v>2</v>
      </c>
      <c r="E18" s="27">
        <v>4</v>
      </c>
      <c r="F18" s="27">
        <v>30.72</v>
      </c>
      <c r="G18" s="27">
        <v>0</v>
      </c>
      <c r="H18" s="27">
        <v>0</v>
      </c>
      <c r="I18" s="27">
        <v>30.72</v>
      </c>
      <c r="J18" s="27">
        <v>165.04</v>
      </c>
      <c r="K18" s="27">
        <v>194.17</v>
      </c>
      <c r="L18" s="27">
        <v>389.92999999999989</v>
      </c>
      <c r="M18" s="27">
        <v>9.1178423779860439E-4</v>
      </c>
      <c r="N18" s="28">
        <v>7.8783371374349251E-2</v>
      </c>
      <c r="O18" s="28">
        <v>0.42325545610750648</v>
      </c>
      <c r="P18" s="28">
        <v>0.49796117251814431</v>
      </c>
      <c r="Q18" s="2"/>
      <c r="R18" s="68">
        <f t="shared" si="0"/>
        <v>0.74</v>
      </c>
      <c r="S18" s="47">
        <f t="shared" si="1"/>
        <v>0.24</v>
      </c>
      <c r="U18" s="51">
        <v>10</v>
      </c>
      <c r="V18" s="52">
        <f>SUMIF(E$4:E$58,U18,L$4:L$58)</f>
        <v>572.49</v>
      </c>
    </row>
    <row r="19" spans="1:22" x14ac:dyDescent="0.25">
      <c r="A19" s="16"/>
      <c r="B19" s="16"/>
      <c r="C19" s="16" t="s">
        <v>248</v>
      </c>
      <c r="D19" s="16" t="s">
        <v>2</v>
      </c>
      <c r="E19" s="27">
        <v>8</v>
      </c>
      <c r="F19" s="27">
        <v>3.21</v>
      </c>
      <c r="G19" s="27">
        <v>0</v>
      </c>
      <c r="H19" s="27">
        <v>0</v>
      </c>
      <c r="I19" s="27">
        <v>3.21</v>
      </c>
      <c r="J19" s="27">
        <v>378.73</v>
      </c>
      <c r="K19" s="27">
        <v>0.09</v>
      </c>
      <c r="L19" s="27">
        <v>382.03</v>
      </c>
      <c r="M19" s="27">
        <v>8.5530381050463429E-4</v>
      </c>
      <c r="N19" s="28">
        <v>8.4024814805120016E-3</v>
      </c>
      <c r="O19" s="28">
        <v>0.99136193492657654</v>
      </c>
      <c r="P19" s="28">
        <v>2.3558359291155149E-4</v>
      </c>
      <c r="Q19" s="2"/>
      <c r="R19" s="68">
        <f t="shared" si="0"/>
        <v>0.72199999999999998</v>
      </c>
      <c r="S19" s="47">
        <f t="shared" si="1"/>
        <v>0.129</v>
      </c>
    </row>
    <row r="20" spans="1:22" x14ac:dyDescent="0.25">
      <c r="A20" s="16"/>
      <c r="B20" s="16"/>
      <c r="C20" s="16" t="s">
        <v>189</v>
      </c>
      <c r="D20" s="16" t="s">
        <v>2</v>
      </c>
      <c r="E20" s="27">
        <v>1</v>
      </c>
      <c r="F20" s="27">
        <v>114.69</v>
      </c>
      <c r="G20" s="27">
        <v>0</v>
      </c>
      <c r="H20" s="27">
        <v>0</v>
      </c>
      <c r="I20" s="27">
        <v>114.69</v>
      </c>
      <c r="J20" s="27">
        <v>60.96</v>
      </c>
      <c r="K20" s="27">
        <v>169.17</v>
      </c>
      <c r="L20" s="27">
        <v>344.82</v>
      </c>
      <c r="M20" s="27">
        <v>1.0079538379241101E-3</v>
      </c>
      <c r="N20" s="28">
        <v>0.33260831738298241</v>
      </c>
      <c r="O20" s="28">
        <v>0.17678788933356529</v>
      </c>
      <c r="P20" s="28">
        <v>0.49060379328345222</v>
      </c>
      <c r="Q20" s="2"/>
      <c r="R20" s="68">
        <f t="shared" si="0"/>
        <v>0.70299999999999996</v>
      </c>
      <c r="S20" s="47">
        <f t="shared" si="1"/>
        <v>0.33300000000000002</v>
      </c>
    </row>
    <row r="21" spans="1:22" x14ac:dyDescent="0.25">
      <c r="A21" s="16"/>
      <c r="B21" s="16"/>
      <c r="C21" s="16" t="s">
        <v>295</v>
      </c>
      <c r="D21" s="16" t="s">
        <v>2</v>
      </c>
      <c r="E21" s="27">
        <v>5</v>
      </c>
      <c r="F21" s="27">
        <v>1.26</v>
      </c>
      <c r="G21" s="27">
        <v>0</v>
      </c>
      <c r="H21" s="27">
        <v>0</v>
      </c>
      <c r="I21" s="27">
        <v>1.26</v>
      </c>
      <c r="J21" s="27">
        <v>271.14999999999998</v>
      </c>
      <c r="K21" s="27">
        <v>70.37</v>
      </c>
      <c r="L21" s="27">
        <v>342.78</v>
      </c>
      <c r="M21" s="27">
        <v>1.1810103947382019E-3</v>
      </c>
      <c r="N21" s="28">
        <v>3.6758270610887452E-3</v>
      </c>
      <c r="O21" s="28">
        <v>0.79103214890016915</v>
      </c>
      <c r="P21" s="28">
        <v>0.20529202403874211</v>
      </c>
      <c r="Q21" s="2"/>
      <c r="R21" s="68">
        <f t="shared" si="0"/>
        <v>0.68500000000000005</v>
      </c>
      <c r="S21" s="47">
        <f t="shared" si="1"/>
        <v>0.53700000000000003</v>
      </c>
    </row>
    <row r="22" spans="1:22" x14ac:dyDescent="0.25">
      <c r="A22" s="16"/>
      <c r="B22" s="16"/>
      <c r="C22" s="16" t="s">
        <v>182</v>
      </c>
      <c r="D22" s="16" t="s">
        <v>2</v>
      </c>
      <c r="E22" s="27">
        <v>2</v>
      </c>
      <c r="F22" s="27">
        <v>239.4</v>
      </c>
      <c r="G22" s="27">
        <v>0</v>
      </c>
      <c r="H22" s="27">
        <v>0</v>
      </c>
      <c r="I22" s="27">
        <v>239.4</v>
      </c>
      <c r="J22" s="27">
        <v>85.08</v>
      </c>
      <c r="K22" s="27">
        <v>13.48</v>
      </c>
      <c r="L22" s="27">
        <v>337.96</v>
      </c>
      <c r="M22" s="27">
        <v>1.186978220937543E-3</v>
      </c>
      <c r="N22" s="28">
        <v>0.708367854183927</v>
      </c>
      <c r="O22" s="28">
        <v>0.25174576873002719</v>
      </c>
      <c r="P22" s="28">
        <v>3.9886377086045692E-2</v>
      </c>
      <c r="Q22" s="2"/>
      <c r="R22" s="68">
        <f t="shared" si="0"/>
        <v>0.66600000000000004</v>
      </c>
      <c r="S22" s="47">
        <f t="shared" si="1"/>
        <v>0.57399999999999995</v>
      </c>
    </row>
    <row r="23" spans="1:22" x14ac:dyDescent="0.25">
      <c r="A23" s="16"/>
      <c r="B23" s="16"/>
      <c r="C23" s="16" t="s">
        <v>356</v>
      </c>
      <c r="D23" s="16" t="s">
        <v>2</v>
      </c>
      <c r="E23" s="27">
        <v>1</v>
      </c>
      <c r="F23" s="27">
        <v>122.07</v>
      </c>
      <c r="G23" s="27">
        <v>0</v>
      </c>
      <c r="H23" s="27">
        <v>0</v>
      </c>
      <c r="I23" s="27">
        <v>122.07</v>
      </c>
      <c r="J23" s="27">
        <v>99.31</v>
      </c>
      <c r="K23" s="27">
        <v>114.67</v>
      </c>
      <c r="L23" s="27">
        <v>336.05</v>
      </c>
      <c r="M23" s="27">
        <v>1.046858645267408E-3</v>
      </c>
      <c r="N23" s="28">
        <v>0.36324951644100578</v>
      </c>
      <c r="O23" s="28">
        <v>0.29552149977681891</v>
      </c>
      <c r="P23" s="28">
        <v>0.34122898378217531</v>
      </c>
      <c r="Q23" s="2"/>
      <c r="R23" s="68">
        <f t="shared" si="0"/>
        <v>0.64800000000000002</v>
      </c>
      <c r="S23" s="47">
        <f t="shared" si="1"/>
        <v>0.38800000000000001</v>
      </c>
    </row>
    <row r="24" spans="1:22" x14ac:dyDescent="0.25">
      <c r="A24" s="16"/>
      <c r="B24" s="16"/>
      <c r="C24" s="16" t="s">
        <v>201</v>
      </c>
      <c r="D24" s="16" t="s">
        <v>2</v>
      </c>
      <c r="E24" s="27">
        <v>1</v>
      </c>
      <c r="F24" s="27">
        <v>100.45</v>
      </c>
      <c r="G24" s="27">
        <v>0</v>
      </c>
      <c r="H24" s="27">
        <v>0</v>
      </c>
      <c r="I24" s="27">
        <v>100.45</v>
      </c>
      <c r="J24" s="27">
        <v>191.28</v>
      </c>
      <c r="K24" s="27">
        <v>44.24</v>
      </c>
      <c r="L24" s="27">
        <v>335.97</v>
      </c>
      <c r="M24" s="27">
        <v>1.248768775019421E-3</v>
      </c>
      <c r="N24" s="28">
        <v>0.29898502842515701</v>
      </c>
      <c r="O24" s="28">
        <v>0.56933654790606303</v>
      </c>
      <c r="P24" s="28">
        <v>0.13167842366877991</v>
      </c>
      <c r="Q24" s="2"/>
      <c r="R24" s="68">
        <f t="shared" si="0"/>
        <v>0.629</v>
      </c>
      <c r="S24" s="47">
        <f t="shared" si="1"/>
        <v>0.70299999999999996</v>
      </c>
    </row>
    <row r="25" spans="1:22" x14ac:dyDescent="0.25">
      <c r="A25" s="16"/>
      <c r="B25" s="16"/>
      <c r="C25" s="16" t="s">
        <v>336</v>
      </c>
      <c r="D25" s="16" t="s">
        <v>2</v>
      </c>
      <c r="E25" s="27">
        <v>4</v>
      </c>
      <c r="F25" s="27">
        <v>131.58000000000001</v>
      </c>
      <c r="G25" s="27">
        <v>0</v>
      </c>
      <c r="H25" s="27">
        <v>0</v>
      </c>
      <c r="I25" s="27">
        <v>131.58000000000001</v>
      </c>
      <c r="J25" s="27">
        <v>190.37</v>
      </c>
      <c r="K25" s="27">
        <v>5.13</v>
      </c>
      <c r="L25" s="27">
        <v>327.08</v>
      </c>
      <c r="M25" s="27">
        <v>9.1949499180528349E-4</v>
      </c>
      <c r="N25" s="28">
        <v>0.40228690228690228</v>
      </c>
      <c r="O25" s="28">
        <v>0.58202886144062604</v>
      </c>
      <c r="P25" s="28">
        <v>1.568423627247156E-2</v>
      </c>
      <c r="Q25" s="2"/>
      <c r="R25" s="68">
        <f t="shared" si="0"/>
        <v>0.61099999999999999</v>
      </c>
      <c r="S25" s="47">
        <f t="shared" si="1"/>
        <v>0.25900000000000001</v>
      </c>
    </row>
    <row r="26" spans="1:22" x14ac:dyDescent="0.25">
      <c r="A26" s="16"/>
      <c r="B26" s="16"/>
      <c r="C26" s="16" t="s">
        <v>314</v>
      </c>
      <c r="D26" s="16" t="s">
        <v>2</v>
      </c>
      <c r="E26" s="27">
        <v>7</v>
      </c>
      <c r="F26" s="27">
        <v>63.42</v>
      </c>
      <c r="G26" s="27">
        <v>0</v>
      </c>
      <c r="H26" s="27">
        <v>0</v>
      </c>
      <c r="I26" s="27">
        <v>63.42</v>
      </c>
      <c r="J26" s="27">
        <v>184.75</v>
      </c>
      <c r="K26" s="27">
        <v>69.84</v>
      </c>
      <c r="L26" s="27">
        <v>318.01</v>
      </c>
      <c r="M26" s="27">
        <v>1.1801839247674961E-3</v>
      </c>
      <c r="N26" s="28">
        <v>0.19942769095311469</v>
      </c>
      <c r="O26" s="28">
        <v>0.58095657369265119</v>
      </c>
      <c r="P26" s="28">
        <v>0.21961573535423409</v>
      </c>
      <c r="Q26" s="2"/>
      <c r="R26" s="68">
        <f t="shared" si="0"/>
        <v>0.59199999999999997</v>
      </c>
      <c r="S26" s="47">
        <f t="shared" si="1"/>
        <v>0.51800000000000002</v>
      </c>
    </row>
    <row r="27" spans="1:22" x14ac:dyDescent="0.25">
      <c r="A27" s="16"/>
      <c r="B27" s="16"/>
      <c r="C27" s="16" t="s">
        <v>215</v>
      </c>
      <c r="D27" s="16" t="s">
        <v>2</v>
      </c>
      <c r="E27" s="27">
        <v>2</v>
      </c>
      <c r="F27" s="27">
        <v>158.41999999999999</v>
      </c>
      <c r="G27" s="27">
        <v>0</v>
      </c>
      <c r="H27" s="27">
        <v>0</v>
      </c>
      <c r="I27" s="27">
        <v>158.41999999999999</v>
      </c>
      <c r="J27" s="27">
        <v>108.32</v>
      </c>
      <c r="K27" s="27">
        <v>49.36</v>
      </c>
      <c r="L27" s="27">
        <v>316.10000000000002</v>
      </c>
      <c r="M27" s="27">
        <v>1.1656464341028099E-3</v>
      </c>
      <c r="N27" s="28">
        <v>0.50117051565960136</v>
      </c>
      <c r="O27" s="28">
        <v>0.34267636823789938</v>
      </c>
      <c r="P27" s="28">
        <v>0.15615311610249921</v>
      </c>
      <c r="Q27" s="2"/>
      <c r="R27" s="68">
        <f t="shared" si="0"/>
        <v>0.57399999999999995</v>
      </c>
      <c r="S27" s="47">
        <f t="shared" si="1"/>
        <v>0.5</v>
      </c>
    </row>
    <row r="28" spans="1:22" x14ac:dyDescent="0.25">
      <c r="A28" s="16"/>
      <c r="B28" s="16"/>
      <c r="C28" s="16" t="s">
        <v>51</v>
      </c>
      <c r="D28" s="16" t="s">
        <v>2</v>
      </c>
      <c r="E28" s="27">
        <v>2</v>
      </c>
      <c r="F28" s="27">
        <v>163.18</v>
      </c>
      <c r="G28" s="27">
        <v>0</v>
      </c>
      <c r="H28" s="27">
        <v>0</v>
      </c>
      <c r="I28" s="27">
        <v>163.18</v>
      </c>
      <c r="J28" s="27">
        <v>124.01</v>
      </c>
      <c r="K28" s="27">
        <v>28.23</v>
      </c>
      <c r="L28" s="27">
        <v>315.42</v>
      </c>
      <c r="M28" s="27">
        <v>1.7120525415909029E-3</v>
      </c>
      <c r="N28" s="28">
        <v>0.51734195675607131</v>
      </c>
      <c r="O28" s="28">
        <v>0.39315832857776928</v>
      </c>
      <c r="P28" s="28">
        <v>8.94997146661594E-2</v>
      </c>
      <c r="Q28" s="2"/>
      <c r="R28" s="68">
        <f t="shared" si="0"/>
        <v>0.55500000000000005</v>
      </c>
      <c r="S28" s="48">
        <f t="shared" si="1"/>
        <v>0.98099999999999998</v>
      </c>
      <c r="U28" s="51">
        <v>6</v>
      </c>
      <c r="V28" s="52">
        <f>SUMIF(E$4:E$58,U28,L$4:L$58)</f>
        <v>1646.3200000000002</v>
      </c>
    </row>
    <row r="29" spans="1:22" x14ac:dyDescent="0.25">
      <c r="A29" s="16"/>
      <c r="B29" s="16"/>
      <c r="C29" s="16" t="s">
        <v>327</v>
      </c>
      <c r="D29" s="16" t="s">
        <v>2</v>
      </c>
      <c r="E29" s="27">
        <v>7</v>
      </c>
      <c r="F29" s="27">
        <v>10.48</v>
      </c>
      <c r="G29" s="27">
        <v>0</v>
      </c>
      <c r="H29" s="27">
        <v>0</v>
      </c>
      <c r="I29" s="27">
        <v>10.48</v>
      </c>
      <c r="J29" s="27">
        <v>215.33</v>
      </c>
      <c r="K29" s="27">
        <v>89.17</v>
      </c>
      <c r="L29" s="27">
        <v>314.98</v>
      </c>
      <c r="M29" s="27">
        <v>1.388145804228164E-3</v>
      </c>
      <c r="N29" s="28">
        <v>3.327195377484285E-2</v>
      </c>
      <c r="O29" s="28">
        <v>0.68363070671153725</v>
      </c>
      <c r="P29" s="28">
        <v>0.28309733951361987</v>
      </c>
      <c r="Q29" s="2"/>
      <c r="R29" s="68">
        <f t="shared" si="0"/>
        <v>0.53700000000000003</v>
      </c>
      <c r="S29" s="48">
        <f t="shared" si="1"/>
        <v>0.83299999999999996</v>
      </c>
    </row>
    <row r="30" spans="1:22" x14ac:dyDescent="0.25">
      <c r="A30" s="16"/>
      <c r="B30" s="16"/>
      <c r="C30" s="16" t="s">
        <v>303</v>
      </c>
      <c r="D30" s="16" t="s">
        <v>2</v>
      </c>
      <c r="E30" s="27">
        <v>5</v>
      </c>
      <c r="F30" s="27">
        <v>5.13</v>
      </c>
      <c r="G30" s="27">
        <v>0</v>
      </c>
      <c r="H30" s="27">
        <v>0</v>
      </c>
      <c r="I30" s="27">
        <v>5.13</v>
      </c>
      <c r="J30" s="27">
        <v>216.53</v>
      </c>
      <c r="K30" s="27">
        <v>93.26</v>
      </c>
      <c r="L30" s="27">
        <v>314.92</v>
      </c>
      <c r="M30" s="27">
        <v>1.017857431438776E-3</v>
      </c>
      <c r="N30" s="28">
        <v>1.6289851390829412E-2</v>
      </c>
      <c r="O30" s="28">
        <v>0.6875714467166264</v>
      </c>
      <c r="P30" s="28">
        <v>0.29613870189254421</v>
      </c>
      <c r="Q30" s="2"/>
      <c r="R30" s="68">
        <f t="shared" si="0"/>
        <v>0.51800000000000002</v>
      </c>
      <c r="S30" s="47">
        <f t="shared" si="1"/>
        <v>0.35099999999999998</v>
      </c>
    </row>
    <row r="31" spans="1:22" x14ac:dyDescent="0.25">
      <c r="A31" s="16"/>
      <c r="B31" s="16"/>
      <c r="C31" s="16" t="s">
        <v>146</v>
      </c>
      <c r="D31" s="16" t="s">
        <v>2</v>
      </c>
      <c r="E31" s="27">
        <v>7</v>
      </c>
      <c r="F31" s="27">
        <v>26.38</v>
      </c>
      <c r="G31" s="27">
        <v>0</v>
      </c>
      <c r="H31" s="27">
        <v>0</v>
      </c>
      <c r="I31" s="27">
        <v>26.38</v>
      </c>
      <c r="J31" s="27">
        <v>270.61</v>
      </c>
      <c r="K31" s="27">
        <v>6.88</v>
      </c>
      <c r="L31" s="27">
        <v>303.87</v>
      </c>
      <c r="M31" s="27">
        <v>1.2198862290593629E-3</v>
      </c>
      <c r="N31" s="28">
        <v>8.6813439957876715E-2</v>
      </c>
      <c r="O31" s="28">
        <v>0.890545298976536</v>
      </c>
      <c r="P31" s="28">
        <v>2.2641261065587261E-2</v>
      </c>
      <c r="Q31" s="2"/>
      <c r="R31" s="68">
        <f t="shared" si="0"/>
        <v>0.5</v>
      </c>
      <c r="S31" s="47">
        <f t="shared" si="1"/>
        <v>0.66600000000000004</v>
      </c>
    </row>
    <row r="32" spans="1:22" x14ac:dyDescent="0.25">
      <c r="A32" s="16"/>
      <c r="B32" s="16"/>
      <c r="C32" s="16" t="s">
        <v>36</v>
      </c>
      <c r="D32" s="16" t="s">
        <v>2</v>
      </c>
      <c r="E32" s="27">
        <v>7</v>
      </c>
      <c r="F32" s="27">
        <v>40.22</v>
      </c>
      <c r="G32" s="27">
        <v>0</v>
      </c>
      <c r="H32" s="27">
        <v>0</v>
      </c>
      <c r="I32" s="27">
        <v>40.22</v>
      </c>
      <c r="J32" s="27">
        <v>250.26</v>
      </c>
      <c r="K32" s="27">
        <v>7.74</v>
      </c>
      <c r="L32" s="27">
        <v>298.22000000000003</v>
      </c>
      <c r="M32" s="27">
        <v>9.0261110119038614E-4</v>
      </c>
      <c r="N32" s="28">
        <v>0.13486687680236059</v>
      </c>
      <c r="O32" s="28">
        <v>0.83917912950171003</v>
      </c>
      <c r="P32" s="28">
        <v>2.595399369592918E-2</v>
      </c>
      <c r="Q32" s="2"/>
      <c r="R32" s="68">
        <f t="shared" si="0"/>
        <v>0.48099999999999998</v>
      </c>
      <c r="S32" s="47">
        <f t="shared" si="1"/>
        <v>0.185</v>
      </c>
      <c r="U32" s="51">
        <v>4</v>
      </c>
      <c r="V32" s="52">
        <f>SUMIF(E$4:E$58,U32,L$4:L$58)</f>
        <v>2234.5999999999995</v>
      </c>
    </row>
    <row r="33" spans="1:22" x14ac:dyDescent="0.25">
      <c r="A33" s="16"/>
      <c r="B33" s="16"/>
      <c r="C33" s="16" t="s">
        <v>272</v>
      </c>
      <c r="D33" s="16" t="s">
        <v>2</v>
      </c>
      <c r="E33" s="27">
        <v>3</v>
      </c>
      <c r="F33" s="27">
        <v>139.91</v>
      </c>
      <c r="G33" s="27">
        <v>0</v>
      </c>
      <c r="H33" s="27">
        <v>0</v>
      </c>
      <c r="I33" s="27">
        <v>139.91</v>
      </c>
      <c r="J33" s="27">
        <v>122.06</v>
      </c>
      <c r="K33" s="27">
        <v>33.450000000000003</v>
      </c>
      <c r="L33" s="27">
        <v>295.42</v>
      </c>
      <c r="M33" s="27">
        <v>1.3183919741516269E-3</v>
      </c>
      <c r="N33" s="28">
        <v>0.47359691286981243</v>
      </c>
      <c r="O33" s="28">
        <v>0.41317446347572939</v>
      </c>
      <c r="P33" s="28">
        <v>0.1132286236544581</v>
      </c>
      <c r="Q33" s="2"/>
      <c r="R33" s="68">
        <f t="shared" si="0"/>
        <v>0.46200000000000002</v>
      </c>
      <c r="S33" s="47">
        <f t="shared" si="1"/>
        <v>0.74</v>
      </c>
    </row>
    <row r="34" spans="1:22" x14ac:dyDescent="0.25">
      <c r="A34" s="16"/>
      <c r="B34" s="16"/>
      <c r="C34" s="16" t="s">
        <v>30</v>
      </c>
      <c r="D34" s="16" t="s">
        <v>2</v>
      </c>
      <c r="E34" s="27">
        <v>3</v>
      </c>
      <c r="F34" s="27">
        <v>113.8</v>
      </c>
      <c r="G34" s="27">
        <v>0</v>
      </c>
      <c r="H34" s="27">
        <v>0</v>
      </c>
      <c r="I34" s="27">
        <v>113.8</v>
      </c>
      <c r="J34" s="27">
        <v>106.08</v>
      </c>
      <c r="K34" s="27">
        <v>73.099999999999994</v>
      </c>
      <c r="L34" s="27">
        <v>292.98</v>
      </c>
      <c r="M34" s="27">
        <v>9.0881737107405974E-4</v>
      </c>
      <c r="N34" s="28">
        <v>0.38842241791248538</v>
      </c>
      <c r="O34" s="28">
        <v>0.36207249641613759</v>
      </c>
      <c r="P34" s="28">
        <v>0.24950508567137691</v>
      </c>
      <c r="Q34" s="2"/>
      <c r="R34" s="68">
        <f t="shared" si="0"/>
        <v>0.44400000000000001</v>
      </c>
      <c r="S34" s="47">
        <f t="shared" si="1"/>
        <v>0.222</v>
      </c>
      <c r="U34" s="51">
        <v>3</v>
      </c>
      <c r="V34" s="52">
        <f>SUMIF(E$4:E$58,U34,L$4:L$58)</f>
        <v>1666.58</v>
      </c>
    </row>
    <row r="35" spans="1:22" x14ac:dyDescent="0.25">
      <c r="A35" s="16"/>
      <c r="B35" s="16"/>
      <c r="C35" s="16" t="s">
        <v>341</v>
      </c>
      <c r="D35" s="16" t="s">
        <v>2</v>
      </c>
      <c r="E35" s="27">
        <v>10</v>
      </c>
      <c r="F35" s="27">
        <v>19.809999999999999</v>
      </c>
      <c r="G35" s="27">
        <v>0</v>
      </c>
      <c r="H35" s="27">
        <v>0</v>
      </c>
      <c r="I35" s="27">
        <v>19.809999999999999</v>
      </c>
      <c r="J35" s="27">
        <v>182.99</v>
      </c>
      <c r="K35" s="27">
        <v>86.65</v>
      </c>
      <c r="L35" s="27">
        <v>289.45</v>
      </c>
      <c r="M35" s="27">
        <v>1.25279167604439E-3</v>
      </c>
      <c r="N35" s="28">
        <v>6.8440145102781125E-2</v>
      </c>
      <c r="O35" s="28">
        <v>0.63219899809984448</v>
      </c>
      <c r="P35" s="28">
        <v>0.29936085679737429</v>
      </c>
      <c r="Q35" s="2"/>
      <c r="R35" s="68">
        <f t="shared" si="0"/>
        <v>0.42499999999999999</v>
      </c>
      <c r="S35" s="47">
        <f t="shared" si="1"/>
        <v>0.72199999999999998</v>
      </c>
    </row>
    <row r="36" spans="1:22" x14ac:dyDescent="0.25">
      <c r="A36" s="16"/>
      <c r="B36" s="16"/>
      <c r="C36" s="16" t="s">
        <v>161</v>
      </c>
      <c r="D36" s="16" t="s">
        <v>2</v>
      </c>
      <c r="E36" s="27">
        <v>6</v>
      </c>
      <c r="F36" s="27">
        <v>86.14</v>
      </c>
      <c r="G36" s="27">
        <v>0</v>
      </c>
      <c r="H36" s="27">
        <v>0</v>
      </c>
      <c r="I36" s="27">
        <v>86.14</v>
      </c>
      <c r="J36" s="27">
        <v>153.04</v>
      </c>
      <c r="K36" s="27">
        <v>37.979999999999997</v>
      </c>
      <c r="L36" s="27">
        <v>277.16000000000003</v>
      </c>
      <c r="M36" s="27">
        <v>1.3912746658099619E-3</v>
      </c>
      <c r="N36" s="28">
        <v>0.31079520854380138</v>
      </c>
      <c r="O36" s="28">
        <v>0.55217203059604558</v>
      </c>
      <c r="P36" s="28">
        <v>0.13703276086015301</v>
      </c>
      <c r="Q36" s="2"/>
      <c r="R36" s="68">
        <f t="shared" ref="R36:R58" si="2">_xlfn.PERCENTRANK.INC(L$4:L$58,L36)</f>
        <v>0.40699999999999997</v>
      </c>
      <c r="S36" s="48">
        <f t="shared" ref="S36:S58" si="3">_xlfn.PERCENTRANK.INC(M$4:M$58,M36)</f>
        <v>0.85099999999999998</v>
      </c>
    </row>
    <row r="37" spans="1:22" x14ac:dyDescent="0.25">
      <c r="A37" s="16"/>
      <c r="B37" s="16"/>
      <c r="C37" s="16" t="s">
        <v>307</v>
      </c>
      <c r="D37" s="16" t="s">
        <v>2</v>
      </c>
      <c r="E37" s="27">
        <v>1</v>
      </c>
      <c r="F37" s="27">
        <v>83.5</v>
      </c>
      <c r="G37" s="27">
        <v>0</v>
      </c>
      <c r="H37" s="27">
        <v>0</v>
      </c>
      <c r="I37" s="27">
        <v>83.5</v>
      </c>
      <c r="J37" s="27">
        <v>35.369999999999997</v>
      </c>
      <c r="K37" s="27">
        <v>143.16</v>
      </c>
      <c r="L37" s="27">
        <v>262.02999999999997</v>
      </c>
      <c r="M37" s="27">
        <v>1.1143716216503569E-3</v>
      </c>
      <c r="N37" s="28">
        <v>0.31866580162576807</v>
      </c>
      <c r="O37" s="28">
        <v>0.13498454375453189</v>
      </c>
      <c r="P37" s="28">
        <v>0.54634965461970009</v>
      </c>
      <c r="Q37" s="2"/>
      <c r="R37" s="68">
        <f t="shared" si="2"/>
        <v>0.38800000000000001</v>
      </c>
      <c r="S37" s="47">
        <f t="shared" si="3"/>
        <v>0.46200000000000002</v>
      </c>
    </row>
    <row r="38" spans="1:22" x14ac:dyDescent="0.25">
      <c r="A38" s="16"/>
      <c r="B38" s="16"/>
      <c r="C38" s="16" t="s">
        <v>228</v>
      </c>
      <c r="D38" s="16" t="s">
        <v>2</v>
      </c>
      <c r="E38" s="27">
        <v>1</v>
      </c>
      <c r="F38" s="27">
        <v>4.3</v>
      </c>
      <c r="G38" s="27">
        <v>0</v>
      </c>
      <c r="H38" s="27">
        <v>0</v>
      </c>
      <c r="I38" s="27">
        <v>4.3</v>
      </c>
      <c r="J38" s="27">
        <v>176.08</v>
      </c>
      <c r="K38" s="27">
        <v>78.33</v>
      </c>
      <c r="L38" s="27">
        <v>258.70999999999998</v>
      </c>
      <c r="M38" s="27">
        <v>8.5440926834745752E-4</v>
      </c>
      <c r="N38" s="28">
        <v>1.6620926906574931E-2</v>
      </c>
      <c r="O38" s="28">
        <v>0.68060763016504966</v>
      </c>
      <c r="P38" s="28">
        <v>0.30277144292837538</v>
      </c>
      <c r="Q38" s="2"/>
      <c r="R38" s="68">
        <f t="shared" si="2"/>
        <v>0.37</v>
      </c>
      <c r="S38" s="47">
        <f t="shared" si="3"/>
        <v>0.111</v>
      </c>
    </row>
    <row r="39" spans="1:22" x14ac:dyDescent="0.25">
      <c r="A39" s="16"/>
      <c r="B39" s="16"/>
      <c r="C39" s="16" t="s">
        <v>222</v>
      </c>
      <c r="D39" s="16" t="s">
        <v>2</v>
      </c>
      <c r="E39" s="27">
        <v>6</v>
      </c>
      <c r="F39" s="27">
        <v>62.58</v>
      </c>
      <c r="G39" s="27">
        <v>0</v>
      </c>
      <c r="H39" s="27">
        <v>0</v>
      </c>
      <c r="I39" s="27">
        <v>62.58</v>
      </c>
      <c r="J39" s="27">
        <v>179.35</v>
      </c>
      <c r="K39" s="27">
        <v>10.8</v>
      </c>
      <c r="L39" s="27">
        <v>252.73</v>
      </c>
      <c r="M39" s="27">
        <v>1.079895057086211E-3</v>
      </c>
      <c r="N39" s="28">
        <v>0.24761603292050799</v>
      </c>
      <c r="O39" s="28">
        <v>0.70965061528112994</v>
      </c>
      <c r="P39" s="28">
        <v>4.2733351798361893E-2</v>
      </c>
      <c r="Q39" s="2"/>
      <c r="R39" s="68">
        <f t="shared" si="2"/>
        <v>0.35099999999999998</v>
      </c>
      <c r="S39" s="47">
        <f t="shared" si="3"/>
        <v>0.42499999999999999</v>
      </c>
    </row>
    <row r="40" spans="1:22" x14ac:dyDescent="0.25">
      <c r="A40" s="16"/>
      <c r="B40" s="16"/>
      <c r="C40" s="16" t="s">
        <v>154</v>
      </c>
      <c r="D40" s="16" t="s">
        <v>2</v>
      </c>
      <c r="E40" s="27">
        <v>2</v>
      </c>
      <c r="F40" s="27">
        <v>119.42</v>
      </c>
      <c r="G40" s="27">
        <v>0</v>
      </c>
      <c r="H40" s="27">
        <v>0</v>
      </c>
      <c r="I40" s="27">
        <v>119.42</v>
      </c>
      <c r="J40" s="27">
        <v>53.43</v>
      </c>
      <c r="K40" s="27">
        <v>66.599999999999994</v>
      </c>
      <c r="L40" s="27">
        <v>239.45</v>
      </c>
      <c r="M40" s="27">
        <v>8.2328792556885769E-4</v>
      </c>
      <c r="N40" s="28">
        <v>0.49872624765086659</v>
      </c>
      <c r="O40" s="28">
        <v>0.22313635414491539</v>
      </c>
      <c r="P40" s="28">
        <v>0.27813739820421801</v>
      </c>
      <c r="Q40" s="2"/>
      <c r="R40" s="68">
        <f t="shared" si="2"/>
        <v>0.33300000000000002</v>
      </c>
      <c r="S40" s="47">
        <f t="shared" si="3"/>
        <v>7.3999999999999996E-2</v>
      </c>
    </row>
    <row r="41" spans="1:22" x14ac:dyDescent="0.25">
      <c r="A41" s="16"/>
      <c r="B41" s="16"/>
      <c r="C41" s="16" t="s">
        <v>25</v>
      </c>
      <c r="D41" s="16" t="s">
        <v>2</v>
      </c>
      <c r="E41" s="27">
        <v>9</v>
      </c>
      <c r="F41" s="27">
        <v>78.19</v>
      </c>
      <c r="G41" s="27">
        <v>0</v>
      </c>
      <c r="H41" s="27">
        <v>0</v>
      </c>
      <c r="I41" s="27">
        <v>78.19</v>
      </c>
      <c r="J41" s="27">
        <v>96.59</v>
      </c>
      <c r="K41" s="27">
        <v>63.94</v>
      </c>
      <c r="L41" s="27">
        <v>238.72</v>
      </c>
      <c r="M41" s="27">
        <v>1.159228864177148E-3</v>
      </c>
      <c r="N41" s="28">
        <v>0.32753853887399459</v>
      </c>
      <c r="O41" s="28">
        <v>0.40461628686327078</v>
      </c>
      <c r="P41" s="28">
        <v>0.26784517426273458</v>
      </c>
      <c r="Q41" s="2"/>
      <c r="R41" s="68">
        <f t="shared" si="2"/>
        <v>0.314</v>
      </c>
      <c r="S41" s="47">
        <f t="shared" si="3"/>
        <v>0.48099999999999998</v>
      </c>
      <c r="U41" s="51">
        <v>2</v>
      </c>
      <c r="V41" s="52">
        <f>SUMIF(E$4:E$58,U41,L$4:L$58)</f>
        <v>2100.4299999999998</v>
      </c>
    </row>
    <row r="42" spans="1:22" x14ac:dyDescent="0.25">
      <c r="A42" s="16"/>
      <c r="B42" s="16"/>
      <c r="C42" s="16" t="s">
        <v>18</v>
      </c>
      <c r="D42" s="16" t="s">
        <v>2</v>
      </c>
      <c r="E42" s="27">
        <v>7</v>
      </c>
      <c r="F42" s="27">
        <v>8.4600000000000009</v>
      </c>
      <c r="G42" s="27">
        <v>0</v>
      </c>
      <c r="H42" s="27">
        <v>0</v>
      </c>
      <c r="I42" s="27">
        <v>8.4600000000000009</v>
      </c>
      <c r="J42" s="27">
        <v>161</v>
      </c>
      <c r="K42" s="27">
        <v>68.72</v>
      </c>
      <c r="L42" s="27">
        <v>238.18</v>
      </c>
      <c r="M42" s="27">
        <v>1.0864289884688369E-3</v>
      </c>
      <c r="N42" s="28">
        <v>3.5519355109580993E-2</v>
      </c>
      <c r="O42" s="28">
        <v>0.67595935846838529</v>
      </c>
      <c r="P42" s="28">
        <v>0.28852128642203367</v>
      </c>
      <c r="Q42" s="2"/>
      <c r="R42" s="68">
        <f t="shared" si="2"/>
        <v>0.29599999999999999</v>
      </c>
      <c r="S42" s="47">
        <f t="shared" si="3"/>
        <v>0.44400000000000001</v>
      </c>
      <c r="U42" s="51">
        <v>1</v>
      </c>
      <c r="V42" s="52">
        <f>SUMIF(E$4:E$58,U42,L$4:L$58)</f>
        <v>1937.34</v>
      </c>
    </row>
    <row r="43" spans="1:22" x14ac:dyDescent="0.25">
      <c r="A43" s="16"/>
      <c r="B43" s="16"/>
      <c r="C43" s="16" t="s">
        <v>77</v>
      </c>
      <c r="D43" s="16" t="s">
        <v>2</v>
      </c>
      <c r="E43" s="27">
        <v>7</v>
      </c>
      <c r="F43" s="27">
        <v>67.95</v>
      </c>
      <c r="G43" s="27">
        <v>0</v>
      </c>
      <c r="H43" s="27">
        <v>0</v>
      </c>
      <c r="I43" s="27">
        <v>67.95</v>
      </c>
      <c r="J43" s="27">
        <v>146.07</v>
      </c>
      <c r="K43" s="27">
        <v>3.3</v>
      </c>
      <c r="L43" s="27">
        <v>217.32</v>
      </c>
      <c r="M43" s="27">
        <v>1.0005709129081569E-3</v>
      </c>
      <c r="N43" s="28">
        <v>0.31267255659856441</v>
      </c>
      <c r="O43" s="28">
        <v>0.67214246272777467</v>
      </c>
      <c r="P43" s="28">
        <v>1.5184980673660959E-2</v>
      </c>
      <c r="Q43" s="2"/>
      <c r="R43" s="68">
        <f t="shared" si="2"/>
        <v>0.27700000000000002</v>
      </c>
      <c r="S43" s="47">
        <f t="shared" si="3"/>
        <v>0.314</v>
      </c>
      <c r="U43" s="51">
        <v>11</v>
      </c>
      <c r="V43" s="52">
        <f>SUMIF(E$4:E$58,U43,L$4:L$58)</f>
        <v>153.63</v>
      </c>
    </row>
    <row r="44" spans="1:22" x14ac:dyDescent="0.25">
      <c r="A44" s="16"/>
      <c r="B44" s="16"/>
      <c r="C44" s="16" t="s">
        <v>321</v>
      </c>
      <c r="D44" s="16" t="s">
        <v>2</v>
      </c>
      <c r="E44" s="27">
        <v>5</v>
      </c>
      <c r="F44" s="27">
        <v>32.869999999999997</v>
      </c>
      <c r="G44" s="27">
        <v>0</v>
      </c>
      <c r="H44" s="27">
        <v>0</v>
      </c>
      <c r="I44" s="27">
        <v>32.869999999999997</v>
      </c>
      <c r="J44" s="27">
        <v>115.38</v>
      </c>
      <c r="K44" s="27">
        <v>53.67</v>
      </c>
      <c r="L44" s="27">
        <v>201.92</v>
      </c>
      <c r="M44" s="27">
        <v>1.2108854960000959E-3</v>
      </c>
      <c r="N44" s="28">
        <v>0.1627872424722662</v>
      </c>
      <c r="O44" s="28">
        <v>0.5714144215530903</v>
      </c>
      <c r="P44" s="28">
        <v>0.26579833597464342</v>
      </c>
      <c r="Q44" s="2"/>
      <c r="R44" s="68">
        <f t="shared" si="2"/>
        <v>0.25900000000000001</v>
      </c>
      <c r="S44" s="47">
        <f t="shared" si="3"/>
        <v>0.61099999999999999</v>
      </c>
    </row>
    <row r="45" spans="1:22" x14ac:dyDescent="0.25">
      <c r="A45" s="16"/>
      <c r="B45" s="16"/>
      <c r="C45" s="16" t="s">
        <v>347</v>
      </c>
      <c r="D45" s="16" t="s">
        <v>2</v>
      </c>
      <c r="E45" s="27">
        <v>5</v>
      </c>
      <c r="F45" s="27">
        <v>4.01</v>
      </c>
      <c r="G45" s="27">
        <v>0</v>
      </c>
      <c r="H45" s="27">
        <v>0</v>
      </c>
      <c r="I45" s="27">
        <v>4.01</v>
      </c>
      <c r="J45" s="27">
        <v>178.56</v>
      </c>
      <c r="K45" s="27">
        <v>0.33</v>
      </c>
      <c r="L45" s="27">
        <v>182.9</v>
      </c>
      <c r="M45" s="27">
        <v>1.216988601960223E-3</v>
      </c>
      <c r="N45" s="28">
        <v>2.1924548933843629E-2</v>
      </c>
      <c r="O45" s="28">
        <v>0.9762711864406779</v>
      </c>
      <c r="P45" s="28">
        <v>1.804264625478404E-3</v>
      </c>
      <c r="Q45" s="2"/>
      <c r="R45" s="68">
        <f t="shared" si="2"/>
        <v>0.24</v>
      </c>
      <c r="S45" s="47">
        <f t="shared" si="3"/>
        <v>0.64800000000000002</v>
      </c>
    </row>
    <row r="46" spans="1:22" x14ac:dyDescent="0.25">
      <c r="A46" s="16"/>
      <c r="B46" s="16"/>
      <c r="C46" s="16" t="s">
        <v>174</v>
      </c>
      <c r="D46" s="16" t="s">
        <v>2</v>
      </c>
      <c r="E46" s="27">
        <v>10</v>
      </c>
      <c r="F46" s="27">
        <v>74.45</v>
      </c>
      <c r="G46" s="27">
        <v>0</v>
      </c>
      <c r="H46" s="27">
        <v>0</v>
      </c>
      <c r="I46" s="27">
        <v>74.45</v>
      </c>
      <c r="J46" s="27">
        <v>91.62</v>
      </c>
      <c r="K46" s="27">
        <v>14.72</v>
      </c>
      <c r="L46" s="27">
        <v>180.79</v>
      </c>
      <c r="M46" s="27">
        <v>9.0638818421553979E-4</v>
      </c>
      <c r="N46" s="28">
        <v>0.41180375020742299</v>
      </c>
      <c r="O46" s="28">
        <v>0.5067758172465292</v>
      </c>
      <c r="P46" s="28">
        <v>8.1420432546047902E-2</v>
      </c>
      <c r="Q46" s="2"/>
      <c r="R46" s="68">
        <f t="shared" si="2"/>
        <v>0.222</v>
      </c>
      <c r="S46" s="47">
        <f t="shared" si="3"/>
        <v>0.20300000000000001</v>
      </c>
    </row>
    <row r="47" spans="1:22" x14ac:dyDescent="0.25">
      <c r="A47" s="16"/>
      <c r="B47" s="16"/>
      <c r="C47" s="16" t="s">
        <v>233</v>
      </c>
      <c r="D47" s="16" t="s">
        <v>2</v>
      </c>
      <c r="E47" s="27">
        <v>9</v>
      </c>
      <c r="F47" s="27">
        <v>37.85</v>
      </c>
      <c r="G47" s="27">
        <v>0</v>
      </c>
      <c r="H47" s="27">
        <v>0</v>
      </c>
      <c r="I47" s="27">
        <v>37.85</v>
      </c>
      <c r="J47" s="27">
        <v>122.99</v>
      </c>
      <c r="K47" s="27">
        <v>17.440000000000001</v>
      </c>
      <c r="L47" s="27">
        <v>178.28</v>
      </c>
      <c r="M47" s="27">
        <v>1.2116434120117709E-3</v>
      </c>
      <c r="N47" s="28">
        <v>0.21230648418218531</v>
      </c>
      <c r="O47" s="28">
        <v>0.6898698676239623</v>
      </c>
      <c r="P47" s="28">
        <v>9.7823648193852378E-2</v>
      </c>
      <c r="Q47" s="2"/>
      <c r="R47" s="68">
        <f t="shared" si="2"/>
        <v>0.20300000000000001</v>
      </c>
      <c r="S47" s="47">
        <f t="shared" si="3"/>
        <v>0.629</v>
      </c>
    </row>
    <row r="48" spans="1:22" x14ac:dyDescent="0.25">
      <c r="A48" s="16"/>
      <c r="B48" s="16"/>
      <c r="C48" s="16" t="s">
        <v>62</v>
      </c>
      <c r="D48" s="16" t="s">
        <v>2</v>
      </c>
      <c r="E48" s="27">
        <v>6</v>
      </c>
      <c r="F48" s="27">
        <v>57.38</v>
      </c>
      <c r="G48" s="27">
        <v>0</v>
      </c>
      <c r="H48" s="27">
        <v>0</v>
      </c>
      <c r="I48" s="27">
        <v>57.38</v>
      </c>
      <c r="J48" s="27">
        <v>111.24</v>
      </c>
      <c r="K48" s="27">
        <v>9.44</v>
      </c>
      <c r="L48" s="27">
        <v>178.06</v>
      </c>
      <c r="M48" s="27">
        <v>8.6892445832520014E-4</v>
      </c>
      <c r="N48" s="28">
        <v>0.3222509266539369</v>
      </c>
      <c r="O48" s="28">
        <v>0.62473323598786923</v>
      </c>
      <c r="P48" s="28">
        <v>5.3015837358193867E-2</v>
      </c>
      <c r="Q48" s="2"/>
      <c r="R48" s="68">
        <f t="shared" si="2"/>
        <v>0.185</v>
      </c>
      <c r="S48" s="47">
        <f t="shared" si="3"/>
        <v>0.14799999999999999</v>
      </c>
      <c r="U48" s="51">
        <v>9</v>
      </c>
      <c r="V48" s="52">
        <f>SUMIF(E$4:E$58,U48,L$4:L$58)</f>
        <v>579.48</v>
      </c>
    </row>
    <row r="49" spans="1:22" x14ac:dyDescent="0.25">
      <c r="A49" s="16"/>
      <c r="B49" s="16"/>
      <c r="C49" s="16" t="s">
        <v>59</v>
      </c>
      <c r="D49" s="16" t="s">
        <v>2</v>
      </c>
      <c r="E49" s="27">
        <v>3</v>
      </c>
      <c r="F49" s="27">
        <v>76.23</v>
      </c>
      <c r="G49" s="27">
        <v>0</v>
      </c>
      <c r="H49" s="27">
        <v>0</v>
      </c>
      <c r="I49" s="27">
        <v>76.23</v>
      </c>
      <c r="J49" s="27">
        <v>87.46</v>
      </c>
      <c r="K49" s="27">
        <v>3.34</v>
      </c>
      <c r="L49" s="27">
        <v>167.03</v>
      </c>
      <c r="M49" s="27">
        <v>7.5953799281524258E-4</v>
      </c>
      <c r="N49" s="28">
        <v>0.4563850805244567</v>
      </c>
      <c r="O49" s="28">
        <v>0.5236185116446147</v>
      </c>
      <c r="P49" s="28">
        <v>1.999640783092857E-2</v>
      </c>
      <c r="Q49" s="2"/>
      <c r="R49" s="68">
        <f t="shared" si="2"/>
        <v>0.16600000000000001</v>
      </c>
      <c r="S49" s="47">
        <f t="shared" si="3"/>
        <v>1.7999999999999999E-2</v>
      </c>
      <c r="U49" s="51">
        <v>8</v>
      </c>
      <c r="V49" s="52">
        <f>SUMIF(E$4:E$58,U49,L$4:L$58)</f>
        <v>1631.1599999999999</v>
      </c>
    </row>
    <row r="50" spans="1:22" x14ac:dyDescent="0.25">
      <c r="A50" s="16"/>
      <c r="B50" s="16"/>
      <c r="C50" s="16" t="s">
        <v>123</v>
      </c>
      <c r="D50" s="16" t="s">
        <v>2</v>
      </c>
      <c r="E50" s="27">
        <v>9</v>
      </c>
      <c r="F50" s="27">
        <v>55.25</v>
      </c>
      <c r="G50" s="27">
        <v>0</v>
      </c>
      <c r="H50" s="27">
        <v>0.2</v>
      </c>
      <c r="I50" s="27">
        <v>55.46</v>
      </c>
      <c r="J50" s="27">
        <v>84.91</v>
      </c>
      <c r="K50" s="27">
        <v>22.11</v>
      </c>
      <c r="L50" s="27">
        <v>162.47999999999999</v>
      </c>
      <c r="M50" s="27">
        <v>1.1985571284199969E-3</v>
      </c>
      <c r="N50" s="28">
        <v>0.34133431806991632</v>
      </c>
      <c r="O50" s="28">
        <v>0.52258739537173793</v>
      </c>
      <c r="P50" s="28">
        <v>0.13607828655834561</v>
      </c>
      <c r="Q50" s="2"/>
      <c r="R50" s="68">
        <f t="shared" si="2"/>
        <v>0.14799999999999999</v>
      </c>
      <c r="S50" s="47">
        <f t="shared" si="3"/>
        <v>0.59199999999999997</v>
      </c>
    </row>
    <row r="51" spans="1:22" x14ac:dyDescent="0.25">
      <c r="A51" s="16"/>
      <c r="B51" s="16"/>
      <c r="C51" s="16" t="s">
        <v>208</v>
      </c>
      <c r="D51" s="16" t="s">
        <v>2</v>
      </c>
      <c r="E51" s="27">
        <v>8</v>
      </c>
      <c r="F51" s="27">
        <v>59.99</v>
      </c>
      <c r="G51" s="27">
        <v>0</v>
      </c>
      <c r="H51" s="27">
        <v>0</v>
      </c>
      <c r="I51" s="27">
        <v>59.99</v>
      </c>
      <c r="J51" s="27">
        <v>72.72</v>
      </c>
      <c r="K51" s="27">
        <v>27.98</v>
      </c>
      <c r="L51" s="27">
        <v>160.69</v>
      </c>
      <c r="M51" s="27">
        <v>7.6213829378536429E-4</v>
      </c>
      <c r="N51" s="28">
        <v>0.37332752504822952</v>
      </c>
      <c r="O51" s="28">
        <v>0.4525483850893024</v>
      </c>
      <c r="P51" s="28">
        <v>0.17412408986246811</v>
      </c>
      <c r="Q51" s="2"/>
      <c r="R51" s="68">
        <f t="shared" si="2"/>
        <v>0.129</v>
      </c>
      <c r="S51" s="47">
        <f t="shared" si="3"/>
        <v>3.6999999999999998E-2</v>
      </c>
    </row>
    <row r="52" spans="1:22" x14ac:dyDescent="0.25">
      <c r="A52" s="16"/>
      <c r="B52" s="16"/>
      <c r="C52" s="16" t="s">
        <v>56</v>
      </c>
      <c r="D52" s="16" t="s">
        <v>2</v>
      </c>
      <c r="E52" s="27">
        <v>5</v>
      </c>
      <c r="F52" s="27">
        <v>29.7</v>
      </c>
      <c r="G52" s="27">
        <v>0</v>
      </c>
      <c r="H52" s="27">
        <v>0</v>
      </c>
      <c r="I52" s="27">
        <v>29.7</v>
      </c>
      <c r="J52" s="27">
        <v>111.34</v>
      </c>
      <c r="K52" s="27">
        <v>3.2</v>
      </c>
      <c r="L52" s="27">
        <v>144.24</v>
      </c>
      <c r="M52" s="27">
        <v>8.0411198697722113E-4</v>
      </c>
      <c r="N52" s="28">
        <v>0.20590682196339441</v>
      </c>
      <c r="O52" s="28">
        <v>0.77190793122573498</v>
      </c>
      <c r="P52" s="28">
        <v>2.2185246810870779E-2</v>
      </c>
      <c r="Q52" s="2"/>
      <c r="R52" s="68">
        <f t="shared" si="2"/>
        <v>0.111</v>
      </c>
      <c r="S52" s="47">
        <f t="shared" si="3"/>
        <v>5.5E-2</v>
      </c>
      <c r="U52" s="51">
        <v>7</v>
      </c>
      <c r="V52" s="52">
        <f>SUMIF(E$4:E$58,U52,L$4:L$58)</f>
        <v>2509.75</v>
      </c>
    </row>
    <row r="53" spans="1:22" x14ac:dyDescent="0.25">
      <c r="A53" s="16"/>
      <c r="B53" s="16"/>
      <c r="C53" s="16" t="s">
        <v>81</v>
      </c>
      <c r="D53" s="16" t="s">
        <v>2</v>
      </c>
      <c r="E53" s="27">
        <v>8</v>
      </c>
      <c r="F53" s="27">
        <v>14.88</v>
      </c>
      <c r="G53" s="27">
        <v>0.21</v>
      </c>
      <c r="H53" s="27">
        <v>0</v>
      </c>
      <c r="I53" s="27">
        <v>15.09</v>
      </c>
      <c r="J53" s="27">
        <v>126.74</v>
      </c>
      <c r="K53" s="27">
        <v>1.99</v>
      </c>
      <c r="L53" s="27">
        <v>143.82</v>
      </c>
      <c r="M53" s="27">
        <v>4.6815339494217251E-4</v>
      </c>
      <c r="N53" s="28">
        <v>0.1049228201919066</v>
      </c>
      <c r="O53" s="28">
        <v>0.88124043943818664</v>
      </c>
      <c r="P53" s="28">
        <v>1.3836740369906829E-2</v>
      </c>
      <c r="Q53" s="2"/>
      <c r="R53" s="68">
        <f t="shared" si="2"/>
        <v>9.1999999999999998E-2</v>
      </c>
      <c r="S53" s="47">
        <f t="shared" si="3"/>
        <v>0</v>
      </c>
    </row>
    <row r="54" spans="1:22" x14ac:dyDescent="0.25">
      <c r="A54" s="16"/>
      <c r="B54" s="16"/>
      <c r="C54" s="16" t="s">
        <v>310</v>
      </c>
      <c r="D54" s="16" t="s">
        <v>2</v>
      </c>
      <c r="E54" s="27">
        <v>6</v>
      </c>
      <c r="F54" s="27">
        <v>8.0500000000000007</v>
      </c>
      <c r="G54" s="27">
        <v>0</v>
      </c>
      <c r="H54" s="27">
        <v>0</v>
      </c>
      <c r="I54" s="27">
        <v>8.0500000000000007</v>
      </c>
      <c r="J54" s="27">
        <v>107.23</v>
      </c>
      <c r="K54" s="27">
        <v>17.899999999999999</v>
      </c>
      <c r="L54" s="27">
        <v>133.18</v>
      </c>
      <c r="M54" s="27">
        <v>1.1853500066752701E-3</v>
      </c>
      <c r="N54" s="28">
        <v>6.0444511187866048E-2</v>
      </c>
      <c r="O54" s="28">
        <v>0.80515092356209639</v>
      </c>
      <c r="P54" s="28">
        <v>0.13440456525003749</v>
      </c>
      <c r="Q54" s="2"/>
      <c r="R54" s="68">
        <f t="shared" si="2"/>
        <v>7.3999999999999996E-2</v>
      </c>
      <c r="S54" s="47">
        <f t="shared" si="3"/>
        <v>0.55500000000000005</v>
      </c>
    </row>
    <row r="55" spans="1:22" x14ac:dyDescent="0.25">
      <c r="A55" s="16"/>
      <c r="B55" s="16"/>
      <c r="C55" s="16" t="s">
        <v>251</v>
      </c>
      <c r="D55" s="16" t="s">
        <v>2</v>
      </c>
      <c r="E55" s="27">
        <v>5</v>
      </c>
      <c r="F55" s="27">
        <v>58.95</v>
      </c>
      <c r="G55" s="27">
        <v>0</v>
      </c>
      <c r="H55" s="27">
        <v>0</v>
      </c>
      <c r="I55" s="27">
        <v>58.95</v>
      </c>
      <c r="J55" s="27">
        <v>42.04</v>
      </c>
      <c r="K55" s="27">
        <v>23.18</v>
      </c>
      <c r="L55" s="27">
        <v>124.17</v>
      </c>
      <c r="M55" s="27">
        <v>1.4429814877223971E-3</v>
      </c>
      <c r="N55" s="28">
        <v>0.47475235564145918</v>
      </c>
      <c r="O55" s="28">
        <v>0.33856809213175482</v>
      </c>
      <c r="P55" s="28">
        <v>0.18667955222678581</v>
      </c>
      <c r="Q55" s="2"/>
      <c r="R55" s="68">
        <f t="shared" si="2"/>
        <v>5.5E-2</v>
      </c>
      <c r="S55" s="48">
        <f t="shared" si="3"/>
        <v>0.88800000000000001</v>
      </c>
    </row>
    <row r="56" spans="1:22" x14ac:dyDescent="0.25">
      <c r="A56" s="16"/>
      <c r="B56" s="16"/>
      <c r="C56" s="16" t="s">
        <v>241</v>
      </c>
      <c r="D56" s="16" t="s">
        <v>2</v>
      </c>
      <c r="E56" s="27">
        <v>10</v>
      </c>
      <c r="F56" s="27">
        <v>33.049999999999997</v>
      </c>
      <c r="G56" s="27">
        <v>0</v>
      </c>
      <c r="H56" s="27">
        <v>0</v>
      </c>
      <c r="I56" s="27">
        <v>33.049999999999997</v>
      </c>
      <c r="J56" s="27">
        <v>42.27</v>
      </c>
      <c r="K56" s="27">
        <v>26.93</v>
      </c>
      <c r="L56" s="27">
        <v>102.25</v>
      </c>
      <c r="M56" s="27">
        <v>1.4676331276015501E-3</v>
      </c>
      <c r="N56" s="28">
        <v>0.32322738386308059</v>
      </c>
      <c r="O56" s="28">
        <v>0.41339853300733498</v>
      </c>
      <c r="P56" s="28">
        <v>0.26337408312958432</v>
      </c>
      <c r="Q56" s="2"/>
      <c r="R56" s="68">
        <f t="shared" si="2"/>
        <v>3.6999999999999998E-2</v>
      </c>
      <c r="S56" s="48">
        <f t="shared" si="3"/>
        <v>0.90700000000000003</v>
      </c>
    </row>
    <row r="57" spans="1:22" x14ac:dyDescent="0.25">
      <c r="A57" s="16"/>
      <c r="B57" s="16"/>
      <c r="C57" s="16" t="s">
        <v>42</v>
      </c>
      <c r="D57" s="16" t="s">
        <v>2</v>
      </c>
      <c r="E57" s="27">
        <v>11</v>
      </c>
      <c r="F57" s="27">
        <v>36.630000000000003</v>
      </c>
      <c r="G57" s="27">
        <v>0</v>
      </c>
      <c r="H57" s="27">
        <v>0</v>
      </c>
      <c r="I57" s="27">
        <v>36.630000000000003</v>
      </c>
      <c r="J57" s="27">
        <v>22.77</v>
      </c>
      <c r="K57" s="27">
        <v>18.91</v>
      </c>
      <c r="L57" s="27">
        <v>78.31</v>
      </c>
      <c r="M57" s="27">
        <v>1.319683181664982E-3</v>
      </c>
      <c r="N57" s="28">
        <v>0.46775635295619972</v>
      </c>
      <c r="O57" s="28">
        <v>0.29076746264844838</v>
      </c>
      <c r="P57" s="28">
        <v>0.24147618439535179</v>
      </c>
      <c r="Q57" s="2"/>
      <c r="R57" s="68">
        <f t="shared" si="2"/>
        <v>1.7999999999999999E-2</v>
      </c>
      <c r="S57" s="47">
        <f t="shared" si="3"/>
        <v>0.75900000000000001</v>
      </c>
      <c r="U57" s="51">
        <v>5</v>
      </c>
      <c r="V57" s="52">
        <f>SUMIF(E$4:E$58,U57,L$4:L$58)</f>
        <v>2173.3100000000004</v>
      </c>
    </row>
    <row r="58" spans="1:22" x14ac:dyDescent="0.25">
      <c r="A58" s="16"/>
      <c r="B58" s="16"/>
      <c r="C58" s="16" t="s">
        <v>98</v>
      </c>
      <c r="D58" s="16" t="s">
        <v>2</v>
      </c>
      <c r="E58" s="27">
        <v>11</v>
      </c>
      <c r="F58" s="27">
        <v>40.64</v>
      </c>
      <c r="G58" s="27">
        <v>0</v>
      </c>
      <c r="H58" s="27">
        <v>0</v>
      </c>
      <c r="I58" s="27">
        <v>40.64</v>
      </c>
      <c r="J58" s="27">
        <v>2</v>
      </c>
      <c r="K58" s="27">
        <v>32.68</v>
      </c>
      <c r="L58" s="27">
        <v>75.319999999999993</v>
      </c>
      <c r="M58" s="27">
        <v>1.335247921430977E-3</v>
      </c>
      <c r="N58" s="28">
        <v>0.53956452469463623</v>
      </c>
      <c r="O58" s="28">
        <v>2.6553372278279339E-2</v>
      </c>
      <c r="P58" s="28">
        <v>0.43388210302708452</v>
      </c>
      <c r="Q58" s="2"/>
      <c r="R58" s="68">
        <f t="shared" si="2"/>
        <v>0</v>
      </c>
      <c r="S58" s="47">
        <f t="shared" si="3"/>
        <v>0.77700000000000002</v>
      </c>
    </row>
    <row r="60" spans="1:22" x14ac:dyDescent="0.25">
      <c r="F60" s="53">
        <f t="shared" ref="F60:K60" si="4">SUM(F4:F58)</f>
        <v>4348.2300000000005</v>
      </c>
      <c r="G60" s="54">
        <f t="shared" si="4"/>
        <v>0.21</v>
      </c>
      <c r="H60" s="54">
        <f t="shared" si="4"/>
        <v>0.2</v>
      </c>
      <c r="I60" s="53">
        <f t="shared" si="4"/>
        <v>4348.6500000000005</v>
      </c>
      <c r="J60" s="53">
        <f t="shared" si="4"/>
        <v>9906.2299999999977</v>
      </c>
      <c r="K60" s="53">
        <f t="shared" si="4"/>
        <v>2950.2099999999996</v>
      </c>
      <c r="L60" s="53">
        <f>SUM(L4:L58)</f>
        <v>17205.09</v>
      </c>
    </row>
  </sheetData>
  <autoFilter ref="A3:V3" xr:uid="{B021E87B-87CB-4266-9A27-2605D633AF27}">
    <sortState xmlns:xlrd2="http://schemas.microsoft.com/office/spreadsheetml/2017/richdata2" ref="A4:V58">
      <sortCondition descending="1" ref="R3"/>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FD9F6-2CE8-4C9F-A359-E02F26C5F96B}">
  <dimension ref="A1:G31"/>
  <sheetViews>
    <sheetView topLeftCell="A4" workbookViewId="0">
      <selection activeCell="G19" sqref="G19"/>
    </sheetView>
  </sheetViews>
  <sheetFormatPr defaultRowHeight="15" x14ac:dyDescent="0.25"/>
  <cols>
    <col min="6" max="6" width="10.5703125" customWidth="1"/>
  </cols>
  <sheetData>
    <row r="1" spans="1:7" x14ac:dyDescent="0.25">
      <c r="A1" t="s">
        <v>378</v>
      </c>
    </row>
    <row r="2" spans="1:7" x14ac:dyDescent="0.25">
      <c r="A2" s="70" t="s">
        <v>471</v>
      </c>
    </row>
    <row r="4" spans="1:7" x14ac:dyDescent="0.25">
      <c r="B4" t="s">
        <v>377</v>
      </c>
      <c r="E4" t="s">
        <v>376</v>
      </c>
    </row>
    <row r="5" spans="1:7" x14ac:dyDescent="0.25">
      <c r="B5" s="56" t="s">
        <v>371</v>
      </c>
      <c r="C5" s="56" t="s">
        <v>372</v>
      </c>
      <c r="E5" s="73" t="s">
        <v>371</v>
      </c>
      <c r="F5" s="73" t="s">
        <v>372</v>
      </c>
    </row>
    <row r="6" spans="1:7" x14ac:dyDescent="0.25">
      <c r="B6" s="56">
        <v>7</v>
      </c>
      <c r="C6" s="74">
        <v>2404.35</v>
      </c>
      <c r="E6" s="73">
        <v>1</v>
      </c>
      <c r="F6" s="72">
        <v>1850.3399999999997</v>
      </c>
      <c r="G6" s="71">
        <f t="shared" ref="G6:G16" si="0" xml:space="preserve"> C6 - F6</f>
        <v>554.01000000000022</v>
      </c>
    </row>
    <row r="7" spans="1:7" x14ac:dyDescent="0.25">
      <c r="B7" s="56">
        <v>4</v>
      </c>
      <c r="C7" s="74">
        <v>2128.3199999999997</v>
      </c>
      <c r="E7" s="73">
        <v>2</v>
      </c>
      <c r="F7" s="72">
        <v>2026.77</v>
      </c>
      <c r="G7" s="71">
        <f t="shared" si="0"/>
        <v>101.54999999999973</v>
      </c>
    </row>
    <row r="8" spans="1:7" x14ac:dyDescent="0.25">
      <c r="B8" s="56">
        <v>5</v>
      </c>
      <c r="C8" s="74">
        <v>2085.86</v>
      </c>
      <c r="E8" s="73">
        <v>3</v>
      </c>
      <c r="F8" s="72">
        <v>1585.0400000000002</v>
      </c>
      <c r="G8" s="75">
        <f t="shared" si="0"/>
        <v>500.81999999999994</v>
      </c>
    </row>
    <row r="9" spans="1:7" x14ac:dyDescent="0.25">
      <c r="B9" s="56">
        <v>2</v>
      </c>
      <c r="C9" s="74">
        <v>2026.7699999999995</v>
      </c>
      <c r="E9" s="73">
        <v>4</v>
      </c>
      <c r="F9" s="72">
        <v>2131.2999999999997</v>
      </c>
      <c r="G9" s="75">
        <f t="shared" si="0"/>
        <v>-104.5300000000002</v>
      </c>
    </row>
    <row r="10" spans="1:7" x14ac:dyDescent="0.25">
      <c r="B10" s="56">
        <v>1</v>
      </c>
      <c r="C10" s="74">
        <v>1851.3</v>
      </c>
      <c r="E10" s="73">
        <v>5</v>
      </c>
      <c r="F10" s="72">
        <v>2085.86</v>
      </c>
      <c r="G10" s="71">
        <f t="shared" si="0"/>
        <v>-234.56000000000017</v>
      </c>
    </row>
    <row r="11" spans="1:7" x14ac:dyDescent="0.25">
      <c r="B11" s="56">
        <v>8</v>
      </c>
      <c r="C11" s="74">
        <v>1595.87</v>
      </c>
      <c r="E11" s="73">
        <v>6</v>
      </c>
      <c r="F11" s="72">
        <v>1575.2599999999998</v>
      </c>
      <c r="G11" s="71">
        <f t="shared" si="0"/>
        <v>20.610000000000127</v>
      </c>
    </row>
    <row r="12" spans="1:7" x14ac:dyDescent="0.25">
      <c r="B12" s="56">
        <v>3</v>
      </c>
      <c r="C12" s="74">
        <v>1587.0600000000002</v>
      </c>
      <c r="E12" s="73">
        <v>7</v>
      </c>
      <c r="F12" s="72">
        <v>2404.3500000000004</v>
      </c>
      <c r="G12" s="75">
        <f t="shared" si="0"/>
        <v>-817.29000000000019</v>
      </c>
    </row>
    <row r="13" spans="1:7" x14ac:dyDescent="0.25">
      <c r="B13" s="56">
        <v>6</v>
      </c>
      <c r="C13" s="74">
        <v>1575.26</v>
      </c>
      <c r="E13" s="73">
        <v>8</v>
      </c>
      <c r="F13" s="72">
        <v>1595.8699999999997</v>
      </c>
      <c r="G13" s="75">
        <f t="shared" si="0"/>
        <v>-20.609999999999673</v>
      </c>
    </row>
    <row r="14" spans="1:7" x14ac:dyDescent="0.25">
      <c r="B14" s="56">
        <v>10</v>
      </c>
      <c r="C14" s="74">
        <v>528.76</v>
      </c>
      <c r="E14" s="73">
        <v>9</v>
      </c>
      <c r="F14" s="72">
        <v>525.91999999999996</v>
      </c>
      <c r="G14" s="71">
        <f t="shared" si="0"/>
        <v>2.8400000000000318</v>
      </c>
    </row>
    <row r="15" spans="1:7" x14ac:dyDescent="0.25">
      <c r="B15" s="56">
        <v>9</v>
      </c>
      <c r="C15" s="74">
        <v>525.91999999999996</v>
      </c>
      <c r="E15" s="73">
        <v>10</v>
      </c>
      <c r="F15" s="72">
        <v>528.76</v>
      </c>
      <c r="G15" s="71">
        <f t="shared" si="0"/>
        <v>-2.8400000000000318</v>
      </c>
    </row>
    <row r="16" spans="1:7" x14ac:dyDescent="0.25">
      <c r="B16" s="56">
        <v>11</v>
      </c>
      <c r="C16" s="74">
        <v>141.20999999999998</v>
      </c>
      <c r="E16" s="73">
        <v>11</v>
      </c>
      <c r="F16" s="72">
        <v>141.20999999999998</v>
      </c>
      <c r="G16" s="71">
        <f t="shared" si="0"/>
        <v>0</v>
      </c>
    </row>
    <row r="19" spans="5:7" x14ac:dyDescent="0.25">
      <c r="E19" t="s">
        <v>376</v>
      </c>
      <c r="G19" s="166" t="s">
        <v>373</v>
      </c>
    </row>
    <row r="20" spans="5:7" x14ac:dyDescent="0.25">
      <c r="E20" s="73" t="s">
        <v>371</v>
      </c>
      <c r="F20" s="73" t="s">
        <v>372</v>
      </c>
      <c r="G20" s="141" t="s">
        <v>367</v>
      </c>
    </row>
    <row r="21" spans="5:7" x14ac:dyDescent="0.25">
      <c r="E21" s="142">
        <v>7</v>
      </c>
      <c r="F21" s="72">
        <v>2404.3500000000004</v>
      </c>
      <c r="G21" s="57">
        <f t="shared" ref="G21:G31" si="1">_xlfn.PERCENTRANK.INC(F$21:F$31,F21)</f>
        <v>1</v>
      </c>
    </row>
    <row r="22" spans="5:7" x14ac:dyDescent="0.25">
      <c r="E22" s="142">
        <v>4</v>
      </c>
      <c r="F22" s="72">
        <v>2131.2999999999997</v>
      </c>
      <c r="G22" s="57">
        <f t="shared" si="1"/>
        <v>0.9</v>
      </c>
    </row>
    <row r="23" spans="5:7" x14ac:dyDescent="0.25">
      <c r="E23" s="142">
        <v>5</v>
      </c>
      <c r="F23" s="72">
        <v>2085.86</v>
      </c>
      <c r="G23" s="57">
        <f t="shared" si="1"/>
        <v>0.8</v>
      </c>
    </row>
    <row r="24" spans="5:7" x14ac:dyDescent="0.25">
      <c r="E24" s="142">
        <v>2</v>
      </c>
      <c r="F24" s="72">
        <v>2026.77</v>
      </c>
      <c r="G24" s="57">
        <f t="shared" si="1"/>
        <v>0.7</v>
      </c>
    </row>
    <row r="25" spans="5:7" x14ac:dyDescent="0.25">
      <c r="E25" s="142">
        <v>1</v>
      </c>
      <c r="F25" s="72">
        <v>1850.3399999999997</v>
      </c>
      <c r="G25" s="57">
        <f t="shared" si="1"/>
        <v>0.6</v>
      </c>
    </row>
    <row r="26" spans="5:7" x14ac:dyDescent="0.25">
      <c r="E26" s="142">
        <v>8</v>
      </c>
      <c r="F26" s="72">
        <v>1595.8699999999997</v>
      </c>
      <c r="G26" s="57">
        <f t="shared" si="1"/>
        <v>0.5</v>
      </c>
    </row>
    <row r="27" spans="5:7" x14ac:dyDescent="0.25">
      <c r="E27" s="142">
        <v>3</v>
      </c>
      <c r="F27" s="72">
        <v>1585.0400000000002</v>
      </c>
      <c r="G27" s="57">
        <f t="shared" si="1"/>
        <v>0.4</v>
      </c>
    </row>
    <row r="28" spans="5:7" x14ac:dyDescent="0.25">
      <c r="E28" s="142">
        <v>6</v>
      </c>
      <c r="F28" s="72">
        <v>1575.2599999999998</v>
      </c>
      <c r="G28" s="57">
        <f t="shared" si="1"/>
        <v>0.3</v>
      </c>
    </row>
    <row r="29" spans="5:7" x14ac:dyDescent="0.25">
      <c r="E29" s="142">
        <v>10</v>
      </c>
      <c r="F29" s="72">
        <v>528.76</v>
      </c>
      <c r="G29" s="57">
        <f t="shared" si="1"/>
        <v>0.2</v>
      </c>
    </row>
    <row r="30" spans="5:7" x14ac:dyDescent="0.25">
      <c r="E30" s="142">
        <v>9</v>
      </c>
      <c r="F30" s="72">
        <v>525.91999999999996</v>
      </c>
      <c r="G30" s="57">
        <f t="shared" si="1"/>
        <v>0.1</v>
      </c>
    </row>
    <row r="31" spans="5:7" x14ac:dyDescent="0.25">
      <c r="E31" s="142">
        <v>11</v>
      </c>
      <c r="F31" s="72">
        <v>141.20999999999998</v>
      </c>
      <c r="G31" s="57">
        <f t="shared" si="1"/>
        <v>0</v>
      </c>
    </row>
  </sheetData>
  <autoFilter ref="E20:G20" xr:uid="{4FBFD9F6-2CE8-4C9F-A359-E02F26C5F96B}">
    <sortState xmlns:xlrd2="http://schemas.microsoft.com/office/spreadsheetml/2017/richdata2" ref="E21:G31">
      <sortCondition descending="1" ref="G20"/>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0DA30-8B4D-4578-BB34-C264CE59CBD8}">
  <dimension ref="A1:E16"/>
  <sheetViews>
    <sheetView topLeftCell="A57" workbookViewId="0">
      <selection activeCell="C62" sqref="C62"/>
    </sheetView>
  </sheetViews>
  <sheetFormatPr defaultRowHeight="15" x14ac:dyDescent="0.25"/>
  <cols>
    <col min="1" max="1" width="16.140625" customWidth="1"/>
    <col min="2" max="2" width="24.140625" customWidth="1"/>
    <col min="3" max="3" width="19.85546875" style="55" customWidth="1"/>
    <col min="4" max="4" width="26" bestFit="1" customWidth="1"/>
  </cols>
  <sheetData>
    <row r="1" spans="1:5" ht="18.75" x14ac:dyDescent="0.3">
      <c r="A1" s="172" t="s">
        <v>468</v>
      </c>
      <c r="B1" s="172"/>
      <c r="C1" s="172"/>
    </row>
    <row r="2" spans="1:5" x14ac:dyDescent="0.25">
      <c r="A2" s="157">
        <v>44494</v>
      </c>
      <c r="B2" s="135"/>
      <c r="C2" s="129"/>
    </row>
    <row r="3" spans="1:5" x14ac:dyDescent="0.25">
      <c r="A3" s="70" t="s">
        <v>471</v>
      </c>
      <c r="B3" s="135"/>
      <c r="C3" s="129"/>
    </row>
    <row r="4" spans="1:5" x14ac:dyDescent="0.25">
      <c r="A4" s="70"/>
      <c r="B4" s="135"/>
      <c r="C4" s="129"/>
    </row>
    <row r="5" spans="1:5" x14ac:dyDescent="0.25">
      <c r="A5" s="173" t="s">
        <v>467</v>
      </c>
      <c r="B5" s="173" t="s">
        <v>466</v>
      </c>
      <c r="C5" s="173" t="s">
        <v>465</v>
      </c>
    </row>
    <row r="6" spans="1:5" x14ac:dyDescent="0.25">
      <c r="A6" s="173"/>
      <c r="B6" s="173"/>
      <c r="C6" s="173"/>
    </row>
    <row r="7" spans="1:5" x14ac:dyDescent="0.25">
      <c r="A7" s="156" t="s">
        <v>464</v>
      </c>
      <c r="B7" s="155">
        <v>9610</v>
      </c>
      <c r="C7" s="154">
        <v>0.69</v>
      </c>
    </row>
    <row r="8" spans="1:5" x14ac:dyDescent="0.25">
      <c r="A8" s="153" t="s">
        <v>463</v>
      </c>
      <c r="B8" s="152">
        <v>4388</v>
      </c>
      <c r="C8" s="151">
        <v>0.31</v>
      </c>
    </row>
    <row r="9" spans="1:5" x14ac:dyDescent="0.25">
      <c r="A9" s="147" t="s">
        <v>462</v>
      </c>
      <c r="B9" s="150">
        <v>4386</v>
      </c>
      <c r="C9" s="145"/>
    </row>
    <row r="10" spans="1:5" ht="15.75" customHeight="1" x14ac:dyDescent="0.25">
      <c r="A10" s="147" t="s">
        <v>461</v>
      </c>
      <c r="B10" s="146">
        <v>1.52</v>
      </c>
      <c r="C10" s="145"/>
      <c r="D10" s="149"/>
      <c r="E10" s="148"/>
    </row>
    <row r="11" spans="1:5" x14ac:dyDescent="0.25">
      <c r="A11" s="147" t="s">
        <v>460</v>
      </c>
      <c r="B11" s="146">
        <v>0.22</v>
      </c>
      <c r="C11" s="145"/>
    </row>
    <row r="12" spans="1:5" x14ac:dyDescent="0.25">
      <c r="A12" s="174" t="s">
        <v>459</v>
      </c>
      <c r="B12" s="175">
        <v>13998</v>
      </c>
      <c r="C12" s="176"/>
    </row>
    <row r="13" spans="1:5" x14ac:dyDescent="0.25">
      <c r="A13" s="174"/>
      <c r="B13" s="174"/>
      <c r="C13" s="176"/>
    </row>
    <row r="15" spans="1:5" x14ac:dyDescent="0.25">
      <c r="A15" s="144" t="s">
        <v>458</v>
      </c>
    </row>
    <row r="16" spans="1:5" x14ac:dyDescent="0.25">
      <c r="A16" s="143" t="s">
        <v>457</v>
      </c>
    </row>
  </sheetData>
  <mergeCells count="7">
    <mergeCell ref="A1:C1"/>
    <mergeCell ref="A5:A6"/>
    <mergeCell ref="B5:B6"/>
    <mergeCell ref="C5:C6"/>
    <mergeCell ref="A12:A13"/>
    <mergeCell ref="B12:B13"/>
    <mergeCell ref="C12:C1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D7D73-A842-4B24-A1D8-6A05D2567E7F}">
  <dimension ref="A2:B24"/>
  <sheetViews>
    <sheetView workbookViewId="0"/>
  </sheetViews>
  <sheetFormatPr defaultRowHeight="15" x14ac:dyDescent="0.25"/>
  <cols>
    <col min="1" max="1" width="44.42578125" customWidth="1"/>
    <col min="2" max="2" width="105.7109375" customWidth="1"/>
  </cols>
  <sheetData>
    <row r="2" spans="1:2" x14ac:dyDescent="0.25">
      <c r="A2" s="86" t="s">
        <v>400</v>
      </c>
      <c r="B2" s="86" t="s">
        <v>399</v>
      </c>
    </row>
    <row r="3" spans="1:2" x14ac:dyDescent="0.25">
      <c r="A3" s="85" t="s">
        <v>0</v>
      </c>
      <c r="B3" s="78" t="s">
        <v>398</v>
      </c>
    </row>
    <row r="4" spans="1:2" x14ac:dyDescent="0.25">
      <c r="A4" s="85" t="s">
        <v>1</v>
      </c>
      <c r="B4" s="78" t="s">
        <v>1</v>
      </c>
    </row>
    <row r="5" spans="1:2" x14ac:dyDescent="0.25">
      <c r="A5" s="85" t="s">
        <v>2</v>
      </c>
      <c r="B5" s="78" t="s">
        <v>397</v>
      </c>
    </row>
    <row r="6" spans="1:2" x14ac:dyDescent="0.25">
      <c r="A6" s="85" t="s">
        <v>3</v>
      </c>
      <c r="B6" s="78" t="s">
        <v>396</v>
      </c>
    </row>
    <row r="7" spans="1:2" x14ac:dyDescent="0.25">
      <c r="A7" s="85" t="s">
        <v>4</v>
      </c>
      <c r="B7" s="78" t="s">
        <v>395</v>
      </c>
    </row>
    <row r="8" spans="1:2" x14ac:dyDescent="0.25">
      <c r="A8" s="84" t="s">
        <v>5</v>
      </c>
      <c r="B8" s="78" t="s">
        <v>394</v>
      </c>
    </row>
    <row r="9" spans="1:2" x14ac:dyDescent="0.25">
      <c r="A9" s="84" t="s">
        <v>6</v>
      </c>
      <c r="B9" s="78" t="s">
        <v>393</v>
      </c>
    </row>
    <row r="10" spans="1:2" x14ac:dyDescent="0.25">
      <c r="A10" s="84" t="s">
        <v>7</v>
      </c>
      <c r="B10" s="78" t="s">
        <v>392</v>
      </c>
    </row>
    <row r="11" spans="1:2" ht="14.25" customHeight="1" x14ac:dyDescent="0.25">
      <c r="A11" s="84" t="s">
        <v>8</v>
      </c>
      <c r="B11" s="78" t="s">
        <v>391</v>
      </c>
    </row>
    <row r="12" spans="1:2" x14ac:dyDescent="0.25">
      <c r="A12" s="84" t="s">
        <v>9</v>
      </c>
      <c r="B12" s="78" t="s">
        <v>390</v>
      </c>
    </row>
    <row r="13" spans="1:2" x14ac:dyDescent="0.25">
      <c r="A13" s="83" t="s">
        <v>10</v>
      </c>
      <c r="B13" s="78" t="s">
        <v>389</v>
      </c>
    </row>
    <row r="14" spans="1:2" x14ac:dyDescent="0.25">
      <c r="A14" s="82" t="s">
        <v>11</v>
      </c>
      <c r="B14" s="78" t="s">
        <v>388</v>
      </c>
    </row>
    <row r="15" spans="1:2" ht="15.75" customHeight="1" x14ac:dyDescent="0.25">
      <c r="A15" s="81" t="s">
        <v>368</v>
      </c>
      <c r="B15" s="78" t="s">
        <v>387</v>
      </c>
    </row>
    <row r="16" spans="1:2" x14ac:dyDescent="0.25">
      <c r="A16" s="80" t="s">
        <v>13</v>
      </c>
      <c r="B16" s="78" t="s">
        <v>386</v>
      </c>
    </row>
    <row r="17" spans="1:2" x14ac:dyDescent="0.25">
      <c r="A17" s="80" t="s">
        <v>14</v>
      </c>
      <c r="B17" s="78" t="s">
        <v>385</v>
      </c>
    </row>
    <row r="18" spans="1:2" x14ac:dyDescent="0.25">
      <c r="A18" s="79" t="s">
        <v>15</v>
      </c>
      <c r="B18" s="78" t="s">
        <v>384</v>
      </c>
    </row>
    <row r="20" spans="1:2" x14ac:dyDescent="0.25">
      <c r="A20" s="77" t="s">
        <v>383</v>
      </c>
    </row>
    <row r="21" spans="1:2" x14ac:dyDescent="0.25">
      <c r="A21" s="2" t="s">
        <v>382</v>
      </c>
      <c r="B21" s="2"/>
    </row>
    <row r="22" spans="1:2" x14ac:dyDescent="0.25">
      <c r="A22" s="2" t="s">
        <v>381</v>
      </c>
      <c r="B22" s="2"/>
    </row>
    <row r="23" spans="1:2" x14ac:dyDescent="0.25">
      <c r="A23" s="76" t="s">
        <v>380</v>
      </c>
      <c r="B23" s="2"/>
    </row>
    <row r="24" spans="1:2" x14ac:dyDescent="0.25">
      <c r="A24" s="2" t="s">
        <v>379</v>
      </c>
      <c r="B24"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22F3C-D722-4C08-B755-06C62BBE97C7}">
  <dimension ref="A1:A109"/>
  <sheetViews>
    <sheetView workbookViewId="0"/>
  </sheetViews>
  <sheetFormatPr defaultColWidth="94.85546875" defaultRowHeight="12" x14ac:dyDescent="0.2"/>
  <cols>
    <col min="1" max="1" width="94.85546875" style="87"/>
    <col min="2" max="4" width="94.85546875" style="87" customWidth="1"/>
    <col min="5" max="5" width="94.85546875" style="87"/>
    <col min="6" max="6" width="17.5703125" style="87" customWidth="1"/>
    <col min="7" max="7" width="7.28515625" style="87" customWidth="1"/>
    <col min="8" max="8" width="5.140625" style="87" customWidth="1"/>
    <col min="9" max="9" width="4.28515625" style="87" customWidth="1"/>
    <col min="10" max="10" width="1.42578125" style="87" customWidth="1"/>
    <col min="11" max="11" width="6.42578125" style="87" customWidth="1"/>
    <col min="12" max="12" width="8.42578125" style="87" customWidth="1"/>
    <col min="13" max="13" width="15.140625" style="87" customWidth="1"/>
    <col min="14" max="14" width="4.85546875" style="87" customWidth="1"/>
    <col min="15" max="15" width="1.140625" style="87" customWidth="1"/>
    <col min="16" max="16" width="11.85546875" style="87" customWidth="1"/>
    <col min="17" max="17" width="16.7109375" style="87" customWidth="1"/>
    <col min="18" max="18" width="8.140625" style="87" customWidth="1"/>
    <col min="19" max="19" width="11.28515625" style="87" customWidth="1"/>
    <col min="20" max="16384" width="94.85546875" style="87"/>
  </cols>
  <sheetData>
    <row r="1" spans="1:1" ht="15" x14ac:dyDescent="0.25">
      <c r="A1" s="97" t="s">
        <v>441</v>
      </c>
    </row>
    <row r="4" spans="1:1" ht="48" x14ac:dyDescent="0.2">
      <c r="A4" s="96" t="s">
        <v>440</v>
      </c>
    </row>
    <row r="5" spans="1:1" x14ac:dyDescent="0.2">
      <c r="A5" s="96"/>
    </row>
    <row r="6" spans="1:1" ht="144" x14ac:dyDescent="0.2">
      <c r="A6" s="90" t="s">
        <v>439</v>
      </c>
    </row>
    <row r="7" spans="1:1" x14ac:dyDescent="0.2">
      <c r="A7" s="96"/>
    </row>
    <row r="8" spans="1:1" x14ac:dyDescent="0.2">
      <c r="A8" s="96" t="s">
        <v>438</v>
      </c>
    </row>
    <row r="9" spans="1:1" x14ac:dyDescent="0.2">
      <c r="A9" s="89" t="s">
        <v>437</v>
      </c>
    </row>
    <row r="10" spans="1:1" x14ac:dyDescent="0.2">
      <c r="A10" s="89" t="s">
        <v>436</v>
      </c>
    </row>
    <row r="11" spans="1:1" x14ac:dyDescent="0.2">
      <c r="A11" s="96"/>
    </row>
    <row r="13" spans="1:1" x14ac:dyDescent="0.2">
      <c r="A13" s="96"/>
    </row>
    <row r="14" spans="1:1" x14ac:dyDescent="0.2">
      <c r="A14" s="91"/>
    </row>
    <row r="15" spans="1:1" x14ac:dyDescent="0.2">
      <c r="A15" s="90" t="s">
        <v>435</v>
      </c>
    </row>
    <row r="16" spans="1:1" ht="60" x14ac:dyDescent="0.2">
      <c r="A16" s="94" t="s">
        <v>434</v>
      </c>
    </row>
    <row r="17" spans="1:1" x14ac:dyDescent="0.2">
      <c r="A17" s="94"/>
    </row>
    <row r="18" spans="1:1" ht="48" x14ac:dyDescent="0.2">
      <c r="A18" s="94" t="s">
        <v>433</v>
      </c>
    </row>
    <row r="19" spans="1:1" x14ac:dyDescent="0.2">
      <c r="A19" s="89" t="s">
        <v>432</v>
      </c>
    </row>
    <row r="20" spans="1:1" x14ac:dyDescent="0.2">
      <c r="A20" s="95"/>
    </row>
    <row r="22" spans="1:1" x14ac:dyDescent="0.2">
      <c r="A22" s="90"/>
    </row>
    <row r="23" spans="1:1" x14ac:dyDescent="0.2">
      <c r="A23" s="90" t="s">
        <v>431</v>
      </c>
    </row>
    <row r="24" spans="1:1" ht="96" x14ac:dyDescent="0.2">
      <c r="A24" s="94" t="s">
        <v>430</v>
      </c>
    </row>
    <row r="25" spans="1:1" x14ac:dyDescent="0.2">
      <c r="A25" s="96"/>
    </row>
    <row r="26" spans="1:1" ht="48" x14ac:dyDescent="0.2">
      <c r="A26" s="94" t="s">
        <v>429</v>
      </c>
    </row>
    <row r="27" spans="1:1" x14ac:dyDescent="0.2">
      <c r="A27" s="89" t="s">
        <v>428</v>
      </c>
    </row>
    <row r="28" spans="1:1" x14ac:dyDescent="0.2">
      <c r="A28" s="89" t="s">
        <v>427</v>
      </c>
    </row>
    <row r="29" spans="1:1" x14ac:dyDescent="0.2">
      <c r="A29" s="95"/>
    </row>
    <row r="31" spans="1:1" x14ac:dyDescent="0.2">
      <c r="A31" s="95"/>
    </row>
    <row r="32" spans="1:1" x14ac:dyDescent="0.2">
      <c r="A32" s="95"/>
    </row>
    <row r="33" spans="1:1" x14ac:dyDescent="0.2">
      <c r="A33" s="90" t="s">
        <v>426</v>
      </c>
    </row>
    <row r="34" spans="1:1" ht="120" x14ac:dyDescent="0.2">
      <c r="A34" s="94" t="s">
        <v>425</v>
      </c>
    </row>
    <row r="35" spans="1:1" ht="48" x14ac:dyDescent="0.2">
      <c r="A35" s="94" t="s">
        <v>424</v>
      </c>
    </row>
    <row r="36" spans="1:1" x14ac:dyDescent="0.2">
      <c r="A36" s="89" t="s">
        <v>423</v>
      </c>
    </row>
    <row r="37" spans="1:1" x14ac:dyDescent="0.2">
      <c r="A37" s="88"/>
    </row>
    <row r="39" spans="1:1" x14ac:dyDescent="0.2">
      <c r="A39" s="88"/>
    </row>
    <row r="40" spans="1:1" x14ac:dyDescent="0.2">
      <c r="A40" s="88"/>
    </row>
    <row r="41" spans="1:1" x14ac:dyDescent="0.2">
      <c r="A41" s="88"/>
    </row>
    <row r="42" spans="1:1" x14ac:dyDescent="0.2">
      <c r="A42" s="88"/>
    </row>
    <row r="45" spans="1:1" x14ac:dyDescent="0.2">
      <c r="A45" s="88"/>
    </row>
    <row r="46" spans="1:1" ht="72" x14ac:dyDescent="0.2">
      <c r="A46" s="93" t="s">
        <v>422</v>
      </c>
    </row>
    <row r="47" spans="1:1" x14ac:dyDescent="0.2">
      <c r="A47" s="91"/>
    </row>
    <row r="48" spans="1:1" x14ac:dyDescent="0.2">
      <c r="A48" s="88" t="s">
        <v>421</v>
      </c>
    </row>
    <row r="50" spans="1:1" x14ac:dyDescent="0.2">
      <c r="A50" s="91"/>
    </row>
    <row r="51" spans="1:1" x14ac:dyDescent="0.2">
      <c r="A51" s="91"/>
    </row>
    <row r="53" spans="1:1" x14ac:dyDescent="0.2">
      <c r="A53" s="91"/>
    </row>
    <row r="54" spans="1:1" x14ac:dyDescent="0.2">
      <c r="A54" s="88" t="s">
        <v>420</v>
      </c>
    </row>
    <row r="55" spans="1:1" x14ac:dyDescent="0.2">
      <c r="A55" s="89" t="s">
        <v>419</v>
      </c>
    </row>
    <row r="56" spans="1:1" x14ac:dyDescent="0.2">
      <c r="A56" s="91"/>
    </row>
    <row r="59" spans="1:1" x14ac:dyDescent="0.2">
      <c r="A59" s="90" t="s">
        <v>418</v>
      </c>
    </row>
    <row r="61" spans="1:1" x14ac:dyDescent="0.2">
      <c r="A61" s="92" t="s">
        <v>417</v>
      </c>
    </row>
    <row r="63" spans="1:1" ht="24" x14ac:dyDescent="0.2">
      <c r="A63" s="92" t="s">
        <v>416</v>
      </c>
    </row>
    <row r="65" spans="1:1" ht="24" x14ac:dyDescent="0.2">
      <c r="A65" s="92" t="s">
        <v>415</v>
      </c>
    </row>
    <row r="67" spans="1:1" x14ac:dyDescent="0.2">
      <c r="A67" s="92" t="s">
        <v>414</v>
      </c>
    </row>
    <row r="69" spans="1:1" x14ac:dyDescent="0.2">
      <c r="A69" s="89" t="s">
        <v>413</v>
      </c>
    </row>
    <row r="70" spans="1:1" x14ac:dyDescent="0.2">
      <c r="A70" s="91"/>
    </row>
    <row r="72" spans="1:1" x14ac:dyDescent="0.2">
      <c r="A72" s="91"/>
    </row>
    <row r="73" spans="1:1" x14ac:dyDescent="0.2">
      <c r="A73" s="91"/>
    </row>
    <row r="74" spans="1:1" x14ac:dyDescent="0.2">
      <c r="A74" s="91"/>
    </row>
    <row r="77" spans="1:1" x14ac:dyDescent="0.2">
      <c r="A77" s="88"/>
    </row>
    <row r="78" spans="1:1" x14ac:dyDescent="0.2">
      <c r="A78" s="88" t="s">
        <v>412</v>
      </c>
    </row>
    <row r="79" spans="1:1" x14ac:dyDescent="0.2">
      <c r="A79" s="88"/>
    </row>
    <row r="80" spans="1:1" x14ac:dyDescent="0.2">
      <c r="A80" s="90" t="s">
        <v>411</v>
      </c>
    </row>
    <row r="81" spans="1:1" ht="60" x14ac:dyDescent="0.2">
      <c r="A81" s="89" t="s">
        <v>410</v>
      </c>
    </row>
    <row r="82" spans="1:1" x14ac:dyDescent="0.2">
      <c r="A82" s="88"/>
    </row>
    <row r="83" spans="1:1" x14ac:dyDescent="0.2">
      <c r="A83" s="88"/>
    </row>
    <row r="85" spans="1:1" x14ac:dyDescent="0.2">
      <c r="A85" s="88"/>
    </row>
    <row r="86" spans="1:1" x14ac:dyDescent="0.2">
      <c r="A86" s="88"/>
    </row>
    <row r="87" spans="1:1" x14ac:dyDescent="0.2">
      <c r="A87" s="90" t="s">
        <v>409</v>
      </c>
    </row>
    <row r="88" spans="1:1" ht="24" x14ac:dyDescent="0.2">
      <c r="A88" s="88" t="s">
        <v>408</v>
      </c>
    </row>
    <row r="89" spans="1:1" x14ac:dyDescent="0.2">
      <c r="A89" s="89" t="s">
        <v>407</v>
      </c>
    </row>
    <row r="91" spans="1:1" x14ac:dyDescent="0.2">
      <c r="A91" s="88"/>
    </row>
    <row r="92" spans="1:1" x14ac:dyDescent="0.2">
      <c r="A92" s="88"/>
    </row>
    <row r="93" spans="1:1" x14ac:dyDescent="0.2">
      <c r="A93" s="88"/>
    </row>
    <row r="94" spans="1:1" x14ac:dyDescent="0.2">
      <c r="A94" s="88"/>
    </row>
    <row r="95" spans="1:1" x14ac:dyDescent="0.2">
      <c r="A95" s="90" t="s">
        <v>406</v>
      </c>
    </row>
    <row r="96" spans="1:1" ht="36" x14ac:dyDescent="0.2">
      <c r="A96" s="88" t="s">
        <v>405</v>
      </c>
    </row>
    <row r="97" spans="1:1" x14ac:dyDescent="0.2">
      <c r="A97" s="89" t="s">
        <v>404</v>
      </c>
    </row>
    <row r="99" spans="1:1" x14ac:dyDescent="0.2">
      <c r="A99" s="88"/>
    </row>
    <row r="100" spans="1:1" x14ac:dyDescent="0.2">
      <c r="A100" s="88"/>
    </row>
    <row r="101" spans="1:1" x14ac:dyDescent="0.2">
      <c r="A101" s="88"/>
    </row>
    <row r="102" spans="1:1" x14ac:dyDescent="0.2">
      <c r="A102" s="90" t="s">
        <v>403</v>
      </c>
    </row>
    <row r="103" spans="1:1" ht="48" x14ac:dyDescent="0.2">
      <c r="A103" s="88" t="s">
        <v>402</v>
      </c>
    </row>
    <row r="104" spans="1:1" x14ac:dyDescent="0.2">
      <c r="A104" s="89" t="s">
        <v>401</v>
      </c>
    </row>
    <row r="105" spans="1:1" x14ac:dyDescent="0.2">
      <c r="A105" s="88"/>
    </row>
    <row r="107" spans="1:1" x14ac:dyDescent="0.2">
      <c r="A107" s="88"/>
    </row>
    <row r="108" spans="1:1" x14ac:dyDescent="0.2">
      <c r="A108" s="88"/>
    </row>
    <row r="109" spans="1:1" x14ac:dyDescent="0.2">
      <c r="A109" s="88"/>
    </row>
  </sheetData>
  <hyperlinks>
    <hyperlink ref="A9" r:id="rId1" xr:uid="{C6ABD45F-350A-4B2A-9ED5-A176DF19BE1B}"/>
    <hyperlink ref="A10" r:id="rId2" xr:uid="{19F5B871-EB4F-4C18-86C5-2CE145A02477}"/>
    <hyperlink ref="A19" r:id="rId3" display="https://data.wvgis.wvu.edu/pub/RA/_resources/status/WV_FloodStudies.pdf" xr:uid="{2F3DB194-8F77-4C91-9745-A68A33EEADCB}"/>
    <hyperlink ref="A27" r:id="rId4" display="https://data.wvgis.wvu.edu/pub/RA/_resources/status/Advisoy_A_and_AFH_Status.pdf" xr:uid="{FBE2E363-6DAA-44FD-8CD6-17EE56E3BD57}"/>
    <hyperlink ref="A28" r:id="rId5" display="http://www.mapwv.gov/flood/content/documents/AFHhandout.pdf" xr:uid="{043C9E9E-009A-4A9C-A36D-9DAB15ECD99F}"/>
    <hyperlink ref="A36" r:id="rId6" display="https://data.wvgis.wvu.edu/pub/RA/_resources/status/Updated_Zone_AE_Status.pdf" xr:uid="{E39C10CE-3952-4F74-B2B6-FCA74F69BBAE}"/>
    <hyperlink ref="A55" r:id="rId7" xr:uid="{7A100385-0F9B-4CAF-B8C8-D35A5182295D}"/>
    <hyperlink ref="A69" r:id="rId8" xr:uid="{3A60F496-B90E-441D-B5F6-BF6341CAC3C9}"/>
    <hyperlink ref="A81" r:id="rId9" display="https://data.wvgis.wvu.edu/pub/RA/_resources/status/FEMA-purchased_LidarCoverage.pdf" xr:uid="{428BE6EA-095E-4A85-A925-BA5C2F56B191}"/>
    <hyperlink ref="A89" r:id="rId10" xr:uid="{BB66E546-1147-45DB-8E3C-E0EFB1A01BFD}"/>
    <hyperlink ref="A97" r:id="rId11" xr:uid="{FE776670-8FE1-473C-9A40-729C53C1531D}"/>
    <hyperlink ref="A104" r:id="rId12" xr:uid="{398CD851-F064-4C9E-B6E4-E40DBABB5842}"/>
  </hyperlinks>
  <pageMargins left="0.7" right="0.7" top="0.75" bottom="0.75" header="0.3" footer="0.3"/>
  <pageSetup orientation="portrait" r:id="rId13"/>
  <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SL-Community-County (B)</vt:lpstr>
      <vt:lpstr>incorporated (B)</vt:lpstr>
      <vt:lpstr>unincorporated (B)</vt:lpstr>
      <vt:lpstr>community (B)</vt:lpstr>
      <vt:lpstr>county (B)</vt:lpstr>
      <vt:lpstr>Region</vt:lpstr>
      <vt:lpstr>SL-State</vt:lpstr>
      <vt:lpstr>metadata</vt:lpstr>
      <vt:lpstr>Status Maps</vt:lpstr>
      <vt:lpstr>R9 report</vt:lpstr>
      <vt:lpstr>scratch compare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kdonalds</dc:creator>
  <cp:lastModifiedBy>Behrang Bidadian</cp:lastModifiedBy>
  <dcterms:created xsi:type="dcterms:W3CDTF">2024-01-04T19:57:25Z</dcterms:created>
  <dcterms:modified xsi:type="dcterms:W3CDTF">2025-02-04T20:45:42Z</dcterms:modified>
</cp:coreProperties>
</file>