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U:\userFiles\Behrang\Mobile_Homes_Census\"/>
    </mc:Choice>
  </mc:AlternateContent>
  <xr:revisionPtr revIDLastSave="0" documentId="13_ncr:1_{E7C6B1CA-326B-445D-97B6-513A1758F0C5}" xr6:coauthVersionLast="47" xr6:coauthVersionMax="47" xr10:uidLastSave="{00000000-0000-0000-0000-000000000000}"/>
  <bookViews>
    <workbookView xWindow="-108" yWindow="-108" windowWidth="23256" windowHeight="12576" xr2:uid="{00000000-000D-0000-FFFF-FFFF00000000}"/>
  </bookViews>
  <sheets>
    <sheet name="Mobile_Homes_2021" sheetId="9" r:id="rId1"/>
    <sheet name="Counties_State_MobileHomes_2021" sheetId="6" r:id="rId2"/>
    <sheet name="Metadata" sheetId="2" r:id="rId3"/>
    <sheet name="Mobile_Homes_2021_with_Formulas" sheetId="5" r:id="rId4"/>
  </sheets>
  <definedNames>
    <definedName name="_xlnm._FilterDatabase" localSheetId="1" hidden="1">Counties_State_MobileHomes_2021!$A$1:$H$56</definedName>
    <definedName name="_xlnm._FilterDatabase" localSheetId="0" hidden="1">Mobile_Homes_2021!$A$1:$P$348</definedName>
    <definedName name="_xlnm._FilterDatabase" localSheetId="3" hidden="1">Mobile_Homes_2021_with_Formulas!$A$1:$P$348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6" i="5" l="1"/>
  <c r="M266" i="5"/>
  <c r="N165" i="5"/>
  <c r="M165" i="5"/>
  <c r="M240" i="5"/>
  <c r="N240" i="5"/>
  <c r="M191" i="5"/>
  <c r="N191" i="5"/>
  <c r="M23" i="5"/>
  <c r="N23" i="5"/>
  <c r="M7" i="5"/>
  <c r="N7" i="5"/>
  <c r="N328" i="5" l="1"/>
  <c r="M328" i="5"/>
  <c r="O331" i="5"/>
  <c r="N307" i="5"/>
  <c r="M307" i="5"/>
  <c r="O310" i="5"/>
  <c r="N225" i="5"/>
  <c r="M225" i="5"/>
  <c r="O231" i="5"/>
  <c r="N157" i="5"/>
  <c r="M157" i="5"/>
  <c r="O163" i="5"/>
  <c r="N257" i="5"/>
  <c r="M257" i="5"/>
  <c r="O262" i="5"/>
  <c r="N111" i="5"/>
  <c r="M111" i="5"/>
  <c r="O123" i="5"/>
  <c r="N45" i="5"/>
  <c r="M45" i="5"/>
  <c r="N212" i="5"/>
  <c r="M212" i="5"/>
  <c r="O213" i="5"/>
  <c r="N65" i="5"/>
  <c r="M65" i="5"/>
  <c r="O66" i="5"/>
  <c r="O82" i="5"/>
  <c r="O319" i="5"/>
  <c r="O33" i="5"/>
  <c r="O27" i="5"/>
  <c r="O54" i="5"/>
  <c r="N79" i="5"/>
  <c r="M79" i="5"/>
  <c r="N316" i="5"/>
  <c r="M316" i="5"/>
  <c r="N31" i="5"/>
  <c r="M31" i="5"/>
  <c r="O45" i="5" l="1"/>
  <c r="O225" i="5"/>
  <c r="O212" i="5"/>
  <c r="O157" i="5"/>
  <c r="O65" i="5"/>
  <c r="O111" i="5"/>
  <c r="O307" i="5"/>
  <c r="O328" i="5"/>
  <c r="O257" i="5"/>
  <c r="O79" i="5"/>
  <c r="O23" i="5"/>
  <c r="O31" i="5"/>
  <c r="O316" i="5"/>
  <c r="G58" i="6" l="1"/>
  <c r="N344" i="5"/>
  <c r="M344" i="5"/>
  <c r="N338" i="5"/>
  <c r="M338" i="5"/>
  <c r="N335" i="5"/>
  <c r="M335" i="5"/>
  <c r="N323" i="5"/>
  <c r="M323" i="5"/>
  <c r="N313" i="5"/>
  <c r="M313" i="5"/>
  <c r="N300" i="5"/>
  <c r="M300" i="5"/>
  <c r="N296" i="5"/>
  <c r="M296" i="5"/>
  <c r="N293" i="5"/>
  <c r="M293" i="5"/>
  <c r="N289" i="5"/>
  <c r="M289" i="5"/>
  <c r="N281" i="5"/>
  <c r="M281" i="5"/>
  <c r="N272" i="5"/>
  <c r="M272" i="5"/>
  <c r="N245" i="5"/>
  <c r="M245" i="5"/>
  <c r="N236" i="5"/>
  <c r="M236" i="5"/>
  <c r="N233" i="5"/>
  <c r="M233" i="5"/>
  <c r="N221" i="5"/>
  <c r="M221" i="5"/>
  <c r="N217" i="5"/>
  <c r="M217" i="5"/>
  <c r="N205" i="5"/>
  <c r="M205" i="5"/>
  <c r="N198" i="5"/>
  <c r="M198" i="5"/>
  <c r="N184" i="5"/>
  <c r="M184" i="5"/>
  <c r="N172" i="5"/>
  <c r="M172" i="5"/>
  <c r="N144" i="5"/>
  <c r="M144" i="5"/>
  <c r="N137" i="5"/>
  <c r="M137" i="5"/>
  <c r="N133" i="5"/>
  <c r="M133" i="5"/>
  <c r="N129" i="5"/>
  <c r="M129" i="5"/>
  <c r="N104" i="5"/>
  <c r="M104" i="5"/>
  <c r="N100" i="5"/>
  <c r="M100" i="5"/>
  <c r="N88" i="5"/>
  <c r="M88" i="5"/>
  <c r="N84" i="5"/>
  <c r="M84" i="5"/>
  <c r="N75" i="5"/>
  <c r="M75" i="5"/>
  <c r="N61" i="5"/>
  <c r="M61" i="5"/>
  <c r="N57" i="5"/>
  <c r="M57" i="5"/>
  <c r="N42" i="5"/>
  <c r="M42" i="5"/>
  <c r="N39" i="5"/>
  <c r="M39" i="5"/>
  <c r="N36" i="5"/>
  <c r="M36" i="5"/>
  <c r="N17" i="5"/>
  <c r="M17" i="5"/>
  <c r="N11" i="5"/>
  <c r="M11" i="5"/>
  <c r="N2" i="5"/>
  <c r="M2" i="5"/>
  <c r="F58" i="6"/>
  <c r="E58" i="6"/>
  <c r="O7" i="5" l="1"/>
  <c r="O57" i="5"/>
  <c r="O104" i="5"/>
  <c r="O39" i="5"/>
  <c r="O88" i="5"/>
  <c r="O2" i="5"/>
  <c r="O42" i="5"/>
  <c r="O100" i="5"/>
  <c r="O165" i="5"/>
  <c r="O217" i="5"/>
  <c r="O172" i="5"/>
  <c r="O221" i="5"/>
  <c r="O272" i="5"/>
  <c r="O313" i="5"/>
  <c r="O17" i="5"/>
  <c r="O75" i="5"/>
  <c r="O133" i="5"/>
  <c r="O191" i="5"/>
  <c r="O236" i="5"/>
  <c r="O144" i="5"/>
  <c r="O205" i="5"/>
  <c r="O245" i="5"/>
  <c r="O296" i="5"/>
  <c r="O344" i="5"/>
  <c r="O11" i="5"/>
  <c r="O61" i="5"/>
  <c r="O129" i="5"/>
  <c r="O184" i="5"/>
  <c r="O233" i="5"/>
  <c r="O281" i="5"/>
  <c r="O240" i="5"/>
  <c r="O300" i="5"/>
  <c r="O323" i="5"/>
  <c r="O289" i="5"/>
  <c r="O335" i="5"/>
  <c r="O266" i="5"/>
  <c r="O36" i="5"/>
  <c r="O84" i="5"/>
  <c r="O137" i="5"/>
  <c r="O198" i="5"/>
  <c r="O293" i="5"/>
  <c r="O338" i="5"/>
</calcChain>
</file>

<file path=xl/sharedStrings.xml><?xml version="1.0" encoding="utf-8"?>
<sst xmlns="http://schemas.openxmlformats.org/spreadsheetml/2006/main" count="7867" uniqueCount="1981">
  <si>
    <t>0500000US54001</t>
  </si>
  <si>
    <t>Barbour County, West Virginia</t>
  </si>
  <si>
    <t>0500000US54003</t>
  </si>
  <si>
    <t>Berkeley County, West Virginia</t>
  </si>
  <si>
    <t>0500000US54005</t>
  </si>
  <si>
    <t>Boone County, West Virginia</t>
  </si>
  <si>
    <t>0500000US54007</t>
  </si>
  <si>
    <t>Braxton County, West Virginia</t>
  </si>
  <si>
    <t>0500000US54009</t>
  </si>
  <si>
    <t>Brooke County, West Virginia</t>
  </si>
  <si>
    <t>0500000US54011</t>
  </si>
  <si>
    <t>Cabell County, West Virginia</t>
  </si>
  <si>
    <t>0500000US54013</t>
  </si>
  <si>
    <t>Calhoun County, West Virginia</t>
  </si>
  <si>
    <t>0500000US54015</t>
  </si>
  <si>
    <t>Clay County, West Virginia</t>
  </si>
  <si>
    <t>0500000US54017</t>
  </si>
  <si>
    <t>Doddridge County, West Virginia</t>
  </si>
  <si>
    <t>0500000US54019</t>
  </si>
  <si>
    <t>Fayette County, West Virginia</t>
  </si>
  <si>
    <t>0500000US54021</t>
  </si>
  <si>
    <t>Gilmer County, West Virginia</t>
  </si>
  <si>
    <t>0500000US54023</t>
  </si>
  <si>
    <t>Grant County, West Virginia</t>
  </si>
  <si>
    <t>0500000US54025</t>
  </si>
  <si>
    <t>Greenbrier County, West Virginia</t>
  </si>
  <si>
    <t>0500000US54027</t>
  </si>
  <si>
    <t>Hampshire County, West Virginia</t>
  </si>
  <si>
    <t>0500000US54029</t>
  </si>
  <si>
    <t>Hancock County, West Virginia</t>
  </si>
  <si>
    <t>0500000US54031</t>
  </si>
  <si>
    <t>Hardy County, West Virginia</t>
  </si>
  <si>
    <t>0500000US54033</t>
  </si>
  <si>
    <t>Harrison County, West Virginia</t>
  </si>
  <si>
    <t>0500000US54035</t>
  </si>
  <si>
    <t>Jackson County, West Virginia</t>
  </si>
  <si>
    <t>0500000US54037</t>
  </si>
  <si>
    <t>Jefferson County, West Virginia</t>
  </si>
  <si>
    <t>0500000US54039</t>
  </si>
  <si>
    <t>Kanawha County, West Virginia</t>
  </si>
  <si>
    <t>0500000US54041</t>
  </si>
  <si>
    <t>Lewis County, West Virginia</t>
  </si>
  <si>
    <t>0500000US54043</t>
  </si>
  <si>
    <t>Lincoln County, West Virginia</t>
  </si>
  <si>
    <t>0500000US54045</t>
  </si>
  <si>
    <t>Logan County, West Virginia</t>
  </si>
  <si>
    <t>0500000US54047</t>
  </si>
  <si>
    <t>McDowell County, West Virginia</t>
  </si>
  <si>
    <t>0500000US54049</t>
  </si>
  <si>
    <t>Marion County, West Virginia</t>
  </si>
  <si>
    <t>0500000US54051</t>
  </si>
  <si>
    <t>Marshall County, West Virginia</t>
  </si>
  <si>
    <t>0500000US54053</t>
  </si>
  <si>
    <t>Mason County, West Virginia</t>
  </si>
  <si>
    <t>0500000US54055</t>
  </si>
  <si>
    <t>Mercer County, West Virginia</t>
  </si>
  <si>
    <t>0500000US54057</t>
  </si>
  <si>
    <t>Mineral County, West Virginia</t>
  </si>
  <si>
    <t>0500000US54059</t>
  </si>
  <si>
    <t>Mingo County, West Virginia</t>
  </si>
  <si>
    <t>0500000US54061</t>
  </si>
  <si>
    <t>Monongalia County, West Virginia</t>
  </si>
  <si>
    <t>0500000US54063</t>
  </si>
  <si>
    <t>Monroe County, West Virginia</t>
  </si>
  <si>
    <t>0500000US54065</t>
  </si>
  <si>
    <t>Morgan County, West Virginia</t>
  </si>
  <si>
    <t>0500000US54067</t>
  </si>
  <si>
    <t>Nicholas County, West Virginia</t>
  </si>
  <si>
    <t>0500000US54069</t>
  </si>
  <si>
    <t>Ohio County, West Virginia</t>
  </si>
  <si>
    <t>0500000US54071</t>
  </si>
  <si>
    <t>Pendleton County, West Virginia</t>
  </si>
  <si>
    <t>0500000US54073</t>
  </si>
  <si>
    <t>Pleasants County, West Virginia</t>
  </si>
  <si>
    <t>0500000US54075</t>
  </si>
  <si>
    <t>Pocahontas County, West Virginia</t>
  </si>
  <si>
    <t>0500000US54077</t>
  </si>
  <si>
    <t>Preston County, West Virginia</t>
  </si>
  <si>
    <t>0500000US54079</t>
  </si>
  <si>
    <t>Putnam County, West Virginia</t>
  </si>
  <si>
    <t>0500000US54081</t>
  </si>
  <si>
    <t>Raleigh County, West Virginia</t>
  </si>
  <si>
    <t>0500000US54083</t>
  </si>
  <si>
    <t>Randolph County, West Virginia</t>
  </si>
  <si>
    <t>0500000US54085</t>
  </si>
  <si>
    <t>Ritchie County, West Virginia</t>
  </si>
  <si>
    <t>0500000US54087</t>
  </si>
  <si>
    <t>Roane County, West Virginia</t>
  </si>
  <si>
    <t>0500000US54089</t>
  </si>
  <si>
    <t>Summers County, West Virginia</t>
  </si>
  <si>
    <t>0500000US54091</t>
  </si>
  <si>
    <t>Taylor County, West Virginia</t>
  </si>
  <si>
    <t>0500000US54093</t>
  </si>
  <si>
    <t>Tucker County, West Virginia</t>
  </si>
  <si>
    <t>0500000US54095</t>
  </si>
  <si>
    <t>Tyler County, West Virginia</t>
  </si>
  <si>
    <t>0500000US54097</t>
  </si>
  <si>
    <t>Upshur County, West Virginia</t>
  </si>
  <si>
    <t>0500000US54099</t>
  </si>
  <si>
    <t>Wayne County, West Virginia</t>
  </si>
  <si>
    <t>0500000US54101</t>
  </si>
  <si>
    <t>Webster County, West Virginia</t>
  </si>
  <si>
    <t>0500000US54103</t>
  </si>
  <si>
    <t>Wetzel County, West Virginia</t>
  </si>
  <si>
    <t>0500000US54105</t>
  </si>
  <si>
    <t>Wirt County, West Virginia</t>
  </si>
  <si>
    <t>0500000US54107</t>
  </si>
  <si>
    <t>Wood County, West Virginia</t>
  </si>
  <si>
    <t>0500000US54109</t>
  </si>
  <si>
    <t>Wyoming County, West Virginia</t>
  </si>
  <si>
    <t>1600000US5400364</t>
  </si>
  <si>
    <t>1600000US5400748</t>
  </si>
  <si>
    <t>1600000US5400772</t>
  </si>
  <si>
    <t>1600000US5401780</t>
  </si>
  <si>
    <t>1600000US5401900</t>
  </si>
  <si>
    <t>1600000US5401996</t>
  </si>
  <si>
    <t>1600000US5403292</t>
  </si>
  <si>
    <t>1600000US5403364</t>
  </si>
  <si>
    <t>1600000US5404204</t>
  </si>
  <si>
    <t>1600000US5404276</t>
  </si>
  <si>
    <t>1600000US5404612</t>
  </si>
  <si>
    <t>1600000US5404876</t>
  </si>
  <si>
    <t>1600000US5404924</t>
  </si>
  <si>
    <t>1600000US5405332</t>
  </si>
  <si>
    <t>1600000US5405452</t>
  </si>
  <si>
    <t>1600000US5405788</t>
  </si>
  <si>
    <t>1600000US5405836</t>
  </si>
  <si>
    <t>1600000US5406004</t>
  </si>
  <si>
    <t>1600000US5406340</t>
  </si>
  <si>
    <t>1600000US5406844</t>
  </si>
  <si>
    <t>1600000US5406940</t>
  </si>
  <si>
    <t>1600000US5406988</t>
  </si>
  <si>
    <t>1600000US5408092</t>
  </si>
  <si>
    <t>1600000US5408524</t>
  </si>
  <si>
    <t>1600000US5408932</t>
  </si>
  <si>
    <t>1600000US5409700</t>
  </si>
  <si>
    <t>1600000US5409796</t>
  </si>
  <si>
    <t>1600000US5409844</t>
  </si>
  <si>
    <t>1600000US5410180</t>
  </si>
  <si>
    <t>1600000US5410852</t>
  </si>
  <si>
    <t>1600000US5411188</t>
  </si>
  <si>
    <t>1600000US5411284</t>
  </si>
  <si>
    <t>1600000US5411716</t>
  </si>
  <si>
    <t>1600000US5412124</t>
  </si>
  <si>
    <t>1600000US5412436</t>
  </si>
  <si>
    <t>1600000US5412484</t>
  </si>
  <si>
    <t>1600000US5413108</t>
  </si>
  <si>
    <t>1600000US5413525</t>
  </si>
  <si>
    <t>1600000US5413924</t>
  </si>
  <si>
    <t>1600000US5414308</t>
  </si>
  <si>
    <t>1600000US5414524</t>
  </si>
  <si>
    <t>1600000US5414600</t>
  </si>
  <si>
    <t>1600000US5414610</t>
  </si>
  <si>
    <t>1600000US5415028</t>
  </si>
  <si>
    <t>1600000US5415076</t>
  </si>
  <si>
    <t>1600000US5415628</t>
  </si>
  <si>
    <t>1600000US5415676</t>
  </si>
  <si>
    <t>1600000US5415916</t>
  </si>
  <si>
    <t>1600000US5416012</t>
  </si>
  <si>
    <t>1600000US5418412</t>
  </si>
  <si>
    <t>1600000US5420212</t>
  </si>
  <si>
    <t>1600000US5420428</t>
  </si>
  <si>
    <t>1600000US5420500</t>
  </si>
  <si>
    <t>1600000US5420980</t>
  </si>
  <si>
    <t>1600000US5422564</t>
  </si>
  <si>
    <t>1600000US5422852</t>
  </si>
  <si>
    <t>1600000US5423092</t>
  </si>
  <si>
    <t>1600000US5424292</t>
  </si>
  <si>
    <t>1600000US5424364</t>
  </si>
  <si>
    <t>1600000US5424580</t>
  </si>
  <si>
    <t>1600000US5424844</t>
  </si>
  <si>
    <t>1600000US5426452</t>
  </si>
  <si>
    <t>1600000US5426524</t>
  </si>
  <si>
    <t>1600000US5426692</t>
  </si>
  <si>
    <t>1600000US5426932</t>
  </si>
  <si>
    <t>1600000US5427028</t>
  </si>
  <si>
    <t>1600000US5427868</t>
  </si>
  <si>
    <t>1600000US5427940</t>
  </si>
  <si>
    <t>1600000US5428204</t>
  </si>
  <si>
    <t>1600000US5428516</t>
  </si>
  <si>
    <t>1600000US5429044</t>
  </si>
  <si>
    <t>1600000US5429404</t>
  </si>
  <si>
    <t>1600000US5430196</t>
  </si>
  <si>
    <t>1600000US5430220</t>
  </si>
  <si>
    <t>1600000US5430364</t>
  </si>
  <si>
    <t>1600000US5430772</t>
  </si>
  <si>
    <t>1600000US5431324</t>
  </si>
  <si>
    <t>1600000US5431492</t>
  </si>
  <si>
    <t>1600000US5432044</t>
  </si>
  <si>
    <t>1600000US5432716</t>
  </si>
  <si>
    <t>1600000US5432884</t>
  </si>
  <si>
    <t>1600000US5432908</t>
  </si>
  <si>
    <t>1600000US5432932</t>
  </si>
  <si>
    <t>1600000US5434492</t>
  </si>
  <si>
    <t>1600000US5434516</t>
  </si>
  <si>
    <t>1600000US5434756</t>
  </si>
  <si>
    <t>1600000US5435092</t>
  </si>
  <si>
    <t>1600000US5435284</t>
  </si>
  <si>
    <t>1600000US5435428</t>
  </si>
  <si>
    <t>1600000US5435500</t>
  </si>
  <si>
    <t>1600000US5436460</t>
  </si>
  <si>
    <t>1600000US5437636</t>
  </si>
  <si>
    <t>1600000US5439340</t>
  </si>
  <si>
    <t>1600000US5439460</t>
  </si>
  <si>
    <t>1600000US5439532</t>
  </si>
  <si>
    <t>1600000US5439628</t>
  </si>
  <si>
    <t>1600000US5439652</t>
  </si>
  <si>
    <t>1600000US5440828</t>
  </si>
  <si>
    <t>1600000US5442244</t>
  </si>
  <si>
    <t>1600000US5443180</t>
  </si>
  <si>
    <t>1600000US5443300</t>
  </si>
  <si>
    <t>1600000US5443492</t>
  </si>
  <si>
    <t>1600000US5443516</t>
  </si>
  <si>
    <t>1600000US5443780</t>
  </si>
  <si>
    <t>1600000US5444044</t>
  </si>
  <si>
    <t>1600000US5446300</t>
  </si>
  <si>
    <t>1600000US5446468</t>
  </si>
  <si>
    <t>1600000US5446636</t>
  </si>
  <si>
    <t>1600000US5448148</t>
  </si>
  <si>
    <t>1600000US5448748</t>
  </si>
  <si>
    <t>1600000US5449252</t>
  </si>
  <si>
    <t>1600000US5449492</t>
  </si>
  <si>
    <t>1600000US5450260</t>
  </si>
  <si>
    <t>1600000US5450524</t>
  </si>
  <si>
    <t>1600000US5450932</t>
  </si>
  <si>
    <t>1600000US5451100</t>
  </si>
  <si>
    <t>1600000US5451676</t>
  </si>
  <si>
    <t>1600000US5451724</t>
  </si>
  <si>
    <t>1600000US5452060</t>
  </si>
  <si>
    <t>1600000US5452180</t>
  </si>
  <si>
    <t>1600000US5452228</t>
  </si>
  <si>
    <t>1600000US5452324</t>
  </si>
  <si>
    <t>1600000US5452780</t>
  </si>
  <si>
    <t>1600000US5453572</t>
  </si>
  <si>
    <t>1600000US5454100</t>
  </si>
  <si>
    <t>1600000US5454484</t>
  </si>
  <si>
    <t>1600000US5454892</t>
  </si>
  <si>
    <t>1600000US5455276</t>
  </si>
  <si>
    <t>1600000US5455468</t>
  </si>
  <si>
    <t>1600000US5455540</t>
  </si>
  <si>
    <t>1600000US5455588</t>
  </si>
  <si>
    <t>1600000US5455756</t>
  </si>
  <si>
    <t>1600000US5456020</t>
  </si>
  <si>
    <t>1600000US5456404</t>
  </si>
  <si>
    <t>1600000US5457148</t>
  </si>
  <si>
    <t>1600000US5458300</t>
  </si>
  <si>
    <t>1600000US5458372</t>
  </si>
  <si>
    <t>1600000US5458564</t>
  </si>
  <si>
    <t>1600000US5458684</t>
  </si>
  <si>
    <t>1600000US5459068</t>
  </si>
  <si>
    <t>1600000US5459428</t>
  </si>
  <si>
    <t>1600000US5459458</t>
  </si>
  <si>
    <t>1600000US5459836</t>
  </si>
  <si>
    <t>1600000US5460028</t>
  </si>
  <si>
    <t>1600000US5460196</t>
  </si>
  <si>
    <t>1600000US5460364</t>
  </si>
  <si>
    <t>1600000US5461636</t>
  </si>
  <si>
    <t>1600000US5462140</t>
  </si>
  <si>
    <t>1600000US5462284</t>
  </si>
  <si>
    <t>1600000US5462332</t>
  </si>
  <si>
    <t>1600000US5462356</t>
  </si>
  <si>
    <t>1600000US5462764</t>
  </si>
  <si>
    <t>1600000US5462956</t>
  </si>
  <si>
    <t>1600000US5463052</t>
  </si>
  <si>
    <t>1600000US5463292</t>
  </si>
  <si>
    <t>1600000US5463604</t>
  </si>
  <si>
    <t>1600000US5463892</t>
  </si>
  <si>
    <t>1600000US5463940</t>
  </si>
  <si>
    <t>1600000US5464228</t>
  </si>
  <si>
    <t>1600000US5464516</t>
  </si>
  <si>
    <t>1600000US5464708</t>
  </si>
  <si>
    <t>1600000US5465356</t>
  </si>
  <si>
    <t>1600000US5465692</t>
  </si>
  <si>
    <t>1600000US5465956</t>
  </si>
  <si>
    <t>1600000US5466412</t>
  </si>
  <si>
    <t>1600000US5466652</t>
  </si>
  <si>
    <t>1600000US5466988</t>
  </si>
  <si>
    <t>1600000US5467108</t>
  </si>
  <si>
    <t>1600000US5467636</t>
  </si>
  <si>
    <t>1600000US5467660</t>
  </si>
  <si>
    <t>1600000US5468116</t>
  </si>
  <si>
    <t>1600000US5468260</t>
  </si>
  <si>
    <t>1600000US5468596</t>
  </si>
  <si>
    <t>1600000US5468908</t>
  </si>
  <si>
    <t>1600000US5470084</t>
  </si>
  <si>
    <t>1600000US5470156</t>
  </si>
  <si>
    <t>1600000US5470588</t>
  </si>
  <si>
    <t>1600000US5470828</t>
  </si>
  <si>
    <t>1600000US5471212</t>
  </si>
  <si>
    <t>1600000US5471356</t>
  </si>
  <si>
    <t>1600000US5471380</t>
  </si>
  <si>
    <t>1600000US5471620</t>
  </si>
  <si>
    <t>1600000US5473468</t>
  </si>
  <si>
    <t>1600000US5473636</t>
  </si>
  <si>
    <t>1600000US5474380</t>
  </si>
  <si>
    <t>1600000US5474740</t>
  </si>
  <si>
    <t>1600000US5474788</t>
  </si>
  <si>
    <t>1600000US5475172</t>
  </si>
  <si>
    <t>1600000US5475292</t>
  </si>
  <si>
    <t>1600000US5475820</t>
  </si>
  <si>
    <t>1600000US5476516</t>
  </si>
  <si>
    <t>1600000US5477188</t>
  </si>
  <si>
    <t>1600000US5477980</t>
  </si>
  <si>
    <t>1600000US5478580</t>
  </si>
  <si>
    <t>1600000US5478964</t>
  </si>
  <si>
    <t>1600000US5479708</t>
  </si>
  <si>
    <t>1600000US5480020</t>
  </si>
  <si>
    <t>1600000US5480284</t>
  </si>
  <si>
    <t>1600000US5480932</t>
  </si>
  <si>
    <t>1600000US5481268</t>
  </si>
  <si>
    <t>1600000US5481940</t>
  </si>
  <si>
    <t>1600000US5482732</t>
  </si>
  <si>
    <t>1600000US5483500</t>
  </si>
  <si>
    <t>1600000US5484484</t>
  </si>
  <si>
    <t>1600000US5484580</t>
  </si>
  <si>
    <t>1600000US5484940</t>
  </si>
  <si>
    <t>1600000US5485156</t>
  </si>
  <si>
    <t>1600000US5485228</t>
  </si>
  <si>
    <t>1600000US5485324</t>
  </si>
  <si>
    <t>1600000US5485804</t>
  </si>
  <si>
    <t>1600000US5485876</t>
  </si>
  <si>
    <t>1600000US5485900</t>
  </si>
  <si>
    <t>1600000US5485924</t>
  </si>
  <si>
    <t>1600000US5485972</t>
  </si>
  <si>
    <t>1600000US5485996</t>
  </si>
  <si>
    <t>1600000US5486116</t>
  </si>
  <si>
    <t>1600000US5486452</t>
  </si>
  <si>
    <t>1600000US5486620</t>
  </si>
  <si>
    <t>1600000US5486812</t>
  </si>
  <si>
    <t>1600000US5486836</t>
  </si>
  <si>
    <t>1600000US5487508</t>
  </si>
  <si>
    <t>1600000US5487556</t>
  </si>
  <si>
    <t>1600000US5487988</t>
  </si>
  <si>
    <t>1600000US5488324</t>
  </si>
  <si>
    <t>1600000US5488708</t>
  </si>
  <si>
    <t>GEO_ID</t>
  </si>
  <si>
    <t>Census_ID</t>
  </si>
  <si>
    <r>
      <rPr>
        <b/>
        <sz val="11"/>
        <color theme="1"/>
        <rFont val="Calibri"/>
        <family val="2"/>
        <scheme val="minor"/>
      </rPr>
      <t>Census_ID:</t>
    </r>
    <r>
      <rPr>
        <sz val="11"/>
        <color theme="1"/>
        <rFont val="Calibri"/>
        <family val="2"/>
        <scheme val="minor"/>
      </rPr>
      <t xml:space="preserve"> Census ID</t>
    </r>
  </si>
  <si>
    <r>
      <rPr>
        <b/>
        <sz val="11"/>
        <color theme="1"/>
        <rFont val="Calibri"/>
        <family val="2"/>
        <scheme val="minor"/>
      </rPr>
      <t>GEO_ID:</t>
    </r>
    <r>
      <rPr>
        <sz val="11"/>
        <color theme="1"/>
        <rFont val="Calibri"/>
        <family val="2"/>
        <scheme val="minor"/>
      </rPr>
      <t xml:space="preserve"> Detailed Geographic ID (Census ID2)</t>
    </r>
  </si>
  <si>
    <t>CID</t>
  </si>
  <si>
    <t>Addison (Webster Springs) town</t>
  </si>
  <si>
    <t>ADDISON, TOWN OF (WEBSTER SPRINGS)</t>
  </si>
  <si>
    <t>Incorporated-540204-02/16/90-WEBSTER COUNTY</t>
  </si>
  <si>
    <t>WEBSTER COUNTY</t>
  </si>
  <si>
    <t>101</t>
  </si>
  <si>
    <t>54</t>
  </si>
  <si>
    <t>0204</t>
  </si>
  <si>
    <t>540204</t>
  </si>
  <si>
    <t>Albright town</t>
  </si>
  <si>
    <t>ALBRIGHT,TOWN OF</t>
  </si>
  <si>
    <t>Incorporated-540161-08/01/87-PRESTON COUNTY</t>
  </si>
  <si>
    <t>PRESTON COUNTY</t>
  </si>
  <si>
    <t>077</t>
  </si>
  <si>
    <t>0161</t>
  </si>
  <si>
    <t>540161</t>
  </si>
  <si>
    <t>Alderson town</t>
  </si>
  <si>
    <t>ALDERSON, TOWN OF</t>
  </si>
  <si>
    <t>Incorporated-540041-09/27/91-GREENBRIER COUNTY</t>
  </si>
  <si>
    <t>MONROE COUNTY/GREENBRIER COUNTY</t>
  </si>
  <si>
    <t>025</t>
  </si>
  <si>
    <t>0041</t>
  </si>
  <si>
    <t>540041</t>
  </si>
  <si>
    <t>Incorporated-540041-09/27/91-MONROE COUNTY</t>
  </si>
  <si>
    <t>063</t>
  </si>
  <si>
    <t>Anawalt town</t>
  </si>
  <si>
    <t>ANAWALT, TOWN OF</t>
  </si>
  <si>
    <t>Incorporated-540115-02/01/85-MCDOWELL COUNTY</t>
  </si>
  <si>
    <t>MCDOWELL COUNTY</t>
  </si>
  <si>
    <t>047</t>
  </si>
  <si>
    <t>0115</t>
  </si>
  <si>
    <t>540115</t>
  </si>
  <si>
    <t>Anmoore town</t>
  </si>
  <si>
    <t>ANMOORE, TOWN OF</t>
  </si>
  <si>
    <t>Incorporated-540054-09/03/80-HARRISON COUNTY</t>
  </si>
  <si>
    <t>HARRISON COUNTY</t>
  </si>
  <si>
    <t>033</t>
  </si>
  <si>
    <t>0054</t>
  </si>
  <si>
    <t>540054</t>
  </si>
  <si>
    <t>Ansted town</t>
  </si>
  <si>
    <t>ANSTED, TOWN OF</t>
  </si>
  <si>
    <t>Incorporated-540027-10/30/1981-FAYETTE COUNTY</t>
  </si>
  <si>
    <t>FAYETTE COUNTY</t>
  </si>
  <si>
    <t>019</t>
  </si>
  <si>
    <t>0027</t>
  </si>
  <si>
    <t>540027</t>
  </si>
  <si>
    <t>Athens town</t>
  </si>
  <si>
    <t>ATHENS, TOWN OF</t>
  </si>
  <si>
    <t>Incorporated-540172-03/02/05-MERCER COUNTY</t>
  </si>
  <si>
    <t>MERCER COUNTY</t>
  </si>
  <si>
    <t>055</t>
  </si>
  <si>
    <t>0172</t>
  </si>
  <si>
    <t>540172</t>
  </si>
  <si>
    <t>Auburn town</t>
  </si>
  <si>
    <t>AUBURN, TOWN OF</t>
  </si>
  <si>
    <t>Incorporated-540262-09/24/84-RITCHIE COUNTY</t>
  </si>
  <si>
    <t>RITCHIE COUNTY</t>
  </si>
  <si>
    <t>085</t>
  </si>
  <si>
    <t>0262</t>
  </si>
  <si>
    <t>540262</t>
  </si>
  <si>
    <t>Bancroft town</t>
  </si>
  <si>
    <t>BANCROFT, TOWN OF</t>
  </si>
  <si>
    <t>Incorporated-540165-12/18/1985-PUTNAM COUNTY</t>
  </si>
  <si>
    <t>PUTNAM COUNTY</t>
  </si>
  <si>
    <t>079</t>
  </si>
  <si>
    <t>0165</t>
  </si>
  <si>
    <t>540165</t>
  </si>
  <si>
    <t>Barboursville village</t>
  </si>
  <si>
    <t>BARBOURSVILLE, VILLAGE OF</t>
  </si>
  <si>
    <t>Incorporated-540017-06/03/88-CABELL COUNTY</t>
  </si>
  <si>
    <t>CABELL COUNTY</t>
  </si>
  <si>
    <t>011</t>
  </si>
  <si>
    <t>0017</t>
  </si>
  <si>
    <t>540017</t>
  </si>
  <si>
    <t>Barrackville town</t>
  </si>
  <si>
    <t>BARRACKVILLE, TOWN OF</t>
  </si>
  <si>
    <t>Incorporated-540098-03/16/88-MARION COUNTY</t>
  </si>
  <si>
    <t>MARION COUNTY</t>
  </si>
  <si>
    <t>049</t>
  </si>
  <si>
    <t>0098</t>
  </si>
  <si>
    <t>540098</t>
  </si>
  <si>
    <t>Bath (Berkeley Springs) town</t>
  </si>
  <si>
    <t>BATH, TOWN OF</t>
  </si>
  <si>
    <t>Incorporated-540005-01/02/80-MORGAN COUNTY</t>
  </si>
  <si>
    <t>MORGAN COUNTY</t>
  </si>
  <si>
    <t>065</t>
  </si>
  <si>
    <t>0005</t>
  </si>
  <si>
    <t>540005</t>
  </si>
  <si>
    <t>Bayard town</t>
  </si>
  <si>
    <t>BAYARD, TOWN OF</t>
  </si>
  <si>
    <t>Incorporated-540240-08/10/79-GRANT COUNTY</t>
  </si>
  <si>
    <t>GRANT COUNTY</t>
  </si>
  <si>
    <t>023</t>
  </si>
  <si>
    <t>0240</t>
  </si>
  <si>
    <t>540240</t>
  </si>
  <si>
    <t>Beckley city</t>
  </si>
  <si>
    <t>BECKLEY, CITY OF</t>
  </si>
  <si>
    <t>Incorporated-540170-11/1/1984-RALEIGH COUNTY</t>
  </si>
  <si>
    <t>RALEIGH COUNTY</t>
  </si>
  <si>
    <t>081</t>
  </si>
  <si>
    <t>0170</t>
  </si>
  <si>
    <t>540170</t>
  </si>
  <si>
    <t>Beech Bottom village</t>
  </si>
  <si>
    <t>BEECH BOTTOM, VILLAGE OF</t>
  </si>
  <si>
    <t>Incorporated-540093-04/19/10-BROOKE COUNTY</t>
  </si>
  <si>
    <t>BROOKE COUNTY</t>
  </si>
  <si>
    <t>009</t>
  </si>
  <si>
    <t>0093</t>
  </si>
  <si>
    <t>540093</t>
  </si>
  <si>
    <t>Belington town</t>
  </si>
  <si>
    <t>BELINGTON, TOWN OF</t>
  </si>
  <si>
    <t>Incorporated-540002-08/01/79-BARBOUR COUNTY</t>
  </si>
  <si>
    <t>BARBOUR COUNTY</t>
  </si>
  <si>
    <t>001</t>
  </si>
  <si>
    <t>0002</t>
  </si>
  <si>
    <t>540002</t>
  </si>
  <si>
    <t>Belle town</t>
  </si>
  <si>
    <t>BELLE, TOWN OF</t>
  </si>
  <si>
    <t>Incorporated-540071-04/15/82-KANAWHA COUNTY</t>
  </si>
  <si>
    <t>KANAWHA COUNTY</t>
  </si>
  <si>
    <t>039</t>
  </si>
  <si>
    <t>0071</t>
  </si>
  <si>
    <t>540071</t>
  </si>
  <si>
    <t>Belmont city</t>
  </si>
  <si>
    <t>BELMONT, CITY OF</t>
  </si>
  <si>
    <t>Incorporated-540253-06/03/91-PLEASANTS COUNTY</t>
  </si>
  <si>
    <t>PLEASANTS COUNTY</t>
  </si>
  <si>
    <t>073</t>
  </si>
  <si>
    <t>0253</t>
  </si>
  <si>
    <t>540253</t>
  </si>
  <si>
    <t>Benwood city</t>
  </si>
  <si>
    <t>BENWOOD, CITY OF</t>
  </si>
  <si>
    <t>Incorporated-540108-05/01/80-MARSHALL COUNTY</t>
  </si>
  <si>
    <t>MARSHALL COUNTY</t>
  </si>
  <si>
    <t>051</t>
  </si>
  <si>
    <t>0108</t>
  </si>
  <si>
    <t>540108</t>
  </si>
  <si>
    <t>Bethany town</t>
  </si>
  <si>
    <t>BETHANY, TOWN OF</t>
  </si>
  <si>
    <t>Incorporated-540012-09/28/79-BROOKE COUNTY</t>
  </si>
  <si>
    <t>0012</t>
  </si>
  <si>
    <t>540012</t>
  </si>
  <si>
    <t>Bethlehem village</t>
  </si>
  <si>
    <t>BETHLEHEM, VILLAGE OF</t>
  </si>
  <si>
    <t>Incorporated-540275-07/17/06-OHIO COUNTY</t>
  </si>
  <si>
    <t>OHIO COUNTY</t>
  </si>
  <si>
    <t>069</t>
  </si>
  <si>
    <t>0275</t>
  </si>
  <si>
    <t>540275</t>
  </si>
  <si>
    <t>Beverly town</t>
  </si>
  <si>
    <t>BEVERLY, TOWN OF</t>
  </si>
  <si>
    <t>Incorporated-540267-12/3/1991-RANDOLPH COUNTY</t>
  </si>
  <si>
    <t>RANDOLPH COUNTY</t>
  </si>
  <si>
    <t>083</t>
  </si>
  <si>
    <t>0267</t>
  </si>
  <si>
    <t>540267</t>
  </si>
  <si>
    <t>Blacksville town</t>
  </si>
  <si>
    <t>BLACKSVILLE, CITY OF</t>
  </si>
  <si>
    <t>Incorporated-540140-01/20/10-MONONGALIA COUNTY</t>
  </si>
  <si>
    <t>MONONGALIA COUNTY</t>
  </si>
  <si>
    <t>061</t>
  </si>
  <si>
    <t>0140</t>
  </si>
  <si>
    <t>540140</t>
  </si>
  <si>
    <t>Bluefield city</t>
  </si>
  <si>
    <t>BLUEFIELD, CITY OF</t>
  </si>
  <si>
    <t>Incorporated-540285-03/02/05-MERCER COUNTY</t>
  </si>
  <si>
    <t>0285</t>
  </si>
  <si>
    <t>540285</t>
  </si>
  <si>
    <t>Bolivar town</t>
  </si>
  <si>
    <t>BOLIVAR, TOWN OF</t>
  </si>
  <si>
    <t>Incorporated-540030-12/18/2009-JEFFERSON COUNTY</t>
  </si>
  <si>
    <t>JEFFERSON COUNTY</t>
  </si>
  <si>
    <t>037</t>
  </si>
  <si>
    <t>0030</t>
  </si>
  <si>
    <t>540030</t>
  </si>
  <si>
    <t>Bradshaw town</t>
  </si>
  <si>
    <t>BRADSHAW, TOWN OF</t>
  </si>
  <si>
    <t>Incorporated-540291-09/18/86-MCDOWELL COUNTY</t>
  </si>
  <si>
    <t>0291</t>
  </si>
  <si>
    <t>540291</t>
  </si>
  <si>
    <t>Bramwell town</t>
  </si>
  <si>
    <t>BRAMWELL, TOWN OF</t>
  </si>
  <si>
    <t>Incorporated-540125-12/1/1983-MERCER COUNTY</t>
  </si>
  <si>
    <t>0125</t>
  </si>
  <si>
    <t>540125</t>
  </si>
  <si>
    <t>Brandonville town</t>
  </si>
  <si>
    <t>BRANDONVILLE, TOWN OF</t>
  </si>
  <si>
    <t>Incorporated-540284-06/05/12-PRESTON COUNTY</t>
  </si>
  <si>
    <t>0284</t>
  </si>
  <si>
    <t>540284</t>
  </si>
  <si>
    <t>Bridgeport city</t>
  </si>
  <si>
    <t>BRIDGEPORT, CITY OF</t>
  </si>
  <si>
    <t>Incorporated-540055-03/04/88-HARRISON COUNTY</t>
  </si>
  <si>
    <t>0055</t>
  </si>
  <si>
    <t>540055</t>
  </si>
  <si>
    <t>Bruceton Mills town</t>
  </si>
  <si>
    <t>BRUCETON MILLS, TOWN OF</t>
  </si>
  <si>
    <t>Incorporated-540162-08/01/87-PRESTON COUNTY</t>
  </si>
  <si>
    <t>0162</t>
  </si>
  <si>
    <t>540162</t>
  </si>
  <si>
    <t>Buckhannon city</t>
  </si>
  <si>
    <t>BUCKHANNON, CITY OF</t>
  </si>
  <si>
    <t>Incorporated-540199-09/04/86-UPSHUR COUNTY</t>
  </si>
  <si>
    <t>UPSHUR COUNTY</t>
  </si>
  <si>
    <t>097</t>
  </si>
  <si>
    <t>0199</t>
  </si>
  <si>
    <t>540199</t>
  </si>
  <si>
    <t>Buffalo town</t>
  </si>
  <si>
    <t>BUFFALO, TOWN OF</t>
  </si>
  <si>
    <t>Incorporated-540166-12/18/1985-PUTNAM COUNTY</t>
  </si>
  <si>
    <t>0166</t>
  </si>
  <si>
    <t>540166</t>
  </si>
  <si>
    <t>Burnsville town</t>
  </si>
  <si>
    <t>BURNSVILLE, TOWN OF</t>
  </si>
  <si>
    <t>Incorporated-540010-04/19/10-BRAXTON COUNTY</t>
  </si>
  <si>
    <t>BRAXTON COUNTY</t>
  </si>
  <si>
    <t>007</t>
  </si>
  <si>
    <t>0010</t>
  </si>
  <si>
    <t>540010</t>
  </si>
  <si>
    <t>Cairo town</t>
  </si>
  <si>
    <t>CAIRO, TOWN OF</t>
  </si>
  <si>
    <t>Incorporated-540179-03/18/91-RITCHIE COUNTY</t>
  </si>
  <si>
    <t>0179</t>
  </si>
  <si>
    <t>540179</t>
  </si>
  <si>
    <t>Camden-on-Gauley town</t>
  </si>
  <si>
    <t>CAMDEN-ON-GAULEY, TOWN OF</t>
  </si>
  <si>
    <t>Incorporated-540205-08/24/84-WEBSTER COUNTY</t>
  </si>
  <si>
    <t>0205</t>
  </si>
  <si>
    <t>540205</t>
  </si>
  <si>
    <t>Cameron city</t>
  </si>
  <si>
    <t>CAMERON, CITY OF</t>
  </si>
  <si>
    <t>Incorporated-540287-09/25/09-MARSHALL COUNTY</t>
  </si>
  <si>
    <t>0287</t>
  </si>
  <si>
    <t>540287</t>
  </si>
  <si>
    <t>Capon Bridge town</t>
  </si>
  <si>
    <t>CAPON BRIDGE TOWN</t>
  </si>
  <si>
    <t>Incorporated-540046-04/01/88-HAMPSHIRE COUNTY</t>
  </si>
  <si>
    <t>HAMPSHIRE COUNTY</t>
  </si>
  <si>
    <t>027</t>
  </si>
  <si>
    <t>0046</t>
  </si>
  <si>
    <t>540046</t>
  </si>
  <si>
    <t>Carpendale town</t>
  </si>
  <si>
    <t>CARPENDALE, TOWN OF</t>
  </si>
  <si>
    <t>Incorporated-545555-09/27/91-MINERAL COUNTY</t>
  </si>
  <si>
    <t>MINERAL COUNTY</t>
  </si>
  <si>
    <t>057</t>
  </si>
  <si>
    <t>5555</t>
  </si>
  <si>
    <t>545555</t>
  </si>
  <si>
    <t>Cedar Grove town</t>
  </si>
  <si>
    <t>CEDAR GROVE, TOWN OF</t>
  </si>
  <si>
    <t>Incorporated-540072-06/01/82-KANAWHA COUNTY</t>
  </si>
  <si>
    <t>0072</t>
  </si>
  <si>
    <t>540072</t>
  </si>
  <si>
    <t>Ceredo city</t>
  </si>
  <si>
    <t>CEREDO, TOWN OF</t>
  </si>
  <si>
    <t>Incorporated-540232-05/17/89-WAYNE COUNTY</t>
  </si>
  <si>
    <t>WAYNE COUNTY</t>
  </si>
  <si>
    <t>099</t>
  </si>
  <si>
    <t>0232</t>
  </si>
  <si>
    <t>540232</t>
  </si>
  <si>
    <t>Chapmanville town</t>
  </si>
  <si>
    <t>CHAPMANVILLE, TOWN OF</t>
  </si>
  <si>
    <t>Incorporated-540092-08/27/71-LOGAN COUNTY</t>
  </si>
  <si>
    <t>LOGAN COUNTY</t>
  </si>
  <si>
    <t>045</t>
  </si>
  <si>
    <t>0092</t>
  </si>
  <si>
    <t>540092</t>
  </si>
  <si>
    <t>Charleston city</t>
  </si>
  <si>
    <t>CHARLESTON, CITY OF</t>
  </si>
  <si>
    <t>Incorporated-540073-06/15/83-KANAWHA COUNTY</t>
  </si>
  <si>
    <t>0073</t>
  </si>
  <si>
    <t>540073</t>
  </si>
  <si>
    <t>Charles Town city</t>
  </si>
  <si>
    <t>CHARLES TOWN, CITY OF</t>
  </si>
  <si>
    <t>Incorporated-540066-12/4/1979-JEFFERSON COUNTY</t>
  </si>
  <si>
    <t>0066</t>
  </si>
  <si>
    <t>540066</t>
  </si>
  <si>
    <t>Chesapeake town</t>
  </si>
  <si>
    <t>CHESAPEAKE, TOWN OF</t>
  </si>
  <si>
    <t>Incorporated-540074-06/01/82-KANAWHA COUNTY</t>
  </si>
  <si>
    <t>0074</t>
  </si>
  <si>
    <t>540074</t>
  </si>
  <si>
    <t>Chester city</t>
  </si>
  <si>
    <t>CHESTER, CITY OF</t>
  </si>
  <si>
    <t>Incorporated-540048-12/1/1982-HANCOCK COUNTY</t>
  </si>
  <si>
    <t>HANCOCK COUNTY</t>
  </si>
  <si>
    <t>029</t>
  </si>
  <si>
    <t>0048</t>
  </si>
  <si>
    <t>540048</t>
  </si>
  <si>
    <t>Clarksburg city</t>
  </si>
  <si>
    <t>CLARKSBURG, CITY OF</t>
  </si>
  <si>
    <t>Incorporated-540056-02/15/78-HARRISON COUNTY</t>
  </si>
  <si>
    <t>0056</t>
  </si>
  <si>
    <t>540056</t>
  </si>
  <si>
    <t>Clay town</t>
  </si>
  <si>
    <t>CLAY, TOWN OF</t>
  </si>
  <si>
    <t>Incorporated-540023-03/18/91-CLAY COUNTY</t>
  </si>
  <si>
    <t>CLAY COUNTY</t>
  </si>
  <si>
    <t>015</t>
  </si>
  <si>
    <t>0023</t>
  </si>
  <si>
    <t>540023</t>
  </si>
  <si>
    <t>Clearview village</t>
  </si>
  <si>
    <t>CLEARVIEW, VILLAGE OF</t>
  </si>
  <si>
    <t>Incorporated-540080-07/17/06-OHIO COUNTY</t>
  </si>
  <si>
    <t>0080</t>
  </si>
  <si>
    <t>540080</t>
  </si>
  <si>
    <t>Clendenin town</t>
  </si>
  <si>
    <t>CLENDENIN, TOWN OF</t>
  </si>
  <si>
    <t>Incorporated-540075-07/16/84-KANAWHA COUNTY</t>
  </si>
  <si>
    <t>0075</t>
  </si>
  <si>
    <t>540075</t>
  </si>
  <si>
    <t>Cowen town</t>
  </si>
  <si>
    <t>COWEN, TOWN OF</t>
  </si>
  <si>
    <t>Incorporated-540206-08/24/84-WEBSTER COUNTY</t>
  </si>
  <si>
    <t>0206</t>
  </si>
  <si>
    <t>540206</t>
  </si>
  <si>
    <t>Danville town</t>
  </si>
  <si>
    <t>DANVILLE, TOWN OF</t>
  </si>
  <si>
    <t>Incorporated-540230-04/16/91-BOONE COUNTY</t>
  </si>
  <si>
    <t>BOONE COUNTY</t>
  </si>
  <si>
    <t>005</t>
  </si>
  <si>
    <t>0230</t>
  </si>
  <si>
    <t>540230</t>
  </si>
  <si>
    <t>Davis town</t>
  </si>
  <si>
    <t>DAVIS, TOWN OF</t>
  </si>
  <si>
    <t>Incorporated-540260-07/20/84-TUCKER COUNTY</t>
  </si>
  <si>
    <t>TUCKER COUNTY</t>
  </si>
  <si>
    <t>093</t>
  </si>
  <si>
    <t>0260</t>
  </si>
  <si>
    <t>540260</t>
  </si>
  <si>
    <t>Davy town</t>
  </si>
  <si>
    <t>DAVY, TOWN OF</t>
  </si>
  <si>
    <t>Incorporated-540116-09/28/84-MCDOWELL COUNTY</t>
  </si>
  <si>
    <t>0116</t>
  </si>
  <si>
    <t>540116</t>
  </si>
  <si>
    <t>Delbarton town</t>
  </si>
  <si>
    <t>DELBARTON, TOWN OF</t>
  </si>
  <si>
    <t>Incorporated-540134-03/15/77-MINGO COUNTY</t>
  </si>
  <si>
    <t>MINGO COUNTY</t>
  </si>
  <si>
    <t>059</t>
  </si>
  <si>
    <t>0134</t>
  </si>
  <si>
    <t>540134</t>
  </si>
  <si>
    <t>Dunbar city</t>
  </si>
  <si>
    <t>DUNBAR, CITY OF</t>
  </si>
  <si>
    <t>Incorporated-540076-06/01/82-KANAWHA COUNTY</t>
  </si>
  <si>
    <t>0076</t>
  </si>
  <si>
    <t>540076</t>
  </si>
  <si>
    <t>Durbin town</t>
  </si>
  <si>
    <t>DURBIN, TOWN OF</t>
  </si>
  <si>
    <t>Incorporated-540158-08/24/84-POCAHONTAS COUNTY</t>
  </si>
  <si>
    <t>POCAHONTAS COUNTY</t>
  </si>
  <si>
    <t>075</t>
  </si>
  <si>
    <t>0158</t>
  </si>
  <si>
    <t>540158</t>
  </si>
  <si>
    <t>East Bank town</t>
  </si>
  <si>
    <t>EAST BANK, TOWN OF</t>
  </si>
  <si>
    <t>Incorporated-540077-06/01/82-KANAWHA COUNTY</t>
  </si>
  <si>
    <t>0077</t>
  </si>
  <si>
    <t>540077</t>
  </si>
  <si>
    <t>Eleanor town</t>
  </si>
  <si>
    <t>ELEANOR, TOWN OF</t>
  </si>
  <si>
    <t>Incorporated-540222-02/06/84-PUTNAM COUNTY</t>
  </si>
  <si>
    <t>0222</t>
  </si>
  <si>
    <t>540222</t>
  </si>
  <si>
    <t>Elizabeth town</t>
  </si>
  <si>
    <t>ELIZABETH, TOWN OF</t>
  </si>
  <si>
    <t>Incorporated-540212-01/17/91-WIRT COUNTY</t>
  </si>
  <si>
    <t>WIRT COUNTY</t>
  </si>
  <si>
    <t>105</t>
  </si>
  <si>
    <t>0212</t>
  </si>
  <si>
    <t>540212</t>
  </si>
  <si>
    <t>Elkins city</t>
  </si>
  <si>
    <t>ELKINS, CITY OF</t>
  </si>
  <si>
    <t>Incorporated-540177-04/03/87-RANDOLPH COUNTY</t>
  </si>
  <si>
    <t>0177</t>
  </si>
  <si>
    <t>540177</t>
  </si>
  <si>
    <t>Ellenboro town</t>
  </si>
  <si>
    <t>ELLENBORO, TOWN OF</t>
  </si>
  <si>
    <t>Incorporated-540180-08/24/84-RITCHIE COUNTY</t>
  </si>
  <si>
    <t>0180</t>
  </si>
  <si>
    <t>540180</t>
  </si>
  <si>
    <t>Fairmont city</t>
  </si>
  <si>
    <t>FAIRMONT,CITY OF</t>
  </si>
  <si>
    <t>Incorporated-540099-07/02/87-MARION COUNTY</t>
  </si>
  <si>
    <t>0099</t>
  </si>
  <si>
    <t>540099</t>
  </si>
  <si>
    <t>Fairview town</t>
  </si>
  <si>
    <t>FAIRVIEW, TOWN OF</t>
  </si>
  <si>
    <t>Incorporated-540100-03/16/88-MARION COUNTY</t>
  </si>
  <si>
    <t>0100</t>
  </si>
  <si>
    <t>540100</t>
  </si>
  <si>
    <t>Falling Spring town</t>
  </si>
  <si>
    <t>FALLING SPRINGS CORPORATION, CITY OF</t>
  </si>
  <si>
    <t>Incorporated-540243-09/24/84-GREENBRIER COUNTY</t>
  </si>
  <si>
    <t>GREENBRIER COUNTY</t>
  </si>
  <si>
    <t>0243</t>
  </si>
  <si>
    <t>540243</t>
  </si>
  <si>
    <t>Farmington town</t>
  </si>
  <si>
    <t>FARMINGTON, TOWN OF</t>
  </si>
  <si>
    <t>Incorporated-540101-03/16/88-MARION COUNTY</t>
  </si>
  <si>
    <t>0101</t>
  </si>
  <si>
    <t>540101</t>
  </si>
  <si>
    <t>Fayetteville town</t>
  </si>
  <si>
    <t>FAYETTEVILLE, TOWN OF</t>
  </si>
  <si>
    <t>Incorporated-540293-03/04/88-FAYETTE COUNTY</t>
  </si>
  <si>
    <t>0293</t>
  </si>
  <si>
    <t>540293</t>
  </si>
  <si>
    <t>Flatwoods town</t>
  </si>
  <si>
    <t>FLATWOODS, TOWN OF</t>
  </si>
  <si>
    <t>Incorporated-540235-04/19/10-BRAXTON COUNTY</t>
  </si>
  <si>
    <t>0235</t>
  </si>
  <si>
    <t>540235</t>
  </si>
  <si>
    <t>Flemington town</t>
  </si>
  <si>
    <t>FLEMINGTON, TOWN OF</t>
  </si>
  <si>
    <t>Incorporated-540189-09/25/09-TAYLOR COUNTY</t>
  </si>
  <si>
    <t>TAYLOR COUNTY</t>
  </si>
  <si>
    <t>091</t>
  </si>
  <si>
    <t>0189</t>
  </si>
  <si>
    <t>540189</t>
  </si>
  <si>
    <t>Follansbee city</t>
  </si>
  <si>
    <t>FOLLANSBEE, CITY OF</t>
  </si>
  <si>
    <t>Incorporated-540013-09/30/82-BROOKE COUNTY</t>
  </si>
  <si>
    <t>0013</t>
  </si>
  <si>
    <t>540013</t>
  </si>
  <si>
    <t>Fort Gay town</t>
  </si>
  <si>
    <t>FORT GAY, TOWN OF</t>
  </si>
  <si>
    <t>Incorporated-540202-01/03/79-WAYNE COUNTY</t>
  </si>
  <si>
    <t>0202</t>
  </si>
  <si>
    <t>540202</t>
  </si>
  <si>
    <t>Franklin town</t>
  </si>
  <si>
    <t>FRANKLIN, TOWN OF</t>
  </si>
  <si>
    <t>Incorporated-540154-09/01/87-PENDLETON COUNTY</t>
  </si>
  <si>
    <t>PENDLETON COUNTY</t>
  </si>
  <si>
    <t>071</t>
  </si>
  <si>
    <t>0154</t>
  </si>
  <si>
    <t>540154</t>
  </si>
  <si>
    <t>Friendly town</t>
  </si>
  <si>
    <t>FRIENDLY, TOWN OF</t>
  </si>
  <si>
    <t>Incorporated-540259-11/4/1988-TYLER COUNTY</t>
  </si>
  <si>
    <t>TYLER COUNTY</t>
  </si>
  <si>
    <t>095</t>
  </si>
  <si>
    <t>0259</t>
  </si>
  <si>
    <t>540259</t>
  </si>
  <si>
    <t>Gary city</t>
  </si>
  <si>
    <t>GARY, CITY OF</t>
  </si>
  <si>
    <t>Incorporated-540117-02/01/85-MCDOWELL COUNTY</t>
  </si>
  <si>
    <t>0117</t>
  </si>
  <si>
    <t>540117</t>
  </si>
  <si>
    <t>Gassaway town</t>
  </si>
  <si>
    <t>GASSAWAY, TOWN OF</t>
  </si>
  <si>
    <t>Incorporated-540237-04/19/10-BRAXTON COUNTY</t>
  </si>
  <si>
    <t>0237</t>
  </si>
  <si>
    <t>540237</t>
  </si>
  <si>
    <t>Gauley Bridge town</t>
  </si>
  <si>
    <t>GAULEY BRIDGE, TOWN OF</t>
  </si>
  <si>
    <t>Incorporated-540294-09/18/91-FAYETTE COUNTY</t>
  </si>
  <si>
    <t>0294</t>
  </si>
  <si>
    <t>540294</t>
  </si>
  <si>
    <t>Gilbert town</t>
  </si>
  <si>
    <t>GILBERT, TOWN OF</t>
  </si>
  <si>
    <t>Incorporated-540135-05/02/77-MINGO COUNTY</t>
  </si>
  <si>
    <t>0135</t>
  </si>
  <si>
    <t>540135</t>
  </si>
  <si>
    <t>Glasgow town</t>
  </si>
  <si>
    <t>GLASGOW, TOWN OF</t>
  </si>
  <si>
    <t>Incorporated-540078-06/15/82-KANAWHA COUNTY</t>
  </si>
  <si>
    <t>0078</t>
  </si>
  <si>
    <t>540078</t>
  </si>
  <si>
    <t>Glen Dale city</t>
  </si>
  <si>
    <t>GLEN DALE, CITY OF</t>
  </si>
  <si>
    <t>Incorporated-540109-06/28/74-MARSHALL COUNTY</t>
  </si>
  <si>
    <t>0109</t>
  </si>
  <si>
    <t>540109</t>
  </si>
  <si>
    <t>Glenville town</t>
  </si>
  <si>
    <t>GLENVILLE, CITY OF</t>
  </si>
  <si>
    <t>Incorporated-540036-04/16/91-GILMER COUNTY</t>
  </si>
  <si>
    <t>GILMER COUNTY</t>
  </si>
  <si>
    <t>021</t>
  </si>
  <si>
    <t>0036</t>
  </si>
  <si>
    <t>540036</t>
  </si>
  <si>
    <t>Grafton city</t>
  </si>
  <si>
    <t>GRAFTON, CITY OF</t>
  </si>
  <si>
    <t>Incorporated-540190-08/01/87-TAYLOR COUNTY</t>
  </si>
  <si>
    <t>0190</t>
  </si>
  <si>
    <t>540190</t>
  </si>
  <si>
    <t>Grantsville town</t>
  </si>
  <si>
    <t>GRANTSVILLE, TOWN OF</t>
  </si>
  <si>
    <t>Incorporated-540021-03/18/91-CALHOUN COUNTY</t>
  </si>
  <si>
    <t>CALHOUN COUNTY</t>
  </si>
  <si>
    <t>013</t>
  </si>
  <si>
    <t>0021</t>
  </si>
  <si>
    <t>540021</t>
  </si>
  <si>
    <t>Grant Town town</t>
  </si>
  <si>
    <t>GRANT,  TOWN OF</t>
  </si>
  <si>
    <t>Incorporated-540102-03/04/88-MARION COUNTY</t>
  </si>
  <si>
    <t>0102</t>
  </si>
  <si>
    <t>540102</t>
  </si>
  <si>
    <t>Granville town</t>
  </si>
  <si>
    <t>GRANVILLE, TOWN OF</t>
  </si>
  <si>
    <t>Incorporated-540272-12/15/1983-MONONGALIA COUNTY</t>
  </si>
  <si>
    <t>0272</t>
  </si>
  <si>
    <t>540272</t>
  </si>
  <si>
    <t>Hambleton town</t>
  </si>
  <si>
    <t>HAMBLETON, TOWN OF</t>
  </si>
  <si>
    <t>Incorporated-540192-07/20/84-TUCKER COUNTY</t>
  </si>
  <si>
    <t>0192</t>
  </si>
  <si>
    <t>540192</t>
  </si>
  <si>
    <t>Hamlin town</t>
  </si>
  <si>
    <t>HAMLIN, TOWN OF</t>
  </si>
  <si>
    <t>Incorporated-540089-09/04/87-LINCOLN COUNTY</t>
  </si>
  <si>
    <t>LINCOLN COUNTY</t>
  </si>
  <si>
    <t>043</t>
  </si>
  <si>
    <t>0089</t>
  </si>
  <si>
    <t>540089</t>
  </si>
  <si>
    <t>Handley town</t>
  </si>
  <si>
    <t>HANDLEY, TOWN OF</t>
  </si>
  <si>
    <t>Incorporated-540279-07/05/84-KANAWHA COUNTY</t>
  </si>
  <si>
    <t>0279</t>
  </si>
  <si>
    <t>540279</t>
  </si>
  <si>
    <t>Harman town</t>
  </si>
  <si>
    <t>HARMAN, TOWN OF</t>
  </si>
  <si>
    <t>Incorporated-540178-08/24/84-RANDOLPH COUNTY</t>
  </si>
  <si>
    <t>0178</t>
  </si>
  <si>
    <t>540178</t>
  </si>
  <si>
    <t>Harpers Ferry town</t>
  </si>
  <si>
    <t>HARPERS FERRY, TOWN OF</t>
  </si>
  <si>
    <t>Incorporated-540067-08/24/84-JEFFERSON COUNTY</t>
  </si>
  <si>
    <t>0067</t>
  </si>
  <si>
    <t>540067</t>
  </si>
  <si>
    <t>Harrisville town</t>
  </si>
  <si>
    <t>HARRISVILLE, TOWN OF</t>
  </si>
  <si>
    <t>Incorporated-540132-02/07/06-RITCHIE COUNTY</t>
  </si>
  <si>
    <t>0132</t>
  </si>
  <si>
    <t>540132</t>
  </si>
  <si>
    <t>Hartford City town</t>
  </si>
  <si>
    <t>HARTFORD, TOWN OF</t>
  </si>
  <si>
    <t>Incorporated-540247-02/15/78-MASON COUNTY</t>
  </si>
  <si>
    <t>MASON COUNTY</t>
  </si>
  <si>
    <t>053</t>
  </si>
  <si>
    <t>0247</t>
  </si>
  <si>
    <t>540247</t>
  </si>
  <si>
    <t>BERKELEY COUNTY</t>
  </si>
  <si>
    <t>003</t>
  </si>
  <si>
    <t>Hendricks town</t>
  </si>
  <si>
    <t>HENDRICKS,TOWN OF</t>
  </si>
  <si>
    <t>Incorporated-540193-08/01/87-TUCKER COUNTY</t>
  </si>
  <si>
    <t>0193</t>
  </si>
  <si>
    <t>540193</t>
  </si>
  <si>
    <t>Hinton city</t>
  </si>
  <si>
    <t>HINTON, CITY OF</t>
  </si>
  <si>
    <t>Incorporated-540187-08/01/79-SUMMERS COUNTY</t>
  </si>
  <si>
    <t>SUMMERS COUNTY</t>
  </si>
  <si>
    <t>089</t>
  </si>
  <si>
    <t>0187</t>
  </si>
  <si>
    <t>540187</t>
  </si>
  <si>
    <t>Hundred town</t>
  </si>
  <si>
    <t>HUNDRED, TOWN OF</t>
  </si>
  <si>
    <t>Incorporated-540256-04/01/88-WETZEL COUNTY</t>
  </si>
  <si>
    <t>WETZEL COUNTY</t>
  </si>
  <si>
    <t>103</t>
  </si>
  <si>
    <t>0256</t>
  </si>
  <si>
    <t>540256</t>
  </si>
  <si>
    <t>Huntington city</t>
  </si>
  <si>
    <t>HUNTINGTON, CITY OF</t>
  </si>
  <si>
    <t>Incorporated-540018-01/17/90-CABELL COUNTY</t>
  </si>
  <si>
    <t>WAYNE COUNTY/CABELL COUNTY</t>
  </si>
  <si>
    <t>0018</t>
  </si>
  <si>
    <t>540018</t>
  </si>
  <si>
    <t>Incorporated-540018-01/17/90-WAYNE COUNTY</t>
  </si>
  <si>
    <t>Hurricane city</t>
  </si>
  <si>
    <t>HURRICANE, CITY OF</t>
  </si>
  <si>
    <t>Incorporated-540167-03/04/86-PUTNAM COUNTY</t>
  </si>
  <si>
    <t>0167</t>
  </si>
  <si>
    <t>540167</t>
  </si>
  <si>
    <t>Huttonsville town</t>
  </si>
  <si>
    <t>HUTTONSVILLE, TOWN OF</t>
  </si>
  <si>
    <t>Incorporated-540264-08/24/84-RANDOLPH COUNTY</t>
  </si>
  <si>
    <t>0264</t>
  </si>
  <si>
    <t>540264</t>
  </si>
  <si>
    <t>Iaeger town</t>
  </si>
  <si>
    <t>IAEGER, TOWN OF</t>
  </si>
  <si>
    <t>Incorporated-540118-09/28/84-MCDOWELL COUNTY</t>
  </si>
  <si>
    <t>0118</t>
  </si>
  <si>
    <t>540118</t>
  </si>
  <si>
    <t>Jane Lew town</t>
  </si>
  <si>
    <t>JANE LEW, TOWN OF</t>
  </si>
  <si>
    <t>Incorporated-540086-09/24/84-LEWIS COUNTY</t>
  </si>
  <si>
    <t>LEWIS COUNTY</t>
  </si>
  <si>
    <t>041</t>
  </si>
  <si>
    <t>0086</t>
  </si>
  <si>
    <t>540086</t>
  </si>
  <si>
    <t>Junior town</t>
  </si>
  <si>
    <t>JUNIOR, TOWN OF</t>
  </si>
  <si>
    <t>Incorporated-540003-04/17/87-BARBOUR COUNTY</t>
  </si>
  <si>
    <t>0003</t>
  </si>
  <si>
    <t>540003</t>
  </si>
  <si>
    <t>Kenova city</t>
  </si>
  <si>
    <t>KENOVA, CITY OF</t>
  </si>
  <si>
    <t>Incorporated-540221-05/17/89-WAYNE COUNTY</t>
  </si>
  <si>
    <t>0221</t>
  </si>
  <si>
    <t>540221</t>
  </si>
  <si>
    <t>Kermit town</t>
  </si>
  <si>
    <t>KERMIT, TOWN OF</t>
  </si>
  <si>
    <t>Incorporated-540136-03/01/78-MINGO COUNTY</t>
  </si>
  <si>
    <t>0136</t>
  </si>
  <si>
    <t>540136</t>
  </si>
  <si>
    <t>Keyser city</t>
  </si>
  <si>
    <t>KEYSER, CITY OF</t>
  </si>
  <si>
    <t>Incorporated-540130-09/27/91-MINERAL COUNTY</t>
  </si>
  <si>
    <t>0130</t>
  </si>
  <si>
    <t>540130</t>
  </si>
  <si>
    <t>Keystone city</t>
  </si>
  <si>
    <t>KEYSTONE, TOWN OF</t>
  </si>
  <si>
    <t>Incorporated-540119-02/01/85-MCDOWELL COUNTY</t>
  </si>
  <si>
    <t>0119</t>
  </si>
  <si>
    <t>540119</t>
  </si>
  <si>
    <t>Kimball town</t>
  </si>
  <si>
    <t>KIMBALL, TOWN OF</t>
  </si>
  <si>
    <t>Incorporated-540120-02/01/85-MCDOWELL COUNTY</t>
  </si>
  <si>
    <t>0120</t>
  </si>
  <si>
    <t>540120</t>
  </si>
  <si>
    <t>Kingwood city</t>
  </si>
  <si>
    <t>KINGWOOD, CITY OF</t>
  </si>
  <si>
    <t>Incorporated-540254-06/05/12-PRESTON COUNTY</t>
  </si>
  <si>
    <t>0254</t>
  </si>
  <si>
    <t>540254</t>
  </si>
  <si>
    <t>Leon town</t>
  </si>
  <si>
    <t>LEON, TOWN OF</t>
  </si>
  <si>
    <t>Incorporated-540113-08/15/78-MASON COUNTY</t>
  </si>
  <si>
    <t>0113</t>
  </si>
  <si>
    <t>540113</t>
  </si>
  <si>
    <t>Lester town</t>
  </si>
  <si>
    <t>LESTER, TOWN OF</t>
  </si>
  <si>
    <t>Incorporated-540171-04/01/88-RALEIGH COUNTY</t>
  </si>
  <si>
    <t>0171</t>
  </si>
  <si>
    <t>540171</t>
  </si>
  <si>
    <t>Lewisburg city</t>
  </si>
  <si>
    <t>LEWISBURG, CITY OF</t>
  </si>
  <si>
    <t>Incorporated-540281-10/16/2012-GREENBRIER COUNTY</t>
  </si>
  <si>
    <t>0281</t>
  </si>
  <si>
    <t>540281</t>
  </si>
  <si>
    <t>Logan city</t>
  </si>
  <si>
    <t>LOGAN, CITY OF</t>
  </si>
  <si>
    <t>Incorporated-545535-07/16/71-LOGAN COUNTY</t>
  </si>
  <si>
    <t>5535</t>
  </si>
  <si>
    <t>545535</t>
  </si>
  <si>
    <t>Lost Creek town</t>
  </si>
  <si>
    <t>LOST CREEK, TOWN OF</t>
  </si>
  <si>
    <t>Incorporated-540057-03/04/88-HARRISON COUNTY</t>
  </si>
  <si>
    <t>0057</t>
  </si>
  <si>
    <t>540057</t>
  </si>
  <si>
    <t>Lumberport town</t>
  </si>
  <si>
    <t>LUMBERPORT, TOWN OF</t>
  </si>
  <si>
    <t>Incorporated-540058-03/04/88-HARRISON COUNTY</t>
  </si>
  <si>
    <t>0058</t>
  </si>
  <si>
    <t>540058</t>
  </si>
  <si>
    <t>Mabscott town</t>
  </si>
  <si>
    <t>MABSCOTT, TOWN OF</t>
  </si>
  <si>
    <t>Incorporated-540286-03/04/85-RALEIGH COUNTY</t>
  </si>
  <si>
    <t>0286</t>
  </si>
  <si>
    <t>540286</t>
  </si>
  <si>
    <t>McMechen city</t>
  </si>
  <si>
    <t>MCMECHEN, TOWN OF</t>
  </si>
  <si>
    <t>Incorporated-540110-09/25/09-MARSHALL COUNTY</t>
  </si>
  <si>
    <t>0110</t>
  </si>
  <si>
    <t>540110</t>
  </si>
  <si>
    <t>Madison city</t>
  </si>
  <si>
    <t>MADISON, TOWN OF</t>
  </si>
  <si>
    <t>Incorporated-540008-04/16/91-BOONE COUNTY</t>
  </si>
  <si>
    <t>0008</t>
  </si>
  <si>
    <t>540008</t>
  </si>
  <si>
    <t>Man town</t>
  </si>
  <si>
    <t>MAN, TOWN OF</t>
  </si>
  <si>
    <t>Incorporated-545537-09/10/71-LOGAN COUNTY</t>
  </si>
  <si>
    <t>5537</t>
  </si>
  <si>
    <t>545537</t>
  </si>
  <si>
    <t>Mannington city</t>
  </si>
  <si>
    <t>MANNINGTON, CITY OF</t>
  </si>
  <si>
    <t>Incorporated-540103-11/19/1986-MARION COUNTY</t>
  </si>
  <si>
    <t>0103</t>
  </si>
  <si>
    <t>540103</t>
  </si>
  <si>
    <t>Marlinton town</t>
  </si>
  <si>
    <t>MARLINTON, TOWN OF</t>
  </si>
  <si>
    <t>Incorporated-540159-10/17/1989-POCAHONTAS COUNTY</t>
  </si>
  <si>
    <t>0159</t>
  </si>
  <si>
    <t>540159</t>
  </si>
  <si>
    <t>Marmet city</t>
  </si>
  <si>
    <t>MARMET, TOWN OF</t>
  </si>
  <si>
    <t>Incorporated-540079-04/15/82-KANAWHA COUNTY</t>
  </si>
  <si>
    <t>0079</t>
  </si>
  <si>
    <t>540079</t>
  </si>
  <si>
    <t>Martinsburg city</t>
  </si>
  <si>
    <t>MARTINSBURG, CITY OF</t>
  </si>
  <si>
    <t>Incorporated-540006-12/18/1979-BERKELEY COUNTY</t>
  </si>
  <si>
    <t>0006</t>
  </si>
  <si>
    <t>540006</t>
  </si>
  <si>
    <t>Mason town</t>
  </si>
  <si>
    <t>MASON, TOWN OF</t>
  </si>
  <si>
    <t>Incorporated-540248-02/15/78-MASON COUNTY</t>
  </si>
  <si>
    <t>0248</t>
  </si>
  <si>
    <t>540248</t>
  </si>
  <si>
    <t>Masontown town</t>
  </si>
  <si>
    <t>MASONTOWN, TOWN OF</t>
  </si>
  <si>
    <t>Incorporated-540270-06/05/12-PRESTON COUNTY</t>
  </si>
  <si>
    <t>0270</t>
  </si>
  <si>
    <t>540270</t>
  </si>
  <si>
    <t>Matewan town</t>
  </si>
  <si>
    <t>MATEWAN, TOWN OF</t>
  </si>
  <si>
    <t>Incorporated-545538-02/03/70-MINGO COUNTY</t>
  </si>
  <si>
    <t>5538</t>
  </si>
  <si>
    <t>545538</t>
  </si>
  <si>
    <t>Meadow Bridge town</t>
  </si>
  <si>
    <t>MEADOW BRIDGE, TOWN OF</t>
  </si>
  <si>
    <t>Incorporated-540028-01/02/91-FAYETTE COUNTY</t>
  </si>
  <si>
    <t>0028</t>
  </si>
  <si>
    <t>540028</t>
  </si>
  <si>
    <t>Middlebourne town</t>
  </si>
  <si>
    <t>MIDDLEBOURNE, TOWN OF</t>
  </si>
  <si>
    <t>Incorporated-540195-11/4/1988-TYLER COUNTY</t>
  </si>
  <si>
    <t>0195</t>
  </si>
  <si>
    <t>540195</t>
  </si>
  <si>
    <t>Mill Creek town</t>
  </si>
  <si>
    <t>MILL CREEK, TOWN OF</t>
  </si>
  <si>
    <t>Incorporated-540266-08/24/84-RANDOLPH COUNTY</t>
  </si>
  <si>
    <t>0266</t>
  </si>
  <si>
    <t>540266</t>
  </si>
  <si>
    <t>Milton town</t>
  </si>
  <si>
    <t>MILTON, CITY OF</t>
  </si>
  <si>
    <t>Incorporated-540019-09/30/87-CABELL COUNTY</t>
  </si>
  <si>
    <t>0019</t>
  </si>
  <si>
    <t>540019</t>
  </si>
  <si>
    <t>Mitchell Heights town</t>
  </si>
  <si>
    <t>MITCHELL HEIGHTS, TOWN OF</t>
  </si>
  <si>
    <t>Incorporated-540095-08/13/71-LOGAN COUNTY</t>
  </si>
  <si>
    <t>0095</t>
  </si>
  <si>
    <t>540095</t>
  </si>
  <si>
    <t>Monongah town</t>
  </si>
  <si>
    <t>MONONGAH, TOWN OF</t>
  </si>
  <si>
    <t>Incorporated-540104-03/16/88-MARION COUNTY</t>
  </si>
  <si>
    <t>0104</t>
  </si>
  <si>
    <t>540104</t>
  </si>
  <si>
    <t>Montgomery city</t>
  </si>
  <si>
    <t>MONTGOMERY, CITY OF</t>
  </si>
  <si>
    <t>Incorporated-540029-06/01/82-FAYETTE COUNTY</t>
  </si>
  <si>
    <t>KANAWHA COUNTY/FAYETTE COUNTY</t>
  </si>
  <si>
    <t>0029</t>
  </si>
  <si>
    <t>540029</t>
  </si>
  <si>
    <t>Incorporated-540029-06/01/82-KANAWHA COUNTY</t>
  </si>
  <si>
    <t>Montrose town</t>
  </si>
  <si>
    <t>MONTROSE, TOWN OF</t>
  </si>
  <si>
    <t>Incorporated-540265-09/24/84-RANDOLPH COUNTY</t>
  </si>
  <si>
    <t>0265</t>
  </si>
  <si>
    <t>540265</t>
  </si>
  <si>
    <t>Moorefield town</t>
  </si>
  <si>
    <t>MOOREFIELD, TOWN OF</t>
  </si>
  <si>
    <t>Incorporated-540052-12/15/1990-HARDY COUNTY</t>
  </si>
  <si>
    <t>HARDY COUNTY</t>
  </si>
  <si>
    <t>031</t>
  </si>
  <si>
    <t>0052</t>
  </si>
  <si>
    <t>540052</t>
  </si>
  <si>
    <t>Morgantown city</t>
  </si>
  <si>
    <t>MORGANTOWN, CITY OF</t>
  </si>
  <si>
    <t>Incorporated-540141-08/01/79-MONONGALIA COUNTY</t>
  </si>
  <si>
    <t>0141</t>
  </si>
  <si>
    <t>540141</t>
  </si>
  <si>
    <t>Moundsville city</t>
  </si>
  <si>
    <t>MOUNDSVILLE, CITY OF</t>
  </si>
  <si>
    <t>Incorporated-540111-03/22/74-MARSHALL COUNTY</t>
  </si>
  <si>
    <t>0111</t>
  </si>
  <si>
    <t>540111</t>
  </si>
  <si>
    <t>Mount Hope city</t>
  </si>
  <si>
    <t>MOUNT HOPE, CITY OF</t>
  </si>
  <si>
    <t>Incorporated-540280-08/10/79-FAYETTE COUNTY</t>
  </si>
  <si>
    <t>0280</t>
  </si>
  <si>
    <t>540280</t>
  </si>
  <si>
    <t>Mullens city</t>
  </si>
  <si>
    <t>MULLENS, CITY OF</t>
  </si>
  <si>
    <t>Incorporated-540218-08/01/79-WYOMING COUNTY</t>
  </si>
  <si>
    <t>WYOMING COUNTY</t>
  </si>
  <si>
    <t>109</t>
  </si>
  <si>
    <t>0218</t>
  </si>
  <si>
    <t>540218</t>
  </si>
  <si>
    <t>Newburg town</t>
  </si>
  <si>
    <t>NEWBURG,TOWN OF</t>
  </si>
  <si>
    <t>Incorporated-540268-08/01/87-PRESTON COUNTY</t>
  </si>
  <si>
    <t>0268</t>
  </si>
  <si>
    <t>540268</t>
  </si>
  <si>
    <t>New Cumberland city</t>
  </si>
  <si>
    <t>NEW CUMBERLAND, CITY OF</t>
  </si>
  <si>
    <t>Incorporated-540049-05/15/80-HANCOCK COUNTY</t>
  </si>
  <si>
    <t>0049</t>
  </si>
  <si>
    <t>540049</t>
  </si>
  <si>
    <t>New Haven town</t>
  </si>
  <si>
    <t>NEW HAVEN, TOWN OF</t>
  </si>
  <si>
    <t>Incorporated-540249-07/03/78-MASON COUNTY</t>
  </si>
  <si>
    <t>0249</t>
  </si>
  <si>
    <t>540249</t>
  </si>
  <si>
    <t>New Martinsville city</t>
  </si>
  <si>
    <t>NEW MARTINSVILLE, CITY OF</t>
  </si>
  <si>
    <t>Incorporated-540208-09/02/82-WETZEL COUNTY</t>
  </si>
  <si>
    <t>0208</t>
  </si>
  <si>
    <t>540208</t>
  </si>
  <si>
    <t>Nitro city</t>
  </si>
  <si>
    <t>NITRO, CITY OF</t>
  </si>
  <si>
    <t>Incorporated-540081-04/15/82-KANAWHA COUNTY</t>
  </si>
  <si>
    <t>PUTNAM COUNTY/KANAWHA COUNTY</t>
  </si>
  <si>
    <t>0081</t>
  </si>
  <si>
    <t>540081</t>
  </si>
  <si>
    <t>Incorporated-540081-04/15/82-PUTNAM COUNTY</t>
  </si>
  <si>
    <t>Northfork town</t>
  </si>
  <si>
    <t>NORTHFORK, TOWN OF</t>
  </si>
  <si>
    <t>Incorporated-540121-04/03/85-MCDOWELL COUNTY</t>
  </si>
  <si>
    <t>0121</t>
  </si>
  <si>
    <t>540121</t>
  </si>
  <si>
    <t>North Hills town</t>
  </si>
  <si>
    <t>NORTH HILLS, TOWN OF</t>
  </si>
  <si>
    <t>Incorporated-540042-11/6/2013-WOOD COUNTY</t>
  </si>
  <si>
    <t>WOOD COUNTY</t>
  </si>
  <si>
    <t>107</t>
  </si>
  <si>
    <t>0042</t>
  </si>
  <si>
    <t>540042</t>
  </si>
  <si>
    <t>Nutter Fort town</t>
  </si>
  <si>
    <t>NUTTER FORT, TOWN OF</t>
  </si>
  <si>
    <t>Incorporated-540059-09/17/80-HARRISON COUNTY</t>
  </si>
  <si>
    <t>0059</t>
  </si>
  <si>
    <t>540059</t>
  </si>
  <si>
    <t>Oak Hill city</t>
  </si>
  <si>
    <t>OAK HILL, CITY OF</t>
  </si>
  <si>
    <t>Incorporated-540031-01/18/80-FAYETTE COUNTY</t>
  </si>
  <si>
    <t>0031</t>
  </si>
  <si>
    <t>540031</t>
  </si>
  <si>
    <t>Oakvale town</t>
  </si>
  <si>
    <t>OAKVALE, TOWN OF</t>
  </si>
  <si>
    <t>Incorporated-540127-12/15/1983-MERCER COUNTY</t>
  </si>
  <si>
    <t>0127</t>
  </si>
  <si>
    <t>540127</t>
  </si>
  <si>
    <t>Oceana town</t>
  </si>
  <si>
    <t>OCEANA, TOWN OF</t>
  </si>
  <si>
    <t>Incorporated-540219-10/16/1979-WYOMING COUNTY</t>
  </si>
  <si>
    <t>0219</t>
  </si>
  <si>
    <t>540219</t>
  </si>
  <si>
    <t>Paden City</t>
  </si>
  <si>
    <t>PADEN CITY, CITY OF</t>
  </si>
  <si>
    <t>Incorporated-540196-03/16/89-TYLER COUNTY</t>
  </si>
  <si>
    <t>WETZEL COUNTY/TYLER COUNTY</t>
  </si>
  <si>
    <t>0196</t>
  </si>
  <si>
    <t>540196</t>
  </si>
  <si>
    <t>Incorporated-540196-03/16/89-WETZEL COUNTY</t>
  </si>
  <si>
    <t>Parkersburg city</t>
  </si>
  <si>
    <t>PARKERSBURG, CITY OF</t>
  </si>
  <si>
    <t>Incorporated-540214-09/04/86-WOOD COUNTY</t>
  </si>
  <si>
    <t>0214</t>
  </si>
  <si>
    <t>540214</t>
  </si>
  <si>
    <t>Parsons city</t>
  </si>
  <si>
    <t>PARSONS, CITY OF</t>
  </si>
  <si>
    <t>Incorporated-540194-08/15/79-TUCKER COUNTY</t>
  </si>
  <si>
    <t>0194</t>
  </si>
  <si>
    <t>540194</t>
  </si>
  <si>
    <t>Paw Paw town</t>
  </si>
  <si>
    <t>PAW PAW, TOWN OF</t>
  </si>
  <si>
    <t>Incorporated-540252-11/2/1984-MORGAN COUNTY</t>
  </si>
  <si>
    <t>0252</t>
  </si>
  <si>
    <t>540252</t>
  </si>
  <si>
    <t>Pax town</t>
  </si>
  <si>
    <t>PAX, TOWN OF</t>
  </si>
  <si>
    <t>Incorporated-540032-08/10/79-FAYETTE COUNTY</t>
  </si>
  <si>
    <t>0032</t>
  </si>
  <si>
    <t>540032</t>
  </si>
  <si>
    <t>Pennsboro city</t>
  </si>
  <si>
    <t>PENNSBORO, CITY OF</t>
  </si>
  <si>
    <t>Incorporated-540182-09/16/88-RITCHIE COUNTY</t>
  </si>
  <si>
    <t>0182</t>
  </si>
  <si>
    <t>540182</t>
  </si>
  <si>
    <t>Petersburg city</t>
  </si>
  <si>
    <t>PETERSBURG, TOWN OF</t>
  </si>
  <si>
    <t>Incorporated-540039-05/03/90-GRANT COUNTY</t>
  </si>
  <si>
    <t>0039</t>
  </si>
  <si>
    <t>540039</t>
  </si>
  <si>
    <t>Peterstown town</t>
  </si>
  <si>
    <t>PETERSTOWN, TOWN OF</t>
  </si>
  <si>
    <t>Incorporated-540143-08/01/79-MONROE COUNTY</t>
  </si>
  <si>
    <t>MONROE COUNTY</t>
  </si>
  <si>
    <t>0143</t>
  </si>
  <si>
    <t>540143</t>
  </si>
  <si>
    <t>Philippi city</t>
  </si>
  <si>
    <t>PHILIPPI, CITY OF</t>
  </si>
  <si>
    <t>Incorporated-540004-09/04/86-BARBOUR COUNTY</t>
  </si>
  <si>
    <t>0004</t>
  </si>
  <si>
    <t>540004</t>
  </si>
  <si>
    <t>Piedmont town</t>
  </si>
  <si>
    <t>PIEDMONT, CITY OF</t>
  </si>
  <si>
    <t>Incorporated-540131-09/27/91-MINERAL COUNTY</t>
  </si>
  <si>
    <t>0131</t>
  </si>
  <si>
    <t>540131</t>
  </si>
  <si>
    <t>Pine Grove town</t>
  </si>
  <si>
    <t>PINE GROVE, TOWN OF</t>
  </si>
  <si>
    <t>Incorporated-540210-04/01/88-WETZEL COUNTY</t>
  </si>
  <si>
    <t>0210</t>
  </si>
  <si>
    <t>540210</t>
  </si>
  <si>
    <t>Pineville town</t>
  </si>
  <si>
    <t>PINEVILLE, CITY OF</t>
  </si>
  <si>
    <t>Incorporated-540220-09/30/83-WYOMING COUNTY</t>
  </si>
  <si>
    <t>0220</t>
  </si>
  <si>
    <t>540220</t>
  </si>
  <si>
    <t>Pleasant Valley city</t>
  </si>
  <si>
    <t>PLEASANT VALLEY, CITY OF</t>
  </si>
  <si>
    <t>Incorporated-540292-06/19/12-MARION COUNTY</t>
  </si>
  <si>
    <t>0292</t>
  </si>
  <si>
    <t>540292</t>
  </si>
  <si>
    <t>Poca town</t>
  </si>
  <si>
    <t>POCA, TOWN OF</t>
  </si>
  <si>
    <t>Incorporated-540168-12/18/1985-PUTNAM COUNTY</t>
  </si>
  <si>
    <t>0168</t>
  </si>
  <si>
    <t>540168</t>
  </si>
  <si>
    <t>Point Pleasant city</t>
  </si>
  <si>
    <t>POINT PLEASANT, CITY OF</t>
  </si>
  <si>
    <t>Incorporated-540250-05/15/78-MASON COUNTY</t>
  </si>
  <si>
    <t>0250</t>
  </si>
  <si>
    <t>540250</t>
  </si>
  <si>
    <t>Pratt town</t>
  </si>
  <si>
    <t>PRATT, TOWN OF</t>
  </si>
  <si>
    <t>Incorporated-540082-05/01/84-KANAWHA COUNTY</t>
  </si>
  <si>
    <t>0082</t>
  </si>
  <si>
    <t>540082</t>
  </si>
  <si>
    <t>Princeton city</t>
  </si>
  <si>
    <t>PRINCETON, CITY OF</t>
  </si>
  <si>
    <t>Incorporated-540128-02/01/84-MERCER COUNTY</t>
  </si>
  <si>
    <t>0128</t>
  </si>
  <si>
    <t>540128</t>
  </si>
  <si>
    <t>Pullman town</t>
  </si>
  <si>
    <t>PULLMAN, TOWN OF</t>
  </si>
  <si>
    <t>Incorporated-540263-09/10/84-RITCHIE COUNTY</t>
  </si>
  <si>
    <t>0263</t>
  </si>
  <si>
    <t>540263</t>
  </si>
  <si>
    <t>Quinwood town</t>
  </si>
  <si>
    <t>QUINWOOD, TOWN OF</t>
  </si>
  <si>
    <t>Incorporated-540244-02/27/81-GREENBRIER COUNTY</t>
  </si>
  <si>
    <t>0244</t>
  </si>
  <si>
    <t>540244</t>
  </si>
  <si>
    <t>Rainelle town</t>
  </si>
  <si>
    <t>RAINELLE, TOWN OF</t>
  </si>
  <si>
    <t>Incorporated-540228-11/19/1987-GREENBRIER COUNTY</t>
  </si>
  <si>
    <t>0228</t>
  </si>
  <si>
    <t>540228</t>
  </si>
  <si>
    <t>Ranson corporation</t>
  </si>
  <si>
    <t>RANSON, CITY OF</t>
  </si>
  <si>
    <t>Incorporated-540068-06/15/79-JEFFERSON COUNTY</t>
  </si>
  <si>
    <t>0068</t>
  </si>
  <si>
    <t>540068</t>
  </si>
  <si>
    <t>Ravenswood city</t>
  </si>
  <si>
    <t>RAVENSWOOD, CITY OF</t>
  </si>
  <si>
    <t>Incorporated-540241-03/18/91-JACKSON COUNTY</t>
  </si>
  <si>
    <t>JACKSON COUNTY</t>
  </si>
  <si>
    <t>035</t>
  </si>
  <si>
    <t>0241</t>
  </si>
  <si>
    <t>540241</t>
  </si>
  <si>
    <t>Reedsville town</t>
  </si>
  <si>
    <t>REEDSVILLE, TOWN OF</t>
  </si>
  <si>
    <t>Incorporated-540269-08/01/87-PRESTON COUNTY</t>
  </si>
  <si>
    <t>0269</t>
  </si>
  <si>
    <t>540269</t>
  </si>
  <si>
    <t>Reedy town</t>
  </si>
  <si>
    <t>REEDY, TOWN OF</t>
  </si>
  <si>
    <t>Incorporated-540184-12/1/1978-ROANE COUNTY</t>
  </si>
  <si>
    <t>ROANE COUNTY</t>
  </si>
  <si>
    <t>087</t>
  </si>
  <si>
    <t>0184</t>
  </si>
  <si>
    <t>540184</t>
  </si>
  <si>
    <t>Richwood city</t>
  </si>
  <si>
    <t>RICHWOOD, CITY OF</t>
  </si>
  <si>
    <t>Incorporated-540147-09/27/91-NICHOLAS COUNTY</t>
  </si>
  <si>
    <t>NICHOLAS COUNTY</t>
  </si>
  <si>
    <t>067</t>
  </si>
  <si>
    <t>0147</t>
  </si>
  <si>
    <t>540147</t>
  </si>
  <si>
    <t>Ridgeley town</t>
  </si>
  <si>
    <t>RIDGELEY, TOWN OF</t>
  </si>
  <si>
    <t>Incorporated-540155-09/27/91-MINERAL COUNTY</t>
  </si>
  <si>
    <t>0155</t>
  </si>
  <si>
    <t>540155</t>
  </si>
  <si>
    <t>Ripley city</t>
  </si>
  <si>
    <t>RIPLEY, CITY OF</t>
  </si>
  <si>
    <t>Incorporated-540064-09/01/77-JACKSON COUNTY</t>
  </si>
  <si>
    <t>0064</t>
  </si>
  <si>
    <t>540064</t>
  </si>
  <si>
    <t>Rivesville town</t>
  </si>
  <si>
    <t>RIVESVILLE, TOWN OF</t>
  </si>
  <si>
    <t>Incorporated-540105-03/16/88-MARION COUNTY</t>
  </si>
  <si>
    <t>0105</t>
  </si>
  <si>
    <t>540105</t>
  </si>
  <si>
    <t>Romney city</t>
  </si>
  <si>
    <t>ROMNEY, TOWN OF</t>
  </si>
  <si>
    <t>Incorporated-540276-06/15/88-HAMPSHIRE COUNTY</t>
  </si>
  <si>
    <t>0276</t>
  </si>
  <si>
    <t>540276</t>
  </si>
  <si>
    <t>Ronceverte city</t>
  </si>
  <si>
    <t>RONCEVERTE, CITY OF</t>
  </si>
  <si>
    <t>Incorporated-540043-05/17/90-GREENBRIER COUNTY</t>
  </si>
  <si>
    <t>0043</t>
  </si>
  <si>
    <t>540043</t>
  </si>
  <si>
    <t>Rowlesburg town</t>
  </si>
  <si>
    <t>ROWLESBURG, TOWN OF</t>
  </si>
  <si>
    <t>Incorporated-540163-08/01/79-PRESTON COUNTY</t>
  </si>
  <si>
    <t>0163</t>
  </si>
  <si>
    <t>540163</t>
  </si>
  <si>
    <t>Rupert town</t>
  </si>
  <si>
    <t>RUPERT, TOWN OF</t>
  </si>
  <si>
    <t>Incorporated-540044-08/24/84-GREENBRIER COUNTY</t>
  </si>
  <si>
    <t>0044</t>
  </si>
  <si>
    <t>540044</t>
  </si>
  <si>
    <t>St. Albans city</t>
  </si>
  <si>
    <t>ST. ALBANS, CITY OF</t>
  </si>
  <si>
    <t>Incorporated-540083-06/15/82-KANAWHA COUNTY</t>
  </si>
  <si>
    <t>0083</t>
  </si>
  <si>
    <t>540083</t>
  </si>
  <si>
    <t>St. Marys city</t>
  </si>
  <si>
    <t>ST. MARY'S, CITY OF</t>
  </si>
  <si>
    <t>Incorporated-540156-06/03/91-PLEASANTS COUNTY</t>
  </si>
  <si>
    <t>0156</t>
  </si>
  <si>
    <t>540156</t>
  </si>
  <si>
    <t>Salem city</t>
  </si>
  <si>
    <t>SALEM, CITY OF</t>
  </si>
  <si>
    <t>Incorporated-540242-12/4/1985-HARRISON COUNTY</t>
  </si>
  <si>
    <t>0242</t>
  </si>
  <si>
    <t>540242</t>
  </si>
  <si>
    <t>Sand Fork town</t>
  </si>
  <si>
    <t>SAND FORK, TOWN OF</t>
  </si>
  <si>
    <t>Incorporated-540037-04/16/91-GILMER COUNTY</t>
  </si>
  <si>
    <t>0037</t>
  </si>
  <si>
    <t>540037</t>
  </si>
  <si>
    <t>Shepherdstown town</t>
  </si>
  <si>
    <t>SHEPHERDSTOWN, TOWN OF</t>
  </si>
  <si>
    <t>Incorporated-540069-03/18/80-JEFFERSON COUNTY</t>
  </si>
  <si>
    <t>0069</t>
  </si>
  <si>
    <t>540069</t>
  </si>
  <si>
    <t>Shinnston city</t>
  </si>
  <si>
    <t>SHINNSTON, CITY OF</t>
  </si>
  <si>
    <t>Incorporated-540060-03/16/88-HARRISON COUNTY</t>
  </si>
  <si>
    <t>0060</t>
  </si>
  <si>
    <t>540060</t>
  </si>
  <si>
    <t>Sistersville city</t>
  </si>
  <si>
    <t>SISTERSVILLE, CITY OF</t>
  </si>
  <si>
    <t>Incorporated-540197-11/4/1988-TYLER COUNTY</t>
  </si>
  <si>
    <t>0197</t>
  </si>
  <si>
    <t>540197</t>
  </si>
  <si>
    <t>Smithers city</t>
  </si>
  <si>
    <t>SMITHERS, TOWN OF</t>
  </si>
  <si>
    <t>Incorporated-540033-04/15/82-FAYETTE COUNTY</t>
  </si>
  <si>
    <t>0033</t>
  </si>
  <si>
    <t>540033</t>
  </si>
  <si>
    <t>Incorporated-540033-04/15/82-KANAWHA COUNTY</t>
  </si>
  <si>
    <t>Smithfield town</t>
  </si>
  <si>
    <t>SMITHFIELD, TOWN OF</t>
  </si>
  <si>
    <t>Incorporated-540258-04/01/88-WETZEL COUNTY</t>
  </si>
  <si>
    <t>0258</t>
  </si>
  <si>
    <t>540258</t>
  </si>
  <si>
    <t>Sophia town</t>
  </si>
  <si>
    <t>SOPHIA, TOWN OF</t>
  </si>
  <si>
    <t>Incorporated-540174-04/16/91-RALEIGH COUNTY</t>
  </si>
  <si>
    <t>0174</t>
  </si>
  <si>
    <t>540174</t>
  </si>
  <si>
    <t>South Charleston city</t>
  </si>
  <si>
    <t>SOUTH CHARLESTON, CITY OF</t>
  </si>
  <si>
    <t>Incorporated-540223-06/15/82-KANAWHA COUNTY</t>
  </si>
  <si>
    <t>0223</t>
  </si>
  <si>
    <t>540223</t>
  </si>
  <si>
    <t>Spencer city</t>
  </si>
  <si>
    <t>SPENCER, CITY OF</t>
  </si>
  <si>
    <t>Incorporated-540185-01/03/79-ROANE COUNTY</t>
  </si>
  <si>
    <t>0185</t>
  </si>
  <si>
    <t>540185</t>
  </si>
  <si>
    <t>Star City town</t>
  </si>
  <si>
    <t>STAR CITY, TOWN OF</t>
  </si>
  <si>
    <t>Incorporated-540273-08/01/78-MONONGALIA COUNTY</t>
  </si>
  <si>
    <t>0273</t>
  </si>
  <si>
    <t>540273</t>
  </si>
  <si>
    <t>Stonewood city</t>
  </si>
  <si>
    <t>STONEWOOD, CITY OF</t>
  </si>
  <si>
    <t>Incorporated-540061-09/05/79-HARRISON COUNTY</t>
  </si>
  <si>
    <t>0061</t>
  </si>
  <si>
    <t>540061</t>
  </si>
  <si>
    <t>Summersville city</t>
  </si>
  <si>
    <t>SUMMERSVILLE, CITY OF</t>
  </si>
  <si>
    <t>Incorporated-540148-08/24/84-NICHOLAS COUNTY</t>
  </si>
  <si>
    <t>0148</t>
  </si>
  <si>
    <t>540148</t>
  </si>
  <si>
    <t>Sutton town</t>
  </si>
  <si>
    <t>SUTTON, TOWN OF</t>
  </si>
  <si>
    <t>Incorporated-540236-04/19/10-BRAXTON COUNTY</t>
  </si>
  <si>
    <t>0236</t>
  </si>
  <si>
    <t>540236</t>
  </si>
  <si>
    <t>Sylvester town</t>
  </si>
  <si>
    <t>SYLVESTER, TOWN OF</t>
  </si>
  <si>
    <t>Incorporated-540238-04/16/91-BOONE COUNTY</t>
  </si>
  <si>
    <t>0238</t>
  </si>
  <si>
    <t>540238</t>
  </si>
  <si>
    <t>Terra Alta town</t>
  </si>
  <si>
    <t>TERRA ALTA, TOWN OF</t>
  </si>
  <si>
    <t>Incorporated-540257-08/01/87-PRESTON COUNTY</t>
  </si>
  <si>
    <t>0257</t>
  </si>
  <si>
    <t>540257</t>
  </si>
  <si>
    <t>Thomas city</t>
  </si>
  <si>
    <t>THOMAS, CITY OF</t>
  </si>
  <si>
    <t>Incorporated-540261-09/10/84-TUCKER COUNTY</t>
  </si>
  <si>
    <t>0261</t>
  </si>
  <si>
    <t>540261</t>
  </si>
  <si>
    <t>Thurmond town</t>
  </si>
  <si>
    <t>THURMOND, TOWN OF</t>
  </si>
  <si>
    <t>Incorporated-540050-03/04/88-FAYETTE COUNTY</t>
  </si>
  <si>
    <t>0050</t>
  </si>
  <si>
    <t>540050</t>
  </si>
  <si>
    <t>Triadelphia town</t>
  </si>
  <si>
    <t>TRIADELPHIA, TOWN OF</t>
  </si>
  <si>
    <t>Incorporated-540150-01/18/84-OHIO COUNTY</t>
  </si>
  <si>
    <t>0150</t>
  </si>
  <si>
    <t>540150</t>
  </si>
  <si>
    <t>Tunnelton town</t>
  </si>
  <si>
    <t>TUNNELTON, TOWN OF</t>
  </si>
  <si>
    <t>Incorporated-540137-06/05/12-PRESTON COUNTY</t>
  </si>
  <si>
    <t>0137</t>
  </si>
  <si>
    <t>540137</t>
  </si>
  <si>
    <t>Union town</t>
  </si>
  <si>
    <t>UNION, TOWN OF</t>
  </si>
  <si>
    <t>Incorporated-540290-06/17/02-MONROE COUNTY</t>
  </si>
  <si>
    <t>0290</t>
  </si>
  <si>
    <t>540290</t>
  </si>
  <si>
    <t>Valley Grove village</t>
  </si>
  <si>
    <t>VALLEY GROVE, TOWN OF</t>
  </si>
  <si>
    <t>Incorporated-540151-09/28/79-OHIO COUNTY</t>
  </si>
  <si>
    <t>0151</t>
  </si>
  <si>
    <t>540151</t>
  </si>
  <si>
    <t>Vienna city</t>
  </si>
  <si>
    <t>VIENNA, CITY OF</t>
  </si>
  <si>
    <t>Incorporated-540215-12/18/1985-WOOD COUNTY</t>
  </si>
  <si>
    <t>0215</t>
  </si>
  <si>
    <t>540215</t>
  </si>
  <si>
    <t>War city</t>
  </si>
  <si>
    <t>WAR, TOWN OF</t>
  </si>
  <si>
    <t>Incorporated-540122-09/28/84-MCDOWELL COUNTY</t>
  </si>
  <si>
    <t>0122</t>
  </si>
  <si>
    <t>540122</t>
  </si>
  <si>
    <t>Wardensville town</t>
  </si>
  <si>
    <t>WARDENSVILLE, TOWN OF</t>
  </si>
  <si>
    <t>Incorporated-540245-08/01/87-HARDY COUNTY</t>
  </si>
  <si>
    <t>0245</t>
  </si>
  <si>
    <t>540245</t>
  </si>
  <si>
    <t>Wayne town</t>
  </si>
  <si>
    <t>WAYNE, TOWN OF</t>
  </si>
  <si>
    <t>Incorporated-540231-09/30/87-WAYNE COUNTY</t>
  </si>
  <si>
    <t>0231</t>
  </si>
  <si>
    <t>540231</t>
  </si>
  <si>
    <t>Weirton city</t>
  </si>
  <si>
    <t>WEIRTON, CITY OF</t>
  </si>
  <si>
    <t>Incorporated-540014-09/28/79-BROOKE COUNTY</t>
  </si>
  <si>
    <t>BROOKE COUNTY/HANCOCK COUNTY</t>
  </si>
  <si>
    <t>0014</t>
  </si>
  <si>
    <t>540014</t>
  </si>
  <si>
    <t>Incorporated-540014-09/28/79-HANCOCK COUNTY</t>
  </si>
  <si>
    <t>Welch city</t>
  </si>
  <si>
    <t>WELCH, CITY OF</t>
  </si>
  <si>
    <t>Incorporated-540123-09/01/83-MCDOWELL COUNTY</t>
  </si>
  <si>
    <t>0123</t>
  </si>
  <si>
    <t>540123</t>
  </si>
  <si>
    <t>Wellsburg city</t>
  </si>
  <si>
    <t>WELLSBURG, CITY OF</t>
  </si>
  <si>
    <t>Incorporated-540015-11/17/1982-BROOKE COUNTY</t>
  </si>
  <si>
    <t>0015</t>
  </si>
  <si>
    <t>540015</t>
  </si>
  <si>
    <t>West Hamlin town</t>
  </si>
  <si>
    <t>WEST HAMLIN, TOWN OF</t>
  </si>
  <si>
    <t>Incorporated-540090-09/04/87-LINCOLN COUNTY</t>
  </si>
  <si>
    <t>0090</t>
  </si>
  <si>
    <t>540090</t>
  </si>
  <si>
    <t>West Liberty town</t>
  </si>
  <si>
    <t>WEST LIBERTY, TOWN OF</t>
  </si>
  <si>
    <t>Incorporated-540094-07/17/06-OHIO COUNTY</t>
  </si>
  <si>
    <t>0094</t>
  </si>
  <si>
    <t>540094</t>
  </si>
  <si>
    <t>West Logan town</t>
  </si>
  <si>
    <t>WEST LOGAN, TOWN OF</t>
  </si>
  <si>
    <t>Incorporated-545539-06/02/72-LOGAN COUNTY</t>
  </si>
  <si>
    <t>5539</t>
  </si>
  <si>
    <t>545539</t>
  </si>
  <si>
    <t>West Milford town</t>
  </si>
  <si>
    <t>WEST MILFORD, TOWN OF</t>
  </si>
  <si>
    <t>Incorporated-540062-04/01/88-HARRISON COUNTY</t>
  </si>
  <si>
    <t>0062</t>
  </si>
  <si>
    <t>540062</t>
  </si>
  <si>
    <t>Weston city</t>
  </si>
  <si>
    <t>WESTON, CITY OF</t>
  </si>
  <si>
    <t>Incorporated-540087-04/15/82-LEWIS COUNTY</t>
  </si>
  <si>
    <t>0087</t>
  </si>
  <si>
    <t>540087</t>
  </si>
  <si>
    <t>Westover city</t>
  </si>
  <si>
    <t>WESTOVER, CITY OF</t>
  </si>
  <si>
    <t>Incorporated-540274-08/01/78-MONONGALIA COUNTY</t>
  </si>
  <si>
    <t>0274</t>
  </si>
  <si>
    <t>540274</t>
  </si>
  <si>
    <t>West Union town</t>
  </si>
  <si>
    <t>WEST UNION, TOWN OF</t>
  </si>
  <si>
    <t>Incorporated-540025-03/18/91-DODDRIDGE COUNTY</t>
  </si>
  <si>
    <t>DODDRIDGE COUNTY</t>
  </si>
  <si>
    <t>017</t>
  </si>
  <si>
    <t>0025</t>
  </si>
  <si>
    <t>540025</t>
  </si>
  <si>
    <t>Wheeling city</t>
  </si>
  <si>
    <t>WHEELING, CITY OF</t>
  </si>
  <si>
    <t>Incorporated-540152-02/18/81-OHIO COUNTY</t>
  </si>
  <si>
    <t>0152</t>
  </si>
  <si>
    <t>540152</t>
  </si>
  <si>
    <t>Incorporated-540152-02/18/81-MARSHALL COUNTY</t>
  </si>
  <si>
    <t>White Hall town</t>
  </si>
  <si>
    <t>WHITE HALL, TOWN OF</t>
  </si>
  <si>
    <t>Incorporated-545556-06/19/12-MARION COUNTY</t>
  </si>
  <si>
    <t>5556</t>
  </si>
  <si>
    <t>545556</t>
  </si>
  <si>
    <t>White Sulphur Springs city</t>
  </si>
  <si>
    <t>WHITE SULPHUR SPRINGS, CITY OF</t>
  </si>
  <si>
    <t>Incorporated-540045-08/01/78-GREENBRIER COUNTY</t>
  </si>
  <si>
    <t>0045</t>
  </si>
  <si>
    <t>540045</t>
  </si>
  <si>
    <t>Whitesville town</t>
  </si>
  <si>
    <t>WHITESVILLE, TOWN OF</t>
  </si>
  <si>
    <t>Incorporated-540229-04/16/91-BOONE COUNTY</t>
  </si>
  <si>
    <t>0229</t>
  </si>
  <si>
    <t>540229</t>
  </si>
  <si>
    <t>Williamson city</t>
  </si>
  <si>
    <t>WILLIAMSON, CITY OF</t>
  </si>
  <si>
    <t>Incorporated-540138-01/16/81-MINGO COUNTY</t>
  </si>
  <si>
    <t>0138</t>
  </si>
  <si>
    <t>540138</t>
  </si>
  <si>
    <t>Williamstown city</t>
  </si>
  <si>
    <t>WILLIAMSTOWN, CITY OF</t>
  </si>
  <si>
    <t>Incorporated-540216-10/18/1983-WOOD COUNTY</t>
  </si>
  <si>
    <t>0216</t>
  </si>
  <si>
    <t>540216</t>
  </si>
  <si>
    <t>Winfield town</t>
  </si>
  <si>
    <t>WINFIELD, TOWN OF</t>
  </si>
  <si>
    <t>Incorporated-540271-12/18/1985-PUTNAM COUNTY</t>
  </si>
  <si>
    <t>0271</t>
  </si>
  <si>
    <t>540271</t>
  </si>
  <si>
    <t>Womelsdorf (Coalton) town</t>
  </si>
  <si>
    <t>WOMELSDORF (COALTON), TOWN OF</t>
  </si>
  <si>
    <t>Incorporated-540176-09/10/84-RANDOLPH COUNTY</t>
  </si>
  <si>
    <t>0176</t>
  </si>
  <si>
    <t>540176</t>
  </si>
  <si>
    <t>Worthington town</t>
  </si>
  <si>
    <t>WORTHINGTON, TOWN OF</t>
  </si>
  <si>
    <t>Incorporated-540106-03/16/88-MARION COUNTY</t>
  </si>
  <si>
    <t>0106</t>
  </si>
  <si>
    <t>540106</t>
  </si>
  <si>
    <t>Barbour</t>
  </si>
  <si>
    <t>BARBOUR COUNTY*</t>
  </si>
  <si>
    <t>Unincorporated-540001-07/01/87-BARBOUR COUNTY</t>
  </si>
  <si>
    <t>0001</t>
  </si>
  <si>
    <t>540001</t>
  </si>
  <si>
    <t>Boone</t>
  </si>
  <si>
    <t>BOONE COUNTY *</t>
  </si>
  <si>
    <t>Unincorporated-540007-04/16/91-BOONE COUNTY</t>
  </si>
  <si>
    <t>0007</t>
  </si>
  <si>
    <t>540007</t>
  </si>
  <si>
    <t>Braxton</t>
  </si>
  <si>
    <t>BRAXTON COUNTY *</t>
  </si>
  <si>
    <t>Unincorporated-540009-04/19/10-BRAXTON COUNTY</t>
  </si>
  <si>
    <t>0009</t>
  </si>
  <si>
    <t>540009</t>
  </si>
  <si>
    <t>Brooke</t>
  </si>
  <si>
    <t>BROOKE COUNTY *</t>
  </si>
  <si>
    <t>Unincorporated-540011-12/15/1983-BROOKE COUNTY</t>
  </si>
  <si>
    <t>0011</t>
  </si>
  <si>
    <t>540011</t>
  </si>
  <si>
    <t>Cabell</t>
  </si>
  <si>
    <t>CABELL COUNTY*</t>
  </si>
  <si>
    <t>Unincorporated-540016-09/30/87-CABELL COUNTY</t>
  </si>
  <si>
    <t>0016</t>
  </si>
  <si>
    <t>540016</t>
  </si>
  <si>
    <t>Calhoun</t>
  </si>
  <si>
    <t>CALHOUN COUNTY *</t>
  </si>
  <si>
    <t>Unincorporated-540020-03/18/91-CALHOUN COUNTY</t>
  </si>
  <si>
    <t>0020</t>
  </si>
  <si>
    <t>540020</t>
  </si>
  <si>
    <t>Clay</t>
  </si>
  <si>
    <t>CLAY COUNTY *</t>
  </si>
  <si>
    <t>Unincorporated-540022-03/18/91-CLAY COUNTY</t>
  </si>
  <si>
    <t>0022</t>
  </si>
  <si>
    <t>540022</t>
  </si>
  <si>
    <t>Doddridge</t>
  </si>
  <si>
    <t>DODDRIDGE COUNTY *</t>
  </si>
  <si>
    <t>Unincorporated-540024-03/18/91-DODDRIDGE COUNTY</t>
  </si>
  <si>
    <t>0024</t>
  </si>
  <si>
    <t>540024</t>
  </si>
  <si>
    <t>Fayette</t>
  </si>
  <si>
    <t>FAYETTE COUNTY*</t>
  </si>
  <si>
    <t>Unincorporated-540026-03/04/88-FAYETTE COUNTY</t>
  </si>
  <si>
    <t>0026</t>
  </si>
  <si>
    <t>540026</t>
  </si>
  <si>
    <t>Gilmer</t>
  </si>
  <si>
    <t>GILMER COUNTY *</t>
  </si>
  <si>
    <t>Unincorporated-540035-04/16/91-GILMER COUNTY</t>
  </si>
  <si>
    <t>0035</t>
  </si>
  <si>
    <t>540035</t>
  </si>
  <si>
    <t>Grant</t>
  </si>
  <si>
    <t>GRANT COUNTY*</t>
  </si>
  <si>
    <t>Unincorporated-540038-08/01/87-GRANT COUNTY</t>
  </si>
  <si>
    <t>0038</t>
  </si>
  <si>
    <t>540038</t>
  </si>
  <si>
    <t>Greenbrier</t>
  </si>
  <si>
    <t>GREENBRIER COUNTY*</t>
  </si>
  <si>
    <t>Unincorporated-540040-01/15/88-GREENBRIER COUNTY</t>
  </si>
  <si>
    <t>0040</t>
  </si>
  <si>
    <t>540040</t>
  </si>
  <si>
    <t>Hancock</t>
  </si>
  <si>
    <t>HANCOCK COUNTY *</t>
  </si>
  <si>
    <t>Unincorporated-540047-06/15/84-HANCOCK COUNTY</t>
  </si>
  <si>
    <t>0047</t>
  </si>
  <si>
    <t>540047</t>
  </si>
  <si>
    <t>Hardy</t>
  </si>
  <si>
    <t>HARDY COUNTY *</t>
  </si>
  <si>
    <t>Unincorporated-540051-06/19/85-HARDY COUNTY</t>
  </si>
  <si>
    <t>0051</t>
  </si>
  <si>
    <t>540051</t>
  </si>
  <si>
    <t>Harrison</t>
  </si>
  <si>
    <t>HARRISON COUNTY*</t>
  </si>
  <si>
    <t>Unincorporated-540053-07/04/88-HARRISON COUNTY</t>
  </si>
  <si>
    <t>0053</t>
  </si>
  <si>
    <t>540053</t>
  </si>
  <si>
    <t>Jackson</t>
  </si>
  <si>
    <t>JACKSON COUNTY *</t>
  </si>
  <si>
    <t>Unincorporated-540063-05/01/85-JACKSON COUNTY</t>
  </si>
  <si>
    <t>0063</t>
  </si>
  <si>
    <t>540063</t>
  </si>
  <si>
    <t>Jefferson</t>
  </si>
  <si>
    <t>JEFFERSON COUNTY *</t>
  </si>
  <si>
    <t>Unincorporated-540065-10/15/1980-JEFFERSON COUNTY</t>
  </si>
  <si>
    <t>0065</t>
  </si>
  <si>
    <t>540065</t>
  </si>
  <si>
    <t>Kanawha</t>
  </si>
  <si>
    <t>KANAWHA COUNTY *</t>
  </si>
  <si>
    <t>Unincorporated-540070-03/18/85-KANAWHA COUNTY</t>
  </si>
  <si>
    <t>0070</t>
  </si>
  <si>
    <t>540070</t>
  </si>
  <si>
    <t>Lewis</t>
  </si>
  <si>
    <t>LEWIS COUNTY*</t>
  </si>
  <si>
    <t>Unincorporated-540085-07/01/87-LEWIS COUNTY</t>
  </si>
  <si>
    <t>0085</t>
  </si>
  <si>
    <t>540085</t>
  </si>
  <si>
    <t>Lincoln</t>
  </si>
  <si>
    <t>LINCOLN COUNTY*</t>
  </si>
  <si>
    <t>Unincorporated-540088-09/18/87-LINCOLN COUNTY</t>
  </si>
  <si>
    <t>0088</t>
  </si>
  <si>
    <t>540088</t>
  </si>
  <si>
    <t>Marion</t>
  </si>
  <si>
    <t>MARION COUNTY*</t>
  </si>
  <si>
    <t>Unincorporated-540097-07/04/88-MARION COUNTY</t>
  </si>
  <si>
    <t>0097</t>
  </si>
  <si>
    <t>540097</t>
  </si>
  <si>
    <t>Marshall</t>
  </si>
  <si>
    <t>MARSHALL COUNTY *</t>
  </si>
  <si>
    <t>Unincorporated-540107-12/20/1974-MARSHALL COUNTY</t>
  </si>
  <si>
    <t>0107</t>
  </si>
  <si>
    <t>540107</t>
  </si>
  <si>
    <t>Mason</t>
  </si>
  <si>
    <t>MASON COUNTY *</t>
  </si>
  <si>
    <t>Unincorporated-540112-01/02/80-MASON COUNTY</t>
  </si>
  <si>
    <t>0112</t>
  </si>
  <si>
    <t>540112</t>
  </si>
  <si>
    <t>McDowell</t>
  </si>
  <si>
    <t>MCDOWELL COUNTY *</t>
  </si>
  <si>
    <t>Unincorporated-540114-09/18/86-MCDOWELL COUNTY</t>
  </si>
  <si>
    <t>0114</t>
  </si>
  <si>
    <t>540114</t>
  </si>
  <si>
    <t>Mercer</t>
  </si>
  <si>
    <t>MERCER COUNTY*</t>
  </si>
  <si>
    <t>Unincorporated-540124-02/01/85-MERCER COUNTY</t>
  </si>
  <si>
    <t>0124</t>
  </si>
  <si>
    <t>540124</t>
  </si>
  <si>
    <t>Mineral</t>
  </si>
  <si>
    <t>MINERAL COUNTY *</t>
  </si>
  <si>
    <t>Unincorporated-540129-09/27/91-MINERAL COUNTY</t>
  </si>
  <si>
    <t>0129</t>
  </si>
  <si>
    <t>540129</t>
  </si>
  <si>
    <t>Mingo</t>
  </si>
  <si>
    <t>MINGO COUNTY *</t>
  </si>
  <si>
    <t>Unincorporated-540133-12/2/1980-MINGO COUNTY</t>
  </si>
  <si>
    <t>0133</t>
  </si>
  <si>
    <t>540133</t>
  </si>
  <si>
    <t>Monongalia</t>
  </si>
  <si>
    <t>MONONGALIA COUNTY *</t>
  </si>
  <si>
    <t>Unincorporated-540139-05/01/84-MONONGALIA COUNTY</t>
  </si>
  <si>
    <t>0139</t>
  </si>
  <si>
    <t>540139</t>
  </si>
  <si>
    <t>Morgan</t>
  </si>
  <si>
    <t>MORGAN COUNTY*</t>
  </si>
  <si>
    <t>Unincorporated-540144-07/01/87-MORGAN COUNTY</t>
  </si>
  <si>
    <t>0144</t>
  </si>
  <si>
    <t>540144</t>
  </si>
  <si>
    <t>Nicholas</t>
  </si>
  <si>
    <t>NICHOLAS COUNTY*</t>
  </si>
  <si>
    <t>Unincorporated-540146-11/6/1991-NICHOLAS COUNTY</t>
  </si>
  <si>
    <t>0146</t>
  </si>
  <si>
    <t>540146</t>
  </si>
  <si>
    <t>Ohio</t>
  </si>
  <si>
    <t>OHIO COUNTY *</t>
  </si>
  <si>
    <t>Unincorporated-540149-04/04/83-OHIO COUNTY</t>
  </si>
  <si>
    <t>0149</t>
  </si>
  <si>
    <t>540149</t>
  </si>
  <si>
    <t>Pendleton</t>
  </si>
  <si>
    <t>PENDLETON COUNTY*</t>
  </si>
  <si>
    <t>Unincorporated-540153-07/01/87-PENDLETON COUNTY</t>
  </si>
  <si>
    <t>0153</t>
  </si>
  <si>
    <t>540153</t>
  </si>
  <si>
    <t>Preston</t>
  </si>
  <si>
    <t>PRESTON COUNTY*</t>
  </si>
  <si>
    <t>Unincorporated-540160-03/01/87-PRESTON COUNTY</t>
  </si>
  <si>
    <t>0160</t>
  </si>
  <si>
    <t>540160</t>
  </si>
  <si>
    <t>Putnam</t>
  </si>
  <si>
    <t>PUTNAM COUNTY*</t>
  </si>
  <si>
    <t>Unincorporated-540164-06/18/87-PUTNAM COUNTY</t>
  </si>
  <si>
    <t>0164</t>
  </si>
  <si>
    <t>540164</t>
  </si>
  <si>
    <t>Raleigh</t>
  </si>
  <si>
    <t>RALEIGH COUNTY *</t>
  </si>
  <si>
    <t>Unincorporated-540169-12/18/1984-RALEIGH COUNTY</t>
  </si>
  <si>
    <t>0169</t>
  </si>
  <si>
    <t>540169</t>
  </si>
  <si>
    <t>Randolph</t>
  </si>
  <si>
    <t>RANDOLPH COUNTY *</t>
  </si>
  <si>
    <t>Unincorporated-540175-09/27/91-RANDOLPH COUNTY</t>
  </si>
  <si>
    <t>0175</t>
  </si>
  <si>
    <t>540175</t>
  </si>
  <si>
    <t>Roane</t>
  </si>
  <si>
    <t>ROANE COUNTY *</t>
  </si>
  <si>
    <t>Unincorporated-540183-09/10/84-ROANE COUNTY</t>
  </si>
  <si>
    <t>0183</t>
  </si>
  <si>
    <t>540183</t>
  </si>
  <si>
    <t>Summers</t>
  </si>
  <si>
    <t>SUMMERS COUNTY *</t>
  </si>
  <si>
    <t>Unincorporated-540186-11/5/1980-SUMMERS COUNTY</t>
  </si>
  <si>
    <t>0186</t>
  </si>
  <si>
    <t>540186</t>
  </si>
  <si>
    <t>Taylor</t>
  </si>
  <si>
    <t>TAYLOR COUNTY*</t>
  </si>
  <si>
    <t>Unincorporated-540188-07/01/87-TAYLOR COUNTY</t>
  </si>
  <si>
    <t>0188</t>
  </si>
  <si>
    <t>540188</t>
  </si>
  <si>
    <t>Upshur</t>
  </si>
  <si>
    <t>UPSHUR COUNTY*</t>
  </si>
  <si>
    <t>Unincorporated-540198-07/01/87-UPSHUR COUNTY</t>
  </si>
  <si>
    <t>0198</t>
  </si>
  <si>
    <t>540198</t>
  </si>
  <si>
    <t>Wayne</t>
  </si>
  <si>
    <t>WAYNE COUNTY*</t>
  </si>
  <si>
    <t>Unincorporated-540200-09/18/87-WAYNE COUNTY</t>
  </si>
  <si>
    <t>0200</t>
  </si>
  <si>
    <t>540200</t>
  </si>
  <si>
    <t>Webster</t>
  </si>
  <si>
    <t>WEBSTER COUNTY *</t>
  </si>
  <si>
    <t>Unincorporated-540203-02/16/90-WEBSTER COUNTY</t>
  </si>
  <si>
    <t>0203</t>
  </si>
  <si>
    <t>540203</t>
  </si>
  <si>
    <t>Wetzel</t>
  </si>
  <si>
    <t>WETZEL COUNTY *</t>
  </si>
  <si>
    <t>Unincorporated-540207-04/04/83-WETZEL COUNTY</t>
  </si>
  <si>
    <t>0207</t>
  </si>
  <si>
    <t>540207</t>
  </si>
  <si>
    <t>Wirt</t>
  </si>
  <si>
    <t>WIRT COUNTY*</t>
  </si>
  <si>
    <t>Unincorporated-540211-04/01/88-WIRT COUNTY</t>
  </si>
  <si>
    <t>0211</t>
  </si>
  <si>
    <t>540211</t>
  </si>
  <si>
    <t>Wood</t>
  </si>
  <si>
    <t>WOOD COUNTY *</t>
  </si>
  <si>
    <t>Unincorporated-540213-03/04/85-WOOD COUNTY</t>
  </si>
  <si>
    <t>0213</t>
  </si>
  <si>
    <t>540213</t>
  </si>
  <si>
    <t>Wyoming</t>
  </si>
  <si>
    <t>WYOMING COUNTY *</t>
  </si>
  <si>
    <t>Unincorporated-540217-03/15/84-WYOMING COUNTY</t>
  </si>
  <si>
    <t>0217</t>
  </si>
  <si>
    <t>540217</t>
  </si>
  <si>
    <t>Ritchie</t>
  </si>
  <si>
    <t>RITCHIE COUNTY *</t>
  </si>
  <si>
    <t>Unincorporated-540224-01/01/91-RITCHIE COUNTY</t>
  </si>
  <si>
    <t>0224</t>
  </si>
  <si>
    <t>540224</t>
  </si>
  <si>
    <t>Pleasants</t>
  </si>
  <si>
    <t>PLEASANTS COUNTY *</t>
  </si>
  <si>
    <t>Unincorporated-540225-06/03/91-PLEASANTS COUNTY</t>
  </si>
  <si>
    <t>0225</t>
  </si>
  <si>
    <t>540225</t>
  </si>
  <si>
    <t>Hampshire</t>
  </si>
  <si>
    <t>HAMPSHIRE COUNTY*</t>
  </si>
  <si>
    <t>Unincorporated-540226-08/01/87-HAMPSHIRE COUNTY</t>
  </si>
  <si>
    <t>0226</t>
  </si>
  <si>
    <t>540226</t>
  </si>
  <si>
    <t>Tyler</t>
  </si>
  <si>
    <t>TYLER COUNTY *</t>
  </si>
  <si>
    <t>Unincorporated-540277-11/4/1988-TYLER COUNTY</t>
  </si>
  <si>
    <t>0277</t>
  </si>
  <si>
    <t>540277</t>
  </si>
  <si>
    <t>Monroe</t>
  </si>
  <si>
    <t>MONROE COUNTY *</t>
  </si>
  <si>
    <t>Unincorporated-540278-01/14/83-MONROE COUNTY</t>
  </si>
  <si>
    <t>0278</t>
  </si>
  <si>
    <t>540278</t>
  </si>
  <si>
    <t>Berkeley</t>
  </si>
  <si>
    <t>BERKELEY COUNTY *</t>
  </si>
  <si>
    <t>Unincorporated-540282-08/04/88-BERKELEY COUNTY</t>
  </si>
  <si>
    <t>0282</t>
  </si>
  <si>
    <t>540282</t>
  </si>
  <si>
    <t>Pocahontas</t>
  </si>
  <si>
    <t>POCAHONTAS COUNTY *</t>
  </si>
  <si>
    <t>Unincorporated-540283-10/17/1989-POCAHONTAS COUNTY</t>
  </si>
  <si>
    <t>0283</t>
  </si>
  <si>
    <t>540283</t>
  </si>
  <si>
    <t>Logan</t>
  </si>
  <si>
    <t>LOGAN COUNTY *</t>
  </si>
  <si>
    <t>Unincorporated-545536-04/07/72-LOGAN COUNTY</t>
  </si>
  <si>
    <t>5536</t>
  </si>
  <si>
    <t>545536</t>
  </si>
  <si>
    <t>Tucker</t>
  </si>
  <si>
    <t>TUCKER COUNTY*</t>
  </si>
  <si>
    <t>Unincorporated-540191-07/01/87-TUCKER COUNTY</t>
  </si>
  <si>
    <t>0191</t>
  </si>
  <si>
    <t>540191</t>
  </si>
  <si>
    <t>COMM_NO</t>
  </si>
  <si>
    <t>CO_FIPS</t>
  </si>
  <si>
    <t>COUNTY</t>
  </si>
  <si>
    <t>ST_FIPS</t>
  </si>
  <si>
    <t>CID_InitIncorpUnicrop_county</t>
  </si>
  <si>
    <t>Name_Census</t>
  </si>
  <si>
    <t>COMMUNITY_NAME_1</t>
  </si>
  <si>
    <r>
      <rPr>
        <b/>
        <sz val="11"/>
        <color theme="1"/>
        <rFont val="Calibri"/>
        <family val="2"/>
        <scheme val="minor"/>
      </rPr>
      <t>Name_Census:</t>
    </r>
    <r>
      <rPr>
        <sz val="11"/>
        <color theme="1"/>
        <rFont val="Calibri"/>
        <family val="2"/>
        <scheme val="minor"/>
      </rPr>
      <t xml:space="preserve"> The name of the community as in census data</t>
    </r>
  </si>
  <si>
    <t>CID_InitIncorpUnicrop_county:</t>
  </si>
  <si>
    <r>
      <t xml:space="preserve">COUNTY: </t>
    </r>
    <r>
      <rPr>
        <sz val="11"/>
        <color theme="1"/>
        <rFont val="Calibri"/>
        <family val="2"/>
        <scheme val="minor"/>
      </rPr>
      <t>County where the community is located</t>
    </r>
  </si>
  <si>
    <r>
      <rPr>
        <b/>
        <sz val="11"/>
        <color theme="1"/>
        <rFont val="Calibri"/>
        <family val="2"/>
        <scheme val="minor"/>
      </rPr>
      <t>ST_FIPS:</t>
    </r>
    <r>
      <rPr>
        <sz val="11"/>
        <color theme="1"/>
        <rFont val="Calibri"/>
        <family val="2"/>
        <scheme val="minor"/>
      </rPr>
      <t xml:space="preserve"> State's code</t>
    </r>
  </si>
  <si>
    <r>
      <rPr>
        <b/>
        <sz val="11"/>
        <color theme="1"/>
        <rFont val="Calibri"/>
        <family val="2"/>
        <scheme val="minor"/>
      </rPr>
      <t xml:space="preserve">CO_FIPS: </t>
    </r>
    <r>
      <rPr>
        <sz val="11"/>
        <color theme="1"/>
        <rFont val="Calibri"/>
        <family val="2"/>
        <scheme val="minor"/>
      </rPr>
      <t>County's code</t>
    </r>
  </si>
  <si>
    <r>
      <rPr>
        <b/>
        <sz val="11"/>
        <color theme="1"/>
        <rFont val="Calibri"/>
        <family val="2"/>
        <scheme val="minor"/>
      </rPr>
      <t xml:space="preserve">COMM_NO: </t>
    </r>
    <r>
      <rPr>
        <sz val="11"/>
        <color theme="1"/>
        <rFont val="Calibri"/>
        <family val="2"/>
        <scheme val="minor"/>
      </rPr>
      <t>Community number</t>
    </r>
  </si>
  <si>
    <r>
      <rPr>
        <b/>
        <sz val="11"/>
        <color theme="1"/>
        <rFont val="Calibri"/>
        <family val="2"/>
        <scheme val="minor"/>
      </rPr>
      <t>COMMUNITY_NAME_1:</t>
    </r>
    <r>
      <rPr>
        <sz val="11"/>
        <color theme="1"/>
        <rFont val="Calibri"/>
        <family val="2"/>
        <scheme val="minor"/>
      </rPr>
      <t xml:space="preserve"> Community name; Unincorporated areas are displayed as the county name followed by an asterisk (e.g. BARBOUR COUNTY*)</t>
    </r>
  </si>
  <si>
    <t>N/A</t>
  </si>
  <si>
    <r>
      <rPr>
        <b/>
        <sz val="11"/>
        <color theme="1"/>
        <rFont val="Calibri"/>
        <family val="2"/>
        <scheme val="minor"/>
      </rPr>
      <t>CID:</t>
    </r>
    <r>
      <rPr>
        <sz val="11"/>
        <color theme="1"/>
        <rFont val="Calibri"/>
        <family val="2"/>
        <scheme val="minor"/>
      </rPr>
      <t xml:space="preserve"> Community code (from the GIS data)</t>
    </r>
  </si>
  <si>
    <t xml:space="preserve">Colors: </t>
  </si>
  <si>
    <t>Description of the fields:</t>
  </si>
  <si>
    <t>Total</t>
  </si>
  <si>
    <t xml:space="preserve">Data source: </t>
  </si>
  <si>
    <t>Note 1:</t>
  </si>
  <si>
    <t>Note 2:</t>
  </si>
  <si>
    <r>
      <rPr>
        <sz val="11"/>
        <color theme="7" tint="-0.499984740745262"/>
        <rFont val="Calibri"/>
        <family val="2"/>
        <scheme val="minor"/>
      </rPr>
      <t>Brown --&gt; Unincorporated areas,</t>
    </r>
    <r>
      <rPr>
        <sz val="11"/>
        <color theme="7" tint="-0.249977111117893"/>
        <rFont val="Calibri"/>
        <family val="2"/>
        <scheme val="minor"/>
      </rPr>
      <t xml:space="preserve"> </t>
    </r>
    <r>
      <rPr>
        <sz val="11"/>
        <color theme="1"/>
        <rFont val="Calibri"/>
        <family val="2"/>
        <scheme val="minor"/>
      </rPr>
      <t xml:space="preserve">Black --&gt; Incorporated areas, </t>
    </r>
    <r>
      <rPr>
        <sz val="11"/>
        <color theme="9" tint="-0.249977111117893"/>
        <rFont val="Calibri"/>
        <family val="2"/>
        <scheme val="minor"/>
      </rPr>
      <t>Green --&gt; Counties (Total)</t>
    </r>
    <r>
      <rPr>
        <sz val="11"/>
        <color theme="1"/>
        <rFont val="Calibri"/>
        <family val="2"/>
        <scheme val="minor"/>
      </rPr>
      <t xml:space="preserve">, </t>
    </r>
    <r>
      <rPr>
        <sz val="11"/>
        <color rgb="FFFF0000"/>
        <rFont val="Calibri"/>
        <family val="2"/>
        <scheme val="minor"/>
      </rPr>
      <t>Red --&gt; Split communities</t>
    </r>
  </si>
  <si>
    <t>CID_WVGISTC</t>
  </si>
  <si>
    <t>540014B</t>
  </si>
  <si>
    <t>540018C</t>
  </si>
  <si>
    <t>540029F</t>
  </si>
  <si>
    <t>540033F</t>
  </si>
  <si>
    <t>540041G</t>
  </si>
  <si>
    <t>540014H</t>
  </si>
  <si>
    <t>540029K</t>
  </si>
  <si>
    <t>540081K</t>
  </si>
  <si>
    <t>540033K</t>
  </si>
  <si>
    <t>540152M</t>
  </si>
  <si>
    <t>540041M</t>
  </si>
  <si>
    <t>540152O</t>
  </si>
  <si>
    <t>540081P</t>
  </si>
  <si>
    <t>540196T</t>
  </si>
  <si>
    <t>540018W</t>
  </si>
  <si>
    <t>540196W</t>
  </si>
  <si>
    <t>Alderson town**</t>
  </si>
  <si>
    <t>Huntington city**</t>
  </si>
  <si>
    <t>Montgomery city**</t>
  </si>
  <si>
    <t>Nitro city**</t>
  </si>
  <si>
    <t>Smithers city**</t>
  </si>
  <si>
    <t>Weirton city**</t>
  </si>
  <si>
    <t>Wheeling city**</t>
  </si>
  <si>
    <t>Paden City**</t>
  </si>
  <si>
    <t>SPLIT COMMUNITIES (Population values are the sum of both parts):</t>
  </si>
  <si>
    <t>Community_Type</t>
  </si>
  <si>
    <t>Unincorporated</t>
  </si>
  <si>
    <t>Incorporated</t>
  </si>
  <si>
    <t>County</t>
  </si>
  <si>
    <r>
      <rPr>
        <b/>
        <sz val="11"/>
        <color theme="1"/>
        <rFont val="Calibri"/>
        <family val="2"/>
        <scheme val="minor"/>
      </rPr>
      <t>Community_Type:</t>
    </r>
    <r>
      <rPr>
        <sz val="11"/>
        <color theme="1"/>
        <rFont val="Calibri"/>
        <family val="2"/>
        <scheme val="minor"/>
      </rPr>
      <t xml:space="preserve"> Community type (Incorporated, Unincorporated, or Split) </t>
    </r>
  </si>
  <si>
    <t>Split, both parts</t>
  </si>
  <si>
    <t>West Virginia, TOTAL (1)</t>
  </si>
  <si>
    <t>West Virginia (2), DOWNLOADED FROM CENSUS</t>
  </si>
  <si>
    <t xml:space="preserve"> </t>
  </si>
  <si>
    <r>
      <t xml:space="preserve">The census data were available for the incorporated areas (as </t>
    </r>
    <r>
      <rPr>
        <i/>
        <sz val="11"/>
        <rFont val="Calibri"/>
        <family val="2"/>
        <scheme val="minor"/>
      </rPr>
      <t>"Places"</t>
    </r>
    <r>
      <rPr>
        <sz val="11"/>
        <rFont val="Calibri"/>
        <family val="2"/>
        <scheme val="minor"/>
      </rPr>
      <t>) and the entire counties. Mobile home counts for the unincorporated areas were calculated by subtracting the counts in communities from those of the county.</t>
    </r>
  </si>
  <si>
    <t>Census Bureau’s American Community Survey (ACS) 5-year estimates of 2021</t>
  </si>
  <si>
    <r>
      <t>Mobile_Home_Count_2021:</t>
    </r>
    <r>
      <rPr>
        <sz val="11"/>
        <color theme="1"/>
        <rFont val="Calibri"/>
        <family val="2"/>
        <scheme val="minor"/>
      </rPr>
      <t xml:space="preserve"> Total number of mobile homes (in the whole area, not only in floodplains) according to the 2021 ACS </t>
    </r>
  </si>
  <si>
    <t>Mobile_Home_Count_2021</t>
  </si>
  <si>
    <t xml:space="preserve">   For West Virginia, TOTAL (1), the count is calculated adding values of the counties. </t>
  </si>
  <si>
    <t xml:space="preserve">   For West Virginia (2), the count was downloaded from the census data (ACS 2021) separately.</t>
  </si>
  <si>
    <t>Mobile_Home_Percentage</t>
  </si>
  <si>
    <t>Median_Mobile_Home_Value</t>
  </si>
  <si>
    <r>
      <t xml:space="preserve">Median_Mobile_Home_Value: </t>
    </r>
    <r>
      <rPr>
        <sz val="11"/>
        <color theme="1"/>
        <rFont val="Calibri"/>
        <family val="2"/>
        <scheme val="minor"/>
      </rPr>
      <t>Median value of mobile homes in the area according to the 2021 ACS; Not available for all communities</t>
    </r>
  </si>
  <si>
    <t>Incorporated_Unincorporated</t>
  </si>
  <si>
    <r>
      <t xml:space="preserve">Mobile_Home_Percentage: </t>
    </r>
    <r>
      <rPr>
        <sz val="11"/>
        <color theme="1"/>
        <rFont val="Calibri"/>
        <family val="2"/>
        <scheme val="minor"/>
      </rPr>
      <t xml:space="preserve">Percentage of mobile homes in the total housing units according to the 2021 ACS </t>
    </r>
  </si>
  <si>
    <t>-</t>
  </si>
  <si>
    <t>Note 3:</t>
  </si>
  <si>
    <t>For the split communities (Alderson, Huntington, Montgomery, Nitro, Paden, Smithers, Weirton, and Wheeling), mobile home counts were calculated in proportion to the area of the community in each county. The sum mobile home counts for both parts of the split communities (from census) are mentioned at the bottom end of the table. If the median mobile home value is available for these communities, the same value is used for both parts of them.</t>
  </si>
  <si>
    <t xml:space="preserve">   The added counts completely match the downloaded data.</t>
  </si>
  <si>
    <t>Total_Housing_Units_2021</t>
  </si>
  <si>
    <t>"In this model, we add together the 2020 Census count of housing units, estimated new residential construction, and estimated new mobile homes."</t>
  </si>
  <si>
    <t>"The data we use to create estimates of new mobile homes come from the Manufactured Homes Survey (MHS). We calculate annual mobile home estimates by compiling monthly state shipment data from July of the previous year through June of the current year. For example, the July 1, 2022 mobile home estimates are based on mobile home shipment data from July 1, 2021 through June 30, 2022. We distribute the state-level mobile home estimates to each place within the state based on each place’s share of the state’s total mobile homes. To do so, we use information from the most recent ACS 5-year file on “type of structure” for housing units."</t>
  </si>
  <si>
    <t>"Manufactured homes must meet building standards defined by the Dept. of Housing and Urban Development (HUD) and are defined as a movable dwelling, 8 feet or more wide and 40 feet or more long, designed to be towed on its own chassis, with transportation gear integral to the unit when it leaves the factory, and without need of a permanent foundation. No building permit is required for a manufactured home."</t>
  </si>
  <si>
    <t>"The Manufactured Housing Survey (MHS) does not include data for modular homes."</t>
  </si>
  <si>
    <r>
      <t>Total_Housing_Units_2021:</t>
    </r>
    <r>
      <rPr>
        <sz val="11"/>
        <color theme="1"/>
        <rFont val="Calibri"/>
        <family val="2"/>
        <scheme val="minor"/>
      </rPr>
      <t xml:space="preserve"> Total number of housing units (in the whole area, not only in floodplains) according to the 2021 ACS </t>
    </r>
  </si>
  <si>
    <t xml:space="preserve">Links: </t>
  </si>
  <si>
    <t>https://www2.census.gov/programs-surveys/popest/technical-documentation/methodology/2020-2022/2022-hu-meth.pdf</t>
  </si>
  <si>
    <t>https://www.census.gov/programs-surveys/mhs/about/faq.html#:~:text=of%20Housing%20and%20Urban%20Development,need%20of%20a%20permanent%20foundation</t>
  </si>
  <si>
    <t>* Census Bureau's methodology and definition of mobile homes (copied from the Census Bureau's web pages):</t>
  </si>
  <si>
    <t>** Census Bureau's methodology and definition of housing units (copied from the Census Bureau's web pages):</t>
  </si>
  <si>
    <t>"We produce housing unit estimates using the components of housing change. In this model, we add together the 2020 Census count of housing units, estimated new residential construction, and estimated new mobile homes. From this sum, we subtract the estimated housing units lost. Lost units also include a component for units lost due to natural disasters. The computation of annual July 1 housing unit estimates is expressed by the following formula:"</t>
  </si>
  <si>
    <t>"After these data are combined to produce a preliminary set of housing estimates, they are reviewed by members of the Federal-State Cooperative for Population Estimates (FSCPE). The final housing estimates may reflect updates from their review of the estimates."</t>
  </si>
  <si>
    <t>Link:</t>
  </si>
  <si>
    <t xml:space="preserve">The median mobile home values are not available for many incorporated communities and for the unincorporated areas in the census data. </t>
  </si>
  <si>
    <t>"Natural disaster loss estimates are calculated using FEMA’s (Federal Emergency Management Agency) records on requests for disaster assistance. These data are gathered as individuals affected by a natural disaster apply for assistance from the federal government. FEMA includes information on the severity of the damage a housing structure endured and its location, listing both street address and coordinates."</t>
  </si>
  <si>
    <t>Split</t>
  </si>
  <si>
    <t>Hedgesville town</t>
  </si>
  <si>
    <t>HEDGESVILLE, TOWN OF</t>
  </si>
  <si>
    <t>Incorporated-Town of Hedgesville-BERKELEY COUNTY</t>
  </si>
  <si>
    <t>5550</t>
  </si>
  <si>
    <t>545550</t>
  </si>
  <si>
    <t>1600000US5436220</t>
  </si>
  <si>
    <t>Windsor Heights village</t>
  </si>
  <si>
    <t>WINDSOR HEIGHTS, VILLAGE OF</t>
  </si>
  <si>
    <t>Incorporated-Village of Windsor Heights-BROOKE COUNTY</t>
  </si>
  <si>
    <t>0084</t>
  </si>
  <si>
    <t>540084</t>
  </si>
  <si>
    <t>1600000US5487892</t>
  </si>
  <si>
    <t>Elk Garden town</t>
  </si>
  <si>
    <t>ELK GARDEN, TOWN OF</t>
  </si>
  <si>
    <t>Incorporated-Town of Elk Garden-MINERAL COUNTY</t>
  </si>
  <si>
    <t>0091</t>
  </si>
  <si>
    <t>540091</t>
  </si>
  <si>
    <t>1600000US5424484</t>
  </si>
  <si>
    <t>Hillsboro town</t>
  </si>
  <si>
    <t>HILSBORO, TOWN OF</t>
  </si>
  <si>
    <t>Incorporated-Town of Hilsboro-POCAHONTAS COUNTY</t>
  </si>
  <si>
    <t>0288</t>
  </si>
  <si>
    <t>540288</t>
  </si>
  <si>
    <t>1600000US5437372</t>
  </si>
  <si>
    <t>Note 4:</t>
  </si>
  <si>
    <r>
      <rPr>
        <b/>
        <sz val="11"/>
        <rFont val="Calibri"/>
        <family val="2"/>
        <scheme val="minor"/>
      </rPr>
      <t>Rhodell</t>
    </r>
    <r>
      <rPr>
        <sz val="11"/>
        <rFont val="Calibri"/>
        <family val="2"/>
        <scheme val="minor"/>
      </rPr>
      <t xml:space="preserve"> and </t>
    </r>
    <r>
      <rPr>
        <b/>
        <sz val="11"/>
        <rFont val="Calibri"/>
        <family val="2"/>
        <scheme val="minor"/>
      </rPr>
      <t>Henderson</t>
    </r>
    <r>
      <rPr>
        <sz val="11"/>
        <rFont val="Calibri"/>
        <family val="2"/>
        <scheme val="minor"/>
      </rPr>
      <t xml:space="preserve"> were removed from the incorporated communities list on 1/16/2024 as they were dissolved in Raleigh and Mason counties, respectively. The values related to these two communities were combined with the unincorporated areas of Raleigh and Mason in this new dataset.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</si>
</sst>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0.0"/>
    <numFmt numFmtId="165" formatCode="&quot;$&quot;#,##0"/>
    <numFmt numFmtId="166" formatCode="&quot;$&quot;#,##0;[Red]&quot;$&quot;#,##0"/>
  </numFmts>
  <fonts count="20" x14ac:knownFonts="1">
    <font>
      <sz val="11"/>
      <color theme="1"/>
      <name val="Calibri"/>
      <family val="2"/>
      <scheme val="minor"/>
    </font>
    <font>
      <b/>
      <sz val="11"/>
      <color theme="1"/>
      <name val="Calibri"/>
      <family val="2"/>
      <scheme val="minor"/>
    </font>
    <font>
      <sz val="11"/>
      <color rgb="FFFF0000"/>
      <name val="Calibri"/>
      <family val="2"/>
      <scheme val="minor"/>
    </font>
    <font>
      <b/>
      <sz val="12"/>
      <name val="Calibri"/>
      <family val="2"/>
    </font>
    <font>
      <sz val="11"/>
      <color theme="9" tint="-0.249977111117893"/>
      <name val="Calibri"/>
      <family val="2"/>
      <scheme val="minor"/>
    </font>
    <font>
      <sz val="11"/>
      <color theme="7" tint="-0.249977111117893"/>
      <name val="Calibri"/>
      <family val="2"/>
      <scheme val="minor"/>
    </font>
    <font>
      <sz val="11"/>
      <name val="Calibri"/>
      <family val="2"/>
      <scheme val="minor"/>
    </font>
    <font>
      <b/>
      <sz val="11"/>
      <color theme="0" tint="-0.499984740745262"/>
      <name val="Calibri"/>
      <family val="2"/>
      <scheme val="minor"/>
    </font>
    <font>
      <i/>
      <sz val="11"/>
      <color theme="9" tint="-0.249977111117893"/>
      <name val="Calibri"/>
      <family val="2"/>
      <scheme val="minor"/>
    </font>
    <font>
      <i/>
      <sz val="11"/>
      <name val="Calibri"/>
      <family val="2"/>
      <scheme val="minor"/>
    </font>
    <font>
      <sz val="11"/>
      <color rgb="FF3F3F76"/>
      <name val="Calibri"/>
      <family val="2"/>
      <scheme val="minor"/>
    </font>
    <font>
      <sz val="11"/>
      <color theme="7" tint="-0.499984740745262"/>
      <name val="Calibri"/>
      <family val="2"/>
      <scheme val="minor"/>
    </font>
    <font>
      <b/>
      <i/>
      <sz val="11"/>
      <color theme="0" tint="-0.499984740745262"/>
      <name val="Calibri"/>
      <family val="2"/>
      <scheme val="minor"/>
    </font>
    <font>
      <b/>
      <sz val="11"/>
      <name val="Calibri"/>
      <family val="2"/>
      <scheme val="minor"/>
    </font>
    <font>
      <b/>
      <sz val="14"/>
      <color theme="2" tint="-0.499984740745262"/>
      <name val="Calibri"/>
      <family val="2"/>
      <scheme val="minor"/>
    </font>
    <font>
      <b/>
      <sz val="14"/>
      <name val="Calibri"/>
      <family val="2"/>
      <scheme val="minor"/>
    </font>
    <font>
      <i/>
      <sz val="11"/>
      <color theme="1"/>
      <name val="Calibri"/>
      <family val="2"/>
      <scheme val="minor"/>
    </font>
    <font>
      <b/>
      <i/>
      <sz val="11"/>
      <color theme="1"/>
      <name val="Calibri"/>
      <family val="2"/>
      <scheme val="minor"/>
    </font>
    <font>
      <u/>
      <sz val="11"/>
      <color theme="10"/>
      <name val="Calibri"/>
      <family val="2"/>
      <scheme val="minor"/>
    </font>
    <font>
      <b/>
      <sz val="11"/>
      <color theme="2" tint="-0.499984740745262"/>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E6E6E6"/>
        <bgColor rgb="FFE6E6E6"/>
      </patternFill>
    </fill>
    <fill>
      <patternFill patternType="solid">
        <fgColor rgb="FFFFCC99"/>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s>
  <borders count="8">
    <border>
      <left/>
      <right/>
      <top/>
      <bottom/>
      <diagonal/>
    </border>
    <border>
      <left/>
      <right/>
      <top/>
      <bottom style="medium">
        <color rgb="FF000000"/>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4">
    <xf numFmtId="0" fontId="0" fillId="0" borderId="0"/>
    <xf numFmtId="0" fontId="3" fillId="3" borderId="1">
      <alignment horizontal="left"/>
    </xf>
    <xf numFmtId="0" fontId="10" fillId="4" borderId="2" applyNumberFormat="0" applyAlignment="0" applyProtection="0"/>
    <xf numFmtId="0" fontId="18" fillId="0" borderId="0" applyNumberFormat="0" applyFill="0" applyBorder="0" applyAlignment="0" applyProtection="0"/>
  </cellStyleXfs>
  <cellXfs count="104">
    <xf numFmtId="0" fontId="0" fillId="0" borderId="0" xfId="0"/>
    <xf numFmtId="0" fontId="0" fillId="0" borderId="0" xfId="0" applyAlignment="1">
      <alignment horizontal="left"/>
    </xf>
    <xf numFmtId="0" fontId="1" fillId="0" borderId="0" xfId="0" applyFont="1" applyAlignment="1">
      <alignment horizontal="left"/>
    </xf>
    <xf numFmtId="0" fontId="1" fillId="0" borderId="0" xfId="0" applyFont="1"/>
    <xf numFmtId="0" fontId="0" fillId="0" borderId="0" xfId="0" applyAlignment="1">
      <alignment horizontal="center"/>
    </xf>
    <xf numFmtId="0" fontId="2" fillId="0" borderId="0" xfId="0" applyFont="1"/>
    <xf numFmtId="0" fontId="4" fillId="0" borderId="0" xfId="0" applyFont="1"/>
    <xf numFmtId="0" fontId="7" fillId="0" borderId="0" xfId="0" applyFont="1"/>
    <xf numFmtId="0" fontId="6" fillId="0" borderId="0" xfId="0" applyFont="1"/>
    <xf numFmtId="0" fontId="6" fillId="0" borderId="0" xfId="0" applyFont="1" applyAlignment="1">
      <alignment horizontal="left" wrapText="1"/>
    </xf>
    <xf numFmtId="0" fontId="6" fillId="0" borderId="0" xfId="0" applyFont="1" applyAlignment="1">
      <alignment wrapText="1"/>
    </xf>
    <xf numFmtId="0" fontId="1" fillId="2" borderId="3" xfId="0" applyFont="1" applyFill="1" applyBorder="1" applyAlignment="1">
      <alignment horizontal="left"/>
    </xf>
    <xf numFmtId="0" fontId="0" fillId="0" borderId="3" xfId="0" applyBorder="1" applyAlignment="1">
      <alignment horizontal="left"/>
    </xf>
    <xf numFmtId="0" fontId="2" fillId="0" borderId="3" xfId="0" applyFont="1" applyBorder="1" applyAlignment="1">
      <alignment horizontal="left"/>
    </xf>
    <xf numFmtId="0" fontId="4" fillId="5" borderId="3" xfId="0" applyFont="1" applyFill="1" applyBorder="1" applyAlignment="1">
      <alignment horizontal="left"/>
    </xf>
    <xf numFmtId="0" fontId="8" fillId="5" borderId="3" xfId="0" applyFont="1" applyFill="1" applyBorder="1" applyAlignment="1">
      <alignment horizontal="right"/>
    </xf>
    <xf numFmtId="0" fontId="11" fillId="0" borderId="3" xfId="0" applyFont="1" applyBorder="1" applyAlignment="1">
      <alignment horizontal="left"/>
    </xf>
    <xf numFmtId="0" fontId="11" fillId="0" borderId="0" xfId="0" applyFont="1"/>
    <xf numFmtId="0" fontId="12" fillId="0" borderId="0" xfId="0" applyFont="1"/>
    <xf numFmtId="0" fontId="11" fillId="0" borderId="3" xfId="0" applyFont="1" applyBorder="1" applyAlignment="1">
      <alignment horizontal="center"/>
    </xf>
    <xf numFmtId="0" fontId="0" fillId="0" borderId="3" xfId="0" applyBorder="1" applyAlignment="1">
      <alignment horizontal="center"/>
    </xf>
    <xf numFmtId="0" fontId="4" fillId="5" borderId="3" xfId="0" applyFont="1" applyFill="1" applyBorder="1" applyAlignment="1">
      <alignment horizontal="center"/>
    </xf>
    <xf numFmtId="0" fontId="2" fillId="0" borderId="3" xfId="0" applyFont="1" applyBorder="1" applyAlignment="1">
      <alignment horizontal="center"/>
    </xf>
    <xf numFmtId="0" fontId="1" fillId="6" borderId="0" xfId="0" applyFont="1" applyFill="1"/>
    <xf numFmtId="0" fontId="10" fillId="2" borderId="2" xfId="2" applyFill="1" applyAlignment="1">
      <alignment horizontal="left"/>
    </xf>
    <xf numFmtId="0" fontId="2" fillId="8" borderId="3" xfId="0" applyFont="1" applyFill="1" applyBorder="1" applyAlignment="1">
      <alignment horizontal="left"/>
    </xf>
    <xf numFmtId="0" fontId="2" fillId="8" borderId="3" xfId="0" applyFont="1" applyFill="1" applyBorder="1" applyAlignment="1">
      <alignment horizontal="center"/>
    </xf>
    <xf numFmtId="0" fontId="4" fillId="6" borderId="0" xfId="0" applyFont="1" applyFill="1"/>
    <xf numFmtId="0" fontId="0" fillId="6" borderId="0" xfId="0" applyFill="1"/>
    <xf numFmtId="0" fontId="8" fillId="5" borderId="3" xfId="0" applyFont="1" applyFill="1" applyBorder="1" applyAlignment="1">
      <alignment horizontal="left"/>
    </xf>
    <xf numFmtId="0" fontId="1" fillId="7" borderId="7" xfId="0" applyFont="1" applyFill="1" applyBorder="1" applyAlignment="1">
      <alignment horizontal="center" vertical="center"/>
    </xf>
    <xf numFmtId="164" fontId="0" fillId="0" borderId="0" xfId="0" applyNumberFormat="1" applyAlignment="1">
      <alignment horizontal="center"/>
    </xf>
    <xf numFmtId="164" fontId="1" fillId="7" borderId="7" xfId="0" applyNumberFormat="1" applyFont="1" applyFill="1" applyBorder="1" applyAlignment="1">
      <alignment horizontal="center" vertical="center"/>
    </xf>
    <xf numFmtId="0" fontId="1" fillId="2" borderId="0" xfId="0" applyFont="1" applyFill="1"/>
    <xf numFmtId="0" fontId="13" fillId="6" borderId="0" xfId="0" applyFont="1" applyFill="1" applyAlignment="1">
      <alignment horizontal="left"/>
    </xf>
    <xf numFmtId="164" fontId="2" fillId="8" borderId="3" xfId="0" applyNumberFormat="1" applyFont="1" applyFill="1" applyBorder="1" applyAlignment="1">
      <alignment horizontal="center"/>
    </xf>
    <xf numFmtId="165" fontId="0" fillId="0" borderId="0" xfId="0" applyNumberFormat="1" applyAlignment="1">
      <alignment horizontal="right"/>
    </xf>
    <xf numFmtId="165" fontId="2" fillId="8" borderId="3" xfId="0" applyNumberFormat="1" applyFont="1" applyFill="1" applyBorder="1" applyAlignment="1">
      <alignment horizontal="right"/>
    </xf>
    <xf numFmtId="164" fontId="4" fillId="5" borderId="3" xfId="0" applyNumberFormat="1" applyFont="1" applyFill="1" applyBorder="1" applyAlignment="1">
      <alignment horizontal="center"/>
    </xf>
    <xf numFmtId="164" fontId="0" fillId="0" borderId="0" xfId="0" applyNumberFormat="1"/>
    <xf numFmtId="3" fontId="1" fillId="7" borderId="7" xfId="0" applyNumberFormat="1" applyFont="1" applyFill="1" applyBorder="1" applyAlignment="1">
      <alignment horizontal="center" vertical="center"/>
    </xf>
    <xf numFmtId="3" fontId="4" fillId="5" borderId="3" xfId="0" applyNumberFormat="1" applyFont="1" applyFill="1" applyBorder="1" applyAlignment="1">
      <alignment horizontal="center"/>
    </xf>
    <xf numFmtId="3" fontId="0" fillId="0" borderId="0" xfId="0" applyNumberFormat="1" applyAlignment="1">
      <alignment horizontal="center"/>
    </xf>
    <xf numFmtId="5" fontId="4" fillId="5" borderId="3" xfId="0" applyNumberFormat="1" applyFont="1" applyFill="1" applyBorder="1" applyAlignment="1"/>
    <xf numFmtId="5" fontId="0" fillId="0" borderId="0" xfId="0" applyNumberFormat="1" applyAlignment="1"/>
    <xf numFmtId="5" fontId="1" fillId="7" borderId="7" xfId="0" applyNumberFormat="1" applyFont="1" applyFill="1" applyBorder="1" applyAlignment="1">
      <alignment horizontal="center" vertical="center"/>
    </xf>
    <xf numFmtId="5" fontId="4" fillId="5" borderId="3" xfId="0" applyNumberFormat="1" applyFont="1" applyFill="1" applyBorder="1" applyAlignment="1">
      <alignment horizontal="right"/>
    </xf>
    <xf numFmtId="3" fontId="0" fillId="0" borderId="3" xfId="0" applyNumberFormat="1" applyBorder="1" applyAlignment="1">
      <alignment horizontal="center"/>
    </xf>
    <xf numFmtId="164" fontId="0" fillId="0" borderId="3" xfId="0" applyNumberFormat="1" applyBorder="1" applyAlignment="1">
      <alignment horizontal="center"/>
    </xf>
    <xf numFmtId="0" fontId="0" fillId="0" borderId="0" xfId="0" applyFont="1"/>
    <xf numFmtId="0" fontId="17" fillId="0" borderId="0" xfId="0" applyFont="1"/>
    <xf numFmtId="0" fontId="0" fillId="0" borderId="0" xfId="0" applyFont="1" applyAlignment="1">
      <alignment wrapText="1"/>
    </xf>
    <xf numFmtId="0" fontId="18" fillId="0" borderId="0" xfId="3" applyAlignment="1">
      <alignment wrapText="1"/>
    </xf>
    <xf numFmtId="0" fontId="16" fillId="0" borderId="0" xfId="0" applyFont="1"/>
    <xf numFmtId="0" fontId="16" fillId="0" borderId="0" xfId="0" applyFont="1" applyAlignment="1">
      <alignment wrapText="1"/>
    </xf>
    <xf numFmtId="0" fontId="18" fillId="0" borderId="0" xfId="3"/>
    <xf numFmtId="3" fontId="2" fillId="8" borderId="3" xfId="0" applyNumberFormat="1" applyFont="1" applyFill="1" applyBorder="1" applyAlignment="1">
      <alignment horizontal="center"/>
    </xf>
    <xf numFmtId="3" fontId="1" fillId="7" borderId="3" xfId="0" applyNumberFormat="1" applyFont="1" applyFill="1" applyBorder="1" applyAlignment="1">
      <alignment horizontal="center" vertical="center"/>
    </xf>
    <xf numFmtId="164" fontId="1" fillId="7" borderId="3" xfId="0" applyNumberFormat="1" applyFont="1" applyFill="1" applyBorder="1" applyAlignment="1">
      <alignment horizontal="center" vertical="center"/>
    </xf>
    <xf numFmtId="165" fontId="1" fillId="7" borderId="3" xfId="0" applyNumberFormat="1" applyFont="1" applyFill="1" applyBorder="1" applyAlignment="1">
      <alignment horizontal="center" vertical="center"/>
    </xf>
    <xf numFmtId="3" fontId="11" fillId="0" borderId="3" xfId="0" applyNumberFormat="1" applyFont="1" applyBorder="1" applyAlignment="1">
      <alignment horizontal="center"/>
    </xf>
    <xf numFmtId="164" fontId="11" fillId="0" borderId="3" xfId="0" applyNumberFormat="1" applyFont="1" applyBorder="1" applyAlignment="1">
      <alignment horizontal="center"/>
    </xf>
    <xf numFmtId="165" fontId="11" fillId="0" borderId="3" xfId="0" applyNumberFormat="1" applyFont="1" applyBorder="1" applyAlignment="1">
      <alignment horizontal="right"/>
    </xf>
    <xf numFmtId="3" fontId="6" fillId="0" borderId="3" xfId="0" applyNumberFormat="1" applyFont="1" applyBorder="1" applyAlignment="1">
      <alignment horizontal="center"/>
    </xf>
    <xf numFmtId="165" fontId="0" fillId="0" borderId="3" xfId="0" applyNumberFormat="1" applyBorder="1" applyAlignment="1">
      <alignment horizontal="right"/>
    </xf>
    <xf numFmtId="165" fontId="4" fillId="5" borderId="3" xfId="0" applyNumberFormat="1" applyFont="1" applyFill="1" applyBorder="1" applyAlignment="1">
      <alignment horizontal="right"/>
    </xf>
    <xf numFmtId="164" fontId="6" fillId="0" borderId="3" xfId="0" applyNumberFormat="1" applyFont="1" applyBorder="1" applyAlignment="1">
      <alignment horizontal="center"/>
    </xf>
    <xf numFmtId="165" fontId="6" fillId="0" borderId="3" xfId="0" applyNumberFormat="1" applyFont="1" applyBorder="1" applyAlignment="1">
      <alignment horizontal="right"/>
    </xf>
    <xf numFmtId="3" fontId="2" fillId="0" borderId="3" xfId="0" applyNumberFormat="1" applyFont="1" applyBorder="1" applyAlignment="1">
      <alignment horizontal="center"/>
    </xf>
    <xf numFmtId="164" fontId="2" fillId="0" borderId="3" xfId="0" applyNumberFormat="1" applyFont="1" applyBorder="1" applyAlignment="1">
      <alignment horizontal="center"/>
    </xf>
    <xf numFmtId="165" fontId="2" fillId="0" borderId="3" xfId="0" applyNumberFormat="1" applyFont="1" applyBorder="1" applyAlignment="1">
      <alignment horizontal="right"/>
    </xf>
    <xf numFmtId="165" fontId="4" fillId="0" borderId="3" xfId="0" applyNumberFormat="1" applyFont="1" applyBorder="1" applyAlignment="1">
      <alignment horizontal="right"/>
    </xf>
    <xf numFmtId="0" fontId="1" fillId="2" borderId="3" xfId="0" applyFont="1" applyFill="1" applyBorder="1" applyAlignment="1">
      <alignment horizontal="center"/>
    </xf>
    <xf numFmtId="0" fontId="11" fillId="0" borderId="3" xfId="0" applyFont="1" applyBorder="1"/>
    <xf numFmtId="0" fontId="0" fillId="0" borderId="3" xfId="0" applyBorder="1"/>
    <xf numFmtId="0" fontId="4" fillId="5" borderId="3" xfId="0" applyFont="1" applyFill="1" applyBorder="1"/>
    <xf numFmtId="0" fontId="2" fillId="0" borderId="3" xfId="0" applyFont="1" applyBorder="1"/>
    <xf numFmtId="3" fontId="1" fillId="7" borderId="3" xfId="0" applyNumberFormat="1" applyFont="1" applyFill="1" applyBorder="1" applyAlignment="1">
      <alignment horizontal="center"/>
    </xf>
    <xf numFmtId="164" fontId="1" fillId="7" borderId="3" xfId="0" applyNumberFormat="1" applyFont="1" applyFill="1" applyBorder="1" applyAlignment="1">
      <alignment horizontal="center"/>
    </xf>
    <xf numFmtId="166" fontId="0" fillId="0" borderId="0" xfId="0" applyNumberFormat="1" applyAlignment="1">
      <alignment horizontal="right"/>
    </xf>
    <xf numFmtId="166" fontId="2" fillId="8" borderId="3" xfId="0" applyNumberFormat="1" applyFont="1" applyFill="1" applyBorder="1" applyAlignment="1">
      <alignment horizontal="right"/>
    </xf>
    <xf numFmtId="166" fontId="1" fillId="7" borderId="3" xfId="0" applyNumberFormat="1" applyFont="1" applyFill="1" applyBorder="1" applyAlignment="1">
      <alignment horizontal="right"/>
    </xf>
    <xf numFmtId="166" fontId="11" fillId="0" borderId="3" xfId="0" applyNumberFormat="1" applyFont="1" applyBorder="1" applyAlignment="1">
      <alignment horizontal="right"/>
    </xf>
    <xf numFmtId="166" fontId="0" fillId="0" borderId="3" xfId="0" applyNumberFormat="1" applyBorder="1" applyAlignment="1">
      <alignment horizontal="right"/>
    </xf>
    <xf numFmtId="166" fontId="4" fillId="5" borderId="3" xfId="0" applyNumberFormat="1" applyFont="1" applyFill="1" applyBorder="1" applyAlignment="1">
      <alignment horizontal="right"/>
    </xf>
    <xf numFmtId="166" fontId="2" fillId="0" borderId="3" xfId="0" applyNumberFormat="1" applyFont="1" applyBorder="1" applyAlignment="1">
      <alignment horizontal="right"/>
    </xf>
    <xf numFmtId="166" fontId="2" fillId="0" borderId="3" xfId="0" applyNumberFormat="1" applyFont="1" applyFill="1" applyBorder="1" applyAlignment="1">
      <alignment horizontal="right"/>
    </xf>
    <xf numFmtId="166" fontId="6" fillId="0" borderId="3" xfId="0" applyNumberFormat="1" applyFont="1" applyFill="1" applyBorder="1" applyAlignment="1">
      <alignment horizontal="right"/>
    </xf>
    <xf numFmtId="3" fontId="1" fillId="0" borderId="3" xfId="0" applyNumberFormat="1" applyFont="1" applyBorder="1" applyAlignment="1">
      <alignment horizontal="center"/>
    </xf>
    <xf numFmtId="164" fontId="1" fillId="0" borderId="3" xfId="0" applyNumberFormat="1" applyFont="1" applyBorder="1" applyAlignment="1">
      <alignment horizontal="center"/>
    </xf>
    <xf numFmtId="5" fontId="1" fillId="0" borderId="3" xfId="0" applyNumberFormat="1" applyFont="1" applyBorder="1" applyAlignment="1"/>
    <xf numFmtId="3" fontId="19" fillId="0" borderId="3" xfId="0" applyNumberFormat="1" applyFont="1" applyBorder="1" applyAlignment="1">
      <alignment horizontal="center"/>
    </xf>
    <xf numFmtId="164" fontId="19" fillId="0" borderId="3" xfId="0" applyNumberFormat="1" applyFont="1" applyBorder="1" applyAlignment="1">
      <alignment horizontal="center"/>
    </xf>
    <xf numFmtId="0" fontId="6" fillId="0" borderId="3" xfId="0" applyFont="1" applyBorder="1" applyAlignment="1">
      <alignment horizontal="left"/>
    </xf>
    <xf numFmtId="0" fontId="6" fillId="0" borderId="3" xfId="0" applyFont="1" applyBorder="1"/>
    <xf numFmtId="0" fontId="6" fillId="0" borderId="3" xfId="0" applyFont="1" applyBorder="1" applyAlignment="1">
      <alignment horizontal="right"/>
    </xf>
    <xf numFmtId="3" fontId="0" fillId="0" borderId="0" xfId="0" applyNumberFormat="1"/>
    <xf numFmtId="0" fontId="6" fillId="0" borderId="3" xfId="0" applyFont="1" applyBorder="1" applyAlignment="1">
      <alignment horizontal="center"/>
    </xf>
    <xf numFmtId="0" fontId="14" fillId="0" borderId="4"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5" fillId="0" borderId="4" xfId="0" applyFont="1" applyBorder="1" applyAlignment="1">
      <alignment horizontal="left"/>
    </xf>
    <xf numFmtId="0" fontId="15" fillId="0" borderId="5" xfId="0" applyFont="1" applyBorder="1" applyAlignment="1">
      <alignment horizontal="left"/>
    </xf>
    <xf numFmtId="0" fontId="15" fillId="0" borderId="6" xfId="0" applyFont="1" applyBorder="1" applyAlignment="1">
      <alignment horizontal="left"/>
    </xf>
  </cellXfs>
  <cellStyles count="4">
    <cellStyle name="Hyperlink" xfId="3" builtinId="8"/>
    <cellStyle name="Input" xfId="2" builtinId="20"/>
    <cellStyle name="Normal" xfId="0" builtinId="0"/>
    <cellStyle name="Style0" xfId="1" xr:uid="{00000000-0005-0000-0000-000004000000}"/>
  </cellStyles>
  <dxfs count="0"/>
  <tableStyles count="0" defaultTableStyle="TableStyleMedium2" defaultPivotStyle="PivotStyleLight16"/>
  <colors>
    <mruColors>
      <color rgb="FFFFFFCC"/>
      <color rgb="FFFFF2CC"/>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478156</xdr:colOff>
      <xdr:row>46</xdr:row>
      <xdr:rowOff>34290</xdr:rowOff>
    </xdr:from>
    <xdr:to>
      <xdr:col>0</xdr:col>
      <xdr:colOff>5787391</xdr:colOff>
      <xdr:row>47</xdr:row>
      <xdr:rowOff>1761</xdr:rowOff>
    </xdr:to>
    <xdr:pic>
      <xdr:nvPicPr>
        <xdr:cNvPr id="2" name="Picture 1">
          <a:extLst>
            <a:ext uri="{FF2B5EF4-FFF2-40B4-BE49-F238E27FC236}">
              <a16:creationId xmlns:a16="http://schemas.microsoft.com/office/drawing/2014/main" id="{BA6B77C0-8606-4FFC-9131-E923E5C0962C}"/>
            </a:ext>
          </a:extLst>
        </xdr:cNvPr>
        <xdr:cNvPicPr>
          <a:picLocks noChangeAspect="1"/>
        </xdr:cNvPicPr>
      </xdr:nvPicPr>
      <xdr:blipFill>
        <a:blip xmlns:r="http://schemas.openxmlformats.org/officeDocument/2006/relationships" r:embed="rId1"/>
        <a:stretch>
          <a:fillRect/>
        </a:stretch>
      </xdr:blipFill>
      <xdr:spPr>
        <a:xfrm>
          <a:off x="478156" y="10153650"/>
          <a:ext cx="5295900" cy="759951"/>
        </a:xfrm>
        <a:prstGeom prst="rect">
          <a:avLst/>
        </a:prstGeom>
      </xdr:spPr>
    </xdr:pic>
    <xdr:clientData/>
  </xdr:twoCellAnchor>
  <xdr:twoCellAnchor editAs="oneCell">
    <xdr:from>
      <xdr:col>0</xdr:col>
      <xdr:colOff>842009</xdr:colOff>
      <xdr:row>47</xdr:row>
      <xdr:rowOff>40005</xdr:rowOff>
    </xdr:from>
    <xdr:to>
      <xdr:col>0</xdr:col>
      <xdr:colOff>5562599</xdr:colOff>
      <xdr:row>47</xdr:row>
      <xdr:rowOff>1254224</xdr:rowOff>
    </xdr:to>
    <xdr:pic>
      <xdr:nvPicPr>
        <xdr:cNvPr id="3" name="Picture 2">
          <a:extLst>
            <a:ext uri="{FF2B5EF4-FFF2-40B4-BE49-F238E27FC236}">
              <a16:creationId xmlns:a16="http://schemas.microsoft.com/office/drawing/2014/main" id="{FA448A05-434A-428B-B4C1-B2E05F038445}"/>
            </a:ext>
          </a:extLst>
        </xdr:cNvPr>
        <xdr:cNvPicPr>
          <a:picLocks noChangeAspect="1"/>
        </xdr:cNvPicPr>
      </xdr:nvPicPr>
      <xdr:blipFill>
        <a:blip xmlns:r="http://schemas.openxmlformats.org/officeDocument/2006/relationships" r:embed="rId2"/>
        <a:stretch>
          <a:fillRect/>
        </a:stretch>
      </xdr:blipFill>
      <xdr:spPr>
        <a:xfrm>
          <a:off x="842009" y="10761345"/>
          <a:ext cx="4720590" cy="1195169"/>
        </a:xfrm>
        <a:prstGeom prst="rect">
          <a:avLst/>
        </a:prstGeom>
      </xdr:spPr>
    </xdr:pic>
    <xdr:clientData/>
  </xdr:twoCellAnchor>
  <xdr:twoCellAnchor editAs="oneCell">
    <xdr:from>
      <xdr:col>0</xdr:col>
      <xdr:colOff>918211</xdr:colOff>
      <xdr:row>48</xdr:row>
      <xdr:rowOff>40005</xdr:rowOff>
    </xdr:from>
    <xdr:to>
      <xdr:col>0</xdr:col>
      <xdr:colOff>4684396</xdr:colOff>
      <xdr:row>48</xdr:row>
      <xdr:rowOff>1787398</xdr:rowOff>
    </xdr:to>
    <xdr:pic>
      <xdr:nvPicPr>
        <xdr:cNvPr id="4" name="Picture 3">
          <a:extLst>
            <a:ext uri="{FF2B5EF4-FFF2-40B4-BE49-F238E27FC236}">
              <a16:creationId xmlns:a16="http://schemas.microsoft.com/office/drawing/2014/main" id="{F81892B9-CBD7-4EF7-A4AF-4B472BF05C61}"/>
            </a:ext>
          </a:extLst>
        </xdr:cNvPr>
        <xdr:cNvPicPr>
          <a:picLocks noChangeAspect="1"/>
        </xdr:cNvPicPr>
      </xdr:nvPicPr>
      <xdr:blipFill>
        <a:blip xmlns:r="http://schemas.openxmlformats.org/officeDocument/2006/relationships" r:embed="rId3"/>
        <a:stretch>
          <a:fillRect/>
        </a:stretch>
      </xdr:blipFill>
      <xdr:spPr>
        <a:xfrm>
          <a:off x="918211" y="12018645"/>
          <a:ext cx="3766185" cy="17416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2.census.gov/programs-surveys/popest/technical-documentation/methodology/2020-2022/2022-hu-meth.pdf" TargetMode="External"/><Relationship Id="rId2" Type="http://schemas.openxmlformats.org/officeDocument/2006/relationships/hyperlink" Target="https://www.census.gov/programs-surveys/mhs/about/faq.html" TargetMode="External"/><Relationship Id="rId1" Type="http://schemas.openxmlformats.org/officeDocument/2006/relationships/hyperlink" Target="https://www2.census.gov/programs-surveys/popest/technical-documentation/methodology/2020-2022/2022-hu-meth.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CDAE4-62C8-4197-BEDE-3A216B2AE15B}">
  <dimension ref="A1:Q359"/>
  <sheetViews>
    <sheetView tabSelected="1" workbookViewId="0">
      <pane xSplit="2" ySplit="1" topLeftCell="C2" activePane="bottomRight" state="frozen"/>
      <selection pane="topRight" activeCell="C1" sqref="C1"/>
      <selection pane="bottomLeft" activeCell="A2" sqref="A2"/>
      <selection pane="bottomRight" activeCell="B279" sqref="B279"/>
    </sheetView>
  </sheetViews>
  <sheetFormatPr defaultRowHeight="15" x14ac:dyDescent="0.25"/>
  <cols>
    <col min="1" max="1" width="31.7109375" bestFit="1" customWidth="1"/>
    <col min="2" max="2" width="38.42578125" bestFit="1" customWidth="1"/>
    <col min="3" max="3" width="54.28515625" bestFit="1" customWidth="1"/>
    <col min="4" max="4" width="27.85546875" bestFit="1" customWidth="1"/>
    <col min="5" max="5" width="37.140625" bestFit="1" customWidth="1"/>
    <col min="6" max="6" width="8.28515625" bestFit="1" customWidth="1"/>
    <col min="7" max="7" width="7.7109375" bestFit="1" customWidth="1"/>
    <col min="8" max="8" width="10.85546875" bestFit="1" customWidth="1"/>
    <col min="9" max="9" width="7.28515625" bestFit="1" customWidth="1"/>
    <col min="10" max="10" width="13.28515625" bestFit="1" customWidth="1"/>
    <col min="11" max="11" width="10.140625" bestFit="1" customWidth="1"/>
    <col min="12" max="12" width="18" bestFit="1" customWidth="1"/>
    <col min="13" max="13" width="25.28515625" style="42" bestFit="1" customWidth="1"/>
    <col min="14" max="14" width="24.5703125" style="42" bestFit="1" customWidth="1"/>
    <col min="15" max="15" width="25" style="31" bestFit="1" customWidth="1"/>
    <col min="16" max="16" width="28" style="79" bestFit="1" customWidth="1"/>
  </cols>
  <sheetData>
    <row r="1" spans="1:17" s="4" customFormat="1" x14ac:dyDescent="0.25">
      <c r="A1" s="72" t="s">
        <v>1870</v>
      </c>
      <c r="B1" s="72" t="s">
        <v>1871</v>
      </c>
      <c r="C1" s="72" t="s">
        <v>1869</v>
      </c>
      <c r="D1" s="72" t="s">
        <v>1932</v>
      </c>
      <c r="E1" s="72" t="s">
        <v>1867</v>
      </c>
      <c r="F1" s="72" t="s">
        <v>1866</v>
      </c>
      <c r="G1" s="72" t="s">
        <v>1868</v>
      </c>
      <c r="H1" s="72" t="s">
        <v>1865</v>
      </c>
      <c r="I1" s="72" t="s">
        <v>339</v>
      </c>
      <c r="J1" s="72" t="s">
        <v>1888</v>
      </c>
      <c r="K1" s="72" t="s">
        <v>336</v>
      </c>
      <c r="L1" s="72" t="s">
        <v>335</v>
      </c>
      <c r="M1" s="77" t="s">
        <v>1926</v>
      </c>
      <c r="N1" s="77" t="s">
        <v>1938</v>
      </c>
      <c r="O1" s="78" t="s">
        <v>1929</v>
      </c>
      <c r="P1" s="81" t="s">
        <v>1930</v>
      </c>
    </row>
    <row r="2" spans="1:17" hidden="1" x14ac:dyDescent="0.25">
      <c r="A2" s="73" t="s">
        <v>1590</v>
      </c>
      <c r="B2" s="73" t="s">
        <v>1591</v>
      </c>
      <c r="C2" s="73" t="s">
        <v>1592</v>
      </c>
      <c r="D2" s="73" t="s">
        <v>1915</v>
      </c>
      <c r="E2" s="73" t="s">
        <v>451</v>
      </c>
      <c r="F2" s="73" t="s">
        <v>452</v>
      </c>
      <c r="G2" s="73" t="s">
        <v>345</v>
      </c>
      <c r="H2" s="73" t="s">
        <v>1593</v>
      </c>
      <c r="I2" s="73" t="s">
        <v>1594</v>
      </c>
      <c r="J2" s="73" t="s">
        <v>1594</v>
      </c>
      <c r="K2" s="73" t="s">
        <v>1879</v>
      </c>
      <c r="L2" s="73" t="s">
        <v>1879</v>
      </c>
      <c r="M2" s="60">
        <v>944</v>
      </c>
      <c r="N2" s="60">
        <v>4809</v>
      </c>
      <c r="O2" s="61">
        <v>19.629860677895614</v>
      </c>
      <c r="P2" s="82" t="s">
        <v>1934</v>
      </c>
    </row>
    <row r="3" spans="1:17" hidden="1" x14ac:dyDescent="0.25">
      <c r="A3" s="74" t="s">
        <v>448</v>
      </c>
      <c r="B3" s="74" t="s">
        <v>449</v>
      </c>
      <c r="C3" s="74" t="s">
        <v>450</v>
      </c>
      <c r="D3" s="74" t="s">
        <v>1916</v>
      </c>
      <c r="E3" s="74" t="s">
        <v>451</v>
      </c>
      <c r="F3" s="74" t="s">
        <v>452</v>
      </c>
      <c r="G3" s="74" t="s">
        <v>345</v>
      </c>
      <c r="H3" s="74" t="s">
        <v>453</v>
      </c>
      <c r="I3" s="74" t="s">
        <v>454</v>
      </c>
      <c r="J3" s="74" t="s">
        <v>454</v>
      </c>
      <c r="K3" s="74">
        <v>5405788</v>
      </c>
      <c r="L3" s="74" t="s">
        <v>125</v>
      </c>
      <c r="M3" s="47">
        <v>65</v>
      </c>
      <c r="N3" s="47">
        <v>743</v>
      </c>
      <c r="O3" s="48">
        <v>8.7483176312247632</v>
      </c>
      <c r="P3" s="83" t="s">
        <v>1934</v>
      </c>
    </row>
    <row r="4" spans="1:17" hidden="1" x14ac:dyDescent="0.25">
      <c r="A4" s="74" t="s">
        <v>930</v>
      </c>
      <c r="B4" s="74" t="s">
        <v>931</v>
      </c>
      <c r="C4" s="74" t="s">
        <v>932</v>
      </c>
      <c r="D4" s="74" t="s">
        <v>1916</v>
      </c>
      <c r="E4" s="74" t="s">
        <v>451</v>
      </c>
      <c r="F4" s="74" t="s">
        <v>452</v>
      </c>
      <c r="G4" s="74" t="s">
        <v>345</v>
      </c>
      <c r="H4" s="74" t="s">
        <v>933</v>
      </c>
      <c r="I4" s="74" t="s">
        <v>934</v>
      </c>
      <c r="J4" s="74" t="s">
        <v>934</v>
      </c>
      <c r="K4" s="74">
        <v>5442244</v>
      </c>
      <c r="L4" s="74" t="s">
        <v>208</v>
      </c>
      <c r="M4" s="47">
        <v>20</v>
      </c>
      <c r="N4" s="47">
        <v>164</v>
      </c>
      <c r="O4" s="48">
        <v>12.195121951219512</v>
      </c>
      <c r="P4" s="83">
        <v>104700</v>
      </c>
    </row>
    <row r="5" spans="1:17" hidden="1" x14ac:dyDescent="0.25">
      <c r="A5" s="74" t="s">
        <v>1223</v>
      </c>
      <c r="B5" s="74" t="s">
        <v>1224</v>
      </c>
      <c r="C5" s="74" t="s">
        <v>1225</v>
      </c>
      <c r="D5" s="74" t="s">
        <v>1916</v>
      </c>
      <c r="E5" s="74" t="s">
        <v>451</v>
      </c>
      <c r="F5" s="74" t="s">
        <v>452</v>
      </c>
      <c r="G5" s="74" t="s">
        <v>345</v>
      </c>
      <c r="H5" s="74" t="s">
        <v>1226</v>
      </c>
      <c r="I5" s="74" t="s">
        <v>1227</v>
      </c>
      <c r="J5" s="74" t="s">
        <v>1227</v>
      </c>
      <c r="K5" s="74">
        <v>5463292</v>
      </c>
      <c r="L5" s="74" t="s">
        <v>264</v>
      </c>
      <c r="M5" s="47">
        <v>134</v>
      </c>
      <c r="N5" s="47">
        <v>1496</v>
      </c>
      <c r="O5" s="48">
        <v>8.9572192513368982</v>
      </c>
      <c r="P5" s="83">
        <v>59200</v>
      </c>
    </row>
    <row r="6" spans="1:17" hidden="1" x14ac:dyDescent="0.25">
      <c r="A6" s="75" t="s">
        <v>1</v>
      </c>
      <c r="B6" s="75" t="s">
        <v>1883</v>
      </c>
      <c r="C6" s="75"/>
      <c r="D6" s="75" t="s">
        <v>1917</v>
      </c>
      <c r="E6" s="75"/>
      <c r="F6" s="75"/>
      <c r="G6" s="75"/>
      <c r="H6" s="75"/>
      <c r="I6" s="75"/>
      <c r="J6" s="75"/>
      <c r="K6" s="75">
        <v>54001</v>
      </c>
      <c r="L6" s="75" t="s">
        <v>0</v>
      </c>
      <c r="M6" s="41">
        <v>1163</v>
      </c>
      <c r="N6" s="41">
        <v>7212</v>
      </c>
      <c r="O6" s="38">
        <v>16.125901275651692</v>
      </c>
      <c r="P6" s="84">
        <v>67700</v>
      </c>
    </row>
    <row r="7" spans="1:17" hidden="1" x14ac:dyDescent="0.25">
      <c r="A7" s="73" t="s">
        <v>1845</v>
      </c>
      <c r="B7" s="73" t="s">
        <v>1846</v>
      </c>
      <c r="C7" s="73" t="s">
        <v>1847</v>
      </c>
      <c r="D7" s="73" t="s">
        <v>1915</v>
      </c>
      <c r="E7" s="73" t="s">
        <v>880</v>
      </c>
      <c r="F7" s="73" t="s">
        <v>881</v>
      </c>
      <c r="G7" s="73" t="s">
        <v>345</v>
      </c>
      <c r="H7" s="73" t="s">
        <v>1848</v>
      </c>
      <c r="I7" s="73" t="s">
        <v>1849</v>
      </c>
      <c r="J7" s="73" t="s">
        <v>1849</v>
      </c>
      <c r="K7" s="73" t="s">
        <v>1879</v>
      </c>
      <c r="L7" s="73" t="s">
        <v>1879</v>
      </c>
      <c r="M7" s="60">
        <v>5525</v>
      </c>
      <c r="N7" s="60">
        <v>41939</v>
      </c>
      <c r="O7" s="61">
        <v>13.173895419537901</v>
      </c>
      <c r="P7" s="82" t="s">
        <v>1934</v>
      </c>
    </row>
    <row r="8" spans="1:17" hidden="1" x14ac:dyDescent="0.25">
      <c r="A8" s="93" t="s">
        <v>1955</v>
      </c>
      <c r="B8" s="93" t="s">
        <v>1956</v>
      </c>
      <c r="C8" s="93" t="s">
        <v>1957</v>
      </c>
      <c r="D8" s="94" t="s">
        <v>1916</v>
      </c>
      <c r="E8" s="94" t="s">
        <v>880</v>
      </c>
      <c r="F8" s="94" t="s">
        <v>881</v>
      </c>
      <c r="G8" s="94" t="s">
        <v>345</v>
      </c>
      <c r="H8" s="94" t="s">
        <v>1958</v>
      </c>
      <c r="I8" s="94" t="s">
        <v>1959</v>
      </c>
      <c r="J8" s="94" t="s">
        <v>1959</v>
      </c>
      <c r="K8" s="94">
        <v>5436220</v>
      </c>
      <c r="L8" s="94" t="s">
        <v>1960</v>
      </c>
      <c r="M8" s="63">
        <v>0</v>
      </c>
      <c r="N8" s="63">
        <v>129</v>
      </c>
      <c r="O8" s="66">
        <v>0</v>
      </c>
      <c r="P8" s="83" t="s">
        <v>1934</v>
      </c>
    </row>
    <row r="9" spans="1:17" hidden="1" x14ac:dyDescent="0.25">
      <c r="A9" s="74" t="s">
        <v>1030</v>
      </c>
      <c r="B9" s="74" t="s">
        <v>1031</v>
      </c>
      <c r="C9" s="74" t="s">
        <v>1032</v>
      </c>
      <c r="D9" s="74" t="s">
        <v>1916</v>
      </c>
      <c r="E9" s="74" t="s">
        <v>880</v>
      </c>
      <c r="F9" s="74" t="s">
        <v>881</v>
      </c>
      <c r="G9" s="74" t="s">
        <v>345</v>
      </c>
      <c r="H9" s="74" t="s">
        <v>1033</v>
      </c>
      <c r="I9" s="74" t="s">
        <v>1034</v>
      </c>
      <c r="J9" s="74" t="s">
        <v>1034</v>
      </c>
      <c r="K9" s="74">
        <v>5452060</v>
      </c>
      <c r="L9" s="74" t="s">
        <v>228</v>
      </c>
      <c r="M9" s="47">
        <v>17</v>
      </c>
      <c r="N9" s="47">
        <v>8116</v>
      </c>
      <c r="O9" s="48">
        <v>0.20946278955150319</v>
      </c>
      <c r="P9" s="83" t="s">
        <v>1934</v>
      </c>
    </row>
    <row r="10" spans="1:17" hidden="1" x14ac:dyDescent="0.25">
      <c r="A10" s="75" t="s">
        <v>3</v>
      </c>
      <c r="B10" s="75" t="s">
        <v>1883</v>
      </c>
      <c r="C10" s="75"/>
      <c r="D10" s="75" t="s">
        <v>1917</v>
      </c>
      <c r="E10" s="75"/>
      <c r="F10" s="75"/>
      <c r="G10" s="75"/>
      <c r="H10" s="75"/>
      <c r="I10" s="75"/>
      <c r="J10" s="75"/>
      <c r="K10" s="75">
        <v>54003</v>
      </c>
      <c r="L10" s="75" t="s">
        <v>2</v>
      </c>
      <c r="M10" s="41">
        <v>5525</v>
      </c>
      <c r="N10" s="41">
        <v>50184</v>
      </c>
      <c r="O10" s="38">
        <v>11.043360433604336</v>
      </c>
      <c r="P10" s="84">
        <v>26600</v>
      </c>
      <c r="Q10" s="96"/>
    </row>
    <row r="11" spans="1:17" hidden="1" x14ac:dyDescent="0.25">
      <c r="A11" s="73" t="s">
        <v>1595</v>
      </c>
      <c r="B11" s="73" t="s">
        <v>1596</v>
      </c>
      <c r="C11" s="73" t="s">
        <v>1597</v>
      </c>
      <c r="D11" s="73" t="s">
        <v>1915</v>
      </c>
      <c r="E11" s="73" t="s">
        <v>658</v>
      </c>
      <c r="F11" s="73" t="s">
        <v>659</v>
      </c>
      <c r="G11" s="73" t="s">
        <v>345</v>
      </c>
      <c r="H11" s="73" t="s">
        <v>1598</v>
      </c>
      <c r="I11" s="73" t="s">
        <v>1599</v>
      </c>
      <c r="J11" s="73" t="s">
        <v>1599</v>
      </c>
      <c r="K11" s="73" t="s">
        <v>1879</v>
      </c>
      <c r="L11" s="73" t="s">
        <v>1879</v>
      </c>
      <c r="M11" s="60">
        <v>2598</v>
      </c>
      <c r="N11" s="60">
        <v>8234</v>
      </c>
      <c r="O11" s="61">
        <v>31.552101044449842</v>
      </c>
      <c r="P11" s="82" t="s">
        <v>1934</v>
      </c>
    </row>
    <row r="12" spans="1:17" hidden="1" x14ac:dyDescent="0.25">
      <c r="A12" s="74" t="s">
        <v>655</v>
      </c>
      <c r="B12" s="74" t="s">
        <v>656</v>
      </c>
      <c r="C12" s="74" t="s">
        <v>657</v>
      </c>
      <c r="D12" s="74" t="s">
        <v>1916</v>
      </c>
      <c r="E12" s="74" t="s">
        <v>658</v>
      </c>
      <c r="F12" s="74" t="s">
        <v>659</v>
      </c>
      <c r="G12" s="74" t="s">
        <v>345</v>
      </c>
      <c r="H12" s="74" t="s">
        <v>660</v>
      </c>
      <c r="I12" s="74" t="s">
        <v>661</v>
      </c>
      <c r="J12" s="74" t="s">
        <v>661</v>
      </c>
      <c r="K12" s="74">
        <v>5420212</v>
      </c>
      <c r="L12" s="74" t="s">
        <v>160</v>
      </c>
      <c r="M12" s="47">
        <v>76</v>
      </c>
      <c r="N12" s="47">
        <v>349</v>
      </c>
      <c r="O12" s="48">
        <v>21.776504297994272</v>
      </c>
      <c r="P12" s="83">
        <v>10000</v>
      </c>
    </row>
    <row r="13" spans="1:17" hidden="1" x14ac:dyDescent="0.25">
      <c r="A13" s="74" t="s">
        <v>1005</v>
      </c>
      <c r="B13" s="74" t="s">
        <v>1006</v>
      </c>
      <c r="C13" s="74" t="s">
        <v>1007</v>
      </c>
      <c r="D13" s="74" t="s">
        <v>1916</v>
      </c>
      <c r="E13" s="74" t="s">
        <v>658</v>
      </c>
      <c r="F13" s="74" t="s">
        <v>659</v>
      </c>
      <c r="G13" s="74" t="s">
        <v>345</v>
      </c>
      <c r="H13" s="74" t="s">
        <v>1008</v>
      </c>
      <c r="I13" s="74" t="s">
        <v>1009</v>
      </c>
      <c r="J13" s="74" t="s">
        <v>1009</v>
      </c>
      <c r="K13" s="74">
        <v>5450524</v>
      </c>
      <c r="L13" s="74" t="s">
        <v>223</v>
      </c>
      <c r="M13" s="47">
        <v>131</v>
      </c>
      <c r="N13" s="47">
        <v>1364</v>
      </c>
      <c r="O13" s="48">
        <v>9.6041055718475068</v>
      </c>
      <c r="P13" s="83">
        <v>72500</v>
      </c>
    </row>
    <row r="14" spans="1:17" hidden="1" x14ac:dyDescent="0.25">
      <c r="A14" s="74" t="s">
        <v>1430</v>
      </c>
      <c r="B14" s="74" t="s">
        <v>1431</v>
      </c>
      <c r="C14" s="74" t="s">
        <v>1432</v>
      </c>
      <c r="D14" s="74" t="s">
        <v>1916</v>
      </c>
      <c r="E14" s="74" t="s">
        <v>658</v>
      </c>
      <c r="F14" s="74" t="s">
        <v>659</v>
      </c>
      <c r="G14" s="74" t="s">
        <v>345</v>
      </c>
      <c r="H14" s="74" t="s">
        <v>1433</v>
      </c>
      <c r="I14" s="74" t="s">
        <v>1434</v>
      </c>
      <c r="J14" s="74" t="s">
        <v>1434</v>
      </c>
      <c r="K14" s="74">
        <v>5478964</v>
      </c>
      <c r="L14" s="74" t="s">
        <v>304</v>
      </c>
      <c r="M14" s="47">
        <v>6</v>
      </c>
      <c r="N14" s="47">
        <v>85</v>
      </c>
      <c r="O14" s="48">
        <v>7.0588235294117645</v>
      </c>
      <c r="P14" s="83" t="s">
        <v>1934</v>
      </c>
    </row>
    <row r="15" spans="1:17" hidden="1" x14ac:dyDescent="0.25">
      <c r="A15" s="74" t="s">
        <v>1560</v>
      </c>
      <c r="B15" s="74" t="s">
        <v>1561</v>
      </c>
      <c r="C15" s="74" t="s">
        <v>1562</v>
      </c>
      <c r="D15" s="74" t="s">
        <v>1916</v>
      </c>
      <c r="E15" s="74" t="s">
        <v>658</v>
      </c>
      <c r="F15" s="74" t="s">
        <v>659</v>
      </c>
      <c r="G15" s="74" t="s">
        <v>345</v>
      </c>
      <c r="H15" s="74" t="s">
        <v>1563</v>
      </c>
      <c r="I15" s="74" t="s">
        <v>1564</v>
      </c>
      <c r="J15" s="74" t="s">
        <v>1564</v>
      </c>
      <c r="K15" s="74">
        <v>5486836</v>
      </c>
      <c r="L15" s="74" t="s">
        <v>329</v>
      </c>
      <c r="M15" s="47">
        <v>14</v>
      </c>
      <c r="N15" s="47">
        <v>223</v>
      </c>
      <c r="O15" s="48">
        <v>6.2780269058295968</v>
      </c>
      <c r="P15" s="83" t="s">
        <v>1934</v>
      </c>
    </row>
    <row r="16" spans="1:17" hidden="1" x14ac:dyDescent="0.25">
      <c r="A16" s="75" t="s">
        <v>5</v>
      </c>
      <c r="B16" s="75" t="s">
        <v>1883</v>
      </c>
      <c r="C16" s="75"/>
      <c r="D16" s="75" t="s">
        <v>1917</v>
      </c>
      <c r="E16" s="75"/>
      <c r="F16" s="75"/>
      <c r="G16" s="75"/>
      <c r="H16" s="75"/>
      <c r="I16" s="75"/>
      <c r="J16" s="75"/>
      <c r="K16" s="75">
        <v>54005</v>
      </c>
      <c r="L16" s="75" t="s">
        <v>4</v>
      </c>
      <c r="M16" s="41">
        <v>2825</v>
      </c>
      <c r="N16" s="41">
        <v>10255</v>
      </c>
      <c r="O16" s="38">
        <v>27.547537786445638</v>
      </c>
      <c r="P16" s="84">
        <v>45600</v>
      </c>
    </row>
    <row r="17" spans="1:16" hidden="1" x14ac:dyDescent="0.25">
      <c r="A17" s="73" t="s">
        <v>1600</v>
      </c>
      <c r="B17" s="73" t="s">
        <v>1601</v>
      </c>
      <c r="C17" s="73" t="s">
        <v>1602</v>
      </c>
      <c r="D17" s="73" t="s">
        <v>1915</v>
      </c>
      <c r="E17" s="73" t="s">
        <v>554</v>
      </c>
      <c r="F17" s="73" t="s">
        <v>555</v>
      </c>
      <c r="G17" s="73" t="s">
        <v>345</v>
      </c>
      <c r="H17" s="73" t="s">
        <v>1603</v>
      </c>
      <c r="I17" s="73" t="s">
        <v>1604</v>
      </c>
      <c r="J17" s="73" t="s">
        <v>1604</v>
      </c>
      <c r="K17" s="73" t="s">
        <v>1879</v>
      </c>
      <c r="L17" s="73" t="s">
        <v>1879</v>
      </c>
      <c r="M17" s="60">
        <v>1598</v>
      </c>
      <c r="N17" s="60">
        <v>4983</v>
      </c>
      <c r="O17" s="61">
        <v>32.069034718041337</v>
      </c>
      <c r="P17" s="82" t="s">
        <v>1934</v>
      </c>
    </row>
    <row r="18" spans="1:16" hidden="1" x14ac:dyDescent="0.25">
      <c r="A18" s="74" t="s">
        <v>551</v>
      </c>
      <c r="B18" s="74" t="s">
        <v>552</v>
      </c>
      <c r="C18" s="74" t="s">
        <v>553</v>
      </c>
      <c r="D18" s="74" t="s">
        <v>1916</v>
      </c>
      <c r="E18" s="74" t="s">
        <v>554</v>
      </c>
      <c r="F18" s="74" t="s">
        <v>555</v>
      </c>
      <c r="G18" s="74" t="s">
        <v>345</v>
      </c>
      <c r="H18" s="74" t="s">
        <v>556</v>
      </c>
      <c r="I18" s="74" t="s">
        <v>557</v>
      </c>
      <c r="J18" s="74" t="s">
        <v>557</v>
      </c>
      <c r="K18" s="74">
        <v>5411716</v>
      </c>
      <c r="L18" s="74" t="s">
        <v>142</v>
      </c>
      <c r="M18" s="47">
        <v>7</v>
      </c>
      <c r="N18" s="47">
        <v>310</v>
      </c>
      <c r="O18" s="48">
        <v>2.258064516129032</v>
      </c>
      <c r="P18" s="83" t="s">
        <v>1934</v>
      </c>
    </row>
    <row r="19" spans="1:16" hidden="1" x14ac:dyDescent="0.25">
      <c r="A19" s="74" t="s">
        <v>746</v>
      </c>
      <c r="B19" s="74" t="s">
        <v>747</v>
      </c>
      <c r="C19" s="74" t="s">
        <v>748</v>
      </c>
      <c r="D19" s="74" t="s">
        <v>1916</v>
      </c>
      <c r="E19" s="74" t="s">
        <v>554</v>
      </c>
      <c r="F19" s="74" t="s">
        <v>555</v>
      </c>
      <c r="G19" s="74" t="s">
        <v>345</v>
      </c>
      <c r="H19" s="74" t="s">
        <v>749</v>
      </c>
      <c r="I19" s="74" t="s">
        <v>750</v>
      </c>
      <c r="J19" s="74" t="s">
        <v>750</v>
      </c>
      <c r="K19" s="74">
        <v>5427868</v>
      </c>
      <c r="L19" s="74" t="s">
        <v>176</v>
      </c>
      <c r="M19" s="47">
        <v>26</v>
      </c>
      <c r="N19" s="47">
        <v>126</v>
      </c>
      <c r="O19" s="48">
        <v>20.634920634920633</v>
      </c>
      <c r="P19" s="83">
        <v>45000</v>
      </c>
    </row>
    <row r="20" spans="1:16" hidden="1" x14ac:dyDescent="0.25">
      <c r="A20" s="74" t="s">
        <v>787</v>
      </c>
      <c r="B20" s="74" t="s">
        <v>788</v>
      </c>
      <c r="C20" s="74" t="s">
        <v>789</v>
      </c>
      <c r="D20" s="74" t="s">
        <v>1916</v>
      </c>
      <c r="E20" s="74" t="s">
        <v>554</v>
      </c>
      <c r="F20" s="74" t="s">
        <v>555</v>
      </c>
      <c r="G20" s="74" t="s">
        <v>345</v>
      </c>
      <c r="H20" s="74" t="s">
        <v>790</v>
      </c>
      <c r="I20" s="74" t="s">
        <v>791</v>
      </c>
      <c r="J20" s="74" t="s">
        <v>791</v>
      </c>
      <c r="K20" s="74">
        <v>5430220</v>
      </c>
      <c r="L20" s="74" t="s">
        <v>183</v>
      </c>
      <c r="M20" s="47">
        <v>36</v>
      </c>
      <c r="N20" s="47">
        <v>459</v>
      </c>
      <c r="O20" s="48">
        <v>7.8431372549019605</v>
      </c>
      <c r="P20" s="83" t="s">
        <v>1934</v>
      </c>
    </row>
    <row r="21" spans="1:16" hidden="1" x14ac:dyDescent="0.25">
      <c r="A21" s="74" t="s">
        <v>1425</v>
      </c>
      <c r="B21" s="74" t="s">
        <v>1426</v>
      </c>
      <c r="C21" s="74" t="s">
        <v>1427</v>
      </c>
      <c r="D21" s="74" t="s">
        <v>1916</v>
      </c>
      <c r="E21" s="74" t="s">
        <v>554</v>
      </c>
      <c r="F21" s="74" t="s">
        <v>555</v>
      </c>
      <c r="G21" s="74" t="s">
        <v>345</v>
      </c>
      <c r="H21" s="74" t="s">
        <v>1428</v>
      </c>
      <c r="I21" s="74" t="s">
        <v>1429</v>
      </c>
      <c r="J21" s="74" t="s">
        <v>1429</v>
      </c>
      <c r="K21" s="74">
        <v>5478580</v>
      </c>
      <c r="L21" s="74" t="s">
        <v>303</v>
      </c>
      <c r="M21" s="47">
        <v>49</v>
      </c>
      <c r="N21" s="47">
        <v>512</v>
      </c>
      <c r="O21" s="48">
        <v>9.5703125</v>
      </c>
      <c r="P21" s="83">
        <v>71700</v>
      </c>
    </row>
    <row r="22" spans="1:16" hidden="1" x14ac:dyDescent="0.25">
      <c r="A22" s="75" t="s">
        <v>7</v>
      </c>
      <c r="B22" s="75" t="s">
        <v>1883</v>
      </c>
      <c r="C22" s="75"/>
      <c r="D22" s="75" t="s">
        <v>1917</v>
      </c>
      <c r="E22" s="75"/>
      <c r="F22" s="75"/>
      <c r="G22" s="75"/>
      <c r="H22" s="75"/>
      <c r="I22" s="75"/>
      <c r="J22" s="75"/>
      <c r="K22" s="75">
        <v>54007</v>
      </c>
      <c r="L22" s="75" t="s">
        <v>6</v>
      </c>
      <c r="M22" s="41">
        <v>1716</v>
      </c>
      <c r="N22" s="41">
        <v>6390</v>
      </c>
      <c r="O22" s="38">
        <v>26.854460093896716</v>
      </c>
      <c r="P22" s="84">
        <v>55700</v>
      </c>
    </row>
    <row r="23" spans="1:16" hidden="1" x14ac:dyDescent="0.25">
      <c r="A23" s="73" t="s">
        <v>1605</v>
      </c>
      <c r="B23" s="73" t="s">
        <v>1606</v>
      </c>
      <c r="C23" s="73" t="s">
        <v>1607</v>
      </c>
      <c r="D23" s="73" t="s">
        <v>1915</v>
      </c>
      <c r="E23" s="73" t="s">
        <v>444</v>
      </c>
      <c r="F23" s="73" t="s">
        <v>445</v>
      </c>
      <c r="G23" s="73" t="s">
        <v>345</v>
      </c>
      <c r="H23" s="73" t="s">
        <v>1608</v>
      </c>
      <c r="I23" s="73" t="s">
        <v>1609</v>
      </c>
      <c r="J23" s="73" t="s">
        <v>1609</v>
      </c>
      <c r="K23" s="73" t="s">
        <v>1879</v>
      </c>
      <c r="L23" s="73" t="s">
        <v>1879</v>
      </c>
      <c r="M23" s="60">
        <v>873</v>
      </c>
      <c r="N23" s="60">
        <v>3975</v>
      </c>
      <c r="O23" s="61">
        <v>21.962264150943398</v>
      </c>
      <c r="P23" s="82" t="s">
        <v>1934</v>
      </c>
    </row>
    <row r="24" spans="1:16" hidden="1" x14ac:dyDescent="0.25">
      <c r="A24" s="74" t="s">
        <v>441</v>
      </c>
      <c r="B24" s="74" t="s">
        <v>442</v>
      </c>
      <c r="C24" s="74" t="s">
        <v>443</v>
      </c>
      <c r="D24" s="74" t="s">
        <v>1916</v>
      </c>
      <c r="E24" s="74" t="s">
        <v>444</v>
      </c>
      <c r="F24" s="74" t="s">
        <v>445</v>
      </c>
      <c r="G24" s="74" t="s">
        <v>345</v>
      </c>
      <c r="H24" s="74" t="s">
        <v>446</v>
      </c>
      <c r="I24" s="74" t="s">
        <v>447</v>
      </c>
      <c r="J24" s="74" t="s">
        <v>447</v>
      </c>
      <c r="K24" s="74">
        <v>5405452</v>
      </c>
      <c r="L24" s="74" t="s">
        <v>124</v>
      </c>
      <c r="M24" s="47">
        <v>2</v>
      </c>
      <c r="N24" s="47">
        <v>300</v>
      </c>
      <c r="O24" s="48">
        <v>0.66666666666666674</v>
      </c>
      <c r="P24" s="83" t="s">
        <v>1934</v>
      </c>
    </row>
    <row r="25" spans="1:16" hidden="1" x14ac:dyDescent="0.25">
      <c r="A25" s="74" t="s">
        <v>476</v>
      </c>
      <c r="B25" s="74" t="s">
        <v>477</v>
      </c>
      <c r="C25" s="74" t="s">
        <v>478</v>
      </c>
      <c r="D25" s="74" t="s">
        <v>1916</v>
      </c>
      <c r="E25" s="74" t="s">
        <v>444</v>
      </c>
      <c r="F25" s="74" t="s">
        <v>445</v>
      </c>
      <c r="G25" s="74" t="s">
        <v>345</v>
      </c>
      <c r="H25" s="74" t="s">
        <v>479</v>
      </c>
      <c r="I25" s="74" t="s">
        <v>480</v>
      </c>
      <c r="J25" s="74" t="s">
        <v>480</v>
      </c>
      <c r="K25" s="74">
        <v>5406844</v>
      </c>
      <c r="L25" s="74" t="s">
        <v>129</v>
      </c>
      <c r="M25" s="47">
        <v>8</v>
      </c>
      <c r="N25" s="47">
        <v>166</v>
      </c>
      <c r="O25" s="48">
        <v>4.8192771084337354</v>
      </c>
      <c r="P25" s="83" t="s">
        <v>1934</v>
      </c>
    </row>
    <row r="26" spans="1:16" hidden="1" x14ac:dyDescent="0.25">
      <c r="A26" s="74" t="s">
        <v>758</v>
      </c>
      <c r="B26" s="74" t="s">
        <v>759</v>
      </c>
      <c r="C26" s="74" t="s">
        <v>760</v>
      </c>
      <c r="D26" s="74" t="s">
        <v>1916</v>
      </c>
      <c r="E26" s="74" t="s">
        <v>444</v>
      </c>
      <c r="F26" s="74" t="s">
        <v>445</v>
      </c>
      <c r="G26" s="74" t="s">
        <v>345</v>
      </c>
      <c r="H26" s="74" t="s">
        <v>761</v>
      </c>
      <c r="I26" s="74" t="s">
        <v>762</v>
      </c>
      <c r="J26" s="74" t="s">
        <v>762</v>
      </c>
      <c r="K26" s="74">
        <v>5428204</v>
      </c>
      <c r="L26" s="74" t="s">
        <v>178</v>
      </c>
      <c r="M26" s="47">
        <v>0</v>
      </c>
      <c r="N26" s="47">
        <v>1530</v>
      </c>
      <c r="O26" s="48">
        <v>0</v>
      </c>
      <c r="P26" s="83" t="s">
        <v>1934</v>
      </c>
    </row>
    <row r="27" spans="1:16" hidden="1" x14ac:dyDescent="0.25">
      <c r="A27" s="76" t="s">
        <v>1490</v>
      </c>
      <c r="B27" s="76" t="s">
        <v>1491</v>
      </c>
      <c r="C27" s="76" t="s">
        <v>1492</v>
      </c>
      <c r="D27" s="76" t="s">
        <v>1916</v>
      </c>
      <c r="E27" s="76" t="s">
        <v>1493</v>
      </c>
      <c r="F27" s="76" t="s">
        <v>625</v>
      </c>
      <c r="G27" s="76" t="s">
        <v>345</v>
      </c>
      <c r="H27" s="76" t="s">
        <v>1494</v>
      </c>
      <c r="I27" s="76">
        <v>540014</v>
      </c>
      <c r="J27" s="76" t="s">
        <v>1889</v>
      </c>
      <c r="K27" s="76">
        <v>5485156</v>
      </c>
      <c r="L27" s="76" t="s">
        <v>316</v>
      </c>
      <c r="M27" s="68">
        <v>91</v>
      </c>
      <c r="N27" s="68">
        <v>3267</v>
      </c>
      <c r="O27" s="69">
        <v>2.7854300581573308</v>
      </c>
      <c r="P27" s="85" t="s">
        <v>1934</v>
      </c>
    </row>
    <row r="28" spans="1:16" hidden="1" x14ac:dyDescent="0.25">
      <c r="A28" s="74" t="s">
        <v>1502</v>
      </c>
      <c r="B28" s="74" t="s">
        <v>1503</v>
      </c>
      <c r="C28" s="74" t="s">
        <v>1504</v>
      </c>
      <c r="D28" s="74" t="s">
        <v>1916</v>
      </c>
      <c r="E28" s="74" t="s">
        <v>444</v>
      </c>
      <c r="F28" s="74" t="s">
        <v>445</v>
      </c>
      <c r="G28" s="74" t="s">
        <v>345</v>
      </c>
      <c r="H28" s="74" t="s">
        <v>1505</v>
      </c>
      <c r="I28" s="74" t="s">
        <v>1506</v>
      </c>
      <c r="J28" s="74" t="s">
        <v>1506</v>
      </c>
      <c r="K28" s="74">
        <v>5485324</v>
      </c>
      <c r="L28" s="74" t="s">
        <v>318</v>
      </c>
      <c r="M28" s="47">
        <v>32</v>
      </c>
      <c r="N28" s="47">
        <v>1257</v>
      </c>
      <c r="O28" s="48">
        <v>2.5457438345266508</v>
      </c>
      <c r="P28" s="83" t="s">
        <v>1934</v>
      </c>
    </row>
    <row r="29" spans="1:16" hidden="1" x14ac:dyDescent="0.25">
      <c r="A29" s="74" t="s">
        <v>1961</v>
      </c>
      <c r="B29" s="74" t="s">
        <v>1962</v>
      </c>
      <c r="C29" s="74" t="s">
        <v>1963</v>
      </c>
      <c r="D29" s="74" t="s">
        <v>1916</v>
      </c>
      <c r="E29" s="74" t="s">
        <v>444</v>
      </c>
      <c r="F29" s="94" t="s">
        <v>445</v>
      </c>
      <c r="G29" s="94" t="s">
        <v>345</v>
      </c>
      <c r="H29" s="94" t="s">
        <v>1964</v>
      </c>
      <c r="I29" s="94" t="s">
        <v>1965</v>
      </c>
      <c r="J29" s="94" t="s">
        <v>1965</v>
      </c>
      <c r="K29" s="94">
        <v>5487892</v>
      </c>
      <c r="L29" s="94" t="s">
        <v>1966</v>
      </c>
      <c r="M29" s="47">
        <v>6</v>
      </c>
      <c r="N29" s="47">
        <v>245</v>
      </c>
      <c r="O29" s="48">
        <v>2.4489795918367347</v>
      </c>
      <c r="P29" s="83" t="s">
        <v>1934</v>
      </c>
    </row>
    <row r="30" spans="1:16" hidden="1" x14ac:dyDescent="0.25">
      <c r="A30" s="75" t="s">
        <v>9</v>
      </c>
      <c r="B30" s="75" t="s">
        <v>1883</v>
      </c>
      <c r="C30" s="75"/>
      <c r="D30" s="75" t="s">
        <v>1917</v>
      </c>
      <c r="E30" s="75"/>
      <c r="F30" s="75"/>
      <c r="G30" s="75"/>
      <c r="H30" s="75"/>
      <c r="I30" s="75"/>
      <c r="J30" s="75"/>
      <c r="K30" s="75">
        <v>54009</v>
      </c>
      <c r="L30" s="75" t="s">
        <v>8</v>
      </c>
      <c r="M30" s="41">
        <v>1012</v>
      </c>
      <c r="N30" s="41">
        <v>10740</v>
      </c>
      <c r="O30" s="38">
        <v>9.4227188081936681</v>
      </c>
      <c r="P30" s="84">
        <v>10000</v>
      </c>
    </row>
    <row r="31" spans="1:16" hidden="1" x14ac:dyDescent="0.25">
      <c r="A31" s="73" t="s">
        <v>1610</v>
      </c>
      <c r="B31" s="73" t="s">
        <v>1611</v>
      </c>
      <c r="C31" s="73" t="s">
        <v>1612</v>
      </c>
      <c r="D31" s="73" t="s">
        <v>1915</v>
      </c>
      <c r="E31" s="73" t="s">
        <v>409</v>
      </c>
      <c r="F31" s="73" t="s">
        <v>410</v>
      </c>
      <c r="G31" s="73" t="s">
        <v>345</v>
      </c>
      <c r="H31" s="73" t="s">
        <v>1613</v>
      </c>
      <c r="I31" s="73" t="s">
        <v>1614</v>
      </c>
      <c r="J31" s="73" t="s">
        <v>1614</v>
      </c>
      <c r="K31" s="73" t="s">
        <v>1879</v>
      </c>
      <c r="L31" s="73" t="s">
        <v>1879</v>
      </c>
      <c r="M31" s="60">
        <v>3355</v>
      </c>
      <c r="N31" s="60">
        <v>20251</v>
      </c>
      <c r="O31" s="61">
        <v>16.567083107007061</v>
      </c>
      <c r="P31" s="82" t="s">
        <v>1934</v>
      </c>
    </row>
    <row r="32" spans="1:16" hidden="1" x14ac:dyDescent="0.25">
      <c r="A32" s="74" t="s">
        <v>406</v>
      </c>
      <c r="B32" s="74" t="s">
        <v>407</v>
      </c>
      <c r="C32" s="74" t="s">
        <v>408</v>
      </c>
      <c r="D32" s="74" t="s">
        <v>1916</v>
      </c>
      <c r="E32" s="74" t="s">
        <v>409</v>
      </c>
      <c r="F32" s="74" t="s">
        <v>410</v>
      </c>
      <c r="G32" s="74" t="s">
        <v>345</v>
      </c>
      <c r="H32" s="74" t="s">
        <v>411</v>
      </c>
      <c r="I32" s="74" t="s">
        <v>412</v>
      </c>
      <c r="J32" s="74" t="s">
        <v>412</v>
      </c>
      <c r="K32" s="74">
        <v>5404276</v>
      </c>
      <c r="L32" s="74" t="s">
        <v>119</v>
      </c>
      <c r="M32" s="47">
        <v>0</v>
      </c>
      <c r="N32" s="47">
        <v>1716</v>
      </c>
      <c r="O32" s="48">
        <v>0</v>
      </c>
      <c r="P32" s="83" t="s">
        <v>1934</v>
      </c>
    </row>
    <row r="33" spans="1:16" hidden="1" x14ac:dyDescent="0.25">
      <c r="A33" s="76" t="s">
        <v>901</v>
      </c>
      <c r="B33" s="76" t="s">
        <v>902</v>
      </c>
      <c r="C33" s="76" t="s">
        <v>903</v>
      </c>
      <c r="D33" s="76" t="s">
        <v>1916</v>
      </c>
      <c r="E33" s="76" t="s">
        <v>904</v>
      </c>
      <c r="F33" s="76" t="s">
        <v>410</v>
      </c>
      <c r="G33" s="76" t="s">
        <v>345</v>
      </c>
      <c r="H33" s="76" t="s">
        <v>905</v>
      </c>
      <c r="I33" s="76" t="s">
        <v>906</v>
      </c>
      <c r="J33" s="76" t="s">
        <v>1890</v>
      </c>
      <c r="K33" s="76">
        <v>5439460</v>
      </c>
      <c r="L33" s="76" t="s">
        <v>203</v>
      </c>
      <c r="M33" s="68">
        <v>165</v>
      </c>
      <c r="N33" s="68">
        <v>22565</v>
      </c>
      <c r="O33" s="69">
        <v>0.73122091734987815</v>
      </c>
      <c r="P33" s="85" t="s">
        <v>1934</v>
      </c>
    </row>
    <row r="34" spans="1:16" hidden="1" x14ac:dyDescent="0.25">
      <c r="A34" s="74" t="s">
        <v>1065</v>
      </c>
      <c r="B34" s="74" t="s">
        <v>1066</v>
      </c>
      <c r="C34" s="74" t="s">
        <v>1067</v>
      </c>
      <c r="D34" s="74" t="s">
        <v>1916</v>
      </c>
      <c r="E34" s="74" t="s">
        <v>409</v>
      </c>
      <c r="F34" s="74" t="s">
        <v>410</v>
      </c>
      <c r="G34" s="74" t="s">
        <v>345</v>
      </c>
      <c r="H34" s="74" t="s">
        <v>1068</v>
      </c>
      <c r="I34" s="74" t="s">
        <v>1069</v>
      </c>
      <c r="J34" s="74" t="s">
        <v>1069</v>
      </c>
      <c r="K34" s="74">
        <v>5454484</v>
      </c>
      <c r="L34" s="74" t="s">
        <v>235</v>
      </c>
      <c r="M34" s="47">
        <v>233</v>
      </c>
      <c r="N34" s="47">
        <v>1639</v>
      </c>
      <c r="O34" s="48">
        <v>14.215985356924953</v>
      </c>
      <c r="P34" s="83" t="s">
        <v>1934</v>
      </c>
    </row>
    <row r="35" spans="1:16" hidden="1" x14ac:dyDescent="0.25">
      <c r="A35" s="75" t="s">
        <v>11</v>
      </c>
      <c r="B35" s="75" t="s">
        <v>1883</v>
      </c>
      <c r="C35" s="75"/>
      <c r="D35" s="75" t="s">
        <v>1917</v>
      </c>
      <c r="E35" s="75"/>
      <c r="F35" s="75"/>
      <c r="G35" s="75"/>
      <c r="H35" s="75"/>
      <c r="I35" s="75"/>
      <c r="J35" s="75"/>
      <c r="K35" s="75">
        <v>54011</v>
      </c>
      <c r="L35" s="75" t="s">
        <v>10</v>
      </c>
      <c r="M35" s="41">
        <v>3753</v>
      </c>
      <c r="N35" s="41">
        <v>46171</v>
      </c>
      <c r="O35" s="38">
        <v>8.1284789153364656</v>
      </c>
      <c r="P35" s="84">
        <v>47900</v>
      </c>
    </row>
    <row r="36" spans="1:16" hidden="1" x14ac:dyDescent="0.25">
      <c r="A36" s="73" t="s">
        <v>1615</v>
      </c>
      <c r="B36" s="73" t="s">
        <v>1616</v>
      </c>
      <c r="C36" s="73" t="s">
        <v>1617</v>
      </c>
      <c r="D36" s="73" t="s">
        <v>1915</v>
      </c>
      <c r="E36" s="73" t="s">
        <v>827</v>
      </c>
      <c r="F36" s="73" t="s">
        <v>828</v>
      </c>
      <c r="G36" s="73" t="s">
        <v>345</v>
      </c>
      <c r="H36" s="73" t="s">
        <v>1618</v>
      </c>
      <c r="I36" s="73" t="s">
        <v>1619</v>
      </c>
      <c r="J36" s="73" t="s">
        <v>1619</v>
      </c>
      <c r="K36" s="73" t="s">
        <v>1879</v>
      </c>
      <c r="L36" s="73" t="s">
        <v>1879</v>
      </c>
      <c r="M36" s="60">
        <v>878</v>
      </c>
      <c r="N36" s="60">
        <v>3035</v>
      </c>
      <c r="O36" s="61">
        <v>28.929159802306426</v>
      </c>
      <c r="P36" s="82" t="s">
        <v>1934</v>
      </c>
    </row>
    <row r="37" spans="1:16" hidden="1" x14ac:dyDescent="0.25">
      <c r="A37" s="74" t="s">
        <v>824</v>
      </c>
      <c r="B37" s="74" t="s">
        <v>825</v>
      </c>
      <c r="C37" s="74" t="s">
        <v>826</v>
      </c>
      <c r="D37" s="74" t="s">
        <v>1916</v>
      </c>
      <c r="E37" s="74" t="s">
        <v>827</v>
      </c>
      <c r="F37" s="74" t="s">
        <v>828</v>
      </c>
      <c r="G37" s="74" t="s">
        <v>345</v>
      </c>
      <c r="H37" s="74" t="s">
        <v>829</v>
      </c>
      <c r="I37" s="74" t="s">
        <v>830</v>
      </c>
      <c r="J37" s="74" t="s">
        <v>830</v>
      </c>
      <c r="K37" s="74">
        <v>5432884</v>
      </c>
      <c r="L37" s="74" t="s">
        <v>190</v>
      </c>
      <c r="M37" s="47">
        <v>7</v>
      </c>
      <c r="N37" s="47">
        <v>235</v>
      </c>
      <c r="O37" s="48">
        <v>2.9787234042553195</v>
      </c>
      <c r="P37" s="83" t="s">
        <v>1934</v>
      </c>
    </row>
    <row r="38" spans="1:16" hidden="1" x14ac:dyDescent="0.25">
      <c r="A38" s="75" t="s">
        <v>13</v>
      </c>
      <c r="B38" s="75" t="s">
        <v>1883</v>
      </c>
      <c r="C38" s="75"/>
      <c r="D38" s="75" t="s">
        <v>1917</v>
      </c>
      <c r="E38" s="75"/>
      <c r="F38" s="75"/>
      <c r="G38" s="75"/>
      <c r="H38" s="75"/>
      <c r="I38" s="75"/>
      <c r="J38" s="75"/>
      <c r="K38" s="75">
        <v>54013</v>
      </c>
      <c r="L38" s="75" t="s">
        <v>12</v>
      </c>
      <c r="M38" s="41">
        <v>885</v>
      </c>
      <c r="N38" s="41">
        <v>3270</v>
      </c>
      <c r="O38" s="38">
        <v>27.064220183486238</v>
      </c>
      <c r="P38" s="84">
        <v>60200</v>
      </c>
    </row>
    <row r="39" spans="1:16" hidden="1" x14ac:dyDescent="0.25">
      <c r="A39" s="73" t="s">
        <v>1620</v>
      </c>
      <c r="B39" s="73" t="s">
        <v>1621</v>
      </c>
      <c r="C39" s="73" t="s">
        <v>1622</v>
      </c>
      <c r="D39" s="73" t="s">
        <v>1915</v>
      </c>
      <c r="E39" s="73" t="s">
        <v>636</v>
      </c>
      <c r="F39" s="73" t="s">
        <v>637</v>
      </c>
      <c r="G39" s="73" t="s">
        <v>345</v>
      </c>
      <c r="H39" s="73" t="s">
        <v>1623</v>
      </c>
      <c r="I39" s="73" t="s">
        <v>1624</v>
      </c>
      <c r="J39" s="73" t="s">
        <v>1624</v>
      </c>
      <c r="K39" s="73" t="s">
        <v>1879</v>
      </c>
      <c r="L39" s="73" t="s">
        <v>1879</v>
      </c>
      <c r="M39" s="60">
        <v>1088</v>
      </c>
      <c r="N39" s="60">
        <v>3700</v>
      </c>
      <c r="O39" s="61">
        <v>29.405405405405403</v>
      </c>
      <c r="P39" s="82" t="s">
        <v>1934</v>
      </c>
    </row>
    <row r="40" spans="1:16" hidden="1" x14ac:dyDescent="0.25">
      <c r="A40" s="74" t="s">
        <v>633</v>
      </c>
      <c r="B40" s="74" t="s">
        <v>634</v>
      </c>
      <c r="C40" s="74" t="s">
        <v>635</v>
      </c>
      <c r="D40" s="74" t="s">
        <v>1916</v>
      </c>
      <c r="E40" s="74" t="s">
        <v>636</v>
      </c>
      <c r="F40" s="74" t="s">
        <v>637</v>
      </c>
      <c r="G40" s="74" t="s">
        <v>345</v>
      </c>
      <c r="H40" s="74" t="s">
        <v>638</v>
      </c>
      <c r="I40" s="74" t="s">
        <v>639</v>
      </c>
      <c r="J40" s="74" t="s">
        <v>639</v>
      </c>
      <c r="K40" s="74">
        <v>5415676</v>
      </c>
      <c r="L40" s="74" t="s">
        <v>156</v>
      </c>
      <c r="M40" s="47">
        <v>27</v>
      </c>
      <c r="N40" s="47">
        <v>282</v>
      </c>
      <c r="O40" s="48">
        <v>9.5744680851063837</v>
      </c>
      <c r="P40" s="83" t="s">
        <v>1934</v>
      </c>
    </row>
    <row r="41" spans="1:16" hidden="1" x14ac:dyDescent="0.25">
      <c r="A41" s="75" t="s">
        <v>15</v>
      </c>
      <c r="B41" s="75" t="s">
        <v>1883</v>
      </c>
      <c r="C41" s="75"/>
      <c r="D41" s="75" t="s">
        <v>1917</v>
      </c>
      <c r="E41" s="75"/>
      <c r="F41" s="75"/>
      <c r="G41" s="75"/>
      <c r="H41" s="75"/>
      <c r="I41" s="75"/>
      <c r="J41" s="75"/>
      <c r="K41" s="75">
        <v>54015</v>
      </c>
      <c r="L41" s="75" t="s">
        <v>14</v>
      </c>
      <c r="M41" s="41">
        <v>1115</v>
      </c>
      <c r="N41" s="41">
        <v>3982</v>
      </c>
      <c r="O41" s="38">
        <v>28.001004520341539</v>
      </c>
      <c r="P41" s="84">
        <v>30500</v>
      </c>
    </row>
    <row r="42" spans="1:16" hidden="1" x14ac:dyDescent="0.25">
      <c r="A42" s="73" t="s">
        <v>1625</v>
      </c>
      <c r="B42" s="73" t="s">
        <v>1626</v>
      </c>
      <c r="C42" s="73" t="s">
        <v>1627</v>
      </c>
      <c r="D42" s="73" t="s">
        <v>1915</v>
      </c>
      <c r="E42" s="73" t="s">
        <v>1540</v>
      </c>
      <c r="F42" s="73" t="s">
        <v>1541</v>
      </c>
      <c r="G42" s="73" t="s">
        <v>345</v>
      </c>
      <c r="H42" s="73" t="s">
        <v>1628</v>
      </c>
      <c r="I42" s="73" t="s">
        <v>1629</v>
      </c>
      <c r="J42" s="73" t="s">
        <v>1629</v>
      </c>
      <c r="K42" s="73" t="s">
        <v>1879</v>
      </c>
      <c r="L42" s="73" t="s">
        <v>1879</v>
      </c>
      <c r="M42" s="60">
        <v>580</v>
      </c>
      <c r="N42" s="60">
        <v>2859</v>
      </c>
      <c r="O42" s="61">
        <v>20.286813571178733</v>
      </c>
      <c r="P42" s="82" t="s">
        <v>1934</v>
      </c>
    </row>
    <row r="43" spans="1:16" hidden="1" x14ac:dyDescent="0.25">
      <c r="A43" s="74" t="s">
        <v>1537</v>
      </c>
      <c r="B43" s="74" t="s">
        <v>1538</v>
      </c>
      <c r="C43" s="74" t="s">
        <v>1539</v>
      </c>
      <c r="D43" s="74" t="s">
        <v>1916</v>
      </c>
      <c r="E43" s="74" t="s">
        <v>1540</v>
      </c>
      <c r="F43" s="74" t="s">
        <v>1541</v>
      </c>
      <c r="G43" s="74" t="s">
        <v>345</v>
      </c>
      <c r="H43" s="74" t="s">
        <v>1542</v>
      </c>
      <c r="I43" s="74" t="s">
        <v>1543</v>
      </c>
      <c r="J43" s="74" t="s">
        <v>1543</v>
      </c>
      <c r="K43" s="74">
        <v>5486116</v>
      </c>
      <c r="L43" s="74" t="s">
        <v>325</v>
      </c>
      <c r="M43" s="47">
        <v>42</v>
      </c>
      <c r="N43" s="47">
        <v>465</v>
      </c>
      <c r="O43" s="48">
        <v>9.0322580645161281</v>
      </c>
      <c r="P43" s="83" t="s">
        <v>1934</v>
      </c>
    </row>
    <row r="44" spans="1:16" hidden="1" x14ac:dyDescent="0.25">
      <c r="A44" s="75" t="s">
        <v>17</v>
      </c>
      <c r="B44" s="75" t="s">
        <v>1883</v>
      </c>
      <c r="C44" s="75"/>
      <c r="D44" s="75" t="s">
        <v>1917</v>
      </c>
      <c r="E44" s="75"/>
      <c r="F44" s="75"/>
      <c r="G44" s="75"/>
      <c r="H44" s="75"/>
      <c r="I44" s="75"/>
      <c r="J44" s="75"/>
      <c r="K44" s="75">
        <v>54017</v>
      </c>
      <c r="L44" s="75" t="s">
        <v>16</v>
      </c>
      <c r="M44" s="41">
        <v>622</v>
      </c>
      <c r="N44" s="41">
        <v>3324</v>
      </c>
      <c r="O44" s="38">
        <v>18.712394705174489</v>
      </c>
      <c r="P44" s="84">
        <v>49700</v>
      </c>
    </row>
    <row r="45" spans="1:16" hidden="1" x14ac:dyDescent="0.25">
      <c r="A45" s="73" t="s">
        <v>1630</v>
      </c>
      <c r="B45" s="73" t="s">
        <v>1631</v>
      </c>
      <c r="C45" s="73" t="s">
        <v>1632</v>
      </c>
      <c r="D45" s="73" t="s">
        <v>1915</v>
      </c>
      <c r="E45" s="73" t="s">
        <v>381</v>
      </c>
      <c r="F45" s="73" t="s">
        <v>382</v>
      </c>
      <c r="G45" s="73" t="s">
        <v>345</v>
      </c>
      <c r="H45" s="73" t="s">
        <v>1633</v>
      </c>
      <c r="I45" s="73" t="s">
        <v>1634</v>
      </c>
      <c r="J45" s="73" t="s">
        <v>1634</v>
      </c>
      <c r="K45" s="73" t="s">
        <v>1879</v>
      </c>
      <c r="L45" s="73" t="s">
        <v>1879</v>
      </c>
      <c r="M45" s="60">
        <v>1914</v>
      </c>
      <c r="N45" s="60">
        <v>11064</v>
      </c>
      <c r="O45" s="61">
        <v>17.299349240780913</v>
      </c>
      <c r="P45" s="82" t="s">
        <v>1934</v>
      </c>
    </row>
    <row r="46" spans="1:16" hidden="1" x14ac:dyDescent="0.25">
      <c r="A46" s="74" t="s">
        <v>378</v>
      </c>
      <c r="B46" s="74" t="s">
        <v>379</v>
      </c>
      <c r="C46" s="74" t="s">
        <v>380</v>
      </c>
      <c r="D46" s="74" t="s">
        <v>1916</v>
      </c>
      <c r="E46" s="74" t="s">
        <v>381</v>
      </c>
      <c r="F46" s="74" t="s">
        <v>382</v>
      </c>
      <c r="G46" s="74" t="s">
        <v>345</v>
      </c>
      <c r="H46" s="74" t="s">
        <v>383</v>
      </c>
      <c r="I46" s="74" t="s">
        <v>384</v>
      </c>
      <c r="J46" s="74" t="s">
        <v>384</v>
      </c>
      <c r="K46" s="74">
        <v>5401996</v>
      </c>
      <c r="L46" s="74" t="s">
        <v>115</v>
      </c>
      <c r="M46" s="47">
        <v>87</v>
      </c>
      <c r="N46" s="47">
        <v>619</v>
      </c>
      <c r="O46" s="48">
        <v>14.054927302100161</v>
      </c>
      <c r="P46" s="83" t="s">
        <v>1934</v>
      </c>
    </row>
    <row r="47" spans="1:16" hidden="1" x14ac:dyDescent="0.25">
      <c r="A47" s="74" t="s">
        <v>741</v>
      </c>
      <c r="B47" s="74" t="s">
        <v>742</v>
      </c>
      <c r="C47" s="74" t="s">
        <v>743</v>
      </c>
      <c r="D47" s="74" t="s">
        <v>1916</v>
      </c>
      <c r="E47" s="74" t="s">
        <v>381</v>
      </c>
      <c r="F47" s="74" t="s">
        <v>382</v>
      </c>
      <c r="G47" s="74" t="s">
        <v>345</v>
      </c>
      <c r="H47" s="74" t="s">
        <v>744</v>
      </c>
      <c r="I47" s="74" t="s">
        <v>745</v>
      </c>
      <c r="J47" s="74" t="s">
        <v>745</v>
      </c>
      <c r="K47" s="74">
        <v>5427028</v>
      </c>
      <c r="L47" s="74" t="s">
        <v>175</v>
      </c>
      <c r="M47" s="47">
        <v>34</v>
      </c>
      <c r="N47" s="47">
        <v>1405</v>
      </c>
      <c r="O47" s="48">
        <v>2.4199288256227756</v>
      </c>
      <c r="P47" s="83" t="s">
        <v>1934</v>
      </c>
    </row>
    <row r="48" spans="1:16" hidden="1" x14ac:dyDescent="0.25">
      <c r="A48" s="74" t="s">
        <v>792</v>
      </c>
      <c r="B48" s="74" t="s">
        <v>793</v>
      </c>
      <c r="C48" s="74" t="s">
        <v>794</v>
      </c>
      <c r="D48" s="74" t="s">
        <v>1916</v>
      </c>
      <c r="E48" s="74" t="s">
        <v>381</v>
      </c>
      <c r="F48" s="74" t="s">
        <v>382</v>
      </c>
      <c r="G48" s="74" t="s">
        <v>345</v>
      </c>
      <c r="H48" s="74" t="s">
        <v>795</v>
      </c>
      <c r="I48" s="74" t="s">
        <v>796</v>
      </c>
      <c r="J48" s="74" t="s">
        <v>796</v>
      </c>
      <c r="K48" s="74">
        <v>5430364</v>
      </c>
      <c r="L48" s="74" t="s">
        <v>184</v>
      </c>
      <c r="M48" s="47">
        <v>8</v>
      </c>
      <c r="N48" s="47">
        <v>335</v>
      </c>
      <c r="O48" s="48">
        <v>2.3880597014925375</v>
      </c>
      <c r="P48" s="83" t="s">
        <v>1934</v>
      </c>
    </row>
    <row r="49" spans="1:16" hidden="1" x14ac:dyDescent="0.25">
      <c r="A49" s="74" t="s">
        <v>1050</v>
      </c>
      <c r="B49" s="74" t="s">
        <v>1051</v>
      </c>
      <c r="C49" s="74" t="s">
        <v>1052</v>
      </c>
      <c r="D49" s="74" t="s">
        <v>1916</v>
      </c>
      <c r="E49" s="74" t="s">
        <v>381</v>
      </c>
      <c r="F49" s="74" t="s">
        <v>382</v>
      </c>
      <c r="G49" s="74" t="s">
        <v>345</v>
      </c>
      <c r="H49" s="74" t="s">
        <v>1053</v>
      </c>
      <c r="I49" s="74" t="s">
        <v>1054</v>
      </c>
      <c r="J49" s="74" t="s">
        <v>1054</v>
      </c>
      <c r="K49" s="74">
        <v>5452780</v>
      </c>
      <c r="L49" s="74" t="s">
        <v>232</v>
      </c>
      <c r="M49" s="47">
        <v>35</v>
      </c>
      <c r="N49" s="47">
        <v>257</v>
      </c>
      <c r="O49" s="48">
        <v>13.618677042801556</v>
      </c>
      <c r="P49" s="83" t="s">
        <v>1934</v>
      </c>
    </row>
    <row r="50" spans="1:16" hidden="1" x14ac:dyDescent="0.25">
      <c r="A50" s="76" t="s">
        <v>1080</v>
      </c>
      <c r="B50" s="76" t="s">
        <v>1081</v>
      </c>
      <c r="C50" s="76" t="s">
        <v>1082</v>
      </c>
      <c r="D50" s="76" t="s">
        <v>1916</v>
      </c>
      <c r="E50" s="76" t="s">
        <v>1083</v>
      </c>
      <c r="F50" s="76" t="s">
        <v>382</v>
      </c>
      <c r="G50" s="76" t="s">
        <v>345</v>
      </c>
      <c r="H50" s="76" t="s">
        <v>1084</v>
      </c>
      <c r="I50" s="76" t="s">
        <v>1085</v>
      </c>
      <c r="J50" s="76" t="s">
        <v>1891</v>
      </c>
      <c r="K50" s="76">
        <v>5455468</v>
      </c>
      <c r="L50" s="76" t="s">
        <v>238</v>
      </c>
      <c r="M50" s="68">
        <v>0</v>
      </c>
      <c r="N50" s="68">
        <v>660</v>
      </c>
      <c r="O50" s="69">
        <v>0</v>
      </c>
      <c r="P50" s="85" t="s">
        <v>1934</v>
      </c>
    </row>
    <row r="51" spans="1:16" hidden="1" x14ac:dyDescent="0.25">
      <c r="A51" s="74" t="s">
        <v>1109</v>
      </c>
      <c r="B51" s="74" t="s">
        <v>1110</v>
      </c>
      <c r="C51" s="74" t="s">
        <v>1111</v>
      </c>
      <c r="D51" s="74" t="s">
        <v>1916</v>
      </c>
      <c r="E51" s="74" t="s">
        <v>381</v>
      </c>
      <c r="F51" s="74" t="s">
        <v>382</v>
      </c>
      <c r="G51" s="74" t="s">
        <v>345</v>
      </c>
      <c r="H51" s="74" t="s">
        <v>1112</v>
      </c>
      <c r="I51" s="74" t="s">
        <v>1113</v>
      </c>
      <c r="J51" s="74" t="s">
        <v>1113</v>
      </c>
      <c r="K51" s="74">
        <v>5456404</v>
      </c>
      <c r="L51" s="74" t="s">
        <v>243</v>
      </c>
      <c r="M51" s="47">
        <v>5</v>
      </c>
      <c r="N51" s="47">
        <v>543</v>
      </c>
      <c r="O51" s="48">
        <v>0.92081031307550654</v>
      </c>
      <c r="P51" s="83" t="s">
        <v>1934</v>
      </c>
    </row>
    <row r="52" spans="1:16" hidden="1" x14ac:dyDescent="0.25">
      <c r="A52" s="74" t="s">
        <v>1165</v>
      </c>
      <c r="B52" s="74" t="s">
        <v>1166</v>
      </c>
      <c r="C52" s="74" t="s">
        <v>1167</v>
      </c>
      <c r="D52" s="74" t="s">
        <v>1916</v>
      </c>
      <c r="E52" s="74" t="s">
        <v>381</v>
      </c>
      <c r="F52" s="74" t="s">
        <v>382</v>
      </c>
      <c r="G52" s="74" t="s">
        <v>345</v>
      </c>
      <c r="H52" s="74" t="s">
        <v>1168</v>
      </c>
      <c r="I52" s="74" t="s">
        <v>1169</v>
      </c>
      <c r="J52" s="74" t="s">
        <v>1169</v>
      </c>
      <c r="K52" s="74">
        <v>5460028</v>
      </c>
      <c r="L52" s="74" t="s">
        <v>253</v>
      </c>
      <c r="M52" s="47">
        <v>377</v>
      </c>
      <c r="N52" s="47">
        <v>3978</v>
      </c>
      <c r="O52" s="48">
        <v>9.477124183006536</v>
      </c>
      <c r="P52" s="83" t="s">
        <v>1934</v>
      </c>
    </row>
    <row r="53" spans="1:16" hidden="1" x14ac:dyDescent="0.25">
      <c r="A53" s="74" t="s">
        <v>1202</v>
      </c>
      <c r="B53" s="74" t="s">
        <v>1203</v>
      </c>
      <c r="C53" s="74" t="s">
        <v>1204</v>
      </c>
      <c r="D53" s="74" t="s">
        <v>1916</v>
      </c>
      <c r="E53" s="74" t="s">
        <v>381</v>
      </c>
      <c r="F53" s="74" t="s">
        <v>382</v>
      </c>
      <c r="G53" s="74" t="s">
        <v>345</v>
      </c>
      <c r="H53" s="74" t="s">
        <v>1205</v>
      </c>
      <c r="I53" s="74" t="s">
        <v>1206</v>
      </c>
      <c r="J53" s="74" t="s">
        <v>1206</v>
      </c>
      <c r="K53" s="74">
        <v>5462356</v>
      </c>
      <c r="L53" s="74" t="s">
        <v>260</v>
      </c>
      <c r="M53" s="47">
        <v>12</v>
      </c>
      <c r="N53" s="47">
        <v>72</v>
      </c>
      <c r="O53" s="48">
        <v>16.666666666666664</v>
      </c>
      <c r="P53" s="83" t="s">
        <v>1934</v>
      </c>
    </row>
    <row r="54" spans="1:16" s="5" customFormat="1" hidden="1" x14ac:dyDescent="0.25">
      <c r="A54" s="76" t="s">
        <v>1384</v>
      </c>
      <c r="B54" s="76" t="s">
        <v>1385</v>
      </c>
      <c r="C54" s="76" t="s">
        <v>1386</v>
      </c>
      <c r="D54" s="76" t="s">
        <v>1916</v>
      </c>
      <c r="E54" s="76" t="s">
        <v>381</v>
      </c>
      <c r="F54" s="76" t="s">
        <v>459</v>
      </c>
      <c r="G54" s="76" t="s">
        <v>345</v>
      </c>
      <c r="H54" s="76" t="s">
        <v>1387</v>
      </c>
      <c r="I54" s="76" t="s">
        <v>1388</v>
      </c>
      <c r="J54" s="76" t="s">
        <v>1892</v>
      </c>
      <c r="K54" s="76">
        <v>5474740</v>
      </c>
      <c r="L54" s="76" t="s">
        <v>295</v>
      </c>
      <c r="M54" s="68">
        <v>12</v>
      </c>
      <c r="N54" s="68">
        <v>443</v>
      </c>
      <c r="O54" s="69">
        <v>2.7088036117381491</v>
      </c>
      <c r="P54" s="85" t="s">
        <v>1934</v>
      </c>
    </row>
    <row r="55" spans="1:16" hidden="1" x14ac:dyDescent="0.25">
      <c r="A55" s="74" t="s">
        <v>1445</v>
      </c>
      <c r="B55" s="74" t="s">
        <v>1446</v>
      </c>
      <c r="C55" s="74" t="s">
        <v>1447</v>
      </c>
      <c r="D55" s="74" t="s">
        <v>1916</v>
      </c>
      <c r="E55" s="74" t="s">
        <v>381</v>
      </c>
      <c r="F55" s="74" t="s">
        <v>382</v>
      </c>
      <c r="G55" s="74" t="s">
        <v>345</v>
      </c>
      <c r="H55" s="74" t="s">
        <v>1448</v>
      </c>
      <c r="I55" s="74" t="s">
        <v>1449</v>
      </c>
      <c r="J55" s="74" t="s">
        <v>1449</v>
      </c>
      <c r="K55" s="74">
        <v>5480284</v>
      </c>
      <c r="L55" s="74" t="s">
        <v>307</v>
      </c>
      <c r="M55" s="47">
        <v>0</v>
      </c>
      <c r="N55" s="47">
        <v>16</v>
      </c>
      <c r="O55" s="48">
        <v>0</v>
      </c>
      <c r="P55" s="83" t="s">
        <v>1934</v>
      </c>
    </row>
    <row r="56" spans="1:16" hidden="1" x14ac:dyDescent="0.25">
      <c r="A56" s="75" t="s">
        <v>19</v>
      </c>
      <c r="B56" s="75" t="s">
        <v>1883</v>
      </c>
      <c r="C56" s="75"/>
      <c r="D56" s="75" t="s">
        <v>1917</v>
      </c>
      <c r="E56" s="75"/>
      <c r="F56" s="75"/>
      <c r="G56" s="75"/>
      <c r="H56" s="75"/>
      <c r="I56" s="75"/>
      <c r="J56" s="75"/>
      <c r="K56" s="75">
        <v>54019</v>
      </c>
      <c r="L56" s="75" t="s">
        <v>18</v>
      </c>
      <c r="M56" s="41">
        <v>2484</v>
      </c>
      <c r="N56" s="41">
        <v>19392</v>
      </c>
      <c r="O56" s="38">
        <v>12.809405940594059</v>
      </c>
      <c r="P56" s="84">
        <v>49400</v>
      </c>
    </row>
    <row r="57" spans="1:16" hidden="1" x14ac:dyDescent="0.25">
      <c r="A57" s="73" t="s">
        <v>1635</v>
      </c>
      <c r="B57" s="73" t="s">
        <v>1636</v>
      </c>
      <c r="C57" s="73" t="s">
        <v>1637</v>
      </c>
      <c r="D57" s="73" t="s">
        <v>1915</v>
      </c>
      <c r="E57" s="73" t="s">
        <v>815</v>
      </c>
      <c r="F57" s="73" t="s">
        <v>816</v>
      </c>
      <c r="G57" s="73" t="s">
        <v>345</v>
      </c>
      <c r="H57" s="73" t="s">
        <v>1638</v>
      </c>
      <c r="I57" s="73" t="s">
        <v>1639</v>
      </c>
      <c r="J57" s="73" t="s">
        <v>1639</v>
      </c>
      <c r="K57" s="73" t="s">
        <v>1879</v>
      </c>
      <c r="L57" s="73" t="s">
        <v>1879</v>
      </c>
      <c r="M57" s="60">
        <v>726</v>
      </c>
      <c r="N57" s="60">
        <v>2448</v>
      </c>
      <c r="O57" s="61">
        <v>29.656862745098039</v>
      </c>
      <c r="P57" s="82" t="s">
        <v>1934</v>
      </c>
    </row>
    <row r="58" spans="1:16" hidden="1" x14ac:dyDescent="0.25">
      <c r="A58" s="74" t="s">
        <v>812</v>
      </c>
      <c r="B58" s="74" t="s">
        <v>813</v>
      </c>
      <c r="C58" s="74" t="s">
        <v>814</v>
      </c>
      <c r="D58" s="74" t="s">
        <v>1916</v>
      </c>
      <c r="E58" s="74" t="s">
        <v>815</v>
      </c>
      <c r="F58" s="74" t="s">
        <v>816</v>
      </c>
      <c r="G58" s="74" t="s">
        <v>345</v>
      </c>
      <c r="H58" s="74" t="s">
        <v>817</v>
      </c>
      <c r="I58" s="74" t="s">
        <v>818</v>
      </c>
      <c r="J58" s="74" t="s">
        <v>818</v>
      </c>
      <c r="K58" s="74">
        <v>5432044</v>
      </c>
      <c r="L58" s="74" t="s">
        <v>188</v>
      </c>
      <c r="M58" s="47">
        <v>77</v>
      </c>
      <c r="N58" s="47">
        <v>604</v>
      </c>
      <c r="O58" s="48">
        <v>12.748344370860929</v>
      </c>
      <c r="P58" s="83" t="s">
        <v>1934</v>
      </c>
    </row>
    <row r="59" spans="1:16" hidden="1" x14ac:dyDescent="0.25">
      <c r="A59" s="74" t="s">
        <v>1364</v>
      </c>
      <c r="B59" s="74" t="s">
        <v>1365</v>
      </c>
      <c r="C59" s="74" t="s">
        <v>1366</v>
      </c>
      <c r="D59" s="74" t="s">
        <v>1916</v>
      </c>
      <c r="E59" s="74" t="s">
        <v>815</v>
      </c>
      <c r="F59" s="74" t="s">
        <v>816</v>
      </c>
      <c r="G59" s="74" t="s">
        <v>345</v>
      </c>
      <c r="H59" s="74" t="s">
        <v>1367</v>
      </c>
      <c r="I59" s="74" t="s">
        <v>1368</v>
      </c>
      <c r="J59" s="74" t="s">
        <v>1368</v>
      </c>
      <c r="K59" s="74">
        <v>5471620</v>
      </c>
      <c r="L59" s="74" t="s">
        <v>291</v>
      </c>
      <c r="M59" s="47">
        <v>12</v>
      </c>
      <c r="N59" s="47">
        <v>71</v>
      </c>
      <c r="O59" s="48">
        <v>16.901408450704224</v>
      </c>
      <c r="P59" s="83" t="s">
        <v>1934</v>
      </c>
    </row>
    <row r="60" spans="1:16" hidden="1" x14ac:dyDescent="0.25">
      <c r="A60" s="75" t="s">
        <v>21</v>
      </c>
      <c r="B60" s="75" t="s">
        <v>1883</v>
      </c>
      <c r="C60" s="75"/>
      <c r="D60" s="75" t="s">
        <v>1917</v>
      </c>
      <c r="E60" s="75"/>
      <c r="F60" s="75"/>
      <c r="G60" s="75"/>
      <c r="H60" s="75"/>
      <c r="I60" s="75"/>
      <c r="J60" s="75"/>
      <c r="K60" s="75">
        <v>54021</v>
      </c>
      <c r="L60" s="75" t="s">
        <v>20</v>
      </c>
      <c r="M60" s="41">
        <v>815</v>
      </c>
      <c r="N60" s="41">
        <v>3123</v>
      </c>
      <c r="O60" s="38">
        <v>26.096701889209093</v>
      </c>
      <c r="P60" s="84">
        <v>34600</v>
      </c>
    </row>
    <row r="61" spans="1:16" hidden="1" x14ac:dyDescent="0.25">
      <c r="A61" s="73" t="s">
        <v>1640</v>
      </c>
      <c r="B61" s="73" t="s">
        <v>1641</v>
      </c>
      <c r="C61" s="73" t="s">
        <v>1642</v>
      </c>
      <c r="D61" s="73" t="s">
        <v>1915</v>
      </c>
      <c r="E61" s="73" t="s">
        <v>430</v>
      </c>
      <c r="F61" s="73" t="s">
        <v>431</v>
      </c>
      <c r="G61" s="73" t="s">
        <v>345</v>
      </c>
      <c r="H61" s="73" t="s">
        <v>1643</v>
      </c>
      <c r="I61" s="73" t="s">
        <v>1644</v>
      </c>
      <c r="J61" s="73" t="s">
        <v>1644</v>
      </c>
      <c r="K61" s="73" t="s">
        <v>1879</v>
      </c>
      <c r="L61" s="73" t="s">
        <v>1879</v>
      </c>
      <c r="M61" s="60">
        <v>837</v>
      </c>
      <c r="N61" s="60">
        <v>4385</v>
      </c>
      <c r="O61" s="61">
        <v>19.087799315849487</v>
      </c>
      <c r="P61" s="82" t="s">
        <v>1934</v>
      </c>
    </row>
    <row r="62" spans="1:16" hidden="1" x14ac:dyDescent="0.25">
      <c r="A62" s="74" t="s">
        <v>1212</v>
      </c>
      <c r="B62" s="74" t="s">
        <v>1213</v>
      </c>
      <c r="C62" s="74" t="s">
        <v>1214</v>
      </c>
      <c r="D62" s="74" t="s">
        <v>1916</v>
      </c>
      <c r="E62" s="74" t="s">
        <v>430</v>
      </c>
      <c r="F62" s="74" t="s">
        <v>431</v>
      </c>
      <c r="G62" s="74" t="s">
        <v>345</v>
      </c>
      <c r="H62" s="74" t="s">
        <v>1215</v>
      </c>
      <c r="I62" s="74" t="s">
        <v>1216</v>
      </c>
      <c r="J62" s="74" t="s">
        <v>1216</v>
      </c>
      <c r="K62" s="74">
        <v>5462956</v>
      </c>
      <c r="L62" s="74" t="s">
        <v>262</v>
      </c>
      <c r="M62" s="47">
        <v>135</v>
      </c>
      <c r="N62" s="47">
        <v>1195</v>
      </c>
      <c r="O62" s="48">
        <v>11.297071129707113</v>
      </c>
      <c r="P62" s="83" t="s">
        <v>1934</v>
      </c>
    </row>
    <row r="63" spans="1:16" hidden="1" x14ac:dyDescent="0.25">
      <c r="A63" s="74" t="s">
        <v>427</v>
      </c>
      <c r="B63" s="74" t="s">
        <v>428</v>
      </c>
      <c r="C63" s="74" t="s">
        <v>429</v>
      </c>
      <c r="D63" s="74" t="s">
        <v>1916</v>
      </c>
      <c r="E63" s="74" t="s">
        <v>430</v>
      </c>
      <c r="F63" s="74" t="s">
        <v>431</v>
      </c>
      <c r="G63" s="74" t="s">
        <v>345</v>
      </c>
      <c r="H63" s="74" t="s">
        <v>432</v>
      </c>
      <c r="I63" s="74" t="s">
        <v>433</v>
      </c>
      <c r="J63" s="74" t="s">
        <v>433</v>
      </c>
      <c r="K63" s="74">
        <v>5404924</v>
      </c>
      <c r="L63" s="74" t="s">
        <v>122</v>
      </c>
      <c r="M63" s="47">
        <v>6</v>
      </c>
      <c r="N63" s="47">
        <v>125</v>
      </c>
      <c r="O63" s="48">
        <v>4.8</v>
      </c>
      <c r="P63" s="83" t="s">
        <v>1934</v>
      </c>
    </row>
    <row r="64" spans="1:16" hidden="1" x14ac:dyDescent="0.25">
      <c r="A64" s="75" t="s">
        <v>23</v>
      </c>
      <c r="B64" s="75" t="s">
        <v>1883</v>
      </c>
      <c r="C64" s="75"/>
      <c r="D64" s="75" t="s">
        <v>1917</v>
      </c>
      <c r="E64" s="75"/>
      <c r="F64" s="75"/>
      <c r="G64" s="75"/>
      <c r="H64" s="75"/>
      <c r="I64" s="75"/>
      <c r="J64" s="75"/>
      <c r="K64" s="75">
        <v>54023</v>
      </c>
      <c r="L64" s="75" t="s">
        <v>22</v>
      </c>
      <c r="M64" s="41">
        <v>978</v>
      </c>
      <c r="N64" s="41">
        <v>5705</v>
      </c>
      <c r="O64" s="38">
        <v>17.142857142857142</v>
      </c>
      <c r="P64" s="84">
        <v>52700</v>
      </c>
    </row>
    <row r="65" spans="1:16" hidden="1" x14ac:dyDescent="0.25">
      <c r="A65" s="73" t="s">
        <v>1645</v>
      </c>
      <c r="B65" s="73" t="s">
        <v>1646</v>
      </c>
      <c r="C65" s="73" t="s">
        <v>1647</v>
      </c>
      <c r="D65" s="73" t="s">
        <v>1915</v>
      </c>
      <c r="E65" s="73" t="s">
        <v>733</v>
      </c>
      <c r="F65" s="73" t="s">
        <v>359</v>
      </c>
      <c r="G65" s="73" t="s">
        <v>345</v>
      </c>
      <c r="H65" s="73" t="s">
        <v>1648</v>
      </c>
      <c r="I65" s="73" t="s">
        <v>1649</v>
      </c>
      <c r="J65" s="73" t="s">
        <v>1649</v>
      </c>
      <c r="K65" s="73" t="s">
        <v>1879</v>
      </c>
      <c r="L65" s="73" t="s">
        <v>1879</v>
      </c>
      <c r="M65" s="60">
        <v>2204</v>
      </c>
      <c r="N65" s="60">
        <v>11806</v>
      </c>
      <c r="O65" s="61">
        <v>18.668473657462307</v>
      </c>
      <c r="P65" s="82" t="s">
        <v>1934</v>
      </c>
    </row>
    <row r="66" spans="1:16" hidden="1" x14ac:dyDescent="0.25">
      <c r="A66" s="76" t="s">
        <v>355</v>
      </c>
      <c r="B66" s="76" t="s">
        <v>356</v>
      </c>
      <c r="C66" s="76" t="s">
        <v>357</v>
      </c>
      <c r="D66" s="76" t="s">
        <v>1916</v>
      </c>
      <c r="E66" s="76" t="s">
        <v>358</v>
      </c>
      <c r="F66" s="76" t="s">
        <v>359</v>
      </c>
      <c r="G66" s="76" t="s">
        <v>345</v>
      </c>
      <c r="H66" s="76" t="s">
        <v>360</v>
      </c>
      <c r="I66" s="76" t="s">
        <v>361</v>
      </c>
      <c r="J66" s="76" t="s">
        <v>1893</v>
      </c>
      <c r="K66" s="76">
        <v>5400772</v>
      </c>
      <c r="L66" s="76" t="s">
        <v>112</v>
      </c>
      <c r="M66" s="68">
        <v>18</v>
      </c>
      <c r="N66" s="68">
        <v>412</v>
      </c>
      <c r="O66" s="69">
        <v>4.3689320388349513</v>
      </c>
      <c r="P66" s="85" t="s">
        <v>1934</v>
      </c>
    </row>
    <row r="67" spans="1:16" hidden="1" x14ac:dyDescent="0.25">
      <c r="A67" s="74" t="s">
        <v>730</v>
      </c>
      <c r="B67" s="74" t="s">
        <v>731</v>
      </c>
      <c r="C67" s="74" t="s">
        <v>732</v>
      </c>
      <c r="D67" s="74" t="s">
        <v>1916</v>
      </c>
      <c r="E67" s="74" t="s">
        <v>733</v>
      </c>
      <c r="F67" s="74" t="s">
        <v>359</v>
      </c>
      <c r="G67" s="74" t="s">
        <v>345</v>
      </c>
      <c r="H67" s="74" t="s">
        <v>734</v>
      </c>
      <c r="I67" s="74" t="s">
        <v>735</v>
      </c>
      <c r="J67" s="74" t="s">
        <v>735</v>
      </c>
      <c r="K67" s="74">
        <v>5426692</v>
      </c>
      <c r="L67" s="74" t="s">
        <v>173</v>
      </c>
      <c r="M67" s="47">
        <v>7</v>
      </c>
      <c r="N67" s="47">
        <v>113</v>
      </c>
      <c r="O67" s="48">
        <v>6.1946902654867255</v>
      </c>
      <c r="P67" s="83">
        <v>62500</v>
      </c>
    </row>
    <row r="68" spans="1:16" hidden="1" x14ac:dyDescent="0.25">
      <c r="A68" s="74" t="s">
        <v>975</v>
      </c>
      <c r="B68" s="74" t="s">
        <v>976</v>
      </c>
      <c r="C68" s="74" t="s">
        <v>977</v>
      </c>
      <c r="D68" s="74" t="s">
        <v>1916</v>
      </c>
      <c r="E68" s="74" t="s">
        <v>733</v>
      </c>
      <c r="F68" s="74" t="s">
        <v>359</v>
      </c>
      <c r="G68" s="74" t="s">
        <v>345</v>
      </c>
      <c r="H68" s="74" t="s">
        <v>978</v>
      </c>
      <c r="I68" s="74" t="s">
        <v>979</v>
      </c>
      <c r="J68" s="74" t="s">
        <v>979</v>
      </c>
      <c r="K68" s="74">
        <v>5446636</v>
      </c>
      <c r="L68" s="74" t="s">
        <v>217</v>
      </c>
      <c r="M68" s="47">
        <v>0</v>
      </c>
      <c r="N68" s="47">
        <v>2327</v>
      </c>
      <c r="O68" s="48">
        <v>0</v>
      </c>
      <c r="P68" s="83" t="s">
        <v>1934</v>
      </c>
    </row>
    <row r="69" spans="1:16" hidden="1" x14ac:dyDescent="0.25">
      <c r="A69" s="74" t="s">
        <v>1273</v>
      </c>
      <c r="B69" s="74" t="s">
        <v>1274</v>
      </c>
      <c r="C69" s="74" t="s">
        <v>1275</v>
      </c>
      <c r="D69" s="74" t="s">
        <v>1916</v>
      </c>
      <c r="E69" s="74" t="s">
        <v>733</v>
      </c>
      <c r="F69" s="74" t="s">
        <v>359</v>
      </c>
      <c r="G69" s="74" t="s">
        <v>345</v>
      </c>
      <c r="H69" s="74" t="s">
        <v>1276</v>
      </c>
      <c r="I69" s="74" t="s">
        <v>1277</v>
      </c>
      <c r="J69" s="74" t="s">
        <v>1277</v>
      </c>
      <c r="K69" s="74">
        <v>5466412</v>
      </c>
      <c r="L69" s="74" t="s">
        <v>274</v>
      </c>
      <c r="M69" s="47">
        <v>4</v>
      </c>
      <c r="N69" s="47">
        <v>79</v>
      </c>
      <c r="O69" s="48">
        <v>5.0632911392405067</v>
      </c>
      <c r="P69" s="83" t="s">
        <v>1934</v>
      </c>
    </row>
    <row r="70" spans="1:16" hidden="1" x14ac:dyDescent="0.25">
      <c r="A70" s="74" t="s">
        <v>1278</v>
      </c>
      <c r="B70" s="74" t="s">
        <v>1279</v>
      </c>
      <c r="C70" s="74" t="s">
        <v>1280</v>
      </c>
      <c r="D70" s="74" t="s">
        <v>1916</v>
      </c>
      <c r="E70" s="74" t="s">
        <v>733</v>
      </c>
      <c r="F70" s="74" t="s">
        <v>359</v>
      </c>
      <c r="G70" s="74" t="s">
        <v>345</v>
      </c>
      <c r="H70" s="74" t="s">
        <v>1281</v>
      </c>
      <c r="I70" s="74" t="s">
        <v>1282</v>
      </c>
      <c r="J70" s="74" t="s">
        <v>1282</v>
      </c>
      <c r="K70" s="74">
        <v>5466652</v>
      </c>
      <c r="L70" s="74" t="s">
        <v>275</v>
      </c>
      <c r="M70" s="47">
        <v>67</v>
      </c>
      <c r="N70" s="47">
        <v>720</v>
      </c>
      <c r="O70" s="48">
        <v>9.3055555555555554</v>
      </c>
      <c r="P70" s="83">
        <v>10000</v>
      </c>
    </row>
    <row r="71" spans="1:16" hidden="1" x14ac:dyDescent="0.25">
      <c r="A71" s="74" t="s">
        <v>1334</v>
      </c>
      <c r="B71" s="74" t="s">
        <v>1335</v>
      </c>
      <c r="C71" s="74" t="s">
        <v>1336</v>
      </c>
      <c r="D71" s="74" t="s">
        <v>1916</v>
      </c>
      <c r="E71" s="74" t="s">
        <v>733</v>
      </c>
      <c r="F71" s="74" t="s">
        <v>359</v>
      </c>
      <c r="G71" s="74" t="s">
        <v>345</v>
      </c>
      <c r="H71" s="74" t="s">
        <v>1337</v>
      </c>
      <c r="I71" s="74" t="s">
        <v>1338</v>
      </c>
      <c r="J71" s="74" t="s">
        <v>1338</v>
      </c>
      <c r="K71" s="74">
        <v>5470156</v>
      </c>
      <c r="L71" s="74" t="s">
        <v>285</v>
      </c>
      <c r="M71" s="47">
        <v>3</v>
      </c>
      <c r="N71" s="47">
        <v>678</v>
      </c>
      <c r="O71" s="48">
        <v>0.44247787610619471</v>
      </c>
      <c r="P71" s="83" t="s">
        <v>1934</v>
      </c>
    </row>
    <row r="72" spans="1:16" hidden="1" x14ac:dyDescent="0.25">
      <c r="A72" s="74" t="s">
        <v>1344</v>
      </c>
      <c r="B72" s="74" t="s">
        <v>1345</v>
      </c>
      <c r="C72" s="74" t="s">
        <v>1346</v>
      </c>
      <c r="D72" s="74" t="s">
        <v>1916</v>
      </c>
      <c r="E72" s="74" t="s">
        <v>733</v>
      </c>
      <c r="F72" s="74" t="s">
        <v>359</v>
      </c>
      <c r="G72" s="74" t="s">
        <v>345</v>
      </c>
      <c r="H72" s="74" t="s">
        <v>1347</v>
      </c>
      <c r="I72" s="74" t="s">
        <v>1348</v>
      </c>
      <c r="J72" s="74" t="s">
        <v>1348</v>
      </c>
      <c r="K72" s="74">
        <v>5470828</v>
      </c>
      <c r="L72" s="74" t="s">
        <v>287</v>
      </c>
      <c r="M72" s="47">
        <v>102</v>
      </c>
      <c r="N72" s="47">
        <v>488</v>
      </c>
      <c r="O72" s="48">
        <v>20.901639344262296</v>
      </c>
      <c r="P72" s="83" t="s">
        <v>1934</v>
      </c>
    </row>
    <row r="73" spans="1:16" hidden="1" x14ac:dyDescent="0.25">
      <c r="A73" s="74" t="s">
        <v>1555</v>
      </c>
      <c r="B73" s="74" t="s">
        <v>1556</v>
      </c>
      <c r="C73" s="74" t="s">
        <v>1557</v>
      </c>
      <c r="D73" s="74" t="s">
        <v>1916</v>
      </c>
      <c r="E73" s="74" t="s">
        <v>733</v>
      </c>
      <c r="F73" s="74" t="s">
        <v>359</v>
      </c>
      <c r="G73" s="74" t="s">
        <v>345</v>
      </c>
      <c r="H73" s="74" t="s">
        <v>1558</v>
      </c>
      <c r="I73" s="74" t="s">
        <v>1559</v>
      </c>
      <c r="J73" s="74" t="s">
        <v>1559</v>
      </c>
      <c r="K73" s="74">
        <v>5486812</v>
      </c>
      <c r="L73" s="74" t="s">
        <v>328</v>
      </c>
      <c r="M73" s="47">
        <v>0</v>
      </c>
      <c r="N73" s="47">
        <v>1365</v>
      </c>
      <c r="O73" s="48">
        <v>0</v>
      </c>
      <c r="P73" s="83" t="s">
        <v>1934</v>
      </c>
    </row>
    <row r="74" spans="1:16" hidden="1" x14ac:dyDescent="0.25">
      <c r="A74" s="75" t="s">
        <v>25</v>
      </c>
      <c r="B74" s="75" t="s">
        <v>1883</v>
      </c>
      <c r="C74" s="75"/>
      <c r="D74" s="75" t="s">
        <v>1917</v>
      </c>
      <c r="E74" s="75"/>
      <c r="F74" s="75"/>
      <c r="G74" s="75"/>
      <c r="H74" s="75"/>
      <c r="I74" s="75"/>
      <c r="J74" s="75"/>
      <c r="K74" s="75">
        <v>54025</v>
      </c>
      <c r="L74" s="75" t="s">
        <v>24</v>
      </c>
      <c r="M74" s="41">
        <v>2405</v>
      </c>
      <c r="N74" s="41">
        <v>17988</v>
      </c>
      <c r="O74" s="38">
        <v>13.370024460751612</v>
      </c>
      <c r="P74" s="84">
        <v>36400</v>
      </c>
    </row>
    <row r="75" spans="1:16" hidden="1" x14ac:dyDescent="0.25">
      <c r="A75" s="73" t="s">
        <v>1830</v>
      </c>
      <c r="B75" s="73" t="s">
        <v>1831</v>
      </c>
      <c r="C75" s="73" t="s">
        <v>1832</v>
      </c>
      <c r="D75" s="73" t="s">
        <v>1915</v>
      </c>
      <c r="E75" s="73" t="s">
        <v>576</v>
      </c>
      <c r="F75" s="73" t="s">
        <v>577</v>
      </c>
      <c r="G75" s="73" t="s">
        <v>345</v>
      </c>
      <c r="H75" s="73" t="s">
        <v>1833</v>
      </c>
      <c r="I75" s="73" t="s">
        <v>1834</v>
      </c>
      <c r="J75" s="73" t="s">
        <v>1834</v>
      </c>
      <c r="K75" s="73" t="s">
        <v>1879</v>
      </c>
      <c r="L75" s="73" t="s">
        <v>1879</v>
      </c>
      <c r="M75" s="60">
        <v>2110</v>
      </c>
      <c r="N75" s="60">
        <v>11505</v>
      </c>
      <c r="O75" s="61">
        <v>18.339852238157324</v>
      </c>
      <c r="P75" s="82" t="s">
        <v>1934</v>
      </c>
    </row>
    <row r="76" spans="1:16" hidden="1" x14ac:dyDescent="0.25">
      <c r="A76" s="74" t="s">
        <v>573</v>
      </c>
      <c r="B76" s="74" t="s">
        <v>574</v>
      </c>
      <c r="C76" s="74" t="s">
        <v>575</v>
      </c>
      <c r="D76" s="74" t="s">
        <v>1916</v>
      </c>
      <c r="E76" s="74" t="s">
        <v>576</v>
      </c>
      <c r="F76" s="74" t="s">
        <v>577</v>
      </c>
      <c r="G76" s="74" t="s">
        <v>345</v>
      </c>
      <c r="H76" s="74" t="s">
        <v>578</v>
      </c>
      <c r="I76" s="74" t="s">
        <v>579</v>
      </c>
      <c r="J76" s="74" t="s">
        <v>579</v>
      </c>
      <c r="K76" s="74">
        <v>5413108</v>
      </c>
      <c r="L76" s="74" t="s">
        <v>146</v>
      </c>
      <c r="M76" s="47">
        <v>35</v>
      </c>
      <c r="N76" s="47">
        <v>167</v>
      </c>
      <c r="O76" s="48">
        <v>20.958083832335326</v>
      </c>
      <c r="P76" s="83" t="s">
        <v>1934</v>
      </c>
    </row>
    <row r="77" spans="1:16" hidden="1" x14ac:dyDescent="0.25">
      <c r="A77" s="74" t="s">
        <v>1329</v>
      </c>
      <c r="B77" s="74" t="s">
        <v>1330</v>
      </c>
      <c r="C77" s="74" t="s">
        <v>1331</v>
      </c>
      <c r="D77" s="74" t="s">
        <v>1916</v>
      </c>
      <c r="E77" s="74" t="s">
        <v>576</v>
      </c>
      <c r="F77" s="74" t="s">
        <v>577</v>
      </c>
      <c r="G77" s="74" t="s">
        <v>345</v>
      </c>
      <c r="H77" s="74" t="s">
        <v>1332</v>
      </c>
      <c r="I77" s="74" t="s">
        <v>1333</v>
      </c>
      <c r="J77" s="74" t="s">
        <v>1333</v>
      </c>
      <c r="K77" s="74">
        <v>5470084</v>
      </c>
      <c r="L77" s="74" t="s">
        <v>284</v>
      </c>
      <c r="M77" s="47">
        <v>28</v>
      </c>
      <c r="N77" s="47">
        <v>925</v>
      </c>
      <c r="O77" s="48">
        <v>3.0270270270270272</v>
      </c>
      <c r="P77" s="83" t="s">
        <v>1934</v>
      </c>
    </row>
    <row r="78" spans="1:16" hidden="1" x14ac:dyDescent="0.25">
      <c r="A78" s="75" t="s">
        <v>27</v>
      </c>
      <c r="B78" s="75" t="s">
        <v>1883</v>
      </c>
      <c r="C78" s="75"/>
      <c r="D78" s="75" t="s">
        <v>1917</v>
      </c>
      <c r="E78" s="75"/>
      <c r="F78" s="75"/>
      <c r="G78" s="75"/>
      <c r="H78" s="75"/>
      <c r="I78" s="75"/>
      <c r="J78" s="75"/>
      <c r="K78" s="75">
        <v>54027</v>
      </c>
      <c r="L78" s="75" t="s">
        <v>26</v>
      </c>
      <c r="M78" s="41">
        <v>2173</v>
      </c>
      <c r="N78" s="41">
        <v>12597</v>
      </c>
      <c r="O78" s="38">
        <v>17.250138921965547</v>
      </c>
      <c r="P78" s="84">
        <v>102600</v>
      </c>
    </row>
    <row r="79" spans="1:16" hidden="1" x14ac:dyDescent="0.25">
      <c r="A79" s="73" t="s">
        <v>1650</v>
      </c>
      <c r="B79" s="73" t="s">
        <v>1651</v>
      </c>
      <c r="C79" s="73" t="s">
        <v>1652</v>
      </c>
      <c r="D79" s="73" t="s">
        <v>1915</v>
      </c>
      <c r="E79" s="73" t="s">
        <v>624</v>
      </c>
      <c r="F79" s="73" t="s">
        <v>625</v>
      </c>
      <c r="G79" s="73" t="s">
        <v>345</v>
      </c>
      <c r="H79" s="73" t="s">
        <v>1653</v>
      </c>
      <c r="I79" s="73" t="s">
        <v>1654</v>
      </c>
      <c r="J79" s="73" t="s">
        <v>1654</v>
      </c>
      <c r="K79" s="73" t="s">
        <v>1879</v>
      </c>
      <c r="L79" s="73" t="s">
        <v>1879</v>
      </c>
      <c r="M79" s="60">
        <v>998</v>
      </c>
      <c r="N79" s="60">
        <v>6484</v>
      </c>
      <c r="O79" s="61">
        <v>15.391733497840839</v>
      </c>
      <c r="P79" s="82" t="s">
        <v>1934</v>
      </c>
    </row>
    <row r="80" spans="1:16" hidden="1" x14ac:dyDescent="0.25">
      <c r="A80" s="74" t="s">
        <v>621</v>
      </c>
      <c r="B80" s="74" t="s">
        <v>622</v>
      </c>
      <c r="C80" s="74" t="s">
        <v>623</v>
      </c>
      <c r="D80" s="74" t="s">
        <v>1916</v>
      </c>
      <c r="E80" s="74" t="s">
        <v>624</v>
      </c>
      <c r="F80" s="74" t="s">
        <v>625</v>
      </c>
      <c r="G80" s="74" t="s">
        <v>345</v>
      </c>
      <c r="H80" s="74" t="s">
        <v>626</v>
      </c>
      <c r="I80" s="74" t="s">
        <v>627</v>
      </c>
      <c r="J80" s="74" t="s">
        <v>627</v>
      </c>
      <c r="K80" s="74">
        <v>5415076</v>
      </c>
      <c r="L80" s="74" t="s">
        <v>154</v>
      </c>
      <c r="M80" s="47">
        <v>0</v>
      </c>
      <c r="N80" s="47">
        <v>1431</v>
      </c>
      <c r="O80" s="48">
        <v>0</v>
      </c>
      <c r="P80" s="83" t="s">
        <v>1934</v>
      </c>
    </row>
    <row r="81" spans="1:16" hidden="1" x14ac:dyDescent="0.25">
      <c r="A81" s="74" t="s">
        <v>1126</v>
      </c>
      <c r="B81" s="74" t="s">
        <v>1127</v>
      </c>
      <c r="C81" s="74" t="s">
        <v>1128</v>
      </c>
      <c r="D81" s="74" t="s">
        <v>1916</v>
      </c>
      <c r="E81" s="74" t="s">
        <v>624</v>
      </c>
      <c r="F81" s="74" t="s">
        <v>625</v>
      </c>
      <c r="G81" s="74" t="s">
        <v>345</v>
      </c>
      <c r="H81" s="74" t="s">
        <v>1129</v>
      </c>
      <c r="I81" s="74" t="s">
        <v>1130</v>
      </c>
      <c r="J81" s="74" t="s">
        <v>1130</v>
      </c>
      <c r="K81" s="74">
        <v>5458372</v>
      </c>
      <c r="L81" s="74" t="s">
        <v>246</v>
      </c>
      <c r="M81" s="47">
        <v>22</v>
      </c>
      <c r="N81" s="47">
        <v>583</v>
      </c>
      <c r="O81" s="48">
        <v>3.7735849056603774</v>
      </c>
      <c r="P81" s="87" t="s">
        <v>1934</v>
      </c>
    </row>
    <row r="82" spans="1:16" hidden="1" x14ac:dyDescent="0.25">
      <c r="A82" s="76" t="s">
        <v>1490</v>
      </c>
      <c r="B82" s="76" t="s">
        <v>1491</v>
      </c>
      <c r="C82" s="76" t="s">
        <v>1496</v>
      </c>
      <c r="D82" s="76" t="s">
        <v>1916</v>
      </c>
      <c r="E82" s="76" t="s">
        <v>1493</v>
      </c>
      <c r="F82" s="76" t="s">
        <v>625</v>
      </c>
      <c r="G82" s="76" t="s">
        <v>345</v>
      </c>
      <c r="H82" s="76" t="s">
        <v>1494</v>
      </c>
      <c r="I82" s="76" t="s">
        <v>1495</v>
      </c>
      <c r="J82" s="76" t="s">
        <v>1894</v>
      </c>
      <c r="K82" s="76">
        <v>5485156</v>
      </c>
      <c r="L82" s="76" t="s">
        <v>316</v>
      </c>
      <c r="M82" s="68">
        <v>161</v>
      </c>
      <c r="N82" s="68">
        <v>5764</v>
      </c>
      <c r="O82" s="69">
        <v>2.793199167244969</v>
      </c>
      <c r="P82" s="85" t="s">
        <v>1934</v>
      </c>
    </row>
    <row r="83" spans="1:16" hidden="1" x14ac:dyDescent="0.25">
      <c r="A83" s="75" t="s">
        <v>29</v>
      </c>
      <c r="B83" s="75" t="s">
        <v>1883</v>
      </c>
      <c r="C83" s="75"/>
      <c r="D83" s="75" t="s">
        <v>1917</v>
      </c>
      <c r="E83" s="75"/>
      <c r="F83" s="75"/>
      <c r="G83" s="75"/>
      <c r="H83" s="75"/>
      <c r="I83" s="75"/>
      <c r="J83" s="75"/>
      <c r="K83" s="75">
        <v>54029</v>
      </c>
      <c r="L83" s="75" t="s">
        <v>28</v>
      </c>
      <c r="M83" s="41">
        <v>1181</v>
      </c>
      <c r="N83" s="41">
        <v>14262</v>
      </c>
      <c r="O83" s="38">
        <v>8.2807460384237839</v>
      </c>
      <c r="P83" s="84">
        <v>38500</v>
      </c>
    </row>
    <row r="84" spans="1:16" hidden="1" x14ac:dyDescent="0.25">
      <c r="A84" s="73" t="s">
        <v>1655</v>
      </c>
      <c r="B84" s="73" t="s">
        <v>1656</v>
      </c>
      <c r="C84" s="73" t="s">
        <v>1657</v>
      </c>
      <c r="D84" s="73" t="s">
        <v>1915</v>
      </c>
      <c r="E84" s="73" t="s">
        <v>1095</v>
      </c>
      <c r="F84" s="73" t="s">
        <v>1096</v>
      </c>
      <c r="G84" s="73" t="s">
        <v>345</v>
      </c>
      <c r="H84" s="73" t="s">
        <v>1658</v>
      </c>
      <c r="I84" s="73" t="s">
        <v>1659</v>
      </c>
      <c r="J84" s="73" t="s">
        <v>1659</v>
      </c>
      <c r="K84" s="73" t="s">
        <v>1879</v>
      </c>
      <c r="L84" s="73" t="s">
        <v>1879</v>
      </c>
      <c r="M84" s="60">
        <v>1007</v>
      </c>
      <c r="N84" s="60">
        <v>6605</v>
      </c>
      <c r="O84" s="61">
        <v>15.246025738077215</v>
      </c>
      <c r="P84" s="82" t="s">
        <v>1934</v>
      </c>
    </row>
    <row r="85" spans="1:16" hidden="1" x14ac:dyDescent="0.25">
      <c r="A85" s="74" t="s">
        <v>1092</v>
      </c>
      <c r="B85" s="74" t="s">
        <v>1093</v>
      </c>
      <c r="C85" s="74" t="s">
        <v>1094</v>
      </c>
      <c r="D85" s="74" t="s">
        <v>1916</v>
      </c>
      <c r="E85" s="74" t="s">
        <v>1095</v>
      </c>
      <c r="F85" s="74" t="s">
        <v>1096</v>
      </c>
      <c r="G85" s="74" t="s">
        <v>345</v>
      </c>
      <c r="H85" s="74" t="s">
        <v>1097</v>
      </c>
      <c r="I85" s="74" t="s">
        <v>1098</v>
      </c>
      <c r="J85" s="74" t="s">
        <v>1098</v>
      </c>
      <c r="K85" s="74">
        <v>5455588</v>
      </c>
      <c r="L85" s="74" t="s">
        <v>240</v>
      </c>
      <c r="M85" s="47">
        <v>292</v>
      </c>
      <c r="N85" s="47">
        <v>1339</v>
      </c>
      <c r="O85" s="48">
        <v>21.807318894697538</v>
      </c>
      <c r="P85" s="83" t="s">
        <v>1934</v>
      </c>
    </row>
    <row r="86" spans="1:16" hidden="1" x14ac:dyDescent="0.25">
      <c r="A86" s="74" t="s">
        <v>1480</v>
      </c>
      <c r="B86" s="74" t="s">
        <v>1481</v>
      </c>
      <c r="C86" s="74" t="s">
        <v>1482</v>
      </c>
      <c r="D86" s="74" t="s">
        <v>1916</v>
      </c>
      <c r="E86" s="74" t="s">
        <v>1095</v>
      </c>
      <c r="F86" s="74" t="s">
        <v>1096</v>
      </c>
      <c r="G86" s="74" t="s">
        <v>345</v>
      </c>
      <c r="H86" s="74" t="s">
        <v>1483</v>
      </c>
      <c r="I86" s="74" t="s">
        <v>1484</v>
      </c>
      <c r="J86" s="74" t="s">
        <v>1484</v>
      </c>
      <c r="K86" s="74">
        <v>5484580</v>
      </c>
      <c r="L86" s="74" t="s">
        <v>314</v>
      </c>
      <c r="M86" s="47">
        <v>1</v>
      </c>
      <c r="N86" s="47">
        <v>197</v>
      </c>
      <c r="O86" s="48">
        <v>0.50761421319796951</v>
      </c>
      <c r="P86" s="83" t="s">
        <v>1934</v>
      </c>
    </row>
    <row r="87" spans="1:16" hidden="1" x14ac:dyDescent="0.25">
      <c r="A87" s="75" t="s">
        <v>31</v>
      </c>
      <c r="B87" s="75" t="s">
        <v>1883</v>
      </c>
      <c r="C87" s="75"/>
      <c r="D87" s="75" t="s">
        <v>1917</v>
      </c>
      <c r="E87" s="75"/>
      <c r="F87" s="75"/>
      <c r="G87" s="75"/>
      <c r="H87" s="75"/>
      <c r="I87" s="75"/>
      <c r="J87" s="75"/>
      <c r="K87" s="75">
        <v>54031</v>
      </c>
      <c r="L87" s="75" t="s">
        <v>30</v>
      </c>
      <c r="M87" s="41">
        <v>1300</v>
      </c>
      <c r="N87" s="41">
        <v>8141</v>
      </c>
      <c r="O87" s="38">
        <v>15.96855423166687</v>
      </c>
      <c r="P87" s="84">
        <v>61800</v>
      </c>
    </row>
    <row r="88" spans="1:16" hidden="1" x14ac:dyDescent="0.25">
      <c r="A88" s="73" t="s">
        <v>1660</v>
      </c>
      <c r="B88" s="73" t="s">
        <v>1661</v>
      </c>
      <c r="C88" s="73" t="s">
        <v>1662</v>
      </c>
      <c r="D88" s="73" t="s">
        <v>1915</v>
      </c>
      <c r="E88" s="73" t="s">
        <v>374</v>
      </c>
      <c r="F88" s="73" t="s">
        <v>375</v>
      </c>
      <c r="G88" s="73" t="s">
        <v>345</v>
      </c>
      <c r="H88" s="73" t="s">
        <v>1663</v>
      </c>
      <c r="I88" s="73" t="s">
        <v>1664</v>
      </c>
      <c r="J88" s="73" t="s">
        <v>1664</v>
      </c>
      <c r="K88" s="73" t="s">
        <v>1879</v>
      </c>
      <c r="L88" s="73" t="s">
        <v>1879</v>
      </c>
      <c r="M88" s="60">
        <v>1993</v>
      </c>
      <c r="N88" s="60">
        <v>13943</v>
      </c>
      <c r="O88" s="61">
        <v>14.293910923043821</v>
      </c>
      <c r="P88" s="82" t="s">
        <v>1934</v>
      </c>
    </row>
    <row r="89" spans="1:16" hidden="1" x14ac:dyDescent="0.25">
      <c r="A89" s="74" t="s">
        <v>371</v>
      </c>
      <c r="B89" s="74" t="s">
        <v>372</v>
      </c>
      <c r="C89" s="74" t="s">
        <v>373</v>
      </c>
      <c r="D89" s="74" t="s">
        <v>1916</v>
      </c>
      <c r="E89" s="74" t="s">
        <v>374</v>
      </c>
      <c r="F89" s="74" t="s">
        <v>375</v>
      </c>
      <c r="G89" s="74" t="s">
        <v>345</v>
      </c>
      <c r="H89" s="74" t="s">
        <v>376</v>
      </c>
      <c r="I89" s="74" t="s">
        <v>377</v>
      </c>
      <c r="J89" s="74" t="s">
        <v>377</v>
      </c>
      <c r="K89" s="74">
        <v>5401900</v>
      </c>
      <c r="L89" s="74" t="s">
        <v>114</v>
      </c>
      <c r="M89" s="47">
        <v>61</v>
      </c>
      <c r="N89" s="47">
        <v>356</v>
      </c>
      <c r="O89" s="48">
        <v>17.134831460674157</v>
      </c>
      <c r="P89" s="83" t="s">
        <v>1934</v>
      </c>
    </row>
    <row r="90" spans="1:16" hidden="1" x14ac:dyDescent="0.25">
      <c r="A90" s="74" t="s">
        <v>529</v>
      </c>
      <c r="B90" s="74" t="s">
        <v>530</v>
      </c>
      <c r="C90" s="74" t="s">
        <v>531</v>
      </c>
      <c r="D90" s="74" t="s">
        <v>1916</v>
      </c>
      <c r="E90" s="74" t="s">
        <v>374</v>
      </c>
      <c r="F90" s="74" t="s">
        <v>375</v>
      </c>
      <c r="G90" s="74" t="s">
        <v>345</v>
      </c>
      <c r="H90" s="74" t="s">
        <v>532</v>
      </c>
      <c r="I90" s="74" t="s">
        <v>533</v>
      </c>
      <c r="J90" s="74" t="s">
        <v>533</v>
      </c>
      <c r="K90" s="74">
        <v>5410180</v>
      </c>
      <c r="L90" s="74" t="s">
        <v>138</v>
      </c>
      <c r="M90" s="47">
        <v>32</v>
      </c>
      <c r="N90" s="47">
        <v>4056</v>
      </c>
      <c r="O90" s="48">
        <v>0.78895463510848129</v>
      </c>
      <c r="P90" s="83" t="s">
        <v>1934</v>
      </c>
    </row>
    <row r="91" spans="1:16" hidden="1" x14ac:dyDescent="0.25">
      <c r="A91" s="74" t="s">
        <v>628</v>
      </c>
      <c r="B91" s="74" t="s">
        <v>629</v>
      </c>
      <c r="C91" s="74" t="s">
        <v>630</v>
      </c>
      <c r="D91" s="74" t="s">
        <v>1916</v>
      </c>
      <c r="E91" s="74" t="s">
        <v>374</v>
      </c>
      <c r="F91" s="74" t="s">
        <v>375</v>
      </c>
      <c r="G91" s="74" t="s">
        <v>345</v>
      </c>
      <c r="H91" s="74" t="s">
        <v>631</v>
      </c>
      <c r="I91" s="74" t="s">
        <v>632</v>
      </c>
      <c r="J91" s="74" t="s">
        <v>632</v>
      </c>
      <c r="K91" s="74">
        <v>5415628</v>
      </c>
      <c r="L91" s="74" t="s">
        <v>155</v>
      </c>
      <c r="M91" s="47">
        <v>136</v>
      </c>
      <c r="N91" s="47">
        <v>8000</v>
      </c>
      <c r="O91" s="48">
        <v>1.7000000000000002</v>
      </c>
      <c r="P91" s="83">
        <v>12700</v>
      </c>
    </row>
    <row r="92" spans="1:16" hidden="1" x14ac:dyDescent="0.25">
      <c r="A92" s="74" t="s">
        <v>985</v>
      </c>
      <c r="B92" s="74" t="s">
        <v>986</v>
      </c>
      <c r="C92" s="74" t="s">
        <v>987</v>
      </c>
      <c r="D92" s="74" t="s">
        <v>1916</v>
      </c>
      <c r="E92" s="74" t="s">
        <v>374</v>
      </c>
      <c r="F92" s="74" t="s">
        <v>375</v>
      </c>
      <c r="G92" s="74" t="s">
        <v>345</v>
      </c>
      <c r="H92" s="74" t="s">
        <v>988</v>
      </c>
      <c r="I92" s="74" t="s">
        <v>989</v>
      </c>
      <c r="J92" s="74" t="s">
        <v>989</v>
      </c>
      <c r="K92" s="74">
        <v>5448748</v>
      </c>
      <c r="L92" s="74" t="s">
        <v>219</v>
      </c>
      <c r="M92" s="47">
        <v>37</v>
      </c>
      <c r="N92" s="47">
        <v>177</v>
      </c>
      <c r="O92" s="48">
        <v>20.903954802259886</v>
      </c>
      <c r="P92" s="83">
        <v>10000</v>
      </c>
    </row>
    <row r="93" spans="1:16" hidden="1" x14ac:dyDescent="0.25">
      <c r="A93" s="74" t="s">
        <v>990</v>
      </c>
      <c r="B93" s="74" t="s">
        <v>991</v>
      </c>
      <c r="C93" s="74" t="s">
        <v>992</v>
      </c>
      <c r="D93" s="74" t="s">
        <v>1916</v>
      </c>
      <c r="E93" s="74" t="s">
        <v>374</v>
      </c>
      <c r="F93" s="74" t="s">
        <v>375</v>
      </c>
      <c r="G93" s="74" t="s">
        <v>345</v>
      </c>
      <c r="H93" s="74" t="s">
        <v>993</v>
      </c>
      <c r="I93" s="74" t="s">
        <v>994</v>
      </c>
      <c r="J93" s="74" t="s">
        <v>994</v>
      </c>
      <c r="K93" s="74">
        <v>5449252</v>
      </c>
      <c r="L93" s="74" t="s">
        <v>220</v>
      </c>
      <c r="M93" s="47">
        <v>29</v>
      </c>
      <c r="N93" s="47">
        <v>285</v>
      </c>
      <c r="O93" s="48">
        <v>10.175438596491228</v>
      </c>
      <c r="P93" s="83" t="s">
        <v>1934</v>
      </c>
    </row>
    <row r="94" spans="1:16" hidden="1" x14ac:dyDescent="0.25">
      <c r="A94" s="74" t="s">
        <v>1160</v>
      </c>
      <c r="B94" s="74" t="s">
        <v>1161</v>
      </c>
      <c r="C94" s="74" t="s">
        <v>1162</v>
      </c>
      <c r="D94" s="74" t="s">
        <v>1916</v>
      </c>
      <c r="E94" s="74" t="s">
        <v>374</v>
      </c>
      <c r="F94" s="74" t="s">
        <v>375</v>
      </c>
      <c r="G94" s="74" t="s">
        <v>345</v>
      </c>
      <c r="H94" s="74" t="s">
        <v>1163</v>
      </c>
      <c r="I94" s="74" t="s">
        <v>1164</v>
      </c>
      <c r="J94" s="74" t="s">
        <v>1164</v>
      </c>
      <c r="K94" s="74">
        <v>5459836</v>
      </c>
      <c r="L94" s="74" t="s">
        <v>252</v>
      </c>
      <c r="M94" s="47">
        <v>28</v>
      </c>
      <c r="N94" s="47">
        <v>872</v>
      </c>
      <c r="O94" s="48">
        <v>3.2110091743119269</v>
      </c>
      <c r="P94" s="83" t="s">
        <v>1934</v>
      </c>
    </row>
    <row r="95" spans="1:16" hidden="1" x14ac:dyDescent="0.25">
      <c r="A95" s="74" t="s">
        <v>1359</v>
      </c>
      <c r="B95" s="74" t="s">
        <v>1360</v>
      </c>
      <c r="C95" s="74" t="s">
        <v>1361</v>
      </c>
      <c r="D95" s="74" t="s">
        <v>1916</v>
      </c>
      <c r="E95" s="74" t="s">
        <v>374</v>
      </c>
      <c r="F95" s="74" t="s">
        <v>375</v>
      </c>
      <c r="G95" s="74" t="s">
        <v>345</v>
      </c>
      <c r="H95" s="74" t="s">
        <v>1362</v>
      </c>
      <c r="I95" s="74" t="s">
        <v>1363</v>
      </c>
      <c r="J95" s="74" t="s">
        <v>1363</v>
      </c>
      <c r="K95" s="74">
        <v>5471380</v>
      </c>
      <c r="L95" s="74" t="s">
        <v>290</v>
      </c>
      <c r="M95" s="47">
        <v>54</v>
      </c>
      <c r="N95" s="47">
        <v>750</v>
      </c>
      <c r="O95" s="48">
        <v>7.1999999999999993</v>
      </c>
      <c r="P95" s="83" t="s">
        <v>1934</v>
      </c>
    </row>
    <row r="96" spans="1:16" hidden="1" x14ac:dyDescent="0.25">
      <c r="A96" s="74" t="s">
        <v>1374</v>
      </c>
      <c r="B96" s="74" t="s">
        <v>1375</v>
      </c>
      <c r="C96" s="74" t="s">
        <v>1376</v>
      </c>
      <c r="D96" s="74" t="s">
        <v>1916</v>
      </c>
      <c r="E96" s="74" t="s">
        <v>374</v>
      </c>
      <c r="F96" s="74" t="s">
        <v>375</v>
      </c>
      <c r="G96" s="74" t="s">
        <v>345</v>
      </c>
      <c r="H96" s="74" t="s">
        <v>1377</v>
      </c>
      <c r="I96" s="74" t="s">
        <v>1378</v>
      </c>
      <c r="J96" s="74" t="s">
        <v>1378</v>
      </c>
      <c r="K96" s="74">
        <v>5473636</v>
      </c>
      <c r="L96" s="74" t="s">
        <v>293</v>
      </c>
      <c r="M96" s="47">
        <v>44</v>
      </c>
      <c r="N96" s="47">
        <v>1013</v>
      </c>
      <c r="O96" s="48">
        <v>4.3435340572556758</v>
      </c>
      <c r="P96" s="83" t="s">
        <v>1934</v>
      </c>
    </row>
    <row r="97" spans="1:16" hidden="1" x14ac:dyDescent="0.25">
      <c r="A97" s="74" t="s">
        <v>1415</v>
      </c>
      <c r="B97" s="74" t="s">
        <v>1416</v>
      </c>
      <c r="C97" s="74" t="s">
        <v>1417</v>
      </c>
      <c r="D97" s="74" t="s">
        <v>1916</v>
      </c>
      <c r="E97" s="74" t="s">
        <v>374</v>
      </c>
      <c r="F97" s="74" t="s">
        <v>375</v>
      </c>
      <c r="G97" s="74" t="s">
        <v>345</v>
      </c>
      <c r="H97" s="74" t="s">
        <v>1418</v>
      </c>
      <c r="I97" s="74" t="s">
        <v>1419</v>
      </c>
      <c r="J97" s="74" t="s">
        <v>1419</v>
      </c>
      <c r="K97" s="74">
        <v>5477188</v>
      </c>
      <c r="L97" s="74" t="s">
        <v>301</v>
      </c>
      <c r="M97" s="47">
        <v>134</v>
      </c>
      <c r="N97" s="47">
        <v>931</v>
      </c>
      <c r="O97" s="48">
        <v>14.393125671321162</v>
      </c>
      <c r="P97" s="83">
        <v>18900</v>
      </c>
    </row>
    <row r="98" spans="1:16" hidden="1" x14ac:dyDescent="0.25">
      <c r="A98" s="74" t="s">
        <v>1522</v>
      </c>
      <c r="B98" s="74" t="s">
        <v>1523</v>
      </c>
      <c r="C98" s="74" t="s">
        <v>1524</v>
      </c>
      <c r="D98" s="74" t="s">
        <v>1916</v>
      </c>
      <c r="E98" s="74" t="s">
        <v>374</v>
      </c>
      <c r="F98" s="74" t="s">
        <v>375</v>
      </c>
      <c r="G98" s="74" t="s">
        <v>345</v>
      </c>
      <c r="H98" s="74" t="s">
        <v>1525</v>
      </c>
      <c r="I98" s="74" t="s">
        <v>1526</v>
      </c>
      <c r="J98" s="74" t="s">
        <v>1526</v>
      </c>
      <c r="K98" s="74">
        <v>5485924</v>
      </c>
      <c r="L98" s="74" t="s">
        <v>322</v>
      </c>
      <c r="M98" s="47">
        <v>11</v>
      </c>
      <c r="N98" s="47">
        <v>252</v>
      </c>
      <c r="O98" s="48">
        <v>4.3650793650793647</v>
      </c>
      <c r="P98" s="83" t="s">
        <v>1934</v>
      </c>
    </row>
    <row r="99" spans="1:16" hidden="1" x14ac:dyDescent="0.25">
      <c r="A99" s="75" t="s">
        <v>33</v>
      </c>
      <c r="B99" s="75" t="s">
        <v>1883</v>
      </c>
      <c r="C99" s="75"/>
      <c r="D99" s="75" t="s">
        <v>1917</v>
      </c>
      <c r="E99" s="75"/>
      <c r="F99" s="75"/>
      <c r="G99" s="75"/>
      <c r="H99" s="75"/>
      <c r="I99" s="75"/>
      <c r="J99" s="75"/>
      <c r="K99" s="75">
        <v>54033</v>
      </c>
      <c r="L99" s="75" t="s">
        <v>32</v>
      </c>
      <c r="M99" s="41">
        <v>2559</v>
      </c>
      <c r="N99" s="41">
        <v>30635</v>
      </c>
      <c r="O99" s="38">
        <v>8.3531907948425008</v>
      </c>
      <c r="P99" s="84">
        <v>41500</v>
      </c>
    </row>
    <row r="100" spans="1:16" hidden="1" x14ac:dyDescent="0.25">
      <c r="A100" s="73" t="s">
        <v>1665</v>
      </c>
      <c r="B100" s="73" t="s">
        <v>1666</v>
      </c>
      <c r="C100" s="73" t="s">
        <v>1667</v>
      </c>
      <c r="D100" s="73" t="s">
        <v>1915</v>
      </c>
      <c r="E100" s="73" t="s">
        <v>1291</v>
      </c>
      <c r="F100" s="73" t="s">
        <v>1292</v>
      </c>
      <c r="G100" s="73" t="s">
        <v>345</v>
      </c>
      <c r="H100" s="73" t="s">
        <v>1668</v>
      </c>
      <c r="I100" s="73" t="s">
        <v>1669</v>
      </c>
      <c r="J100" s="73" t="s">
        <v>1669</v>
      </c>
      <c r="K100" s="73" t="s">
        <v>1879</v>
      </c>
      <c r="L100" s="73" t="s">
        <v>1879</v>
      </c>
      <c r="M100" s="60">
        <v>2439</v>
      </c>
      <c r="N100" s="60">
        <v>9765</v>
      </c>
      <c r="O100" s="61">
        <v>24.976958525345623</v>
      </c>
      <c r="P100" s="82" t="s">
        <v>1934</v>
      </c>
    </row>
    <row r="101" spans="1:16" hidden="1" x14ac:dyDescent="0.25">
      <c r="A101" s="74" t="s">
        <v>1288</v>
      </c>
      <c r="B101" s="74" t="s">
        <v>1289</v>
      </c>
      <c r="C101" s="74" t="s">
        <v>1290</v>
      </c>
      <c r="D101" s="74" t="s">
        <v>1916</v>
      </c>
      <c r="E101" s="74" t="s">
        <v>1291</v>
      </c>
      <c r="F101" s="74" t="s">
        <v>1292</v>
      </c>
      <c r="G101" s="74" t="s">
        <v>345</v>
      </c>
      <c r="H101" s="74" t="s">
        <v>1293</v>
      </c>
      <c r="I101" s="74" t="s">
        <v>1294</v>
      </c>
      <c r="J101" s="74" t="s">
        <v>1294</v>
      </c>
      <c r="K101" s="74">
        <v>5467108</v>
      </c>
      <c r="L101" s="74" t="s">
        <v>277</v>
      </c>
      <c r="M101" s="47">
        <v>116</v>
      </c>
      <c r="N101" s="47">
        <v>1660</v>
      </c>
      <c r="O101" s="48">
        <v>6.9879518072289164</v>
      </c>
      <c r="P101" s="83" t="s">
        <v>1934</v>
      </c>
    </row>
    <row r="102" spans="1:16" hidden="1" x14ac:dyDescent="0.25">
      <c r="A102" s="74" t="s">
        <v>1319</v>
      </c>
      <c r="B102" s="74" t="s">
        <v>1320</v>
      </c>
      <c r="C102" s="74" t="s">
        <v>1321</v>
      </c>
      <c r="D102" s="74" t="s">
        <v>1916</v>
      </c>
      <c r="E102" s="74" t="s">
        <v>1291</v>
      </c>
      <c r="F102" s="74" t="s">
        <v>1292</v>
      </c>
      <c r="G102" s="74" t="s">
        <v>345</v>
      </c>
      <c r="H102" s="74" t="s">
        <v>1322</v>
      </c>
      <c r="I102" s="74" t="s">
        <v>1323</v>
      </c>
      <c r="J102" s="74" t="s">
        <v>1323</v>
      </c>
      <c r="K102" s="74">
        <v>5468596</v>
      </c>
      <c r="L102" s="74" t="s">
        <v>282</v>
      </c>
      <c r="M102" s="47">
        <v>60</v>
      </c>
      <c r="N102" s="47">
        <v>1534</v>
      </c>
      <c r="O102" s="48">
        <v>3.9113428943937421</v>
      </c>
      <c r="P102" s="83" t="s">
        <v>1934</v>
      </c>
    </row>
    <row r="103" spans="1:16" hidden="1" x14ac:dyDescent="0.25">
      <c r="A103" s="75" t="s">
        <v>35</v>
      </c>
      <c r="B103" s="75" t="s">
        <v>1883</v>
      </c>
      <c r="C103" s="75"/>
      <c r="D103" s="75" t="s">
        <v>1917</v>
      </c>
      <c r="E103" s="75"/>
      <c r="F103" s="75"/>
      <c r="G103" s="75"/>
      <c r="H103" s="75"/>
      <c r="I103" s="75"/>
      <c r="J103" s="75"/>
      <c r="K103" s="75">
        <v>54035</v>
      </c>
      <c r="L103" s="75" t="s">
        <v>34</v>
      </c>
      <c r="M103" s="41">
        <v>2615</v>
      </c>
      <c r="N103" s="41">
        <v>12959</v>
      </c>
      <c r="O103" s="38">
        <v>20.179026159425881</v>
      </c>
      <c r="P103" s="84">
        <v>55500</v>
      </c>
    </row>
    <row r="104" spans="1:16" hidden="1" x14ac:dyDescent="0.25">
      <c r="A104" s="73" t="s">
        <v>1670</v>
      </c>
      <c r="B104" s="73" t="s">
        <v>1671</v>
      </c>
      <c r="C104" s="73" t="s">
        <v>1672</v>
      </c>
      <c r="D104" s="73" t="s">
        <v>1915</v>
      </c>
      <c r="E104" s="73" t="s">
        <v>510</v>
      </c>
      <c r="F104" s="73" t="s">
        <v>511</v>
      </c>
      <c r="G104" s="73" t="s">
        <v>345</v>
      </c>
      <c r="H104" s="73" t="s">
        <v>1673</v>
      </c>
      <c r="I104" s="73" t="s">
        <v>1674</v>
      </c>
      <c r="J104" s="73" t="s">
        <v>1674</v>
      </c>
      <c r="K104" s="73" t="s">
        <v>1879</v>
      </c>
      <c r="L104" s="73" t="s">
        <v>1879</v>
      </c>
      <c r="M104" s="60">
        <v>1232</v>
      </c>
      <c r="N104" s="60">
        <v>17788</v>
      </c>
      <c r="O104" s="61">
        <v>6.9260175399145485</v>
      </c>
      <c r="P104" s="82" t="s">
        <v>1934</v>
      </c>
    </row>
    <row r="105" spans="1:16" hidden="1" x14ac:dyDescent="0.25">
      <c r="A105" s="74" t="s">
        <v>507</v>
      </c>
      <c r="B105" s="74" t="s">
        <v>508</v>
      </c>
      <c r="C105" s="74" t="s">
        <v>509</v>
      </c>
      <c r="D105" s="74" t="s">
        <v>1916</v>
      </c>
      <c r="E105" s="74" t="s">
        <v>510</v>
      </c>
      <c r="F105" s="74" t="s">
        <v>511</v>
      </c>
      <c r="G105" s="74" t="s">
        <v>345</v>
      </c>
      <c r="H105" s="74" t="s">
        <v>512</v>
      </c>
      <c r="I105" s="74" t="s">
        <v>513</v>
      </c>
      <c r="J105" s="74" t="s">
        <v>513</v>
      </c>
      <c r="K105" s="74">
        <v>5408932</v>
      </c>
      <c r="L105" s="74" t="s">
        <v>134</v>
      </c>
      <c r="M105" s="47">
        <v>4</v>
      </c>
      <c r="N105" s="47">
        <v>657</v>
      </c>
      <c r="O105" s="48">
        <v>0.60882800608828003</v>
      </c>
      <c r="P105" s="83" t="s">
        <v>1934</v>
      </c>
    </row>
    <row r="106" spans="1:16" hidden="1" x14ac:dyDescent="0.25">
      <c r="A106" s="74" t="s">
        <v>611</v>
      </c>
      <c r="B106" s="74" t="s">
        <v>612</v>
      </c>
      <c r="C106" s="74" t="s">
        <v>613</v>
      </c>
      <c r="D106" s="74" t="s">
        <v>1916</v>
      </c>
      <c r="E106" s="74" t="s">
        <v>510</v>
      </c>
      <c r="F106" s="74" t="s">
        <v>511</v>
      </c>
      <c r="G106" s="74" t="s">
        <v>345</v>
      </c>
      <c r="H106" s="74" t="s">
        <v>614</v>
      </c>
      <c r="I106" s="74" t="s">
        <v>615</v>
      </c>
      <c r="J106" s="74" t="s">
        <v>615</v>
      </c>
      <c r="K106" s="74">
        <v>5414610</v>
      </c>
      <c r="L106" s="74" t="s">
        <v>152</v>
      </c>
      <c r="M106" s="47">
        <v>0</v>
      </c>
      <c r="N106" s="47">
        <v>2488</v>
      </c>
      <c r="O106" s="48">
        <v>0</v>
      </c>
      <c r="P106" s="83" t="s">
        <v>1934</v>
      </c>
    </row>
    <row r="107" spans="1:16" hidden="1" x14ac:dyDescent="0.25">
      <c r="A107" s="74" t="s">
        <v>863</v>
      </c>
      <c r="B107" s="74" t="s">
        <v>864</v>
      </c>
      <c r="C107" s="74" t="s">
        <v>865</v>
      </c>
      <c r="D107" s="74" t="s">
        <v>1916</v>
      </c>
      <c r="E107" s="74" t="s">
        <v>510</v>
      </c>
      <c r="F107" s="74" t="s">
        <v>511</v>
      </c>
      <c r="G107" s="74" t="s">
        <v>345</v>
      </c>
      <c r="H107" s="74" t="s">
        <v>866</v>
      </c>
      <c r="I107" s="74" t="s">
        <v>867</v>
      </c>
      <c r="J107" s="74" t="s">
        <v>867</v>
      </c>
      <c r="K107" s="74">
        <v>5435284</v>
      </c>
      <c r="L107" s="74" t="s">
        <v>197</v>
      </c>
      <c r="M107" s="47">
        <v>0</v>
      </c>
      <c r="N107" s="47">
        <v>168</v>
      </c>
      <c r="O107" s="48">
        <v>0</v>
      </c>
      <c r="P107" s="83" t="s">
        <v>1934</v>
      </c>
    </row>
    <row r="108" spans="1:16" hidden="1" x14ac:dyDescent="0.25">
      <c r="A108" s="74" t="s">
        <v>1283</v>
      </c>
      <c r="B108" s="74" t="s">
        <v>1284</v>
      </c>
      <c r="C108" s="74" t="s">
        <v>1285</v>
      </c>
      <c r="D108" s="74" t="s">
        <v>1916</v>
      </c>
      <c r="E108" s="74" t="s">
        <v>510</v>
      </c>
      <c r="F108" s="74" t="s">
        <v>511</v>
      </c>
      <c r="G108" s="74" t="s">
        <v>345</v>
      </c>
      <c r="H108" s="74" t="s">
        <v>1286</v>
      </c>
      <c r="I108" s="74" t="s">
        <v>1287</v>
      </c>
      <c r="J108" s="74" t="s">
        <v>1287</v>
      </c>
      <c r="K108" s="74">
        <v>5466988</v>
      </c>
      <c r="L108" s="74" t="s">
        <v>276</v>
      </c>
      <c r="M108" s="47">
        <v>199</v>
      </c>
      <c r="N108" s="47">
        <v>2121</v>
      </c>
      <c r="O108" s="48">
        <v>9.3823668081093832</v>
      </c>
      <c r="P108" s="83">
        <v>10000</v>
      </c>
    </row>
    <row r="109" spans="1:16" hidden="1" x14ac:dyDescent="0.25">
      <c r="A109" s="74" t="s">
        <v>1369</v>
      </c>
      <c r="B109" s="74" t="s">
        <v>1370</v>
      </c>
      <c r="C109" s="74" t="s">
        <v>1371</v>
      </c>
      <c r="D109" s="74" t="s">
        <v>1916</v>
      </c>
      <c r="E109" s="74" t="s">
        <v>510</v>
      </c>
      <c r="F109" s="74" t="s">
        <v>511</v>
      </c>
      <c r="G109" s="74" t="s">
        <v>345</v>
      </c>
      <c r="H109" s="74" t="s">
        <v>1372</v>
      </c>
      <c r="I109" s="74" t="s">
        <v>1373</v>
      </c>
      <c r="J109" s="74" t="s">
        <v>1373</v>
      </c>
      <c r="K109" s="74">
        <v>5473468</v>
      </c>
      <c r="L109" s="74" t="s">
        <v>292</v>
      </c>
      <c r="M109" s="47">
        <v>13</v>
      </c>
      <c r="N109" s="47">
        <v>385</v>
      </c>
      <c r="O109" s="48">
        <v>3.3766233766233764</v>
      </c>
      <c r="P109" s="83" t="s">
        <v>1934</v>
      </c>
    </row>
    <row r="110" spans="1:16" hidden="1" x14ac:dyDescent="0.25">
      <c r="A110" s="75" t="s">
        <v>37</v>
      </c>
      <c r="B110" s="75" t="s">
        <v>1883</v>
      </c>
      <c r="C110" s="75"/>
      <c r="D110" s="75" t="s">
        <v>1917</v>
      </c>
      <c r="E110" s="75"/>
      <c r="F110" s="75"/>
      <c r="G110" s="75"/>
      <c r="H110" s="75"/>
      <c r="I110" s="75"/>
      <c r="J110" s="75"/>
      <c r="K110" s="75">
        <v>54037</v>
      </c>
      <c r="L110" s="75" t="s">
        <v>36</v>
      </c>
      <c r="M110" s="41">
        <v>1448</v>
      </c>
      <c r="N110" s="41">
        <v>23607</v>
      </c>
      <c r="O110" s="38">
        <v>6.1337738806286266</v>
      </c>
      <c r="P110" s="84">
        <v>50200</v>
      </c>
    </row>
    <row r="111" spans="1:16" hidden="1" x14ac:dyDescent="0.25">
      <c r="A111" s="73" t="s">
        <v>1675</v>
      </c>
      <c r="B111" s="73" t="s">
        <v>1676</v>
      </c>
      <c r="C111" s="73" t="s">
        <v>1677</v>
      </c>
      <c r="D111" s="73" t="s">
        <v>1915</v>
      </c>
      <c r="E111" s="73" t="s">
        <v>458</v>
      </c>
      <c r="F111" s="73" t="s">
        <v>459</v>
      </c>
      <c r="G111" s="73" t="s">
        <v>345</v>
      </c>
      <c r="H111" s="73" t="s">
        <v>1678</v>
      </c>
      <c r="I111" s="73" t="s">
        <v>1679</v>
      </c>
      <c r="J111" s="73" t="s">
        <v>1679</v>
      </c>
      <c r="K111" s="73" t="s">
        <v>1879</v>
      </c>
      <c r="L111" s="73" t="s">
        <v>1879</v>
      </c>
      <c r="M111" s="60">
        <v>7889</v>
      </c>
      <c r="N111" s="60">
        <v>41436</v>
      </c>
      <c r="O111" s="61">
        <v>19.038999903465587</v>
      </c>
      <c r="P111" s="82" t="s">
        <v>1934</v>
      </c>
    </row>
    <row r="112" spans="1:16" hidden="1" x14ac:dyDescent="0.25">
      <c r="A112" s="74" t="s">
        <v>455</v>
      </c>
      <c r="B112" s="74" t="s">
        <v>456</v>
      </c>
      <c r="C112" s="74" t="s">
        <v>457</v>
      </c>
      <c r="D112" s="74" t="s">
        <v>1916</v>
      </c>
      <c r="E112" s="74" t="s">
        <v>458</v>
      </c>
      <c r="F112" s="74" t="s">
        <v>459</v>
      </c>
      <c r="G112" s="74" t="s">
        <v>345</v>
      </c>
      <c r="H112" s="74" t="s">
        <v>460</v>
      </c>
      <c r="I112" s="74" t="s">
        <v>461</v>
      </c>
      <c r="J112" s="74" t="s">
        <v>461</v>
      </c>
      <c r="K112" s="74">
        <v>5405836</v>
      </c>
      <c r="L112" s="74" t="s">
        <v>126</v>
      </c>
      <c r="M112" s="47">
        <v>16</v>
      </c>
      <c r="N112" s="47">
        <v>732</v>
      </c>
      <c r="O112" s="48">
        <v>2.1857923497267762</v>
      </c>
      <c r="P112" s="83" t="s">
        <v>1934</v>
      </c>
    </row>
    <row r="113" spans="1:16" hidden="1" x14ac:dyDescent="0.25">
      <c r="A113" s="74" t="s">
        <v>587</v>
      </c>
      <c r="B113" s="74" t="s">
        <v>588</v>
      </c>
      <c r="C113" s="74" t="s">
        <v>589</v>
      </c>
      <c r="D113" s="74" t="s">
        <v>1916</v>
      </c>
      <c r="E113" s="74" t="s">
        <v>458</v>
      </c>
      <c r="F113" s="74" t="s">
        <v>459</v>
      </c>
      <c r="G113" s="74" t="s">
        <v>345</v>
      </c>
      <c r="H113" s="74" t="s">
        <v>590</v>
      </c>
      <c r="I113" s="74" t="s">
        <v>591</v>
      </c>
      <c r="J113" s="74" t="s">
        <v>591</v>
      </c>
      <c r="K113" s="74">
        <v>5413924</v>
      </c>
      <c r="L113" s="74" t="s">
        <v>148</v>
      </c>
      <c r="M113" s="47">
        <v>75</v>
      </c>
      <c r="N113" s="47">
        <v>255</v>
      </c>
      <c r="O113" s="48">
        <v>29.411764705882355</v>
      </c>
      <c r="P113" s="83" t="s">
        <v>1934</v>
      </c>
    </row>
    <row r="114" spans="1:16" hidden="1" x14ac:dyDescent="0.25">
      <c r="A114" s="74" t="s">
        <v>606</v>
      </c>
      <c r="B114" s="74" t="s">
        <v>607</v>
      </c>
      <c r="C114" s="74" t="s">
        <v>608</v>
      </c>
      <c r="D114" s="74" t="s">
        <v>1916</v>
      </c>
      <c r="E114" s="74" t="s">
        <v>458</v>
      </c>
      <c r="F114" s="74" t="s">
        <v>459</v>
      </c>
      <c r="G114" s="74" t="s">
        <v>345</v>
      </c>
      <c r="H114" s="74" t="s">
        <v>609</v>
      </c>
      <c r="I114" s="74" t="s">
        <v>610</v>
      </c>
      <c r="J114" s="74" t="s">
        <v>610</v>
      </c>
      <c r="K114" s="74">
        <v>5414600</v>
      </c>
      <c r="L114" s="74" t="s">
        <v>151</v>
      </c>
      <c r="M114" s="47">
        <v>240</v>
      </c>
      <c r="N114" s="47">
        <v>26008</v>
      </c>
      <c r="O114" s="48">
        <v>0.92279298677330046</v>
      </c>
      <c r="P114" s="83">
        <v>94000</v>
      </c>
    </row>
    <row r="115" spans="1:16" hidden="1" x14ac:dyDescent="0.25">
      <c r="A115" s="74" t="s">
        <v>616</v>
      </c>
      <c r="B115" s="74" t="s">
        <v>617</v>
      </c>
      <c r="C115" s="74" t="s">
        <v>618</v>
      </c>
      <c r="D115" s="74" t="s">
        <v>1916</v>
      </c>
      <c r="E115" s="74" t="s">
        <v>458</v>
      </c>
      <c r="F115" s="74" t="s">
        <v>459</v>
      </c>
      <c r="G115" s="74" t="s">
        <v>345</v>
      </c>
      <c r="H115" s="74" t="s">
        <v>619</v>
      </c>
      <c r="I115" s="74" t="s">
        <v>620</v>
      </c>
      <c r="J115" s="74" t="s">
        <v>620</v>
      </c>
      <c r="K115" s="74">
        <v>5415028</v>
      </c>
      <c r="L115" s="74" t="s">
        <v>153</v>
      </c>
      <c r="M115" s="47">
        <v>215</v>
      </c>
      <c r="N115" s="47">
        <v>831</v>
      </c>
      <c r="O115" s="48">
        <v>25.872442839951866</v>
      </c>
      <c r="P115" s="83" t="s">
        <v>1934</v>
      </c>
    </row>
    <row r="116" spans="1:16" hidden="1" x14ac:dyDescent="0.25">
      <c r="A116" s="74" t="s">
        <v>645</v>
      </c>
      <c r="B116" s="74" t="s">
        <v>646</v>
      </c>
      <c r="C116" s="74" t="s">
        <v>647</v>
      </c>
      <c r="D116" s="74" t="s">
        <v>1916</v>
      </c>
      <c r="E116" s="74" t="s">
        <v>458</v>
      </c>
      <c r="F116" s="74" t="s">
        <v>459</v>
      </c>
      <c r="G116" s="74" t="s">
        <v>345</v>
      </c>
      <c r="H116" s="74" t="s">
        <v>648</v>
      </c>
      <c r="I116" s="74" t="s">
        <v>649</v>
      </c>
      <c r="J116" s="74" t="s">
        <v>649</v>
      </c>
      <c r="K116" s="74">
        <v>5416012</v>
      </c>
      <c r="L116" s="74" t="s">
        <v>158</v>
      </c>
      <c r="M116" s="47">
        <v>18</v>
      </c>
      <c r="N116" s="47">
        <v>467</v>
      </c>
      <c r="O116" s="48">
        <v>3.8543897216274088</v>
      </c>
      <c r="P116" s="83" t="s">
        <v>1934</v>
      </c>
    </row>
    <row r="117" spans="1:16" hidden="1" x14ac:dyDescent="0.25">
      <c r="A117" s="74" t="s">
        <v>681</v>
      </c>
      <c r="B117" s="74" t="s">
        <v>682</v>
      </c>
      <c r="C117" s="74" t="s">
        <v>683</v>
      </c>
      <c r="D117" s="74" t="s">
        <v>1916</v>
      </c>
      <c r="E117" s="74" t="s">
        <v>458</v>
      </c>
      <c r="F117" s="74" t="s">
        <v>459</v>
      </c>
      <c r="G117" s="74" t="s">
        <v>345</v>
      </c>
      <c r="H117" s="74" t="s">
        <v>684</v>
      </c>
      <c r="I117" s="74" t="s">
        <v>685</v>
      </c>
      <c r="J117" s="74" t="s">
        <v>685</v>
      </c>
      <c r="K117" s="74">
        <v>5422564</v>
      </c>
      <c r="L117" s="74" t="s">
        <v>164</v>
      </c>
      <c r="M117" s="47">
        <v>42</v>
      </c>
      <c r="N117" s="47">
        <v>4254</v>
      </c>
      <c r="O117" s="48">
        <v>0.98730606488011285</v>
      </c>
      <c r="P117" s="83" t="s">
        <v>1934</v>
      </c>
    </row>
    <row r="118" spans="1:16" hidden="1" x14ac:dyDescent="0.25">
      <c r="A118" s="74" t="s">
        <v>693</v>
      </c>
      <c r="B118" s="74" t="s">
        <v>694</v>
      </c>
      <c r="C118" s="74" t="s">
        <v>695</v>
      </c>
      <c r="D118" s="74" t="s">
        <v>1916</v>
      </c>
      <c r="E118" s="74" t="s">
        <v>458</v>
      </c>
      <c r="F118" s="74" t="s">
        <v>459</v>
      </c>
      <c r="G118" s="74" t="s">
        <v>345</v>
      </c>
      <c r="H118" s="74" t="s">
        <v>696</v>
      </c>
      <c r="I118" s="74" t="s">
        <v>697</v>
      </c>
      <c r="J118" s="74" t="s">
        <v>697</v>
      </c>
      <c r="K118" s="74">
        <v>5423092</v>
      </c>
      <c r="L118" s="74" t="s">
        <v>166</v>
      </c>
      <c r="M118" s="47">
        <v>36</v>
      </c>
      <c r="N118" s="47">
        <v>374</v>
      </c>
      <c r="O118" s="48">
        <v>9.6256684491978604</v>
      </c>
      <c r="P118" s="83" t="s">
        <v>1934</v>
      </c>
    </row>
    <row r="119" spans="1:16" hidden="1" x14ac:dyDescent="0.25">
      <c r="A119" s="74" t="s">
        <v>802</v>
      </c>
      <c r="B119" s="74" t="s">
        <v>803</v>
      </c>
      <c r="C119" s="74" t="s">
        <v>804</v>
      </c>
      <c r="D119" s="74" t="s">
        <v>1916</v>
      </c>
      <c r="E119" s="74" t="s">
        <v>458</v>
      </c>
      <c r="F119" s="74" t="s">
        <v>459</v>
      </c>
      <c r="G119" s="74" t="s">
        <v>345</v>
      </c>
      <c r="H119" s="74" t="s">
        <v>805</v>
      </c>
      <c r="I119" s="74" t="s">
        <v>806</v>
      </c>
      <c r="J119" s="74" t="s">
        <v>806</v>
      </c>
      <c r="K119" s="74">
        <v>5431324</v>
      </c>
      <c r="L119" s="74" t="s">
        <v>186</v>
      </c>
      <c r="M119" s="47">
        <v>75</v>
      </c>
      <c r="N119" s="47">
        <v>354</v>
      </c>
      <c r="O119" s="48">
        <v>21.1864406779661</v>
      </c>
      <c r="P119" s="83">
        <v>10000</v>
      </c>
    </row>
    <row r="120" spans="1:16" hidden="1" x14ac:dyDescent="0.25">
      <c r="A120" s="74" t="s">
        <v>853</v>
      </c>
      <c r="B120" s="74" t="s">
        <v>854</v>
      </c>
      <c r="C120" s="74" t="s">
        <v>855</v>
      </c>
      <c r="D120" s="74" t="s">
        <v>1916</v>
      </c>
      <c r="E120" s="74" t="s">
        <v>458</v>
      </c>
      <c r="F120" s="74" t="s">
        <v>459</v>
      </c>
      <c r="G120" s="74" t="s">
        <v>345</v>
      </c>
      <c r="H120" s="74" t="s">
        <v>856</v>
      </c>
      <c r="I120" s="74" t="s">
        <v>857</v>
      </c>
      <c r="J120" s="74" t="s">
        <v>857</v>
      </c>
      <c r="K120" s="74">
        <v>5434756</v>
      </c>
      <c r="L120" s="74" t="s">
        <v>195</v>
      </c>
      <c r="M120" s="47">
        <v>10</v>
      </c>
      <c r="N120" s="47">
        <v>137</v>
      </c>
      <c r="O120" s="48">
        <v>7.2992700729926998</v>
      </c>
      <c r="P120" s="83">
        <v>13000</v>
      </c>
    </row>
    <row r="121" spans="1:16" hidden="1" x14ac:dyDescent="0.25">
      <c r="A121" s="74" t="s">
        <v>1025</v>
      </c>
      <c r="B121" s="74" t="s">
        <v>1026</v>
      </c>
      <c r="C121" s="74" t="s">
        <v>1027</v>
      </c>
      <c r="D121" s="74" t="s">
        <v>1916</v>
      </c>
      <c r="E121" s="74" t="s">
        <v>458</v>
      </c>
      <c r="F121" s="74" t="s">
        <v>459</v>
      </c>
      <c r="G121" s="74" t="s">
        <v>345</v>
      </c>
      <c r="H121" s="74" t="s">
        <v>1028</v>
      </c>
      <c r="I121" s="74" t="s">
        <v>1029</v>
      </c>
      <c r="J121" s="74" t="s">
        <v>1029</v>
      </c>
      <c r="K121" s="74">
        <v>5451724</v>
      </c>
      <c r="L121" s="74" t="s">
        <v>227</v>
      </c>
      <c r="M121" s="47">
        <v>70</v>
      </c>
      <c r="N121" s="47">
        <v>722</v>
      </c>
      <c r="O121" s="48">
        <v>9.6952908587257625</v>
      </c>
      <c r="P121" s="83">
        <v>15000</v>
      </c>
    </row>
    <row r="122" spans="1:16" hidden="1" x14ac:dyDescent="0.25">
      <c r="A122" s="76" t="s">
        <v>1080</v>
      </c>
      <c r="B122" s="76" t="s">
        <v>1081</v>
      </c>
      <c r="C122" s="76" t="s">
        <v>1086</v>
      </c>
      <c r="D122" s="76" t="s">
        <v>1916</v>
      </c>
      <c r="E122" s="76" t="s">
        <v>1083</v>
      </c>
      <c r="F122" s="76" t="s">
        <v>459</v>
      </c>
      <c r="G122" s="76" t="s">
        <v>345</v>
      </c>
      <c r="H122" s="76" t="s">
        <v>1084</v>
      </c>
      <c r="I122" s="76" t="s">
        <v>1085</v>
      </c>
      <c r="J122" s="76" t="s">
        <v>1895</v>
      </c>
      <c r="K122" s="76">
        <v>5455468</v>
      </c>
      <c r="L122" s="76" t="s">
        <v>238</v>
      </c>
      <c r="M122" s="68">
        <v>0</v>
      </c>
      <c r="N122" s="68">
        <v>202</v>
      </c>
      <c r="O122" s="69">
        <v>0</v>
      </c>
      <c r="P122" s="85" t="s">
        <v>1934</v>
      </c>
    </row>
    <row r="123" spans="1:16" hidden="1" x14ac:dyDescent="0.25">
      <c r="A123" s="76" t="s">
        <v>1141</v>
      </c>
      <c r="B123" s="76" t="s">
        <v>1142</v>
      </c>
      <c r="C123" s="76" t="s">
        <v>1143</v>
      </c>
      <c r="D123" s="76" t="s">
        <v>1916</v>
      </c>
      <c r="E123" s="76" t="s">
        <v>1144</v>
      </c>
      <c r="F123" s="76" t="s">
        <v>459</v>
      </c>
      <c r="G123" s="76" t="s">
        <v>345</v>
      </c>
      <c r="H123" s="76" t="s">
        <v>1145</v>
      </c>
      <c r="I123" s="76" t="s">
        <v>1146</v>
      </c>
      <c r="J123" s="76" t="s">
        <v>1896</v>
      </c>
      <c r="K123" s="76">
        <v>5459068</v>
      </c>
      <c r="L123" s="76" t="s">
        <v>249</v>
      </c>
      <c r="M123" s="68">
        <v>72</v>
      </c>
      <c r="N123" s="68">
        <v>2802</v>
      </c>
      <c r="O123" s="69">
        <v>2.5695931477516059</v>
      </c>
      <c r="P123" s="86" t="s">
        <v>1934</v>
      </c>
    </row>
    <row r="124" spans="1:16" hidden="1" x14ac:dyDescent="0.25">
      <c r="A124" s="74" t="s">
        <v>1258</v>
      </c>
      <c r="B124" s="74" t="s">
        <v>1259</v>
      </c>
      <c r="C124" s="74" t="s">
        <v>1260</v>
      </c>
      <c r="D124" s="74" t="s">
        <v>1916</v>
      </c>
      <c r="E124" s="74" t="s">
        <v>458</v>
      </c>
      <c r="F124" s="74" t="s">
        <v>459</v>
      </c>
      <c r="G124" s="74" t="s">
        <v>345</v>
      </c>
      <c r="H124" s="74" t="s">
        <v>1261</v>
      </c>
      <c r="I124" s="74" t="s">
        <v>1262</v>
      </c>
      <c r="J124" s="74" t="s">
        <v>1262</v>
      </c>
      <c r="K124" s="74">
        <v>5465356</v>
      </c>
      <c r="L124" s="74" t="s">
        <v>271</v>
      </c>
      <c r="M124" s="47">
        <v>11</v>
      </c>
      <c r="N124" s="47">
        <v>194</v>
      </c>
      <c r="O124" s="48">
        <v>5.6701030927835054</v>
      </c>
      <c r="P124" s="83" t="s">
        <v>1934</v>
      </c>
    </row>
    <row r="125" spans="1:16" s="5" customFormat="1" hidden="1" x14ac:dyDescent="0.25">
      <c r="A125" s="76" t="s">
        <v>1384</v>
      </c>
      <c r="B125" s="76" t="s">
        <v>1385</v>
      </c>
      <c r="C125" s="76" t="s">
        <v>1389</v>
      </c>
      <c r="D125" s="76" t="s">
        <v>1916</v>
      </c>
      <c r="E125" s="76" t="s">
        <v>458</v>
      </c>
      <c r="F125" s="76" t="s">
        <v>459</v>
      </c>
      <c r="G125" s="76" t="s">
        <v>345</v>
      </c>
      <c r="H125" s="76" t="s">
        <v>1387</v>
      </c>
      <c r="I125" s="76" t="s">
        <v>1388</v>
      </c>
      <c r="J125" s="76" t="s">
        <v>1897</v>
      </c>
      <c r="K125" s="76">
        <v>5474740</v>
      </c>
      <c r="L125" s="76" t="s">
        <v>295</v>
      </c>
      <c r="M125" s="68">
        <v>0</v>
      </c>
      <c r="N125" s="68">
        <v>6</v>
      </c>
      <c r="O125" s="69">
        <v>0</v>
      </c>
      <c r="P125" s="85" t="s">
        <v>1934</v>
      </c>
    </row>
    <row r="126" spans="1:16" hidden="1" x14ac:dyDescent="0.25">
      <c r="A126" s="74" t="s">
        <v>1400</v>
      </c>
      <c r="B126" s="74" t="s">
        <v>1401</v>
      </c>
      <c r="C126" s="74" t="s">
        <v>1402</v>
      </c>
      <c r="D126" s="74" t="s">
        <v>1916</v>
      </c>
      <c r="E126" s="74" t="s">
        <v>458</v>
      </c>
      <c r="F126" s="74" t="s">
        <v>459</v>
      </c>
      <c r="G126" s="74" t="s">
        <v>345</v>
      </c>
      <c r="H126" s="74" t="s">
        <v>1403</v>
      </c>
      <c r="I126" s="74" t="s">
        <v>1404</v>
      </c>
      <c r="J126" s="74" t="s">
        <v>1404</v>
      </c>
      <c r="K126" s="74">
        <v>5475292</v>
      </c>
      <c r="L126" s="74" t="s">
        <v>298</v>
      </c>
      <c r="M126" s="47">
        <v>83</v>
      </c>
      <c r="N126" s="47">
        <v>6629</v>
      </c>
      <c r="O126" s="48">
        <v>1.2520742193392669</v>
      </c>
      <c r="P126" s="83" t="s">
        <v>1934</v>
      </c>
    </row>
    <row r="127" spans="1:16" hidden="1" x14ac:dyDescent="0.25">
      <c r="A127" s="74" t="s">
        <v>1349</v>
      </c>
      <c r="B127" s="74" t="s">
        <v>1350</v>
      </c>
      <c r="C127" s="74" t="s">
        <v>1351</v>
      </c>
      <c r="D127" s="74" t="s">
        <v>1916</v>
      </c>
      <c r="E127" s="74" t="s">
        <v>458</v>
      </c>
      <c r="F127" s="74" t="s">
        <v>459</v>
      </c>
      <c r="G127" s="74" t="s">
        <v>345</v>
      </c>
      <c r="H127" s="74" t="s">
        <v>1352</v>
      </c>
      <c r="I127" s="74" t="s">
        <v>1353</v>
      </c>
      <c r="J127" s="74" t="s">
        <v>1353</v>
      </c>
      <c r="K127" s="74">
        <v>5471212</v>
      </c>
      <c r="L127" s="74" t="s">
        <v>288</v>
      </c>
      <c r="M127" s="47">
        <v>26</v>
      </c>
      <c r="N127" s="47">
        <v>5259</v>
      </c>
      <c r="O127" s="48">
        <v>0.49439056854915386</v>
      </c>
      <c r="P127" s="83" t="s">
        <v>1934</v>
      </c>
    </row>
    <row r="128" spans="1:16" hidden="1" x14ac:dyDescent="0.25">
      <c r="A128" s="75" t="s">
        <v>39</v>
      </c>
      <c r="B128" s="75" t="s">
        <v>1883</v>
      </c>
      <c r="C128" s="75"/>
      <c r="D128" s="75" t="s">
        <v>1917</v>
      </c>
      <c r="E128" s="75"/>
      <c r="F128" s="75"/>
      <c r="G128" s="75"/>
      <c r="H128" s="75"/>
      <c r="I128" s="75"/>
      <c r="J128" s="75"/>
      <c r="K128" s="75">
        <v>54039</v>
      </c>
      <c r="L128" s="75" t="s">
        <v>38</v>
      </c>
      <c r="M128" s="41">
        <v>8878</v>
      </c>
      <c r="N128" s="41">
        <v>90662</v>
      </c>
      <c r="O128" s="38">
        <v>9.7924157861066377</v>
      </c>
      <c r="P128" s="84">
        <v>34300</v>
      </c>
    </row>
    <row r="129" spans="1:16" hidden="1" x14ac:dyDescent="0.25">
      <c r="A129" s="73" t="s">
        <v>1680</v>
      </c>
      <c r="B129" s="73" t="s">
        <v>1681</v>
      </c>
      <c r="C129" s="73" t="s">
        <v>1682</v>
      </c>
      <c r="D129" s="73" t="s">
        <v>1915</v>
      </c>
      <c r="E129" s="73" t="s">
        <v>926</v>
      </c>
      <c r="F129" s="73" t="s">
        <v>927</v>
      </c>
      <c r="G129" s="73" t="s">
        <v>345</v>
      </c>
      <c r="H129" s="73" t="s">
        <v>1683</v>
      </c>
      <c r="I129" s="73" t="s">
        <v>1684</v>
      </c>
      <c r="J129" s="73" t="s">
        <v>1684</v>
      </c>
      <c r="K129" s="73" t="s">
        <v>1879</v>
      </c>
      <c r="L129" s="73" t="s">
        <v>1879</v>
      </c>
      <c r="M129" s="60">
        <v>1513</v>
      </c>
      <c r="N129" s="60">
        <v>5949</v>
      </c>
      <c r="O129" s="61">
        <v>25.432845856446463</v>
      </c>
      <c r="P129" s="82" t="s">
        <v>1934</v>
      </c>
    </row>
    <row r="130" spans="1:16" hidden="1" x14ac:dyDescent="0.25">
      <c r="A130" s="74" t="s">
        <v>923</v>
      </c>
      <c r="B130" s="74" t="s">
        <v>924</v>
      </c>
      <c r="C130" s="74" t="s">
        <v>925</v>
      </c>
      <c r="D130" s="74" t="s">
        <v>1916</v>
      </c>
      <c r="E130" s="74" t="s">
        <v>926</v>
      </c>
      <c r="F130" s="74" t="s">
        <v>927</v>
      </c>
      <c r="G130" s="74" t="s">
        <v>345</v>
      </c>
      <c r="H130" s="74" t="s">
        <v>928</v>
      </c>
      <c r="I130" s="74" t="s">
        <v>929</v>
      </c>
      <c r="J130" s="74" t="s">
        <v>929</v>
      </c>
      <c r="K130" s="74">
        <v>5440828</v>
      </c>
      <c r="L130" s="74" t="s">
        <v>207</v>
      </c>
      <c r="M130" s="47">
        <v>26</v>
      </c>
      <c r="N130" s="47">
        <v>237</v>
      </c>
      <c r="O130" s="48">
        <v>10.970464135021098</v>
      </c>
      <c r="P130" s="83" t="s">
        <v>1934</v>
      </c>
    </row>
    <row r="131" spans="1:16" hidden="1" x14ac:dyDescent="0.25">
      <c r="A131" s="74" t="s">
        <v>1527</v>
      </c>
      <c r="B131" s="74" t="s">
        <v>1528</v>
      </c>
      <c r="C131" s="74" t="s">
        <v>1529</v>
      </c>
      <c r="D131" s="74" t="s">
        <v>1916</v>
      </c>
      <c r="E131" s="74" t="s">
        <v>926</v>
      </c>
      <c r="F131" s="74" t="s">
        <v>927</v>
      </c>
      <c r="G131" s="74" t="s">
        <v>345</v>
      </c>
      <c r="H131" s="74" t="s">
        <v>1530</v>
      </c>
      <c r="I131" s="74" t="s">
        <v>1531</v>
      </c>
      <c r="J131" s="74" t="s">
        <v>1531</v>
      </c>
      <c r="K131" s="74">
        <v>5485972</v>
      </c>
      <c r="L131" s="74" t="s">
        <v>323</v>
      </c>
      <c r="M131" s="47">
        <v>65</v>
      </c>
      <c r="N131" s="47">
        <v>1992</v>
      </c>
      <c r="O131" s="48">
        <v>3.2630522088353415</v>
      </c>
      <c r="P131" s="83" t="s">
        <v>1934</v>
      </c>
    </row>
    <row r="132" spans="1:16" hidden="1" x14ac:dyDescent="0.25">
      <c r="A132" s="75" t="s">
        <v>41</v>
      </c>
      <c r="B132" s="75" t="s">
        <v>1883</v>
      </c>
      <c r="C132" s="75"/>
      <c r="D132" s="75" t="s">
        <v>1917</v>
      </c>
      <c r="E132" s="75"/>
      <c r="F132" s="75"/>
      <c r="G132" s="75"/>
      <c r="H132" s="75"/>
      <c r="I132" s="75"/>
      <c r="J132" s="75"/>
      <c r="K132" s="75">
        <v>54041</v>
      </c>
      <c r="L132" s="75" t="s">
        <v>40</v>
      </c>
      <c r="M132" s="41">
        <v>1604</v>
      </c>
      <c r="N132" s="41">
        <v>8178</v>
      </c>
      <c r="O132" s="38">
        <v>19.613597456590853</v>
      </c>
      <c r="P132" s="84">
        <v>82400</v>
      </c>
    </row>
    <row r="133" spans="1:16" hidden="1" x14ac:dyDescent="0.25">
      <c r="A133" s="73" t="s">
        <v>1685</v>
      </c>
      <c r="B133" s="73" t="s">
        <v>1686</v>
      </c>
      <c r="C133" s="73" t="s">
        <v>1687</v>
      </c>
      <c r="D133" s="73" t="s">
        <v>1915</v>
      </c>
      <c r="E133" s="73" t="s">
        <v>849</v>
      </c>
      <c r="F133" s="73" t="s">
        <v>850</v>
      </c>
      <c r="G133" s="73" t="s">
        <v>345</v>
      </c>
      <c r="H133" s="73" t="s">
        <v>1688</v>
      </c>
      <c r="I133" s="73" t="s">
        <v>1689</v>
      </c>
      <c r="J133" s="73" t="s">
        <v>1689</v>
      </c>
      <c r="K133" s="73" t="s">
        <v>1879</v>
      </c>
      <c r="L133" s="73" t="s">
        <v>1879</v>
      </c>
      <c r="M133" s="60">
        <v>2960</v>
      </c>
      <c r="N133" s="60">
        <v>8702</v>
      </c>
      <c r="O133" s="61">
        <v>34.015168926683522</v>
      </c>
      <c r="P133" s="82" t="s">
        <v>1934</v>
      </c>
    </row>
    <row r="134" spans="1:16" hidden="1" x14ac:dyDescent="0.25">
      <c r="A134" s="74" t="s">
        <v>846</v>
      </c>
      <c r="B134" s="74" t="s">
        <v>847</v>
      </c>
      <c r="C134" s="74" t="s">
        <v>848</v>
      </c>
      <c r="D134" s="74" t="s">
        <v>1916</v>
      </c>
      <c r="E134" s="74" t="s">
        <v>849</v>
      </c>
      <c r="F134" s="74" t="s">
        <v>850</v>
      </c>
      <c r="G134" s="74" t="s">
        <v>345</v>
      </c>
      <c r="H134" s="74" t="s">
        <v>851</v>
      </c>
      <c r="I134" s="74" t="s">
        <v>852</v>
      </c>
      <c r="J134" s="74" t="s">
        <v>852</v>
      </c>
      <c r="K134" s="74">
        <v>5434516</v>
      </c>
      <c r="L134" s="74" t="s">
        <v>194</v>
      </c>
      <c r="M134" s="47">
        <v>62</v>
      </c>
      <c r="N134" s="47">
        <v>622</v>
      </c>
      <c r="O134" s="48">
        <v>9.9678456591639879</v>
      </c>
      <c r="P134" s="83">
        <v>10000</v>
      </c>
    </row>
    <row r="135" spans="1:16" hidden="1" x14ac:dyDescent="0.25">
      <c r="A135" s="74" t="s">
        <v>1507</v>
      </c>
      <c r="B135" s="74" t="s">
        <v>1508</v>
      </c>
      <c r="C135" s="74" t="s">
        <v>1509</v>
      </c>
      <c r="D135" s="74" t="s">
        <v>1916</v>
      </c>
      <c r="E135" s="74" t="s">
        <v>849</v>
      </c>
      <c r="F135" s="74" t="s">
        <v>850</v>
      </c>
      <c r="G135" s="74" t="s">
        <v>345</v>
      </c>
      <c r="H135" s="74" t="s">
        <v>1510</v>
      </c>
      <c r="I135" s="74" t="s">
        <v>1511</v>
      </c>
      <c r="J135" s="74" t="s">
        <v>1511</v>
      </c>
      <c r="K135" s="74">
        <v>5485804</v>
      </c>
      <c r="L135" s="74" t="s">
        <v>319</v>
      </c>
      <c r="M135" s="47">
        <v>58</v>
      </c>
      <c r="N135" s="47">
        <v>274</v>
      </c>
      <c r="O135" s="48">
        <v>21.167883211678831</v>
      </c>
      <c r="P135" s="83" t="s">
        <v>1934</v>
      </c>
    </row>
    <row r="136" spans="1:16" hidden="1" x14ac:dyDescent="0.25">
      <c r="A136" s="75" t="s">
        <v>43</v>
      </c>
      <c r="B136" s="75" t="s">
        <v>1883</v>
      </c>
      <c r="C136" s="75"/>
      <c r="D136" s="75" t="s">
        <v>1917</v>
      </c>
      <c r="E136" s="75"/>
      <c r="F136" s="75"/>
      <c r="G136" s="75"/>
      <c r="H136" s="75"/>
      <c r="I136" s="75"/>
      <c r="J136" s="75"/>
      <c r="K136" s="75">
        <v>54043</v>
      </c>
      <c r="L136" s="75" t="s">
        <v>42</v>
      </c>
      <c r="M136" s="41">
        <v>3080</v>
      </c>
      <c r="N136" s="41">
        <v>9598</v>
      </c>
      <c r="O136" s="38">
        <v>32.09001875390706</v>
      </c>
      <c r="P136" s="84">
        <v>57100</v>
      </c>
    </row>
    <row r="137" spans="1:16" hidden="1" x14ac:dyDescent="0.25">
      <c r="A137" s="73" t="s">
        <v>1855</v>
      </c>
      <c r="B137" s="73" t="s">
        <v>1856</v>
      </c>
      <c r="C137" s="73" t="s">
        <v>1857</v>
      </c>
      <c r="D137" s="73" t="s">
        <v>1915</v>
      </c>
      <c r="E137" s="73" t="s">
        <v>602</v>
      </c>
      <c r="F137" s="73" t="s">
        <v>603</v>
      </c>
      <c r="G137" s="73" t="s">
        <v>345</v>
      </c>
      <c r="H137" s="73" t="s">
        <v>1858</v>
      </c>
      <c r="I137" s="73" t="s">
        <v>1859</v>
      </c>
      <c r="J137" s="73" t="s">
        <v>1859</v>
      </c>
      <c r="K137" s="73" t="s">
        <v>1879</v>
      </c>
      <c r="L137" s="73" t="s">
        <v>1879</v>
      </c>
      <c r="M137" s="60">
        <v>2959</v>
      </c>
      <c r="N137" s="60">
        <v>12810</v>
      </c>
      <c r="O137" s="61">
        <v>23.099141295862609</v>
      </c>
      <c r="P137" s="82" t="s">
        <v>1934</v>
      </c>
    </row>
    <row r="138" spans="1:16" hidden="1" x14ac:dyDescent="0.25">
      <c r="A138" s="74" t="s">
        <v>599</v>
      </c>
      <c r="B138" s="74" t="s">
        <v>600</v>
      </c>
      <c r="C138" s="74" t="s">
        <v>601</v>
      </c>
      <c r="D138" s="74" t="s">
        <v>1916</v>
      </c>
      <c r="E138" s="74" t="s">
        <v>602</v>
      </c>
      <c r="F138" s="74" t="s">
        <v>603</v>
      </c>
      <c r="G138" s="74" t="s">
        <v>345</v>
      </c>
      <c r="H138" s="74" t="s">
        <v>604</v>
      </c>
      <c r="I138" s="74" t="s">
        <v>605</v>
      </c>
      <c r="J138" s="74" t="s">
        <v>605</v>
      </c>
      <c r="K138" s="74">
        <v>5414524</v>
      </c>
      <c r="L138" s="74" t="s">
        <v>150</v>
      </c>
      <c r="M138" s="47">
        <v>41</v>
      </c>
      <c r="N138" s="47">
        <v>516</v>
      </c>
      <c r="O138" s="48">
        <v>7.945736434108527</v>
      </c>
      <c r="P138" s="83" t="s">
        <v>1934</v>
      </c>
    </row>
    <row r="139" spans="1:16" hidden="1" x14ac:dyDescent="0.25">
      <c r="A139" s="74" t="s">
        <v>980</v>
      </c>
      <c r="B139" s="74" t="s">
        <v>981</v>
      </c>
      <c r="C139" s="74" t="s">
        <v>982</v>
      </c>
      <c r="D139" s="74" t="s">
        <v>1916</v>
      </c>
      <c r="E139" s="74" t="s">
        <v>602</v>
      </c>
      <c r="F139" s="74" t="s">
        <v>603</v>
      </c>
      <c r="G139" s="74" t="s">
        <v>345</v>
      </c>
      <c r="H139" s="74" t="s">
        <v>983</v>
      </c>
      <c r="I139" s="74" t="s">
        <v>984</v>
      </c>
      <c r="J139" s="74" t="s">
        <v>984</v>
      </c>
      <c r="K139" s="74">
        <v>5448148</v>
      </c>
      <c r="L139" s="74" t="s">
        <v>218</v>
      </c>
      <c r="M139" s="47">
        <v>21</v>
      </c>
      <c r="N139" s="47">
        <v>844</v>
      </c>
      <c r="O139" s="48">
        <v>2.4881516587677726</v>
      </c>
      <c r="P139" s="83" t="s">
        <v>1934</v>
      </c>
    </row>
    <row r="140" spans="1:16" hidden="1" x14ac:dyDescent="0.25">
      <c r="A140" s="74" t="s">
        <v>1010</v>
      </c>
      <c r="B140" s="74" t="s">
        <v>1011</v>
      </c>
      <c r="C140" s="74" t="s">
        <v>1012</v>
      </c>
      <c r="D140" s="74" t="s">
        <v>1916</v>
      </c>
      <c r="E140" s="74" t="s">
        <v>602</v>
      </c>
      <c r="F140" s="74" t="s">
        <v>603</v>
      </c>
      <c r="G140" s="74" t="s">
        <v>345</v>
      </c>
      <c r="H140" s="74" t="s">
        <v>1013</v>
      </c>
      <c r="I140" s="74" t="s">
        <v>1014</v>
      </c>
      <c r="J140" s="74" t="s">
        <v>1014</v>
      </c>
      <c r="K140" s="74">
        <v>5450932</v>
      </c>
      <c r="L140" s="74" t="s">
        <v>224</v>
      </c>
      <c r="M140" s="47">
        <v>27</v>
      </c>
      <c r="N140" s="47">
        <v>426</v>
      </c>
      <c r="O140" s="48">
        <v>6.3380281690140841</v>
      </c>
      <c r="P140" s="83" t="s">
        <v>1934</v>
      </c>
    </row>
    <row r="141" spans="1:16" hidden="1" x14ac:dyDescent="0.25">
      <c r="A141" s="74" t="s">
        <v>1070</v>
      </c>
      <c r="B141" s="74" t="s">
        <v>1071</v>
      </c>
      <c r="C141" s="74" t="s">
        <v>1072</v>
      </c>
      <c r="D141" s="74" t="s">
        <v>1916</v>
      </c>
      <c r="E141" s="74" t="s">
        <v>602</v>
      </c>
      <c r="F141" s="74" t="s">
        <v>603</v>
      </c>
      <c r="G141" s="74" t="s">
        <v>345</v>
      </c>
      <c r="H141" s="74" t="s">
        <v>1073</v>
      </c>
      <c r="I141" s="74" t="s">
        <v>1074</v>
      </c>
      <c r="J141" s="74" t="s">
        <v>1074</v>
      </c>
      <c r="K141" s="74">
        <v>5454892</v>
      </c>
      <c r="L141" s="74" t="s">
        <v>236</v>
      </c>
      <c r="M141" s="47">
        <v>15</v>
      </c>
      <c r="N141" s="47">
        <v>168</v>
      </c>
      <c r="O141" s="48">
        <v>8.9285714285714288</v>
      </c>
      <c r="P141" s="83" t="s">
        <v>1934</v>
      </c>
    </row>
    <row r="142" spans="1:16" hidden="1" x14ac:dyDescent="0.25">
      <c r="A142" s="74" t="s">
        <v>1517</v>
      </c>
      <c r="B142" s="74" t="s">
        <v>1518</v>
      </c>
      <c r="C142" s="74" t="s">
        <v>1519</v>
      </c>
      <c r="D142" s="74" t="s">
        <v>1916</v>
      </c>
      <c r="E142" s="74" t="s">
        <v>602</v>
      </c>
      <c r="F142" s="74" t="s">
        <v>603</v>
      </c>
      <c r="G142" s="74" t="s">
        <v>345</v>
      </c>
      <c r="H142" s="74" t="s">
        <v>1520</v>
      </c>
      <c r="I142" s="74" t="s">
        <v>1521</v>
      </c>
      <c r="J142" s="74" t="s">
        <v>1521</v>
      </c>
      <c r="K142" s="74">
        <v>5485900</v>
      </c>
      <c r="L142" s="74" t="s">
        <v>321</v>
      </c>
      <c r="M142" s="47">
        <v>7</v>
      </c>
      <c r="N142" s="47">
        <v>220</v>
      </c>
      <c r="O142" s="48">
        <v>3.1818181818181817</v>
      </c>
      <c r="P142" s="83" t="s">
        <v>1934</v>
      </c>
    </row>
    <row r="143" spans="1:16" hidden="1" x14ac:dyDescent="0.25">
      <c r="A143" s="75" t="s">
        <v>45</v>
      </c>
      <c r="B143" s="75" t="s">
        <v>1883</v>
      </c>
      <c r="C143" s="75"/>
      <c r="D143" s="75" t="s">
        <v>1917</v>
      </c>
      <c r="E143" s="75"/>
      <c r="F143" s="75"/>
      <c r="G143" s="75"/>
      <c r="H143" s="75"/>
      <c r="I143" s="75"/>
      <c r="J143" s="75"/>
      <c r="K143" s="75">
        <v>54045</v>
      </c>
      <c r="L143" s="75" t="s">
        <v>44</v>
      </c>
      <c r="M143" s="41">
        <v>3070</v>
      </c>
      <c r="N143" s="41">
        <v>14984</v>
      </c>
      <c r="O143" s="38">
        <v>20.488521089161775</v>
      </c>
      <c r="P143" s="84">
        <v>32300</v>
      </c>
    </row>
    <row r="144" spans="1:16" hidden="1" x14ac:dyDescent="0.25">
      <c r="A144" s="73" t="s">
        <v>1690</v>
      </c>
      <c r="B144" s="73" t="s">
        <v>1691</v>
      </c>
      <c r="C144" s="73" t="s">
        <v>1692</v>
      </c>
      <c r="D144" s="73" t="s">
        <v>1915</v>
      </c>
      <c r="E144" s="73" t="s">
        <v>416</v>
      </c>
      <c r="F144" s="73" t="s">
        <v>417</v>
      </c>
      <c r="G144" s="73" t="s">
        <v>345</v>
      </c>
      <c r="H144" s="73" t="s">
        <v>1693</v>
      </c>
      <c r="I144" s="73" t="s">
        <v>1694</v>
      </c>
      <c r="J144" s="73" t="s">
        <v>1694</v>
      </c>
      <c r="K144" s="73" t="s">
        <v>1879</v>
      </c>
      <c r="L144" s="73" t="s">
        <v>1879</v>
      </c>
      <c r="M144" s="60">
        <v>1596</v>
      </c>
      <c r="N144" s="60">
        <v>12414</v>
      </c>
      <c r="O144" s="61">
        <v>12.856452392460124</v>
      </c>
      <c r="P144" s="82" t="s">
        <v>1934</v>
      </c>
    </row>
    <row r="145" spans="1:16" hidden="1" x14ac:dyDescent="0.25">
      <c r="A145" s="74" t="s">
        <v>413</v>
      </c>
      <c r="B145" s="74" t="s">
        <v>414</v>
      </c>
      <c r="C145" s="74" t="s">
        <v>415</v>
      </c>
      <c r="D145" s="74" t="s">
        <v>1916</v>
      </c>
      <c r="E145" s="74" t="s">
        <v>416</v>
      </c>
      <c r="F145" s="74" t="s">
        <v>417</v>
      </c>
      <c r="G145" s="74" t="s">
        <v>345</v>
      </c>
      <c r="H145" s="74" t="s">
        <v>418</v>
      </c>
      <c r="I145" s="74" t="s">
        <v>419</v>
      </c>
      <c r="J145" s="74" t="s">
        <v>419</v>
      </c>
      <c r="K145" s="74">
        <v>5404612</v>
      </c>
      <c r="L145" s="74" t="s">
        <v>120</v>
      </c>
      <c r="M145" s="47">
        <v>61</v>
      </c>
      <c r="N145" s="47">
        <v>650</v>
      </c>
      <c r="O145" s="48">
        <v>9.384615384615385</v>
      </c>
      <c r="P145" s="83" t="s">
        <v>1934</v>
      </c>
    </row>
    <row r="146" spans="1:16" hidden="1" x14ac:dyDescent="0.25">
      <c r="A146" s="74" t="s">
        <v>720</v>
      </c>
      <c r="B146" s="74" t="s">
        <v>721</v>
      </c>
      <c r="C146" s="74" t="s">
        <v>722</v>
      </c>
      <c r="D146" s="74" t="s">
        <v>1916</v>
      </c>
      <c r="E146" s="74" t="s">
        <v>416</v>
      </c>
      <c r="F146" s="74" t="s">
        <v>417</v>
      </c>
      <c r="G146" s="74" t="s">
        <v>345</v>
      </c>
      <c r="H146" s="74" t="s">
        <v>723</v>
      </c>
      <c r="I146" s="74" t="s">
        <v>724</v>
      </c>
      <c r="J146" s="74" t="s">
        <v>724</v>
      </c>
      <c r="K146" s="74">
        <v>5426452</v>
      </c>
      <c r="L146" s="74" t="s">
        <v>171</v>
      </c>
      <c r="M146" s="47">
        <v>132</v>
      </c>
      <c r="N146" s="47">
        <v>8940</v>
      </c>
      <c r="O146" s="48">
        <v>1.476510067114094</v>
      </c>
      <c r="P146" s="83">
        <v>38500</v>
      </c>
    </row>
    <row r="147" spans="1:16" hidden="1" x14ac:dyDescent="0.25">
      <c r="A147" s="74" t="s">
        <v>725</v>
      </c>
      <c r="B147" s="74" t="s">
        <v>726</v>
      </c>
      <c r="C147" s="74" t="s">
        <v>727</v>
      </c>
      <c r="D147" s="74" t="s">
        <v>1916</v>
      </c>
      <c r="E147" s="74" t="s">
        <v>416</v>
      </c>
      <c r="F147" s="74" t="s">
        <v>417</v>
      </c>
      <c r="G147" s="74" t="s">
        <v>345</v>
      </c>
      <c r="H147" s="74" t="s">
        <v>728</v>
      </c>
      <c r="I147" s="74" t="s">
        <v>729</v>
      </c>
      <c r="J147" s="74" t="s">
        <v>729</v>
      </c>
      <c r="K147" s="74">
        <v>5426524</v>
      </c>
      <c r="L147" s="74" t="s">
        <v>172</v>
      </c>
      <c r="M147" s="47">
        <v>28</v>
      </c>
      <c r="N147" s="47">
        <v>135</v>
      </c>
      <c r="O147" s="48">
        <v>20.74074074074074</v>
      </c>
      <c r="P147" s="83" t="s">
        <v>1934</v>
      </c>
    </row>
    <row r="148" spans="1:16" hidden="1" x14ac:dyDescent="0.25">
      <c r="A148" s="74" t="s">
        <v>736</v>
      </c>
      <c r="B148" s="74" t="s">
        <v>737</v>
      </c>
      <c r="C148" s="74" t="s">
        <v>738</v>
      </c>
      <c r="D148" s="74" t="s">
        <v>1916</v>
      </c>
      <c r="E148" s="74" t="s">
        <v>416</v>
      </c>
      <c r="F148" s="74" t="s">
        <v>417</v>
      </c>
      <c r="G148" s="74" t="s">
        <v>345</v>
      </c>
      <c r="H148" s="74" t="s">
        <v>739</v>
      </c>
      <c r="I148" s="74" t="s">
        <v>740</v>
      </c>
      <c r="J148" s="74" t="s">
        <v>740</v>
      </c>
      <c r="K148" s="74">
        <v>5426932</v>
      </c>
      <c r="L148" s="74" t="s">
        <v>174</v>
      </c>
      <c r="M148" s="47">
        <v>11</v>
      </c>
      <c r="N148" s="47">
        <v>155</v>
      </c>
      <c r="O148" s="48">
        <v>7.096774193548387</v>
      </c>
      <c r="P148" s="83" t="s">
        <v>1934</v>
      </c>
    </row>
    <row r="149" spans="1:16" hidden="1" x14ac:dyDescent="0.25">
      <c r="A149" s="74" t="s">
        <v>831</v>
      </c>
      <c r="B149" s="74" t="s">
        <v>832</v>
      </c>
      <c r="C149" s="74" t="s">
        <v>833</v>
      </c>
      <c r="D149" s="74" t="s">
        <v>1916</v>
      </c>
      <c r="E149" s="74" t="s">
        <v>416</v>
      </c>
      <c r="F149" s="74" t="s">
        <v>417</v>
      </c>
      <c r="G149" s="74" t="s">
        <v>345</v>
      </c>
      <c r="H149" s="74" t="s">
        <v>834</v>
      </c>
      <c r="I149" s="74" t="s">
        <v>835</v>
      </c>
      <c r="J149" s="74" t="s">
        <v>835</v>
      </c>
      <c r="K149" s="74">
        <v>5432908</v>
      </c>
      <c r="L149" s="74" t="s">
        <v>191</v>
      </c>
      <c r="M149" s="47">
        <v>12</v>
      </c>
      <c r="N149" s="47">
        <v>183</v>
      </c>
      <c r="O149" s="48">
        <v>6.557377049180328</v>
      </c>
      <c r="P149" s="83" t="s">
        <v>1934</v>
      </c>
    </row>
    <row r="150" spans="1:16" hidden="1" x14ac:dyDescent="0.25">
      <c r="A150" s="74" t="s">
        <v>1015</v>
      </c>
      <c r="B150" s="74" t="s">
        <v>1016</v>
      </c>
      <c r="C150" s="74" t="s">
        <v>1017</v>
      </c>
      <c r="D150" s="74" t="s">
        <v>1916</v>
      </c>
      <c r="E150" s="74" t="s">
        <v>416</v>
      </c>
      <c r="F150" s="74" t="s">
        <v>417</v>
      </c>
      <c r="G150" s="74" t="s">
        <v>345</v>
      </c>
      <c r="H150" s="74" t="s">
        <v>1018</v>
      </c>
      <c r="I150" s="74" t="s">
        <v>1019</v>
      </c>
      <c r="J150" s="74" t="s">
        <v>1019</v>
      </c>
      <c r="K150" s="74">
        <v>5451100</v>
      </c>
      <c r="L150" s="74" t="s">
        <v>225</v>
      </c>
      <c r="M150" s="47">
        <v>50</v>
      </c>
      <c r="N150" s="47">
        <v>752</v>
      </c>
      <c r="O150" s="48">
        <v>6.6489361702127656</v>
      </c>
      <c r="P150" s="83" t="s">
        <v>1934</v>
      </c>
    </row>
    <row r="151" spans="1:16" hidden="1" x14ac:dyDescent="0.25">
      <c r="A151" s="74" t="s">
        <v>1075</v>
      </c>
      <c r="B151" s="74" t="s">
        <v>1076</v>
      </c>
      <c r="C151" s="74" t="s">
        <v>1077</v>
      </c>
      <c r="D151" s="74" t="s">
        <v>1916</v>
      </c>
      <c r="E151" s="74" t="s">
        <v>416</v>
      </c>
      <c r="F151" s="74" t="s">
        <v>417</v>
      </c>
      <c r="G151" s="74" t="s">
        <v>345</v>
      </c>
      <c r="H151" s="74" t="s">
        <v>1078</v>
      </c>
      <c r="I151" s="74" t="s">
        <v>1079</v>
      </c>
      <c r="J151" s="74" t="s">
        <v>1079</v>
      </c>
      <c r="K151" s="74">
        <v>5455276</v>
      </c>
      <c r="L151" s="74" t="s">
        <v>237</v>
      </c>
      <c r="M151" s="47">
        <v>33</v>
      </c>
      <c r="N151" s="47">
        <v>525</v>
      </c>
      <c r="O151" s="48">
        <v>6.2857142857142865</v>
      </c>
      <c r="P151" s="83">
        <v>10000</v>
      </c>
    </row>
    <row r="152" spans="1:16" hidden="1" x14ac:dyDescent="0.25">
      <c r="A152" s="74" t="s">
        <v>1243</v>
      </c>
      <c r="B152" s="74" t="s">
        <v>1244</v>
      </c>
      <c r="C152" s="74" t="s">
        <v>1245</v>
      </c>
      <c r="D152" s="74" t="s">
        <v>1916</v>
      </c>
      <c r="E152" s="74" t="s">
        <v>416</v>
      </c>
      <c r="F152" s="74" t="s">
        <v>417</v>
      </c>
      <c r="G152" s="74" t="s">
        <v>345</v>
      </c>
      <c r="H152" s="74" t="s">
        <v>1246</v>
      </c>
      <c r="I152" s="74" t="s">
        <v>1247</v>
      </c>
      <c r="J152" s="74" t="s">
        <v>1247</v>
      </c>
      <c r="K152" s="74">
        <v>5464228</v>
      </c>
      <c r="L152" s="74" t="s">
        <v>268</v>
      </c>
      <c r="M152" s="47">
        <v>67</v>
      </c>
      <c r="N152" s="47">
        <v>1685</v>
      </c>
      <c r="O152" s="48">
        <v>3.9762611275964392</v>
      </c>
      <c r="P152" s="83" t="s">
        <v>1934</v>
      </c>
    </row>
    <row r="153" spans="1:16" hidden="1" x14ac:dyDescent="0.25">
      <c r="A153" s="74" t="s">
        <v>1324</v>
      </c>
      <c r="B153" s="74" t="s">
        <v>1325</v>
      </c>
      <c r="C153" s="74" t="s">
        <v>1326</v>
      </c>
      <c r="D153" s="74" t="s">
        <v>1916</v>
      </c>
      <c r="E153" s="74" t="s">
        <v>416</v>
      </c>
      <c r="F153" s="74" t="s">
        <v>417</v>
      </c>
      <c r="G153" s="74" t="s">
        <v>345</v>
      </c>
      <c r="H153" s="74" t="s">
        <v>1327</v>
      </c>
      <c r="I153" s="74" t="s">
        <v>1328</v>
      </c>
      <c r="J153" s="74" t="s">
        <v>1328</v>
      </c>
      <c r="K153" s="74">
        <v>5468908</v>
      </c>
      <c r="L153" s="74" t="s">
        <v>283</v>
      </c>
      <c r="M153" s="47">
        <v>25</v>
      </c>
      <c r="N153" s="47">
        <v>377</v>
      </c>
      <c r="O153" s="48">
        <v>6.6312997347480112</v>
      </c>
      <c r="P153" s="83">
        <v>155500</v>
      </c>
    </row>
    <row r="154" spans="1:16" hidden="1" x14ac:dyDescent="0.25">
      <c r="A154" s="74" t="s">
        <v>1550</v>
      </c>
      <c r="B154" s="74" t="s">
        <v>1551</v>
      </c>
      <c r="C154" s="74" t="s">
        <v>1552</v>
      </c>
      <c r="D154" s="74" t="s">
        <v>1916</v>
      </c>
      <c r="E154" s="74" t="s">
        <v>416</v>
      </c>
      <c r="F154" s="74" t="s">
        <v>417</v>
      </c>
      <c r="G154" s="74" t="s">
        <v>345</v>
      </c>
      <c r="H154" s="74" t="s">
        <v>1553</v>
      </c>
      <c r="I154" s="74" t="s">
        <v>1554</v>
      </c>
      <c r="J154" s="74" t="s">
        <v>1554</v>
      </c>
      <c r="K154" s="74">
        <v>5486620</v>
      </c>
      <c r="L154" s="74" t="s">
        <v>327</v>
      </c>
      <c r="M154" s="47">
        <v>25</v>
      </c>
      <c r="N154" s="47">
        <v>424</v>
      </c>
      <c r="O154" s="48">
        <v>5.8962264150943398</v>
      </c>
      <c r="P154" s="83">
        <v>46700</v>
      </c>
    </row>
    <row r="155" spans="1:16" hidden="1" x14ac:dyDescent="0.25">
      <c r="A155" s="74" t="s">
        <v>1585</v>
      </c>
      <c r="B155" s="74" t="s">
        <v>1586</v>
      </c>
      <c r="C155" s="74" t="s">
        <v>1587</v>
      </c>
      <c r="D155" s="74" t="s">
        <v>1916</v>
      </c>
      <c r="E155" s="74" t="s">
        <v>416</v>
      </c>
      <c r="F155" s="74" t="s">
        <v>417</v>
      </c>
      <c r="G155" s="74" t="s">
        <v>345</v>
      </c>
      <c r="H155" s="74" t="s">
        <v>1588</v>
      </c>
      <c r="I155" s="74" t="s">
        <v>1589</v>
      </c>
      <c r="J155" s="74" t="s">
        <v>1589</v>
      </c>
      <c r="K155" s="74">
        <v>5488708</v>
      </c>
      <c r="L155" s="74" t="s">
        <v>334</v>
      </c>
      <c r="M155" s="47">
        <v>0</v>
      </c>
      <c r="N155" s="47">
        <v>60</v>
      </c>
      <c r="O155" s="48">
        <v>0</v>
      </c>
      <c r="P155" s="83" t="s">
        <v>1934</v>
      </c>
    </row>
    <row r="156" spans="1:16" hidden="1" x14ac:dyDescent="0.25">
      <c r="A156" s="75" t="s">
        <v>49</v>
      </c>
      <c r="B156" s="75" t="s">
        <v>1883</v>
      </c>
      <c r="C156" s="75"/>
      <c r="D156" s="75" t="s">
        <v>1917</v>
      </c>
      <c r="E156" s="75"/>
      <c r="F156" s="75"/>
      <c r="G156" s="75"/>
      <c r="H156" s="75"/>
      <c r="I156" s="75"/>
      <c r="J156" s="75"/>
      <c r="K156" s="75">
        <v>54049</v>
      </c>
      <c r="L156" s="75" t="s">
        <v>48</v>
      </c>
      <c r="M156" s="41">
        <v>2040</v>
      </c>
      <c r="N156" s="41">
        <v>26300</v>
      </c>
      <c r="O156" s="38">
        <v>7.7566539923954378</v>
      </c>
      <c r="P156" s="84">
        <v>45600</v>
      </c>
    </row>
    <row r="157" spans="1:16" hidden="1" x14ac:dyDescent="0.25">
      <c r="A157" s="73" t="s">
        <v>1695</v>
      </c>
      <c r="B157" s="73" t="s">
        <v>1696</v>
      </c>
      <c r="C157" s="73" t="s">
        <v>1697</v>
      </c>
      <c r="D157" s="73" t="s">
        <v>1915</v>
      </c>
      <c r="E157" s="73" t="s">
        <v>472</v>
      </c>
      <c r="F157" s="73" t="s">
        <v>473</v>
      </c>
      <c r="G157" s="73" t="s">
        <v>345</v>
      </c>
      <c r="H157" s="73" t="s">
        <v>1698</v>
      </c>
      <c r="I157" s="73" t="s">
        <v>1699</v>
      </c>
      <c r="J157" s="73" t="s">
        <v>1699</v>
      </c>
      <c r="K157" s="73" t="s">
        <v>1879</v>
      </c>
      <c r="L157" s="73" t="s">
        <v>1879</v>
      </c>
      <c r="M157" s="60">
        <v>868</v>
      </c>
      <c r="N157" s="60">
        <v>7751</v>
      </c>
      <c r="O157" s="61">
        <v>11.198555025158043</v>
      </c>
      <c r="P157" s="82" t="s">
        <v>1934</v>
      </c>
    </row>
    <row r="158" spans="1:16" hidden="1" x14ac:dyDescent="0.25">
      <c r="A158" s="74" t="s">
        <v>469</v>
      </c>
      <c r="B158" s="74" t="s">
        <v>470</v>
      </c>
      <c r="C158" s="74" t="s">
        <v>471</v>
      </c>
      <c r="D158" s="74" t="s">
        <v>1916</v>
      </c>
      <c r="E158" s="74" t="s">
        <v>472</v>
      </c>
      <c r="F158" s="74" t="s">
        <v>473</v>
      </c>
      <c r="G158" s="74" t="s">
        <v>345</v>
      </c>
      <c r="H158" s="74" t="s">
        <v>474</v>
      </c>
      <c r="I158" s="74" t="s">
        <v>475</v>
      </c>
      <c r="J158" s="74" t="s">
        <v>475</v>
      </c>
      <c r="K158" s="74">
        <v>5406340</v>
      </c>
      <c r="L158" s="74" t="s">
        <v>128</v>
      </c>
      <c r="M158" s="47">
        <v>12</v>
      </c>
      <c r="N158" s="47">
        <v>683</v>
      </c>
      <c r="O158" s="48">
        <v>1.7569546120058566</v>
      </c>
      <c r="P158" s="83" t="s">
        <v>1934</v>
      </c>
    </row>
    <row r="159" spans="1:16" hidden="1" x14ac:dyDescent="0.25">
      <c r="A159" s="74" t="s">
        <v>568</v>
      </c>
      <c r="B159" s="74" t="s">
        <v>569</v>
      </c>
      <c r="C159" s="74" t="s">
        <v>570</v>
      </c>
      <c r="D159" s="74" t="s">
        <v>1916</v>
      </c>
      <c r="E159" s="74" t="s">
        <v>472</v>
      </c>
      <c r="F159" s="74" t="s">
        <v>473</v>
      </c>
      <c r="G159" s="74" t="s">
        <v>345</v>
      </c>
      <c r="H159" s="74" t="s">
        <v>571</v>
      </c>
      <c r="I159" s="74" t="s">
        <v>572</v>
      </c>
      <c r="J159" s="74" t="s">
        <v>572</v>
      </c>
      <c r="K159" s="74">
        <v>5412484</v>
      </c>
      <c r="L159" s="74" t="s">
        <v>145</v>
      </c>
      <c r="M159" s="47">
        <v>10</v>
      </c>
      <c r="N159" s="47">
        <v>482</v>
      </c>
      <c r="O159" s="48">
        <v>2.0746887966804977</v>
      </c>
      <c r="P159" s="83" t="s">
        <v>1934</v>
      </c>
    </row>
    <row r="160" spans="1:16" hidden="1" x14ac:dyDescent="0.25">
      <c r="A160" s="74" t="s">
        <v>807</v>
      </c>
      <c r="B160" s="74" t="s">
        <v>808</v>
      </c>
      <c r="C160" s="74" t="s">
        <v>809</v>
      </c>
      <c r="D160" s="74" t="s">
        <v>1916</v>
      </c>
      <c r="E160" s="74" t="s">
        <v>472</v>
      </c>
      <c r="F160" s="74" t="s">
        <v>473</v>
      </c>
      <c r="G160" s="74" t="s">
        <v>345</v>
      </c>
      <c r="H160" s="74" t="s">
        <v>810</v>
      </c>
      <c r="I160" s="74" t="s">
        <v>811</v>
      </c>
      <c r="J160" s="74" t="s">
        <v>811</v>
      </c>
      <c r="K160" s="74">
        <v>5431492</v>
      </c>
      <c r="L160" s="74" t="s">
        <v>187</v>
      </c>
      <c r="M160" s="47">
        <v>0</v>
      </c>
      <c r="N160" s="47">
        <v>707</v>
      </c>
      <c r="O160" s="48">
        <v>0</v>
      </c>
      <c r="P160" s="83" t="s">
        <v>1934</v>
      </c>
    </row>
    <row r="161" spans="1:16" hidden="1" x14ac:dyDescent="0.25">
      <c r="A161" s="74" t="s">
        <v>1000</v>
      </c>
      <c r="B161" s="74" t="s">
        <v>1001</v>
      </c>
      <c r="C161" s="74" t="s">
        <v>1002</v>
      </c>
      <c r="D161" s="74" t="s">
        <v>1916</v>
      </c>
      <c r="E161" s="74" t="s">
        <v>472</v>
      </c>
      <c r="F161" s="74" t="s">
        <v>473</v>
      </c>
      <c r="G161" s="74" t="s">
        <v>345</v>
      </c>
      <c r="H161" s="74" t="s">
        <v>1003</v>
      </c>
      <c r="I161" s="74" t="s">
        <v>1004</v>
      </c>
      <c r="J161" s="74" t="s">
        <v>1004</v>
      </c>
      <c r="K161" s="74">
        <v>5450260</v>
      </c>
      <c r="L161" s="74" t="s">
        <v>222</v>
      </c>
      <c r="M161" s="47">
        <v>10</v>
      </c>
      <c r="N161" s="47">
        <v>806</v>
      </c>
      <c r="O161" s="48">
        <v>1.240694789081886</v>
      </c>
      <c r="P161" s="83" t="s">
        <v>1934</v>
      </c>
    </row>
    <row r="162" spans="1:16" hidden="1" x14ac:dyDescent="0.25">
      <c r="A162" s="74" t="s">
        <v>1104</v>
      </c>
      <c r="B162" s="74" t="s">
        <v>1105</v>
      </c>
      <c r="C162" s="74" t="s">
        <v>1106</v>
      </c>
      <c r="D162" s="74" t="s">
        <v>1916</v>
      </c>
      <c r="E162" s="74" t="s">
        <v>472</v>
      </c>
      <c r="F162" s="74" t="s">
        <v>473</v>
      </c>
      <c r="G162" s="74" t="s">
        <v>345</v>
      </c>
      <c r="H162" s="74" t="s">
        <v>1107</v>
      </c>
      <c r="I162" s="74" t="s">
        <v>1108</v>
      </c>
      <c r="J162" s="74" t="s">
        <v>1108</v>
      </c>
      <c r="K162" s="74">
        <v>5456020</v>
      </c>
      <c r="L162" s="74" t="s">
        <v>242</v>
      </c>
      <c r="M162" s="47">
        <v>312</v>
      </c>
      <c r="N162" s="47">
        <v>4249</v>
      </c>
      <c r="O162" s="48">
        <v>7.3429042127559425</v>
      </c>
      <c r="P162" s="83">
        <v>10000</v>
      </c>
    </row>
    <row r="163" spans="1:16" s="5" customFormat="1" hidden="1" x14ac:dyDescent="0.25">
      <c r="A163" s="76" t="s">
        <v>1544</v>
      </c>
      <c r="B163" s="76" t="s">
        <v>1545</v>
      </c>
      <c r="C163" s="76" t="s">
        <v>1549</v>
      </c>
      <c r="D163" s="76" t="s">
        <v>1916</v>
      </c>
      <c r="E163" s="76" t="s">
        <v>472</v>
      </c>
      <c r="F163" s="76" t="s">
        <v>473</v>
      </c>
      <c r="G163" s="76" t="s">
        <v>345</v>
      </c>
      <c r="H163" s="76" t="s">
        <v>1547</v>
      </c>
      <c r="I163" s="76" t="s">
        <v>1548</v>
      </c>
      <c r="J163" s="76" t="s">
        <v>1898</v>
      </c>
      <c r="K163" s="76">
        <v>5486452</v>
      </c>
      <c r="L163" s="76" t="s">
        <v>326</v>
      </c>
      <c r="M163" s="68">
        <v>2</v>
      </c>
      <c r="N163" s="68">
        <v>192</v>
      </c>
      <c r="O163" s="69">
        <v>1.0416666666666665</v>
      </c>
      <c r="P163" s="85">
        <v>22200</v>
      </c>
    </row>
    <row r="164" spans="1:16" hidden="1" x14ac:dyDescent="0.25">
      <c r="A164" s="75" t="s">
        <v>51</v>
      </c>
      <c r="B164" s="75" t="s">
        <v>1883</v>
      </c>
      <c r="C164" s="75"/>
      <c r="D164" s="75" t="s">
        <v>1917</v>
      </c>
      <c r="E164" s="75"/>
      <c r="F164" s="75"/>
      <c r="G164" s="75"/>
      <c r="H164" s="75"/>
      <c r="I164" s="75"/>
      <c r="J164" s="75"/>
      <c r="K164" s="75">
        <v>54051</v>
      </c>
      <c r="L164" s="75" t="s">
        <v>50</v>
      </c>
      <c r="M164" s="41">
        <v>1214</v>
      </c>
      <c r="N164" s="41">
        <v>14870</v>
      </c>
      <c r="O164" s="38">
        <v>8.1640887693342297</v>
      </c>
      <c r="P164" s="84">
        <v>10000</v>
      </c>
    </row>
    <row r="165" spans="1:16" x14ac:dyDescent="0.25">
      <c r="A165" s="73" t="s">
        <v>1700</v>
      </c>
      <c r="B165" s="73" t="s">
        <v>1701</v>
      </c>
      <c r="C165" s="73" t="s">
        <v>1702</v>
      </c>
      <c r="D165" s="73" t="s">
        <v>1915</v>
      </c>
      <c r="E165" s="73" t="s">
        <v>876</v>
      </c>
      <c r="F165" s="73" t="s">
        <v>877</v>
      </c>
      <c r="G165" s="73" t="s">
        <v>345</v>
      </c>
      <c r="H165" s="73" t="s">
        <v>1703</v>
      </c>
      <c r="I165" s="73" t="s">
        <v>1704</v>
      </c>
      <c r="J165" s="73" t="s">
        <v>1704</v>
      </c>
      <c r="K165" s="73" t="s">
        <v>1879</v>
      </c>
      <c r="L165" s="73" t="s">
        <v>1879</v>
      </c>
      <c r="M165" s="60">
        <v>2683</v>
      </c>
      <c r="N165" s="60">
        <v>8496</v>
      </c>
      <c r="O165" s="61">
        <v>31.579566854990581</v>
      </c>
      <c r="P165" s="82" t="s">
        <v>1934</v>
      </c>
    </row>
    <row r="166" spans="1:16" x14ac:dyDescent="0.25">
      <c r="A166" s="74" t="s">
        <v>873</v>
      </c>
      <c r="B166" s="74" t="s">
        <v>874</v>
      </c>
      <c r="C166" s="74" t="s">
        <v>875</v>
      </c>
      <c r="D166" s="74" t="s">
        <v>1916</v>
      </c>
      <c r="E166" s="74" t="s">
        <v>876</v>
      </c>
      <c r="F166" s="74" t="s">
        <v>877</v>
      </c>
      <c r="G166" s="74" t="s">
        <v>345</v>
      </c>
      <c r="H166" s="74" t="s">
        <v>878</v>
      </c>
      <c r="I166" s="74" t="s">
        <v>879</v>
      </c>
      <c r="J166" s="74" t="s">
        <v>879</v>
      </c>
      <c r="K166" s="74">
        <v>5435500</v>
      </c>
      <c r="L166" s="74" t="s">
        <v>199</v>
      </c>
      <c r="M166" s="47">
        <v>98</v>
      </c>
      <c r="N166" s="47">
        <v>260</v>
      </c>
      <c r="O166" s="48">
        <v>37.692307692307693</v>
      </c>
      <c r="P166" s="83" t="s">
        <v>1934</v>
      </c>
    </row>
    <row r="167" spans="1:16" x14ac:dyDescent="0.25">
      <c r="A167" s="74" t="s">
        <v>965</v>
      </c>
      <c r="B167" s="74" t="s">
        <v>966</v>
      </c>
      <c r="C167" s="74" t="s">
        <v>967</v>
      </c>
      <c r="D167" s="74" t="s">
        <v>1916</v>
      </c>
      <c r="E167" s="74" t="s">
        <v>876</v>
      </c>
      <c r="F167" s="74" t="s">
        <v>877</v>
      </c>
      <c r="G167" s="74" t="s">
        <v>345</v>
      </c>
      <c r="H167" s="74" t="s">
        <v>968</v>
      </c>
      <c r="I167" s="74" t="s">
        <v>969</v>
      </c>
      <c r="J167" s="74" t="s">
        <v>969</v>
      </c>
      <c r="K167" s="74">
        <v>5446300</v>
      </c>
      <c r="L167" s="74" t="s">
        <v>215</v>
      </c>
      <c r="M167" s="47">
        <v>0</v>
      </c>
      <c r="N167" s="47">
        <v>110</v>
      </c>
      <c r="O167" s="48">
        <v>0</v>
      </c>
      <c r="P167" s="83" t="s">
        <v>1934</v>
      </c>
    </row>
    <row r="168" spans="1:16" x14ac:dyDescent="0.25">
      <c r="A168" s="74" t="s">
        <v>1035</v>
      </c>
      <c r="B168" s="74" t="s">
        <v>1036</v>
      </c>
      <c r="C168" s="74" t="s">
        <v>1037</v>
      </c>
      <c r="D168" s="74" t="s">
        <v>1916</v>
      </c>
      <c r="E168" s="74" t="s">
        <v>876</v>
      </c>
      <c r="F168" s="74" t="s">
        <v>877</v>
      </c>
      <c r="G168" s="74" t="s">
        <v>345</v>
      </c>
      <c r="H168" s="74" t="s">
        <v>1038</v>
      </c>
      <c r="I168" s="74" t="s">
        <v>1039</v>
      </c>
      <c r="J168" s="74" t="s">
        <v>1039</v>
      </c>
      <c r="K168" s="74">
        <v>5452180</v>
      </c>
      <c r="L168" s="74" t="s">
        <v>229</v>
      </c>
      <c r="M168" s="47">
        <v>61</v>
      </c>
      <c r="N168" s="47">
        <v>468</v>
      </c>
      <c r="O168" s="48">
        <v>13.034188034188036</v>
      </c>
      <c r="P168" s="83">
        <v>38000</v>
      </c>
    </row>
    <row r="169" spans="1:16" x14ac:dyDescent="0.25">
      <c r="A169" s="74" t="s">
        <v>1131</v>
      </c>
      <c r="B169" s="74" t="s">
        <v>1132</v>
      </c>
      <c r="C169" s="74" t="s">
        <v>1133</v>
      </c>
      <c r="D169" s="74" t="s">
        <v>1916</v>
      </c>
      <c r="E169" s="74" t="s">
        <v>876</v>
      </c>
      <c r="F169" s="74" t="s">
        <v>877</v>
      </c>
      <c r="G169" s="74" t="s">
        <v>345</v>
      </c>
      <c r="H169" s="74" t="s">
        <v>1134</v>
      </c>
      <c r="I169" s="74" t="s">
        <v>1135</v>
      </c>
      <c r="J169" s="74" t="s">
        <v>1135</v>
      </c>
      <c r="K169" s="74">
        <v>5458564</v>
      </c>
      <c r="L169" s="74" t="s">
        <v>247</v>
      </c>
      <c r="M169" s="47">
        <v>31</v>
      </c>
      <c r="N169" s="47">
        <v>746</v>
      </c>
      <c r="O169" s="48">
        <v>4.1554959785522785</v>
      </c>
      <c r="P169" s="83" t="s">
        <v>1934</v>
      </c>
    </row>
    <row r="170" spans="1:16" x14ac:dyDescent="0.25">
      <c r="A170" s="74" t="s">
        <v>1253</v>
      </c>
      <c r="B170" s="74" t="s">
        <v>1254</v>
      </c>
      <c r="C170" s="74" t="s">
        <v>1255</v>
      </c>
      <c r="D170" s="74" t="s">
        <v>1916</v>
      </c>
      <c r="E170" s="74" t="s">
        <v>876</v>
      </c>
      <c r="F170" s="74" t="s">
        <v>877</v>
      </c>
      <c r="G170" s="74" t="s">
        <v>345</v>
      </c>
      <c r="H170" s="74" t="s">
        <v>1256</v>
      </c>
      <c r="I170" s="74" t="s">
        <v>1257</v>
      </c>
      <c r="J170" s="74" t="s">
        <v>1257</v>
      </c>
      <c r="K170" s="74">
        <v>5464708</v>
      </c>
      <c r="L170" s="74" t="s">
        <v>270</v>
      </c>
      <c r="M170" s="47">
        <v>15</v>
      </c>
      <c r="N170" s="47">
        <v>2188</v>
      </c>
      <c r="O170" s="48">
        <v>0.68555758683729429</v>
      </c>
      <c r="P170" s="83" t="s">
        <v>1934</v>
      </c>
    </row>
    <row r="171" spans="1:16" x14ac:dyDescent="0.25">
      <c r="A171" s="75" t="s">
        <v>53</v>
      </c>
      <c r="B171" s="75" t="s">
        <v>1883</v>
      </c>
      <c r="C171" s="75"/>
      <c r="D171" s="75" t="s">
        <v>1917</v>
      </c>
      <c r="E171" s="75"/>
      <c r="F171" s="75"/>
      <c r="G171" s="75"/>
      <c r="H171" s="75"/>
      <c r="I171" s="75"/>
      <c r="J171" s="75"/>
      <c r="K171" s="75">
        <v>54053</v>
      </c>
      <c r="L171" s="75" t="s">
        <v>52</v>
      </c>
      <c r="M171" s="41">
        <v>2888</v>
      </c>
      <c r="N171" s="41">
        <v>12268</v>
      </c>
      <c r="O171" s="38">
        <v>23.540919465275515</v>
      </c>
      <c r="P171" s="84">
        <v>53500</v>
      </c>
    </row>
    <row r="172" spans="1:16" x14ac:dyDescent="0.25">
      <c r="A172" s="73" t="s">
        <v>1705</v>
      </c>
      <c r="B172" s="73" t="s">
        <v>1706</v>
      </c>
      <c r="C172" s="73" t="s">
        <v>1707</v>
      </c>
      <c r="D172" s="73" t="s">
        <v>1915</v>
      </c>
      <c r="E172" s="73" t="s">
        <v>367</v>
      </c>
      <c r="F172" s="73" t="s">
        <v>368</v>
      </c>
      <c r="G172" s="73" t="s">
        <v>345</v>
      </c>
      <c r="H172" s="73" t="s">
        <v>1708</v>
      </c>
      <c r="I172" s="73" t="s">
        <v>1709</v>
      </c>
      <c r="J172" s="73" t="s">
        <v>1709</v>
      </c>
      <c r="K172" s="73" t="s">
        <v>1879</v>
      </c>
      <c r="L172" s="73" t="s">
        <v>1879</v>
      </c>
      <c r="M172" s="60">
        <v>1978</v>
      </c>
      <c r="N172" s="60">
        <v>6455</v>
      </c>
      <c r="O172" s="61">
        <v>30.642912470952748</v>
      </c>
      <c r="P172" s="82" t="s">
        <v>1934</v>
      </c>
    </row>
    <row r="173" spans="1:16" x14ac:dyDescent="0.25">
      <c r="A173" s="74" t="s">
        <v>364</v>
      </c>
      <c r="B173" s="74" t="s">
        <v>365</v>
      </c>
      <c r="C173" s="74" t="s">
        <v>366</v>
      </c>
      <c r="D173" s="74" t="s">
        <v>1916</v>
      </c>
      <c r="E173" s="74" t="s">
        <v>367</v>
      </c>
      <c r="F173" s="74" t="s">
        <v>368</v>
      </c>
      <c r="G173" s="74" t="s">
        <v>345</v>
      </c>
      <c r="H173" s="74" t="s">
        <v>369</v>
      </c>
      <c r="I173" s="74" t="s">
        <v>370</v>
      </c>
      <c r="J173" s="74" t="s">
        <v>370</v>
      </c>
      <c r="K173" s="74">
        <v>5401780</v>
      </c>
      <c r="L173" s="74" t="s">
        <v>113</v>
      </c>
      <c r="M173" s="47">
        <v>36</v>
      </c>
      <c r="N173" s="47">
        <v>109</v>
      </c>
      <c r="O173" s="48">
        <v>33.027522935779821</v>
      </c>
      <c r="P173" s="83" t="s">
        <v>1934</v>
      </c>
    </row>
    <row r="174" spans="1:16" x14ac:dyDescent="0.25">
      <c r="A174" s="74" t="s">
        <v>514</v>
      </c>
      <c r="B174" s="74" t="s">
        <v>515</v>
      </c>
      <c r="C174" s="74" t="s">
        <v>516</v>
      </c>
      <c r="D174" s="74" t="s">
        <v>1916</v>
      </c>
      <c r="E174" s="74" t="s">
        <v>367</v>
      </c>
      <c r="F174" s="74" t="s">
        <v>368</v>
      </c>
      <c r="G174" s="74" t="s">
        <v>345</v>
      </c>
      <c r="H174" s="74" t="s">
        <v>517</v>
      </c>
      <c r="I174" s="74" t="s">
        <v>518</v>
      </c>
      <c r="J174" s="74" t="s">
        <v>518</v>
      </c>
      <c r="K174" s="74">
        <v>5409700</v>
      </c>
      <c r="L174" s="74" t="s">
        <v>135</v>
      </c>
      <c r="M174" s="47">
        <v>15</v>
      </c>
      <c r="N174" s="47">
        <v>178</v>
      </c>
      <c r="O174" s="48">
        <v>8.4269662921348321</v>
      </c>
      <c r="P174" s="83" t="s">
        <v>1934</v>
      </c>
    </row>
    <row r="175" spans="1:16" x14ac:dyDescent="0.25">
      <c r="A175" s="74" t="s">
        <v>669</v>
      </c>
      <c r="B175" s="74" t="s">
        <v>670</v>
      </c>
      <c r="C175" s="74" t="s">
        <v>671</v>
      </c>
      <c r="D175" s="74" t="s">
        <v>1916</v>
      </c>
      <c r="E175" s="74" t="s">
        <v>367</v>
      </c>
      <c r="F175" s="74" t="s">
        <v>368</v>
      </c>
      <c r="G175" s="74" t="s">
        <v>345</v>
      </c>
      <c r="H175" s="74" t="s">
        <v>672</v>
      </c>
      <c r="I175" s="74" t="s">
        <v>673</v>
      </c>
      <c r="J175" s="74" t="s">
        <v>673</v>
      </c>
      <c r="K175" s="74">
        <v>5420500</v>
      </c>
      <c r="L175" s="74" t="s">
        <v>162</v>
      </c>
      <c r="M175" s="47">
        <v>34</v>
      </c>
      <c r="N175" s="47">
        <v>127</v>
      </c>
      <c r="O175" s="48">
        <v>26.771653543307089</v>
      </c>
      <c r="P175" s="83">
        <v>10000</v>
      </c>
    </row>
    <row r="176" spans="1:16" x14ac:dyDescent="0.25">
      <c r="A176" s="74" t="s">
        <v>782</v>
      </c>
      <c r="B176" s="74" t="s">
        <v>783</v>
      </c>
      <c r="C176" s="74" t="s">
        <v>784</v>
      </c>
      <c r="D176" s="74" t="s">
        <v>1916</v>
      </c>
      <c r="E176" s="74" t="s">
        <v>367</v>
      </c>
      <c r="F176" s="74" t="s">
        <v>368</v>
      </c>
      <c r="G176" s="74" t="s">
        <v>345</v>
      </c>
      <c r="H176" s="74" t="s">
        <v>785</v>
      </c>
      <c r="I176" s="74" t="s">
        <v>786</v>
      </c>
      <c r="J176" s="74" t="s">
        <v>786</v>
      </c>
      <c r="K176" s="74">
        <v>5430196</v>
      </c>
      <c r="L176" s="74" t="s">
        <v>182</v>
      </c>
      <c r="M176" s="47">
        <v>29</v>
      </c>
      <c r="N176" s="47">
        <v>491</v>
      </c>
      <c r="O176" s="48">
        <v>5.9063136456211813</v>
      </c>
      <c r="P176" s="83" t="s">
        <v>1934</v>
      </c>
    </row>
    <row r="177" spans="1:16" x14ac:dyDescent="0.25">
      <c r="A177" s="74" t="s">
        <v>918</v>
      </c>
      <c r="B177" s="74" t="s">
        <v>919</v>
      </c>
      <c r="C177" s="74" t="s">
        <v>920</v>
      </c>
      <c r="D177" s="74" t="s">
        <v>1916</v>
      </c>
      <c r="E177" s="74" t="s">
        <v>367</v>
      </c>
      <c r="F177" s="74" t="s">
        <v>368</v>
      </c>
      <c r="G177" s="74" t="s">
        <v>345</v>
      </c>
      <c r="H177" s="74" t="s">
        <v>921</v>
      </c>
      <c r="I177" s="74" t="s">
        <v>922</v>
      </c>
      <c r="J177" s="74" t="s">
        <v>922</v>
      </c>
      <c r="K177" s="74">
        <v>5439652</v>
      </c>
      <c r="L177" s="74" t="s">
        <v>206</v>
      </c>
      <c r="M177" s="47">
        <v>24</v>
      </c>
      <c r="N177" s="47">
        <v>125</v>
      </c>
      <c r="O177" s="48">
        <v>19.2</v>
      </c>
      <c r="P177" s="83" t="s">
        <v>1934</v>
      </c>
    </row>
    <row r="178" spans="1:16" x14ac:dyDescent="0.25">
      <c r="A178" s="74" t="s">
        <v>950</v>
      </c>
      <c r="B178" s="74" t="s">
        <v>951</v>
      </c>
      <c r="C178" s="74" t="s">
        <v>952</v>
      </c>
      <c r="D178" s="74" t="s">
        <v>1916</v>
      </c>
      <c r="E178" s="74" t="s">
        <v>367</v>
      </c>
      <c r="F178" s="74" t="s">
        <v>368</v>
      </c>
      <c r="G178" s="74" t="s">
        <v>345</v>
      </c>
      <c r="H178" s="74" t="s">
        <v>953</v>
      </c>
      <c r="I178" s="74" t="s">
        <v>954</v>
      </c>
      <c r="J178" s="74" t="s">
        <v>954</v>
      </c>
      <c r="K178" s="74">
        <v>5443516</v>
      </c>
      <c r="L178" s="74" t="s">
        <v>212</v>
      </c>
      <c r="M178" s="47">
        <v>8</v>
      </c>
      <c r="N178" s="47">
        <v>140</v>
      </c>
      <c r="O178" s="48">
        <v>5.7142857142857144</v>
      </c>
      <c r="P178" s="83" t="s">
        <v>1934</v>
      </c>
    </row>
    <row r="179" spans="1:16" x14ac:dyDescent="0.25">
      <c r="A179" s="74" t="s">
        <v>955</v>
      </c>
      <c r="B179" s="74" t="s">
        <v>956</v>
      </c>
      <c r="C179" s="74" t="s">
        <v>957</v>
      </c>
      <c r="D179" s="74" t="s">
        <v>1916</v>
      </c>
      <c r="E179" s="74" t="s">
        <v>367</v>
      </c>
      <c r="F179" s="74" t="s">
        <v>368</v>
      </c>
      <c r="G179" s="74" t="s">
        <v>345</v>
      </c>
      <c r="H179" s="74" t="s">
        <v>958</v>
      </c>
      <c r="I179" s="74" t="s">
        <v>959</v>
      </c>
      <c r="J179" s="74" t="s">
        <v>959</v>
      </c>
      <c r="K179" s="74">
        <v>5443780</v>
      </c>
      <c r="L179" s="74" t="s">
        <v>213</v>
      </c>
      <c r="M179" s="47">
        <v>4</v>
      </c>
      <c r="N179" s="47">
        <v>103</v>
      </c>
      <c r="O179" s="48">
        <v>3.8834951456310676</v>
      </c>
      <c r="P179" s="83" t="s">
        <v>1934</v>
      </c>
    </row>
    <row r="180" spans="1:16" x14ac:dyDescent="0.25">
      <c r="A180" s="74" t="s">
        <v>1148</v>
      </c>
      <c r="B180" s="74" t="s">
        <v>1149</v>
      </c>
      <c r="C180" s="74" t="s">
        <v>1150</v>
      </c>
      <c r="D180" s="74" t="s">
        <v>1916</v>
      </c>
      <c r="E180" s="74" t="s">
        <v>367</v>
      </c>
      <c r="F180" s="74" t="s">
        <v>368</v>
      </c>
      <c r="G180" s="74" t="s">
        <v>345</v>
      </c>
      <c r="H180" s="74" t="s">
        <v>1151</v>
      </c>
      <c r="I180" s="74" t="s">
        <v>1152</v>
      </c>
      <c r="J180" s="74" t="s">
        <v>1152</v>
      </c>
      <c r="K180" s="74">
        <v>5459428</v>
      </c>
      <c r="L180" s="74" t="s">
        <v>250</v>
      </c>
      <c r="M180" s="47">
        <v>16</v>
      </c>
      <c r="N180" s="47">
        <v>206</v>
      </c>
      <c r="O180" s="48">
        <v>7.7669902912621351</v>
      </c>
      <c r="P180" s="83" t="s">
        <v>1934</v>
      </c>
    </row>
    <row r="181" spans="1:16" x14ac:dyDescent="0.25">
      <c r="A181" s="74" t="s">
        <v>1475</v>
      </c>
      <c r="B181" s="74" t="s">
        <v>1476</v>
      </c>
      <c r="C181" s="74" t="s">
        <v>1477</v>
      </c>
      <c r="D181" s="74" t="s">
        <v>1916</v>
      </c>
      <c r="E181" s="74" t="s">
        <v>367</v>
      </c>
      <c r="F181" s="74" t="s">
        <v>368</v>
      </c>
      <c r="G181" s="74" t="s">
        <v>345</v>
      </c>
      <c r="H181" s="74" t="s">
        <v>1478</v>
      </c>
      <c r="I181" s="74" t="s">
        <v>1479</v>
      </c>
      <c r="J181" s="74" t="s">
        <v>1479</v>
      </c>
      <c r="K181" s="74">
        <v>5484484</v>
      </c>
      <c r="L181" s="74" t="s">
        <v>313</v>
      </c>
      <c r="M181" s="47">
        <v>53</v>
      </c>
      <c r="N181" s="47">
        <v>354</v>
      </c>
      <c r="O181" s="48">
        <v>14.971751412429379</v>
      </c>
      <c r="P181" s="83" t="s">
        <v>1934</v>
      </c>
    </row>
    <row r="182" spans="1:16" x14ac:dyDescent="0.25">
      <c r="A182" s="74" t="s">
        <v>1497</v>
      </c>
      <c r="B182" s="74" t="s">
        <v>1498</v>
      </c>
      <c r="C182" s="74" t="s">
        <v>1499</v>
      </c>
      <c r="D182" s="74" t="s">
        <v>1916</v>
      </c>
      <c r="E182" s="74" t="s">
        <v>367</v>
      </c>
      <c r="F182" s="74" t="s">
        <v>368</v>
      </c>
      <c r="G182" s="74" t="s">
        <v>345</v>
      </c>
      <c r="H182" s="74" t="s">
        <v>1500</v>
      </c>
      <c r="I182" s="74" t="s">
        <v>1501</v>
      </c>
      <c r="J182" s="74" t="s">
        <v>1501</v>
      </c>
      <c r="K182" s="74">
        <v>5485228</v>
      </c>
      <c r="L182" s="74" t="s">
        <v>317</v>
      </c>
      <c r="M182" s="47">
        <v>55</v>
      </c>
      <c r="N182" s="47">
        <v>1275</v>
      </c>
      <c r="O182" s="48">
        <v>4.3137254901960782</v>
      </c>
      <c r="P182" s="83">
        <v>23100</v>
      </c>
    </row>
    <row r="183" spans="1:16" x14ac:dyDescent="0.25">
      <c r="A183" s="75" t="s">
        <v>47</v>
      </c>
      <c r="B183" s="75" t="s">
        <v>1883</v>
      </c>
      <c r="C183" s="75"/>
      <c r="D183" s="75" t="s">
        <v>1917</v>
      </c>
      <c r="E183" s="75"/>
      <c r="F183" s="75"/>
      <c r="G183" s="75"/>
      <c r="H183" s="75"/>
      <c r="I183" s="75"/>
      <c r="J183" s="75"/>
      <c r="K183" s="75">
        <v>54047</v>
      </c>
      <c r="L183" s="75" t="s">
        <v>46</v>
      </c>
      <c r="M183" s="41">
        <v>2252</v>
      </c>
      <c r="N183" s="41">
        <v>9563</v>
      </c>
      <c r="O183" s="38">
        <v>23.549095472132176</v>
      </c>
      <c r="P183" s="84">
        <v>30000</v>
      </c>
    </row>
    <row r="184" spans="1:16" x14ac:dyDescent="0.25">
      <c r="A184" s="73" t="s">
        <v>1710</v>
      </c>
      <c r="B184" s="73" t="s">
        <v>1711</v>
      </c>
      <c r="C184" s="73" t="s">
        <v>1712</v>
      </c>
      <c r="D184" s="73" t="s">
        <v>1915</v>
      </c>
      <c r="E184" s="73" t="s">
        <v>388</v>
      </c>
      <c r="F184" s="73" t="s">
        <v>389</v>
      </c>
      <c r="G184" s="73" t="s">
        <v>345</v>
      </c>
      <c r="H184" s="73" t="s">
        <v>1713</v>
      </c>
      <c r="I184" s="73" t="s">
        <v>1714</v>
      </c>
      <c r="J184" s="73" t="s">
        <v>1714</v>
      </c>
      <c r="K184" s="73" t="s">
        <v>1879</v>
      </c>
      <c r="L184" s="73" t="s">
        <v>1879</v>
      </c>
      <c r="M184" s="60">
        <v>5403</v>
      </c>
      <c r="N184" s="60">
        <v>20618</v>
      </c>
      <c r="O184" s="61">
        <v>26.205257541953632</v>
      </c>
      <c r="P184" s="82" t="s">
        <v>1934</v>
      </c>
    </row>
    <row r="185" spans="1:16" x14ac:dyDescent="0.25">
      <c r="A185" s="74" t="s">
        <v>385</v>
      </c>
      <c r="B185" s="74" t="s">
        <v>386</v>
      </c>
      <c r="C185" s="74" t="s">
        <v>387</v>
      </c>
      <c r="D185" s="74" t="s">
        <v>1916</v>
      </c>
      <c r="E185" s="74" t="s">
        <v>388</v>
      </c>
      <c r="F185" s="74" t="s">
        <v>389</v>
      </c>
      <c r="G185" s="74" t="s">
        <v>345</v>
      </c>
      <c r="H185" s="74" t="s">
        <v>390</v>
      </c>
      <c r="I185" s="74" t="s">
        <v>391</v>
      </c>
      <c r="J185" s="74" t="s">
        <v>391</v>
      </c>
      <c r="K185" s="74">
        <v>5403292</v>
      </c>
      <c r="L185" s="74" t="s">
        <v>116</v>
      </c>
      <c r="M185" s="47">
        <v>3</v>
      </c>
      <c r="N185" s="47">
        <v>372</v>
      </c>
      <c r="O185" s="48">
        <v>0.80645161290322576</v>
      </c>
      <c r="P185" s="83" t="s">
        <v>1934</v>
      </c>
    </row>
    <row r="186" spans="1:16" x14ac:dyDescent="0.25">
      <c r="A186" s="74" t="s">
        <v>502</v>
      </c>
      <c r="B186" s="74" t="s">
        <v>503</v>
      </c>
      <c r="C186" s="74" t="s">
        <v>504</v>
      </c>
      <c r="D186" s="74" t="s">
        <v>1916</v>
      </c>
      <c r="E186" s="74" t="s">
        <v>388</v>
      </c>
      <c r="F186" s="74" t="s">
        <v>389</v>
      </c>
      <c r="G186" s="74" t="s">
        <v>345</v>
      </c>
      <c r="H186" s="74" t="s">
        <v>505</v>
      </c>
      <c r="I186" s="74" t="s">
        <v>506</v>
      </c>
      <c r="J186" s="74" t="s">
        <v>506</v>
      </c>
      <c r="K186" s="74">
        <v>5408524</v>
      </c>
      <c r="L186" s="74" t="s">
        <v>133</v>
      </c>
      <c r="M186" s="47">
        <v>179</v>
      </c>
      <c r="N186" s="47">
        <v>4917</v>
      </c>
      <c r="O186" s="48">
        <v>3.6404311572096808</v>
      </c>
      <c r="P186" s="83" t="s">
        <v>1934</v>
      </c>
    </row>
    <row r="187" spans="1:16" x14ac:dyDescent="0.25">
      <c r="A187" s="74" t="s">
        <v>519</v>
      </c>
      <c r="B187" s="74" t="s">
        <v>520</v>
      </c>
      <c r="C187" s="74" t="s">
        <v>521</v>
      </c>
      <c r="D187" s="74" t="s">
        <v>1916</v>
      </c>
      <c r="E187" s="74" t="s">
        <v>388</v>
      </c>
      <c r="F187" s="74" t="s">
        <v>389</v>
      </c>
      <c r="G187" s="74" t="s">
        <v>345</v>
      </c>
      <c r="H187" s="74" t="s">
        <v>522</v>
      </c>
      <c r="I187" s="74" t="s">
        <v>523</v>
      </c>
      <c r="J187" s="74" t="s">
        <v>523</v>
      </c>
      <c r="K187" s="74">
        <v>5409796</v>
      </c>
      <c r="L187" s="74" t="s">
        <v>136</v>
      </c>
      <c r="M187" s="47">
        <v>8</v>
      </c>
      <c r="N187" s="47">
        <v>187</v>
      </c>
      <c r="O187" s="48">
        <v>4.2780748663101598</v>
      </c>
      <c r="P187" s="83" t="s">
        <v>1934</v>
      </c>
    </row>
    <row r="188" spans="1:16" x14ac:dyDescent="0.25">
      <c r="A188" s="74" t="s">
        <v>1170</v>
      </c>
      <c r="B188" s="74" t="s">
        <v>1171</v>
      </c>
      <c r="C188" s="74" t="s">
        <v>1172</v>
      </c>
      <c r="D188" s="74" t="s">
        <v>1916</v>
      </c>
      <c r="E188" s="74" t="s">
        <v>388</v>
      </c>
      <c r="F188" s="74" t="s">
        <v>389</v>
      </c>
      <c r="G188" s="74" t="s">
        <v>345</v>
      </c>
      <c r="H188" s="74" t="s">
        <v>1173</v>
      </c>
      <c r="I188" s="74" t="s">
        <v>1174</v>
      </c>
      <c r="J188" s="74" t="s">
        <v>1174</v>
      </c>
      <c r="K188" s="74">
        <v>5460196</v>
      </c>
      <c r="L188" s="74" t="s">
        <v>254</v>
      </c>
      <c r="M188" s="47">
        <v>45</v>
      </c>
      <c r="N188" s="47">
        <v>74</v>
      </c>
      <c r="O188" s="48">
        <v>60.810810810810814</v>
      </c>
      <c r="P188" s="83" t="s">
        <v>1934</v>
      </c>
    </row>
    <row r="189" spans="1:16" x14ac:dyDescent="0.25">
      <c r="A189" s="74" t="s">
        <v>1263</v>
      </c>
      <c r="B189" s="74" t="s">
        <v>1264</v>
      </c>
      <c r="C189" s="74" t="s">
        <v>1265</v>
      </c>
      <c r="D189" s="74" t="s">
        <v>1916</v>
      </c>
      <c r="E189" s="74" t="s">
        <v>388</v>
      </c>
      <c r="F189" s="74" t="s">
        <v>389</v>
      </c>
      <c r="G189" s="74" t="s">
        <v>345</v>
      </c>
      <c r="H189" s="74" t="s">
        <v>1266</v>
      </c>
      <c r="I189" s="74" t="s">
        <v>1267</v>
      </c>
      <c r="J189" s="74" t="s">
        <v>1267</v>
      </c>
      <c r="K189" s="74">
        <v>5465692</v>
      </c>
      <c r="L189" s="74" t="s">
        <v>272</v>
      </c>
      <c r="M189" s="47">
        <v>220</v>
      </c>
      <c r="N189" s="47">
        <v>3247</v>
      </c>
      <c r="O189" s="48">
        <v>6.7754850631352017</v>
      </c>
      <c r="P189" s="83" t="s">
        <v>1934</v>
      </c>
    </row>
    <row r="190" spans="1:16" x14ac:dyDescent="0.25">
      <c r="A190" s="75" t="s">
        <v>55</v>
      </c>
      <c r="B190" s="75" t="s">
        <v>1883</v>
      </c>
      <c r="C190" s="75"/>
      <c r="D190" s="75" t="s">
        <v>1917</v>
      </c>
      <c r="E190" s="75"/>
      <c r="F190" s="75"/>
      <c r="G190" s="75"/>
      <c r="H190" s="75"/>
      <c r="I190" s="75"/>
      <c r="J190" s="75"/>
      <c r="K190" s="75">
        <v>54055</v>
      </c>
      <c r="L190" s="75" t="s">
        <v>54</v>
      </c>
      <c r="M190" s="41">
        <v>5858</v>
      </c>
      <c r="N190" s="41">
        <v>29415</v>
      </c>
      <c r="O190" s="38">
        <v>19.915009348971612</v>
      </c>
      <c r="P190" s="84">
        <v>33500</v>
      </c>
    </row>
    <row r="191" spans="1:16" x14ac:dyDescent="0.25">
      <c r="A191" s="73" t="s">
        <v>1715</v>
      </c>
      <c r="B191" s="73" t="s">
        <v>1716</v>
      </c>
      <c r="C191" s="73" t="s">
        <v>1717</v>
      </c>
      <c r="D191" s="73" t="s">
        <v>1915</v>
      </c>
      <c r="E191" s="73" t="s">
        <v>583</v>
      </c>
      <c r="F191" s="73" t="s">
        <v>584</v>
      </c>
      <c r="G191" s="73" t="s">
        <v>345</v>
      </c>
      <c r="H191" s="73" t="s">
        <v>1718</v>
      </c>
      <c r="I191" s="73" t="s">
        <v>1719</v>
      </c>
      <c r="J191" s="73" t="s">
        <v>1719</v>
      </c>
      <c r="K191" s="73" t="s">
        <v>1879</v>
      </c>
      <c r="L191" s="73" t="s">
        <v>1879</v>
      </c>
      <c r="M191" s="60">
        <v>1225</v>
      </c>
      <c r="N191" s="60">
        <v>8594</v>
      </c>
      <c r="O191" s="61">
        <v>14.254130788922502</v>
      </c>
      <c r="P191" s="82" t="s">
        <v>1934</v>
      </c>
    </row>
    <row r="192" spans="1:16" x14ac:dyDescent="0.25">
      <c r="A192" s="74" t="s">
        <v>580</v>
      </c>
      <c r="B192" s="74" t="s">
        <v>581</v>
      </c>
      <c r="C192" s="74" t="s">
        <v>582</v>
      </c>
      <c r="D192" s="74" t="s">
        <v>1916</v>
      </c>
      <c r="E192" s="74" t="s">
        <v>583</v>
      </c>
      <c r="F192" s="74" t="s">
        <v>584</v>
      </c>
      <c r="G192" s="74" t="s">
        <v>345</v>
      </c>
      <c r="H192" s="74" t="s">
        <v>585</v>
      </c>
      <c r="I192" s="74" t="s">
        <v>586</v>
      </c>
      <c r="J192" s="74" t="s">
        <v>586</v>
      </c>
      <c r="K192" s="74">
        <v>5413525</v>
      </c>
      <c r="L192" s="74" t="s">
        <v>147</v>
      </c>
      <c r="M192" s="47">
        <v>29</v>
      </c>
      <c r="N192" s="47">
        <v>432</v>
      </c>
      <c r="O192" s="48">
        <v>6.7129629629629637</v>
      </c>
      <c r="P192" s="83" t="s">
        <v>1934</v>
      </c>
    </row>
    <row r="193" spans="1:16" x14ac:dyDescent="0.25">
      <c r="A193" s="93" t="s">
        <v>1967</v>
      </c>
      <c r="B193" s="93" t="s">
        <v>1968</v>
      </c>
      <c r="C193" s="93" t="s">
        <v>1969</v>
      </c>
      <c r="D193" s="94" t="s">
        <v>1916</v>
      </c>
      <c r="E193" s="94" t="s">
        <v>583</v>
      </c>
      <c r="F193" s="93" t="s">
        <v>584</v>
      </c>
      <c r="G193" s="93" t="s">
        <v>345</v>
      </c>
      <c r="H193" s="93" t="s">
        <v>1970</v>
      </c>
      <c r="I193" s="93" t="s">
        <v>1971</v>
      </c>
      <c r="J193" s="93" t="s">
        <v>1971</v>
      </c>
      <c r="K193" s="95">
        <v>5424484</v>
      </c>
      <c r="L193" s="93" t="s">
        <v>1972</v>
      </c>
      <c r="M193" s="47">
        <v>5</v>
      </c>
      <c r="N193" s="47">
        <v>69</v>
      </c>
      <c r="O193" s="48">
        <v>7.2463768115942031</v>
      </c>
      <c r="P193" s="83" t="s">
        <v>1934</v>
      </c>
    </row>
    <row r="194" spans="1:16" x14ac:dyDescent="0.25">
      <c r="A194" s="74" t="s">
        <v>945</v>
      </c>
      <c r="B194" s="74" t="s">
        <v>946</v>
      </c>
      <c r="C194" s="74" t="s">
        <v>947</v>
      </c>
      <c r="D194" s="74" t="s">
        <v>1916</v>
      </c>
      <c r="E194" s="74" t="s">
        <v>583</v>
      </c>
      <c r="F194" s="74" t="s">
        <v>584</v>
      </c>
      <c r="G194" s="74" t="s">
        <v>345</v>
      </c>
      <c r="H194" s="74" t="s">
        <v>948</v>
      </c>
      <c r="I194" s="74" t="s">
        <v>949</v>
      </c>
      <c r="J194" s="74" t="s">
        <v>949</v>
      </c>
      <c r="K194" s="74">
        <v>5443492</v>
      </c>
      <c r="L194" s="74" t="s">
        <v>211</v>
      </c>
      <c r="M194" s="47">
        <v>163</v>
      </c>
      <c r="N194" s="47">
        <v>2791</v>
      </c>
      <c r="O194" s="48">
        <v>5.8402006449301327</v>
      </c>
      <c r="P194" s="83" t="s">
        <v>1934</v>
      </c>
    </row>
    <row r="195" spans="1:16" x14ac:dyDescent="0.25">
      <c r="A195" s="74" t="s">
        <v>1228</v>
      </c>
      <c r="B195" s="74" t="s">
        <v>1229</v>
      </c>
      <c r="C195" s="74" t="s">
        <v>1230</v>
      </c>
      <c r="D195" s="74" t="s">
        <v>1916</v>
      </c>
      <c r="E195" s="74" t="s">
        <v>583</v>
      </c>
      <c r="F195" s="74" t="s">
        <v>584</v>
      </c>
      <c r="G195" s="74" t="s">
        <v>345</v>
      </c>
      <c r="H195" s="74" t="s">
        <v>1231</v>
      </c>
      <c r="I195" s="74" t="s">
        <v>1232</v>
      </c>
      <c r="J195" s="74" t="s">
        <v>1232</v>
      </c>
      <c r="K195" s="74">
        <v>5463604</v>
      </c>
      <c r="L195" s="74" t="s">
        <v>265</v>
      </c>
      <c r="M195" s="47">
        <v>10</v>
      </c>
      <c r="N195" s="47">
        <v>423</v>
      </c>
      <c r="O195" s="48">
        <v>2.3640661938534278</v>
      </c>
      <c r="P195" s="83" t="s">
        <v>1934</v>
      </c>
    </row>
    <row r="196" spans="1:16" x14ac:dyDescent="0.25">
      <c r="A196" s="74" t="s">
        <v>1314</v>
      </c>
      <c r="B196" s="74" t="s">
        <v>1315</v>
      </c>
      <c r="C196" s="74" t="s">
        <v>1316</v>
      </c>
      <c r="D196" s="74" t="s">
        <v>1916</v>
      </c>
      <c r="E196" s="74" t="s">
        <v>583</v>
      </c>
      <c r="F196" s="74" t="s">
        <v>584</v>
      </c>
      <c r="G196" s="74" t="s">
        <v>345</v>
      </c>
      <c r="H196" s="74" t="s">
        <v>1317</v>
      </c>
      <c r="I196" s="74" t="s">
        <v>1318</v>
      </c>
      <c r="J196" s="74" t="s">
        <v>1318</v>
      </c>
      <c r="K196" s="74">
        <v>5468260</v>
      </c>
      <c r="L196" s="74" t="s">
        <v>281</v>
      </c>
      <c r="M196" s="47">
        <v>5</v>
      </c>
      <c r="N196" s="47">
        <v>232</v>
      </c>
      <c r="O196" s="48">
        <v>2.1551724137931036</v>
      </c>
      <c r="P196" s="83" t="s">
        <v>1934</v>
      </c>
    </row>
    <row r="197" spans="1:16" x14ac:dyDescent="0.25">
      <c r="A197" s="75" t="s">
        <v>57</v>
      </c>
      <c r="B197" s="75" t="s">
        <v>1883</v>
      </c>
      <c r="C197" s="75"/>
      <c r="D197" s="75" t="s">
        <v>1917</v>
      </c>
      <c r="E197" s="75"/>
      <c r="F197" s="75"/>
      <c r="G197" s="75"/>
      <c r="H197" s="75"/>
      <c r="I197" s="75"/>
      <c r="J197" s="75"/>
      <c r="K197" s="75">
        <v>54057</v>
      </c>
      <c r="L197" s="75" t="s">
        <v>56</v>
      </c>
      <c r="M197" s="41">
        <v>1437</v>
      </c>
      <c r="N197" s="41">
        <v>12541</v>
      </c>
      <c r="O197" s="38">
        <v>11.458416394226937</v>
      </c>
      <c r="P197" s="84">
        <v>29200</v>
      </c>
    </row>
    <row r="198" spans="1:16" x14ac:dyDescent="0.25">
      <c r="A198" s="73" t="s">
        <v>1720</v>
      </c>
      <c r="B198" s="73" t="s">
        <v>1721</v>
      </c>
      <c r="C198" s="73" t="s">
        <v>1722</v>
      </c>
      <c r="D198" s="73" t="s">
        <v>1915</v>
      </c>
      <c r="E198" s="73" t="s">
        <v>677</v>
      </c>
      <c r="F198" s="73" t="s">
        <v>678</v>
      </c>
      <c r="G198" s="73" t="s">
        <v>345</v>
      </c>
      <c r="H198" s="73" t="s">
        <v>1723</v>
      </c>
      <c r="I198" s="73" t="s">
        <v>1724</v>
      </c>
      <c r="J198" s="73" t="s">
        <v>1724</v>
      </c>
      <c r="K198" s="73" t="s">
        <v>1879</v>
      </c>
      <c r="L198" s="73" t="s">
        <v>1879</v>
      </c>
      <c r="M198" s="60">
        <v>3304</v>
      </c>
      <c r="N198" s="60">
        <v>8997</v>
      </c>
      <c r="O198" s="61">
        <v>36.723352228520618</v>
      </c>
      <c r="P198" s="82" t="s">
        <v>1934</v>
      </c>
    </row>
    <row r="199" spans="1:16" x14ac:dyDescent="0.25">
      <c r="A199" s="74" t="s">
        <v>674</v>
      </c>
      <c r="B199" s="74" t="s">
        <v>675</v>
      </c>
      <c r="C199" s="74" t="s">
        <v>676</v>
      </c>
      <c r="D199" s="74" t="s">
        <v>1916</v>
      </c>
      <c r="E199" s="74" t="s">
        <v>677</v>
      </c>
      <c r="F199" s="74" t="s">
        <v>678</v>
      </c>
      <c r="G199" s="74" t="s">
        <v>345</v>
      </c>
      <c r="H199" s="74" t="s">
        <v>679</v>
      </c>
      <c r="I199" s="74" t="s">
        <v>680</v>
      </c>
      <c r="J199" s="74" t="s">
        <v>680</v>
      </c>
      <c r="K199" s="74">
        <v>5420980</v>
      </c>
      <c r="L199" s="74" t="s">
        <v>163</v>
      </c>
      <c r="M199" s="47">
        <v>100</v>
      </c>
      <c r="N199" s="47">
        <v>291</v>
      </c>
      <c r="O199" s="48">
        <v>34.364261168384878</v>
      </c>
      <c r="P199" s="83">
        <v>61700</v>
      </c>
    </row>
    <row r="200" spans="1:16" x14ac:dyDescent="0.25">
      <c r="A200" s="74" t="s">
        <v>797</v>
      </c>
      <c r="B200" s="74" t="s">
        <v>798</v>
      </c>
      <c r="C200" s="74" t="s">
        <v>799</v>
      </c>
      <c r="D200" s="74" t="s">
        <v>1916</v>
      </c>
      <c r="E200" s="74" t="s">
        <v>677</v>
      </c>
      <c r="F200" s="74" t="s">
        <v>678</v>
      </c>
      <c r="G200" s="74" t="s">
        <v>345</v>
      </c>
      <c r="H200" s="74" t="s">
        <v>800</v>
      </c>
      <c r="I200" s="74" t="s">
        <v>801</v>
      </c>
      <c r="J200" s="74" t="s">
        <v>801</v>
      </c>
      <c r="K200" s="74">
        <v>5430772</v>
      </c>
      <c r="L200" s="74" t="s">
        <v>185</v>
      </c>
      <c r="M200" s="47">
        <v>63</v>
      </c>
      <c r="N200" s="47">
        <v>245</v>
      </c>
      <c r="O200" s="48">
        <v>25.714285714285712</v>
      </c>
      <c r="P200" s="83">
        <v>61700</v>
      </c>
    </row>
    <row r="201" spans="1:16" x14ac:dyDescent="0.25">
      <c r="A201" s="74" t="s">
        <v>940</v>
      </c>
      <c r="B201" s="74" t="s">
        <v>941</v>
      </c>
      <c r="C201" s="74" t="s">
        <v>942</v>
      </c>
      <c r="D201" s="74" t="s">
        <v>1916</v>
      </c>
      <c r="E201" s="74" t="s">
        <v>677</v>
      </c>
      <c r="F201" s="74" t="s">
        <v>678</v>
      </c>
      <c r="G201" s="74" t="s">
        <v>345</v>
      </c>
      <c r="H201" s="74" t="s">
        <v>943</v>
      </c>
      <c r="I201" s="74" t="s">
        <v>944</v>
      </c>
      <c r="J201" s="74" t="s">
        <v>944</v>
      </c>
      <c r="K201" s="74">
        <v>5443300</v>
      </c>
      <c r="L201" s="74" t="s">
        <v>210</v>
      </c>
      <c r="M201" s="47">
        <v>13</v>
      </c>
      <c r="N201" s="47">
        <v>142</v>
      </c>
      <c r="O201" s="48">
        <v>9.1549295774647899</v>
      </c>
      <c r="P201" s="83">
        <v>23000</v>
      </c>
    </row>
    <row r="202" spans="1:16" x14ac:dyDescent="0.25">
      <c r="A202" s="74" t="s">
        <v>1045</v>
      </c>
      <c r="B202" s="74" t="s">
        <v>1046</v>
      </c>
      <c r="C202" s="74" t="s">
        <v>1047</v>
      </c>
      <c r="D202" s="74" t="s">
        <v>1916</v>
      </c>
      <c r="E202" s="74" t="s">
        <v>677</v>
      </c>
      <c r="F202" s="74" t="s">
        <v>678</v>
      </c>
      <c r="G202" s="74" t="s">
        <v>345</v>
      </c>
      <c r="H202" s="74" t="s">
        <v>1048</v>
      </c>
      <c r="I202" s="74" t="s">
        <v>1049</v>
      </c>
      <c r="J202" s="74" t="s">
        <v>1049</v>
      </c>
      <c r="K202" s="74">
        <v>5452324</v>
      </c>
      <c r="L202" s="74" t="s">
        <v>231</v>
      </c>
      <c r="M202" s="47">
        <v>65</v>
      </c>
      <c r="N202" s="47">
        <v>344</v>
      </c>
      <c r="O202" s="48">
        <v>18.895348837209301</v>
      </c>
      <c r="P202" s="83">
        <v>58300</v>
      </c>
    </row>
    <row r="203" spans="1:16" x14ac:dyDescent="0.25">
      <c r="A203" s="74" t="s">
        <v>1565</v>
      </c>
      <c r="B203" s="74" t="s">
        <v>1566</v>
      </c>
      <c r="C203" s="74" t="s">
        <v>1567</v>
      </c>
      <c r="D203" s="74" t="s">
        <v>1916</v>
      </c>
      <c r="E203" s="74" t="s">
        <v>677</v>
      </c>
      <c r="F203" s="74" t="s">
        <v>678</v>
      </c>
      <c r="G203" s="74" t="s">
        <v>345</v>
      </c>
      <c r="H203" s="74" t="s">
        <v>1568</v>
      </c>
      <c r="I203" s="74" t="s">
        <v>1569</v>
      </c>
      <c r="J203" s="74" t="s">
        <v>1569</v>
      </c>
      <c r="K203" s="74">
        <v>5487508</v>
      </c>
      <c r="L203" s="74" t="s">
        <v>330</v>
      </c>
      <c r="M203" s="47">
        <v>38</v>
      </c>
      <c r="N203" s="47">
        <v>1640</v>
      </c>
      <c r="O203" s="48">
        <v>2.3170731707317072</v>
      </c>
      <c r="P203" s="83" t="s">
        <v>1934</v>
      </c>
    </row>
    <row r="204" spans="1:16" x14ac:dyDescent="0.25">
      <c r="A204" s="75" t="s">
        <v>59</v>
      </c>
      <c r="B204" s="75" t="s">
        <v>1883</v>
      </c>
      <c r="C204" s="75"/>
      <c r="D204" s="75" t="s">
        <v>1917</v>
      </c>
      <c r="E204" s="75"/>
      <c r="F204" s="75"/>
      <c r="G204" s="75"/>
      <c r="H204" s="75"/>
      <c r="I204" s="75"/>
      <c r="J204" s="75"/>
      <c r="K204" s="75">
        <v>54059</v>
      </c>
      <c r="L204" s="75" t="s">
        <v>58</v>
      </c>
      <c r="M204" s="41">
        <v>3583</v>
      </c>
      <c r="N204" s="41">
        <v>11659</v>
      </c>
      <c r="O204" s="38">
        <v>30.731623638390943</v>
      </c>
      <c r="P204" s="84">
        <v>43800</v>
      </c>
    </row>
    <row r="205" spans="1:16" x14ac:dyDescent="0.25">
      <c r="A205" s="73" t="s">
        <v>1725</v>
      </c>
      <c r="B205" s="73" t="s">
        <v>1726</v>
      </c>
      <c r="C205" s="73" t="s">
        <v>1727</v>
      </c>
      <c r="D205" s="73" t="s">
        <v>1915</v>
      </c>
      <c r="E205" s="73" t="s">
        <v>498</v>
      </c>
      <c r="F205" s="73" t="s">
        <v>499</v>
      </c>
      <c r="G205" s="73" t="s">
        <v>345</v>
      </c>
      <c r="H205" s="73" t="s">
        <v>1728</v>
      </c>
      <c r="I205" s="73" t="s">
        <v>1729</v>
      </c>
      <c r="J205" s="73" t="s">
        <v>1729</v>
      </c>
      <c r="K205" s="73" t="s">
        <v>1879</v>
      </c>
      <c r="L205" s="73" t="s">
        <v>1879</v>
      </c>
      <c r="M205" s="60">
        <v>3680</v>
      </c>
      <c r="N205" s="60">
        <v>31302</v>
      </c>
      <c r="O205" s="61">
        <v>11.756437288352183</v>
      </c>
      <c r="P205" s="82" t="s">
        <v>1934</v>
      </c>
    </row>
    <row r="206" spans="1:16" x14ac:dyDescent="0.25">
      <c r="A206" s="74" t="s">
        <v>495</v>
      </c>
      <c r="B206" s="74" t="s">
        <v>496</v>
      </c>
      <c r="C206" s="74" t="s">
        <v>497</v>
      </c>
      <c r="D206" s="74" t="s">
        <v>1916</v>
      </c>
      <c r="E206" s="74" t="s">
        <v>498</v>
      </c>
      <c r="F206" s="74" t="s">
        <v>499</v>
      </c>
      <c r="G206" s="74" t="s">
        <v>345</v>
      </c>
      <c r="H206" s="74" t="s">
        <v>500</v>
      </c>
      <c r="I206" s="74" t="s">
        <v>501</v>
      </c>
      <c r="J206" s="74" t="s">
        <v>501</v>
      </c>
      <c r="K206" s="74">
        <v>5408092</v>
      </c>
      <c r="L206" s="74" t="s">
        <v>132</v>
      </c>
      <c r="M206" s="47">
        <v>16</v>
      </c>
      <c r="N206" s="47">
        <v>61</v>
      </c>
      <c r="O206" s="48">
        <v>26.229508196721312</v>
      </c>
      <c r="P206" s="83" t="s">
        <v>1934</v>
      </c>
    </row>
    <row r="207" spans="1:16" x14ac:dyDescent="0.25">
      <c r="A207" s="74" t="s">
        <v>836</v>
      </c>
      <c r="B207" s="74" t="s">
        <v>837</v>
      </c>
      <c r="C207" s="74" t="s">
        <v>838</v>
      </c>
      <c r="D207" s="74" t="s">
        <v>1916</v>
      </c>
      <c r="E207" s="74" t="s">
        <v>498</v>
      </c>
      <c r="F207" s="74" t="s">
        <v>499</v>
      </c>
      <c r="G207" s="74" t="s">
        <v>345</v>
      </c>
      <c r="H207" s="74" t="s">
        <v>839</v>
      </c>
      <c r="I207" s="74" t="s">
        <v>840</v>
      </c>
      <c r="J207" s="74" t="s">
        <v>840</v>
      </c>
      <c r="K207" s="74">
        <v>5432932</v>
      </c>
      <c r="L207" s="74" t="s">
        <v>192</v>
      </c>
      <c r="M207" s="47">
        <v>134</v>
      </c>
      <c r="N207" s="47">
        <v>722</v>
      </c>
      <c r="O207" s="48">
        <v>18.559556786703602</v>
      </c>
      <c r="P207" s="83" t="s">
        <v>1934</v>
      </c>
    </row>
    <row r="208" spans="1:16" x14ac:dyDescent="0.25">
      <c r="A208" s="74" t="s">
        <v>1099</v>
      </c>
      <c r="B208" s="74" t="s">
        <v>1100</v>
      </c>
      <c r="C208" s="74" t="s">
        <v>1101</v>
      </c>
      <c r="D208" s="74" t="s">
        <v>1916</v>
      </c>
      <c r="E208" s="74" t="s">
        <v>498</v>
      </c>
      <c r="F208" s="74" t="s">
        <v>499</v>
      </c>
      <c r="G208" s="74" t="s">
        <v>345</v>
      </c>
      <c r="H208" s="74" t="s">
        <v>1102</v>
      </c>
      <c r="I208" s="74" t="s">
        <v>1103</v>
      </c>
      <c r="J208" s="74" t="s">
        <v>1103</v>
      </c>
      <c r="K208" s="74">
        <v>5455756</v>
      </c>
      <c r="L208" s="74" t="s">
        <v>241</v>
      </c>
      <c r="M208" s="47">
        <v>269</v>
      </c>
      <c r="N208" s="47">
        <v>13839</v>
      </c>
      <c r="O208" s="48">
        <v>1.9437820651781197</v>
      </c>
      <c r="P208" s="83">
        <v>10300</v>
      </c>
    </row>
    <row r="209" spans="1:16" x14ac:dyDescent="0.25">
      <c r="A209" s="74" t="s">
        <v>1410</v>
      </c>
      <c r="B209" s="74" t="s">
        <v>1411</v>
      </c>
      <c r="C209" s="74" t="s">
        <v>1412</v>
      </c>
      <c r="D209" s="74" t="s">
        <v>1916</v>
      </c>
      <c r="E209" s="74" t="s">
        <v>498</v>
      </c>
      <c r="F209" s="74" t="s">
        <v>499</v>
      </c>
      <c r="G209" s="74" t="s">
        <v>345</v>
      </c>
      <c r="H209" s="74" t="s">
        <v>1413</v>
      </c>
      <c r="I209" s="74" t="s">
        <v>1414</v>
      </c>
      <c r="J209" s="74" t="s">
        <v>1414</v>
      </c>
      <c r="K209" s="74">
        <v>5476516</v>
      </c>
      <c r="L209" s="74" t="s">
        <v>300</v>
      </c>
      <c r="M209" s="47">
        <v>52</v>
      </c>
      <c r="N209" s="47">
        <v>1060</v>
      </c>
      <c r="O209" s="48">
        <v>4.9056603773584913</v>
      </c>
      <c r="P209" s="83">
        <v>17300</v>
      </c>
    </row>
    <row r="210" spans="1:16" x14ac:dyDescent="0.25">
      <c r="A210" s="74" t="s">
        <v>1532</v>
      </c>
      <c r="B210" s="74" t="s">
        <v>1533</v>
      </c>
      <c r="C210" s="74" t="s">
        <v>1534</v>
      </c>
      <c r="D210" s="74" t="s">
        <v>1916</v>
      </c>
      <c r="E210" s="74" t="s">
        <v>498</v>
      </c>
      <c r="F210" s="74" t="s">
        <v>499</v>
      </c>
      <c r="G210" s="74" t="s">
        <v>345</v>
      </c>
      <c r="H210" s="74" t="s">
        <v>1535</v>
      </c>
      <c r="I210" s="74" t="s">
        <v>1536</v>
      </c>
      <c r="J210" s="74" t="s">
        <v>1536</v>
      </c>
      <c r="K210" s="74">
        <v>5485996</v>
      </c>
      <c r="L210" s="74" t="s">
        <v>324</v>
      </c>
      <c r="M210" s="47">
        <v>23</v>
      </c>
      <c r="N210" s="47">
        <v>2177</v>
      </c>
      <c r="O210" s="48">
        <v>1.056499770326137</v>
      </c>
      <c r="P210" s="83" t="s">
        <v>1934</v>
      </c>
    </row>
    <row r="211" spans="1:16" x14ac:dyDescent="0.25">
      <c r="A211" s="75" t="s">
        <v>61</v>
      </c>
      <c r="B211" s="75" t="s">
        <v>1883</v>
      </c>
      <c r="C211" s="75"/>
      <c r="D211" s="75" t="s">
        <v>1917</v>
      </c>
      <c r="E211" s="75"/>
      <c r="F211" s="75"/>
      <c r="G211" s="75"/>
      <c r="H211" s="75"/>
      <c r="I211" s="75"/>
      <c r="J211" s="75"/>
      <c r="K211" s="75">
        <v>54061</v>
      </c>
      <c r="L211" s="75" t="s">
        <v>60</v>
      </c>
      <c r="M211" s="41">
        <v>4174</v>
      </c>
      <c r="N211" s="41">
        <v>49161</v>
      </c>
      <c r="O211" s="38">
        <v>8.4904700880779469</v>
      </c>
      <c r="P211" s="84">
        <v>32300</v>
      </c>
    </row>
    <row r="212" spans="1:16" x14ac:dyDescent="0.25">
      <c r="A212" s="73" t="s">
        <v>1840</v>
      </c>
      <c r="B212" s="73" t="s">
        <v>1841</v>
      </c>
      <c r="C212" s="73" t="s">
        <v>1842</v>
      </c>
      <c r="D212" s="73" t="s">
        <v>1915</v>
      </c>
      <c r="E212" s="73" t="s">
        <v>1220</v>
      </c>
      <c r="F212" s="73" t="s">
        <v>363</v>
      </c>
      <c r="G212" s="73" t="s">
        <v>345</v>
      </c>
      <c r="H212" s="73" t="s">
        <v>1843</v>
      </c>
      <c r="I212" s="73" t="s">
        <v>1844</v>
      </c>
      <c r="J212" s="73" t="s">
        <v>1844</v>
      </c>
      <c r="K212" s="73" t="s">
        <v>1879</v>
      </c>
      <c r="L212" s="73" t="s">
        <v>1879</v>
      </c>
      <c r="M212" s="60">
        <v>1187</v>
      </c>
      <c r="N212" s="60">
        <v>5618</v>
      </c>
      <c r="O212" s="61">
        <v>21.128515485938056</v>
      </c>
      <c r="P212" s="82" t="s">
        <v>1934</v>
      </c>
    </row>
    <row r="213" spans="1:16" x14ac:dyDescent="0.25">
      <c r="A213" s="76" t="s">
        <v>355</v>
      </c>
      <c r="B213" s="76" t="s">
        <v>356</v>
      </c>
      <c r="C213" s="76" t="s">
        <v>362</v>
      </c>
      <c r="D213" s="76" t="s">
        <v>1916</v>
      </c>
      <c r="E213" s="76" t="s">
        <v>358</v>
      </c>
      <c r="F213" s="76" t="s">
        <v>363</v>
      </c>
      <c r="G213" s="76" t="s">
        <v>345</v>
      </c>
      <c r="H213" s="76" t="s">
        <v>360</v>
      </c>
      <c r="I213" s="76" t="s">
        <v>361</v>
      </c>
      <c r="J213" s="76" t="s">
        <v>1899</v>
      </c>
      <c r="K213" s="76">
        <v>5400772</v>
      </c>
      <c r="L213" s="76" t="s">
        <v>112</v>
      </c>
      <c r="M213" s="68">
        <v>9</v>
      </c>
      <c r="N213" s="68">
        <v>190</v>
      </c>
      <c r="O213" s="69">
        <v>4.7368421052631584</v>
      </c>
      <c r="P213" s="85" t="s">
        <v>1934</v>
      </c>
    </row>
    <row r="214" spans="1:16" x14ac:dyDescent="0.25">
      <c r="A214" s="74" t="s">
        <v>1217</v>
      </c>
      <c r="B214" s="74" t="s">
        <v>1218</v>
      </c>
      <c r="C214" s="74" t="s">
        <v>1219</v>
      </c>
      <c r="D214" s="74" t="s">
        <v>1916</v>
      </c>
      <c r="E214" s="74" t="s">
        <v>1220</v>
      </c>
      <c r="F214" s="74" t="s">
        <v>363</v>
      </c>
      <c r="G214" s="74" t="s">
        <v>345</v>
      </c>
      <c r="H214" s="74" t="s">
        <v>1221</v>
      </c>
      <c r="I214" s="74" t="s">
        <v>1222</v>
      </c>
      <c r="J214" s="74" t="s">
        <v>1222</v>
      </c>
      <c r="K214" s="74">
        <v>5463052</v>
      </c>
      <c r="L214" s="74" t="s">
        <v>263</v>
      </c>
      <c r="M214" s="47">
        <v>24</v>
      </c>
      <c r="N214" s="47">
        <v>256</v>
      </c>
      <c r="O214" s="48">
        <v>9.375</v>
      </c>
      <c r="P214" s="83">
        <v>10000</v>
      </c>
    </row>
    <row r="215" spans="1:16" x14ac:dyDescent="0.25">
      <c r="A215" s="74" t="s">
        <v>1460</v>
      </c>
      <c r="B215" s="74" t="s">
        <v>1461</v>
      </c>
      <c r="C215" s="74" t="s">
        <v>1462</v>
      </c>
      <c r="D215" s="74" t="s">
        <v>1916</v>
      </c>
      <c r="E215" s="74" t="s">
        <v>1220</v>
      </c>
      <c r="F215" s="74" t="s">
        <v>363</v>
      </c>
      <c r="G215" s="74" t="s">
        <v>345</v>
      </c>
      <c r="H215" s="74" t="s">
        <v>1463</v>
      </c>
      <c r="I215" s="74" t="s">
        <v>1464</v>
      </c>
      <c r="J215" s="74" t="s">
        <v>1464</v>
      </c>
      <c r="K215" s="74">
        <v>5481940</v>
      </c>
      <c r="L215" s="74" t="s">
        <v>310</v>
      </c>
      <c r="M215" s="47">
        <v>8</v>
      </c>
      <c r="N215" s="47">
        <v>323</v>
      </c>
      <c r="O215" s="48">
        <v>2.4767801857585141</v>
      </c>
      <c r="P215" s="83" t="s">
        <v>1934</v>
      </c>
    </row>
    <row r="216" spans="1:16" x14ac:dyDescent="0.25">
      <c r="A216" s="75" t="s">
        <v>63</v>
      </c>
      <c r="B216" s="75" t="s">
        <v>1883</v>
      </c>
      <c r="C216" s="75"/>
      <c r="D216" s="75" t="s">
        <v>1917</v>
      </c>
      <c r="E216" s="75"/>
      <c r="F216" s="75"/>
      <c r="G216" s="75"/>
      <c r="H216" s="75"/>
      <c r="I216" s="75"/>
      <c r="J216" s="75"/>
      <c r="K216" s="75">
        <v>54063</v>
      </c>
      <c r="L216" s="75" t="s">
        <v>62</v>
      </c>
      <c r="M216" s="41">
        <v>1228</v>
      </c>
      <c r="N216" s="41">
        <v>6387</v>
      </c>
      <c r="O216" s="38">
        <v>19.226553937685924</v>
      </c>
      <c r="P216" s="84">
        <v>51800</v>
      </c>
    </row>
    <row r="217" spans="1:16" x14ac:dyDescent="0.25">
      <c r="A217" s="73" t="s">
        <v>1730</v>
      </c>
      <c r="B217" s="73" t="s">
        <v>1731</v>
      </c>
      <c r="C217" s="73" t="s">
        <v>1732</v>
      </c>
      <c r="D217" s="73" t="s">
        <v>1915</v>
      </c>
      <c r="E217" s="73" t="s">
        <v>423</v>
      </c>
      <c r="F217" s="73" t="s">
        <v>424</v>
      </c>
      <c r="G217" s="73" t="s">
        <v>345</v>
      </c>
      <c r="H217" s="73" t="s">
        <v>1733</v>
      </c>
      <c r="I217" s="73" t="s">
        <v>1734</v>
      </c>
      <c r="J217" s="73" t="s">
        <v>1734</v>
      </c>
      <c r="K217" s="73" t="s">
        <v>1879</v>
      </c>
      <c r="L217" s="73" t="s">
        <v>1879</v>
      </c>
      <c r="M217" s="60">
        <v>1198</v>
      </c>
      <c r="N217" s="60">
        <v>8457</v>
      </c>
      <c r="O217" s="61">
        <v>14.165779827361948</v>
      </c>
      <c r="P217" s="82" t="s">
        <v>1934</v>
      </c>
    </row>
    <row r="218" spans="1:16" x14ac:dyDescent="0.25">
      <c r="A218" s="74" t="s">
        <v>420</v>
      </c>
      <c r="B218" s="74" t="s">
        <v>421</v>
      </c>
      <c r="C218" s="74" t="s">
        <v>422</v>
      </c>
      <c r="D218" s="74" t="s">
        <v>1916</v>
      </c>
      <c r="E218" s="74" t="s">
        <v>423</v>
      </c>
      <c r="F218" s="74" t="s">
        <v>424</v>
      </c>
      <c r="G218" s="74" t="s">
        <v>345</v>
      </c>
      <c r="H218" s="74" t="s">
        <v>425</v>
      </c>
      <c r="I218" s="74" t="s">
        <v>426</v>
      </c>
      <c r="J218" s="74" t="s">
        <v>426</v>
      </c>
      <c r="K218" s="74">
        <v>5404876</v>
      </c>
      <c r="L218" s="74" t="s">
        <v>121</v>
      </c>
      <c r="M218" s="47">
        <v>22</v>
      </c>
      <c r="N218" s="47">
        <v>501</v>
      </c>
      <c r="O218" s="48">
        <v>4.39121756487026</v>
      </c>
      <c r="P218" s="83" t="s">
        <v>1934</v>
      </c>
    </row>
    <row r="219" spans="1:16" x14ac:dyDescent="0.25">
      <c r="A219" s="74" t="s">
        <v>1197</v>
      </c>
      <c r="B219" s="74" t="s">
        <v>1198</v>
      </c>
      <c r="C219" s="74" t="s">
        <v>1199</v>
      </c>
      <c r="D219" s="74" t="s">
        <v>1916</v>
      </c>
      <c r="E219" s="74" t="s">
        <v>423</v>
      </c>
      <c r="F219" s="74" t="s">
        <v>424</v>
      </c>
      <c r="G219" s="74" t="s">
        <v>345</v>
      </c>
      <c r="H219" s="74" t="s">
        <v>1200</v>
      </c>
      <c r="I219" s="74" t="s">
        <v>1201</v>
      </c>
      <c r="J219" s="74" t="s">
        <v>1201</v>
      </c>
      <c r="K219" s="74">
        <v>5462332</v>
      </c>
      <c r="L219" s="74" t="s">
        <v>259</v>
      </c>
      <c r="M219" s="47">
        <v>16</v>
      </c>
      <c r="N219" s="47">
        <v>208</v>
      </c>
      <c r="O219" s="48">
        <v>7.6923076923076925</v>
      </c>
      <c r="P219" s="83" t="s">
        <v>1934</v>
      </c>
    </row>
    <row r="220" spans="1:16" x14ac:dyDescent="0.25">
      <c r="A220" s="75" t="s">
        <v>65</v>
      </c>
      <c r="B220" s="75" t="s">
        <v>1883</v>
      </c>
      <c r="C220" s="75"/>
      <c r="D220" s="75" t="s">
        <v>1917</v>
      </c>
      <c r="E220" s="75"/>
      <c r="F220" s="75"/>
      <c r="G220" s="75"/>
      <c r="H220" s="75"/>
      <c r="I220" s="75"/>
      <c r="J220" s="75"/>
      <c r="K220" s="75">
        <v>54065</v>
      </c>
      <c r="L220" s="75" t="s">
        <v>64</v>
      </c>
      <c r="M220" s="41">
        <v>1236</v>
      </c>
      <c r="N220" s="41">
        <v>9166</v>
      </c>
      <c r="O220" s="38">
        <v>13.484617063059131</v>
      </c>
      <c r="P220" s="84">
        <v>47600</v>
      </c>
    </row>
    <row r="221" spans="1:16" x14ac:dyDescent="0.25">
      <c r="A221" s="73" t="s">
        <v>1735</v>
      </c>
      <c r="B221" s="73" t="s">
        <v>1736</v>
      </c>
      <c r="C221" s="73" t="s">
        <v>1737</v>
      </c>
      <c r="D221" s="73" t="s">
        <v>1915</v>
      </c>
      <c r="E221" s="73" t="s">
        <v>1310</v>
      </c>
      <c r="F221" s="73" t="s">
        <v>1311</v>
      </c>
      <c r="G221" s="73" t="s">
        <v>345</v>
      </c>
      <c r="H221" s="73" t="s">
        <v>1738</v>
      </c>
      <c r="I221" s="73" t="s">
        <v>1739</v>
      </c>
      <c r="J221" s="73" t="s">
        <v>1739</v>
      </c>
      <c r="K221" s="73" t="s">
        <v>1879</v>
      </c>
      <c r="L221" s="73" t="s">
        <v>1879</v>
      </c>
      <c r="M221" s="60">
        <v>2475</v>
      </c>
      <c r="N221" s="60">
        <v>9673</v>
      </c>
      <c r="O221" s="61">
        <v>25.586684585960924</v>
      </c>
      <c r="P221" s="82" t="s">
        <v>1934</v>
      </c>
    </row>
    <row r="222" spans="1:16" x14ac:dyDescent="0.25">
      <c r="A222" s="74" t="s">
        <v>1307</v>
      </c>
      <c r="B222" s="74" t="s">
        <v>1308</v>
      </c>
      <c r="C222" s="74" t="s">
        <v>1309</v>
      </c>
      <c r="D222" s="74" t="s">
        <v>1916</v>
      </c>
      <c r="E222" s="74" t="s">
        <v>1310</v>
      </c>
      <c r="F222" s="74" t="s">
        <v>1311</v>
      </c>
      <c r="G222" s="74" t="s">
        <v>345</v>
      </c>
      <c r="H222" s="74" t="s">
        <v>1312</v>
      </c>
      <c r="I222" s="74" t="s">
        <v>1313</v>
      </c>
      <c r="J222" s="74" t="s">
        <v>1313</v>
      </c>
      <c r="K222" s="74">
        <v>5468116</v>
      </c>
      <c r="L222" s="74" t="s">
        <v>280</v>
      </c>
      <c r="M222" s="47">
        <v>89</v>
      </c>
      <c r="N222" s="47">
        <v>1180</v>
      </c>
      <c r="O222" s="48">
        <v>7.5423728813559325</v>
      </c>
      <c r="P222" s="83">
        <v>14200</v>
      </c>
    </row>
    <row r="223" spans="1:16" x14ac:dyDescent="0.25">
      <c r="A223" s="74" t="s">
        <v>1420</v>
      </c>
      <c r="B223" s="74" t="s">
        <v>1421</v>
      </c>
      <c r="C223" s="74" t="s">
        <v>1422</v>
      </c>
      <c r="D223" s="74" t="s">
        <v>1916</v>
      </c>
      <c r="E223" s="74" t="s">
        <v>1310</v>
      </c>
      <c r="F223" s="74" t="s">
        <v>1311</v>
      </c>
      <c r="G223" s="74" t="s">
        <v>345</v>
      </c>
      <c r="H223" s="74" t="s">
        <v>1423</v>
      </c>
      <c r="I223" s="74" t="s">
        <v>1424</v>
      </c>
      <c r="J223" s="74" t="s">
        <v>1424</v>
      </c>
      <c r="K223" s="74">
        <v>5477980</v>
      </c>
      <c r="L223" s="74" t="s">
        <v>302</v>
      </c>
      <c r="M223" s="47">
        <v>182</v>
      </c>
      <c r="N223" s="47">
        <v>1719</v>
      </c>
      <c r="O223" s="48">
        <v>10.587550901687028</v>
      </c>
      <c r="P223" s="83">
        <v>10000</v>
      </c>
    </row>
    <row r="224" spans="1:16" x14ac:dyDescent="0.25">
      <c r="A224" s="75" t="s">
        <v>67</v>
      </c>
      <c r="B224" s="75" t="s">
        <v>1883</v>
      </c>
      <c r="C224" s="75"/>
      <c r="D224" s="75" t="s">
        <v>1917</v>
      </c>
      <c r="E224" s="75"/>
      <c r="F224" s="75"/>
      <c r="G224" s="75"/>
      <c r="H224" s="75"/>
      <c r="I224" s="75"/>
      <c r="J224" s="75"/>
      <c r="K224" s="75">
        <v>54067</v>
      </c>
      <c r="L224" s="75" t="s">
        <v>66</v>
      </c>
      <c r="M224" s="41">
        <v>2746</v>
      </c>
      <c r="N224" s="41">
        <v>12572</v>
      </c>
      <c r="O224" s="38">
        <v>21.842188991409479</v>
      </c>
      <c r="P224" s="84">
        <v>39800</v>
      </c>
    </row>
    <row r="225" spans="1:16" x14ac:dyDescent="0.25">
      <c r="A225" s="73" t="s">
        <v>1740</v>
      </c>
      <c r="B225" s="73" t="s">
        <v>1741</v>
      </c>
      <c r="C225" s="73" t="s">
        <v>1742</v>
      </c>
      <c r="D225" s="73" t="s">
        <v>1915</v>
      </c>
      <c r="E225" s="73" t="s">
        <v>484</v>
      </c>
      <c r="F225" s="73" t="s">
        <v>485</v>
      </c>
      <c r="G225" s="73" t="s">
        <v>345</v>
      </c>
      <c r="H225" s="73" t="s">
        <v>1743</v>
      </c>
      <c r="I225" s="73" t="s">
        <v>1744</v>
      </c>
      <c r="J225" s="73" t="s">
        <v>1744</v>
      </c>
      <c r="K225" s="73" t="s">
        <v>1879</v>
      </c>
      <c r="L225" s="73" t="s">
        <v>1879</v>
      </c>
      <c r="M225" s="60">
        <v>399</v>
      </c>
      <c r="N225" s="60">
        <v>4315</v>
      </c>
      <c r="O225" s="61">
        <v>9.2468134414831979</v>
      </c>
      <c r="P225" s="82" t="s">
        <v>1934</v>
      </c>
    </row>
    <row r="226" spans="1:16" x14ac:dyDescent="0.25">
      <c r="A226" s="74" t="s">
        <v>481</v>
      </c>
      <c r="B226" s="74" t="s">
        <v>482</v>
      </c>
      <c r="C226" s="74" t="s">
        <v>483</v>
      </c>
      <c r="D226" s="74" t="s">
        <v>1916</v>
      </c>
      <c r="E226" s="74" t="s">
        <v>484</v>
      </c>
      <c r="F226" s="74" t="s">
        <v>485</v>
      </c>
      <c r="G226" s="74" t="s">
        <v>345</v>
      </c>
      <c r="H226" s="74" t="s">
        <v>486</v>
      </c>
      <c r="I226" s="74" t="s">
        <v>487</v>
      </c>
      <c r="J226" s="74" t="s">
        <v>487</v>
      </c>
      <c r="K226" s="74">
        <v>5406940</v>
      </c>
      <c r="L226" s="74" t="s">
        <v>130</v>
      </c>
      <c r="M226" s="47">
        <v>5</v>
      </c>
      <c r="N226" s="47">
        <v>1149</v>
      </c>
      <c r="O226" s="48">
        <v>0.4351610095735422</v>
      </c>
      <c r="P226" s="83" t="s">
        <v>1934</v>
      </c>
    </row>
    <row r="227" spans="1:16" x14ac:dyDescent="0.25">
      <c r="A227" s="74" t="s">
        <v>640</v>
      </c>
      <c r="B227" s="74" t="s">
        <v>641</v>
      </c>
      <c r="C227" s="74" t="s">
        <v>642</v>
      </c>
      <c r="D227" s="74" t="s">
        <v>1916</v>
      </c>
      <c r="E227" s="74" t="s">
        <v>484</v>
      </c>
      <c r="F227" s="74" t="s">
        <v>485</v>
      </c>
      <c r="G227" s="74" t="s">
        <v>345</v>
      </c>
      <c r="H227" s="74" t="s">
        <v>643</v>
      </c>
      <c r="I227" s="74" t="s">
        <v>644</v>
      </c>
      <c r="J227" s="74" t="s">
        <v>644</v>
      </c>
      <c r="K227" s="74">
        <v>5415916</v>
      </c>
      <c r="L227" s="74" t="s">
        <v>157</v>
      </c>
      <c r="M227" s="47">
        <v>0</v>
      </c>
      <c r="N227" s="47">
        <v>228</v>
      </c>
      <c r="O227" s="48">
        <v>0</v>
      </c>
      <c r="P227" s="83" t="s">
        <v>1934</v>
      </c>
    </row>
    <row r="228" spans="1:16" x14ac:dyDescent="0.25">
      <c r="A228" s="74" t="s">
        <v>1450</v>
      </c>
      <c r="B228" s="74" t="s">
        <v>1451</v>
      </c>
      <c r="C228" s="74" t="s">
        <v>1452</v>
      </c>
      <c r="D228" s="74" t="s">
        <v>1916</v>
      </c>
      <c r="E228" s="74" t="s">
        <v>484</v>
      </c>
      <c r="F228" s="74" t="s">
        <v>485</v>
      </c>
      <c r="G228" s="74" t="s">
        <v>345</v>
      </c>
      <c r="H228" s="74" t="s">
        <v>1453</v>
      </c>
      <c r="I228" s="74" t="s">
        <v>1454</v>
      </c>
      <c r="J228" s="74" t="s">
        <v>1454</v>
      </c>
      <c r="K228" s="74">
        <v>5480932</v>
      </c>
      <c r="L228" s="74" t="s">
        <v>308</v>
      </c>
      <c r="M228" s="47">
        <v>104</v>
      </c>
      <c r="N228" s="47">
        <v>492</v>
      </c>
      <c r="O228" s="48">
        <v>21.138211382113823</v>
      </c>
      <c r="P228" s="83">
        <v>23700</v>
      </c>
    </row>
    <row r="229" spans="1:16" x14ac:dyDescent="0.25">
      <c r="A229" s="74" t="s">
        <v>1465</v>
      </c>
      <c r="B229" s="74" t="s">
        <v>1466</v>
      </c>
      <c r="C229" s="74" t="s">
        <v>1467</v>
      </c>
      <c r="D229" s="74" t="s">
        <v>1916</v>
      </c>
      <c r="E229" s="74" t="s">
        <v>484</v>
      </c>
      <c r="F229" s="74" t="s">
        <v>485</v>
      </c>
      <c r="G229" s="74" t="s">
        <v>345</v>
      </c>
      <c r="H229" s="74" t="s">
        <v>1468</v>
      </c>
      <c r="I229" s="74" t="s">
        <v>1469</v>
      </c>
      <c r="J229" s="74" t="s">
        <v>1469</v>
      </c>
      <c r="K229" s="74">
        <v>5482732</v>
      </c>
      <c r="L229" s="74" t="s">
        <v>311</v>
      </c>
      <c r="M229" s="47">
        <v>22</v>
      </c>
      <c r="N229" s="47">
        <v>187</v>
      </c>
      <c r="O229" s="48">
        <v>11.76470588235294</v>
      </c>
      <c r="P229" s="83">
        <v>214300</v>
      </c>
    </row>
    <row r="230" spans="1:16" x14ac:dyDescent="0.25">
      <c r="A230" s="74" t="s">
        <v>1512</v>
      </c>
      <c r="B230" s="74" t="s">
        <v>1513</v>
      </c>
      <c r="C230" s="74" t="s">
        <v>1514</v>
      </c>
      <c r="D230" s="74" t="s">
        <v>1916</v>
      </c>
      <c r="E230" s="74" t="s">
        <v>484</v>
      </c>
      <c r="F230" s="74" t="s">
        <v>485</v>
      </c>
      <c r="G230" s="74" t="s">
        <v>345</v>
      </c>
      <c r="H230" s="74" t="s">
        <v>1515</v>
      </c>
      <c r="I230" s="74" t="s">
        <v>1516</v>
      </c>
      <c r="J230" s="74" t="s">
        <v>1516</v>
      </c>
      <c r="K230" s="74">
        <v>5485876</v>
      </c>
      <c r="L230" s="74" t="s">
        <v>320</v>
      </c>
      <c r="M230" s="47">
        <v>16</v>
      </c>
      <c r="N230" s="47">
        <v>330</v>
      </c>
      <c r="O230" s="48">
        <v>4.8484848484848486</v>
      </c>
      <c r="P230" s="83" t="s">
        <v>1934</v>
      </c>
    </row>
    <row r="231" spans="1:16" s="5" customFormat="1" x14ac:dyDescent="0.25">
      <c r="A231" s="76" t="s">
        <v>1544</v>
      </c>
      <c r="B231" s="76" t="s">
        <v>1545</v>
      </c>
      <c r="C231" s="76" t="s">
        <v>1546</v>
      </c>
      <c r="D231" s="76" t="s">
        <v>1916</v>
      </c>
      <c r="E231" s="76" t="s">
        <v>484</v>
      </c>
      <c r="F231" s="76" t="s">
        <v>473</v>
      </c>
      <c r="G231" s="76" t="s">
        <v>345</v>
      </c>
      <c r="H231" s="76" t="s">
        <v>1547</v>
      </c>
      <c r="I231" s="76" t="s">
        <v>1548</v>
      </c>
      <c r="J231" s="76" t="s">
        <v>1900</v>
      </c>
      <c r="K231" s="76">
        <v>5486452</v>
      </c>
      <c r="L231" s="76" t="s">
        <v>326</v>
      </c>
      <c r="M231" s="68">
        <v>143</v>
      </c>
      <c r="N231" s="68">
        <v>14499</v>
      </c>
      <c r="O231" s="69">
        <v>0.98627491551141455</v>
      </c>
      <c r="P231" s="85">
        <v>22200</v>
      </c>
    </row>
    <row r="232" spans="1:16" x14ac:dyDescent="0.25">
      <c r="A232" s="75" t="s">
        <v>69</v>
      </c>
      <c r="B232" s="75" t="s">
        <v>1883</v>
      </c>
      <c r="C232" s="75"/>
      <c r="D232" s="75" t="s">
        <v>1917</v>
      </c>
      <c r="E232" s="75"/>
      <c r="F232" s="75"/>
      <c r="G232" s="75"/>
      <c r="H232" s="75"/>
      <c r="I232" s="75"/>
      <c r="J232" s="75"/>
      <c r="K232" s="75">
        <v>54069</v>
      </c>
      <c r="L232" s="75" t="s">
        <v>68</v>
      </c>
      <c r="M232" s="41">
        <v>689</v>
      </c>
      <c r="N232" s="41">
        <v>21200</v>
      </c>
      <c r="O232" s="38">
        <v>3.25</v>
      </c>
      <c r="P232" s="84">
        <v>26500</v>
      </c>
    </row>
    <row r="233" spans="1:16" x14ac:dyDescent="0.25">
      <c r="A233" s="73" t="s">
        <v>1745</v>
      </c>
      <c r="B233" s="73" t="s">
        <v>1746</v>
      </c>
      <c r="C233" s="73" t="s">
        <v>1747</v>
      </c>
      <c r="D233" s="73" t="s">
        <v>1915</v>
      </c>
      <c r="E233" s="73" t="s">
        <v>771</v>
      </c>
      <c r="F233" s="73" t="s">
        <v>772</v>
      </c>
      <c r="G233" s="73" t="s">
        <v>345</v>
      </c>
      <c r="H233" s="73" t="s">
        <v>1748</v>
      </c>
      <c r="I233" s="73" t="s">
        <v>1749</v>
      </c>
      <c r="J233" s="73" t="s">
        <v>1749</v>
      </c>
      <c r="K233" s="73" t="s">
        <v>1879</v>
      </c>
      <c r="L233" s="73" t="s">
        <v>1879</v>
      </c>
      <c r="M233" s="60">
        <v>729</v>
      </c>
      <c r="N233" s="60">
        <v>3588</v>
      </c>
      <c r="O233" s="61">
        <v>20.317725752508363</v>
      </c>
      <c r="P233" s="82" t="s">
        <v>1934</v>
      </c>
    </row>
    <row r="234" spans="1:16" x14ac:dyDescent="0.25">
      <c r="A234" s="74" t="s">
        <v>768</v>
      </c>
      <c r="B234" s="74" t="s">
        <v>769</v>
      </c>
      <c r="C234" s="74" t="s">
        <v>770</v>
      </c>
      <c r="D234" s="74" t="s">
        <v>1916</v>
      </c>
      <c r="E234" s="74" t="s">
        <v>771</v>
      </c>
      <c r="F234" s="74" t="s">
        <v>772</v>
      </c>
      <c r="G234" s="74" t="s">
        <v>345</v>
      </c>
      <c r="H234" s="74" t="s">
        <v>773</v>
      </c>
      <c r="I234" s="74" t="s">
        <v>774</v>
      </c>
      <c r="J234" s="74" t="s">
        <v>774</v>
      </c>
      <c r="K234" s="74">
        <v>5429044</v>
      </c>
      <c r="L234" s="74" t="s">
        <v>180</v>
      </c>
      <c r="M234" s="47">
        <v>0</v>
      </c>
      <c r="N234" s="47">
        <v>245</v>
      </c>
      <c r="O234" s="48">
        <v>0</v>
      </c>
      <c r="P234" s="83" t="s">
        <v>1934</v>
      </c>
    </row>
    <row r="235" spans="1:16" x14ac:dyDescent="0.25">
      <c r="A235" s="75" t="s">
        <v>71</v>
      </c>
      <c r="B235" s="75" t="s">
        <v>1883</v>
      </c>
      <c r="C235" s="75"/>
      <c r="D235" s="75" t="s">
        <v>1917</v>
      </c>
      <c r="E235" s="75"/>
      <c r="F235" s="75"/>
      <c r="G235" s="75"/>
      <c r="H235" s="75"/>
      <c r="I235" s="75"/>
      <c r="J235" s="75"/>
      <c r="K235" s="75">
        <v>54071</v>
      </c>
      <c r="L235" s="75" t="s">
        <v>70</v>
      </c>
      <c r="M235" s="41">
        <v>729</v>
      </c>
      <c r="N235" s="41">
        <v>3833</v>
      </c>
      <c r="O235" s="38">
        <v>19.019045134359512</v>
      </c>
      <c r="P235" s="84">
        <v>33300</v>
      </c>
    </row>
    <row r="236" spans="1:16" x14ac:dyDescent="0.25">
      <c r="A236" s="73" t="s">
        <v>1825</v>
      </c>
      <c r="B236" s="73" t="s">
        <v>1826</v>
      </c>
      <c r="C236" s="73" t="s">
        <v>1827</v>
      </c>
      <c r="D236" s="73" t="s">
        <v>1915</v>
      </c>
      <c r="E236" s="73" t="s">
        <v>465</v>
      </c>
      <c r="F236" s="73" t="s">
        <v>466</v>
      </c>
      <c r="G236" s="73" t="s">
        <v>345</v>
      </c>
      <c r="H236" s="73" t="s">
        <v>1828</v>
      </c>
      <c r="I236" s="73" t="s">
        <v>1829</v>
      </c>
      <c r="J236" s="73" t="s">
        <v>1829</v>
      </c>
      <c r="K236" s="73" t="s">
        <v>1879</v>
      </c>
      <c r="L236" s="73" t="s">
        <v>1879</v>
      </c>
      <c r="M236" s="60">
        <v>596</v>
      </c>
      <c r="N236" s="60">
        <v>1857</v>
      </c>
      <c r="O236" s="61">
        <v>32.094776521270866</v>
      </c>
      <c r="P236" s="82" t="s">
        <v>1934</v>
      </c>
    </row>
    <row r="237" spans="1:16" x14ac:dyDescent="0.25">
      <c r="A237" s="74" t="s">
        <v>462</v>
      </c>
      <c r="B237" s="74" t="s">
        <v>463</v>
      </c>
      <c r="C237" s="74" t="s">
        <v>464</v>
      </c>
      <c r="D237" s="74" t="s">
        <v>1916</v>
      </c>
      <c r="E237" s="74" t="s">
        <v>465</v>
      </c>
      <c r="F237" s="74" t="s">
        <v>466</v>
      </c>
      <c r="G237" s="74" t="s">
        <v>345</v>
      </c>
      <c r="H237" s="74" t="s">
        <v>467</v>
      </c>
      <c r="I237" s="74" t="s">
        <v>468</v>
      </c>
      <c r="J237" s="74" t="s">
        <v>468</v>
      </c>
      <c r="K237" s="74">
        <v>5406004</v>
      </c>
      <c r="L237" s="74" t="s">
        <v>127</v>
      </c>
      <c r="M237" s="47">
        <v>33</v>
      </c>
      <c r="N237" s="47">
        <v>357</v>
      </c>
      <c r="O237" s="48">
        <v>9.2436974789915975</v>
      </c>
      <c r="P237" s="83" t="s">
        <v>1934</v>
      </c>
    </row>
    <row r="238" spans="1:16" x14ac:dyDescent="0.25">
      <c r="A238" s="74" t="s">
        <v>1354</v>
      </c>
      <c r="B238" s="74" t="s">
        <v>1355</v>
      </c>
      <c r="C238" s="74" t="s">
        <v>1356</v>
      </c>
      <c r="D238" s="74" t="s">
        <v>1916</v>
      </c>
      <c r="E238" s="74" t="s">
        <v>465</v>
      </c>
      <c r="F238" s="74" t="s">
        <v>466</v>
      </c>
      <c r="G238" s="74" t="s">
        <v>345</v>
      </c>
      <c r="H238" s="74" t="s">
        <v>1357</v>
      </c>
      <c r="I238" s="74" t="s">
        <v>1358</v>
      </c>
      <c r="J238" s="74" t="s">
        <v>1358</v>
      </c>
      <c r="K238" s="74">
        <v>5471356</v>
      </c>
      <c r="L238" s="74" t="s">
        <v>289</v>
      </c>
      <c r="M238" s="47">
        <v>90</v>
      </c>
      <c r="N238" s="47">
        <v>1018</v>
      </c>
      <c r="O238" s="48">
        <v>8.840864440078585</v>
      </c>
      <c r="P238" s="83">
        <v>72000</v>
      </c>
    </row>
    <row r="239" spans="1:16" x14ac:dyDescent="0.25">
      <c r="A239" s="75" t="s">
        <v>73</v>
      </c>
      <c r="B239" s="75" t="s">
        <v>1883</v>
      </c>
      <c r="C239" s="75"/>
      <c r="D239" s="75" t="s">
        <v>1917</v>
      </c>
      <c r="E239" s="75"/>
      <c r="F239" s="75"/>
      <c r="G239" s="75"/>
      <c r="H239" s="75"/>
      <c r="I239" s="75"/>
      <c r="J239" s="75"/>
      <c r="K239" s="75">
        <v>54073</v>
      </c>
      <c r="L239" s="75" t="s">
        <v>72</v>
      </c>
      <c r="M239" s="41">
        <v>719</v>
      </c>
      <c r="N239" s="41">
        <v>3232</v>
      </c>
      <c r="O239" s="38">
        <v>22.246287128712872</v>
      </c>
      <c r="P239" s="84">
        <v>42500</v>
      </c>
    </row>
    <row r="240" spans="1:16" x14ac:dyDescent="0.25">
      <c r="A240" s="73" t="s">
        <v>1850</v>
      </c>
      <c r="B240" s="73" t="s">
        <v>1851</v>
      </c>
      <c r="C240" s="73" t="s">
        <v>1852</v>
      </c>
      <c r="D240" s="73" t="s">
        <v>1915</v>
      </c>
      <c r="E240" s="73" t="s">
        <v>689</v>
      </c>
      <c r="F240" s="73" t="s">
        <v>690</v>
      </c>
      <c r="G240" s="73" t="s">
        <v>345</v>
      </c>
      <c r="H240" s="73" t="s">
        <v>1853</v>
      </c>
      <c r="I240" s="73" t="s">
        <v>1854</v>
      </c>
      <c r="J240" s="73" t="s">
        <v>1854</v>
      </c>
      <c r="K240" s="73" t="s">
        <v>1879</v>
      </c>
      <c r="L240" s="73" t="s">
        <v>1879</v>
      </c>
      <c r="M240" s="60">
        <v>953</v>
      </c>
      <c r="N240" s="60">
        <v>6337</v>
      </c>
      <c r="O240" s="61">
        <v>15.038661827363105</v>
      </c>
      <c r="P240" s="82" t="s">
        <v>1934</v>
      </c>
    </row>
    <row r="241" spans="1:16" x14ac:dyDescent="0.25">
      <c r="A241" s="74" t="s">
        <v>686</v>
      </c>
      <c r="B241" s="74" t="s">
        <v>687</v>
      </c>
      <c r="C241" s="74" t="s">
        <v>688</v>
      </c>
      <c r="D241" s="74" t="s">
        <v>1916</v>
      </c>
      <c r="E241" s="74" t="s">
        <v>689</v>
      </c>
      <c r="F241" s="74" t="s">
        <v>690</v>
      </c>
      <c r="G241" s="74" t="s">
        <v>345</v>
      </c>
      <c r="H241" s="74" t="s">
        <v>691</v>
      </c>
      <c r="I241" s="74" t="s">
        <v>692</v>
      </c>
      <c r="J241" s="74" t="s">
        <v>692</v>
      </c>
      <c r="K241" s="74">
        <v>5422852</v>
      </c>
      <c r="L241" s="74" t="s">
        <v>165</v>
      </c>
      <c r="M241" s="47">
        <v>10</v>
      </c>
      <c r="N241" s="47">
        <v>136</v>
      </c>
      <c r="O241" s="48">
        <v>7.3529411764705888</v>
      </c>
      <c r="P241" s="83" t="s">
        <v>1934</v>
      </c>
    </row>
    <row r="242" spans="1:16" x14ac:dyDescent="0.25">
      <c r="A242" s="93" t="s">
        <v>1973</v>
      </c>
      <c r="B242" s="93" t="s">
        <v>1974</v>
      </c>
      <c r="C242" s="93" t="s">
        <v>1975</v>
      </c>
      <c r="D242" s="94" t="s">
        <v>1916</v>
      </c>
      <c r="E242" s="94" t="s">
        <v>689</v>
      </c>
      <c r="F242" s="93" t="s">
        <v>690</v>
      </c>
      <c r="G242" s="93" t="s">
        <v>345</v>
      </c>
      <c r="H242" s="93" t="s">
        <v>1976</v>
      </c>
      <c r="I242" s="93" t="s">
        <v>1977</v>
      </c>
      <c r="J242" s="93" t="s">
        <v>1977</v>
      </c>
      <c r="K242" s="95">
        <v>5437372</v>
      </c>
      <c r="L242" s="93" t="s">
        <v>1978</v>
      </c>
      <c r="M242" s="47">
        <v>28</v>
      </c>
      <c r="N242" s="47">
        <v>79</v>
      </c>
      <c r="O242" s="48">
        <v>35.443037974683541</v>
      </c>
      <c r="P242" s="83">
        <v>10000</v>
      </c>
    </row>
    <row r="243" spans="1:16" x14ac:dyDescent="0.25">
      <c r="A243" s="74" t="s">
        <v>1020</v>
      </c>
      <c r="B243" s="74" t="s">
        <v>1021</v>
      </c>
      <c r="C243" s="74" t="s">
        <v>1022</v>
      </c>
      <c r="D243" s="74" t="s">
        <v>1916</v>
      </c>
      <c r="E243" s="74" t="s">
        <v>689</v>
      </c>
      <c r="F243" s="74" t="s">
        <v>690</v>
      </c>
      <c r="G243" s="74" t="s">
        <v>345</v>
      </c>
      <c r="H243" s="74" t="s">
        <v>1023</v>
      </c>
      <c r="I243" s="74" t="s">
        <v>1024</v>
      </c>
      <c r="J243" s="74" t="s">
        <v>1024</v>
      </c>
      <c r="K243" s="74">
        <v>5451676</v>
      </c>
      <c r="L243" s="74" t="s">
        <v>226</v>
      </c>
      <c r="M243" s="47">
        <v>23</v>
      </c>
      <c r="N243" s="47">
        <v>471</v>
      </c>
      <c r="O243" s="48">
        <v>4.8832271762208075</v>
      </c>
      <c r="P243" s="83" t="s">
        <v>1934</v>
      </c>
    </row>
    <row r="244" spans="1:16" x14ac:dyDescent="0.25">
      <c r="A244" s="75" t="s">
        <v>75</v>
      </c>
      <c r="B244" s="75" t="s">
        <v>1883</v>
      </c>
      <c r="C244" s="75"/>
      <c r="D244" s="75" t="s">
        <v>1917</v>
      </c>
      <c r="E244" s="75"/>
      <c r="F244" s="75"/>
      <c r="G244" s="75"/>
      <c r="H244" s="75"/>
      <c r="I244" s="75"/>
      <c r="J244" s="75"/>
      <c r="K244" s="75">
        <v>54075</v>
      </c>
      <c r="L244" s="75" t="s">
        <v>74</v>
      </c>
      <c r="M244" s="41">
        <v>1014</v>
      </c>
      <c r="N244" s="41">
        <v>7023</v>
      </c>
      <c r="O244" s="38">
        <v>14.43827424177702</v>
      </c>
      <c r="P244" s="84" t="s">
        <v>1934</v>
      </c>
    </row>
    <row r="245" spans="1:16" x14ac:dyDescent="0.25">
      <c r="A245" s="73" t="s">
        <v>1750</v>
      </c>
      <c r="B245" s="73" t="s">
        <v>1751</v>
      </c>
      <c r="C245" s="73" t="s">
        <v>1752</v>
      </c>
      <c r="D245" s="73" t="s">
        <v>1915</v>
      </c>
      <c r="E245" s="73" t="s">
        <v>351</v>
      </c>
      <c r="F245" s="73" t="s">
        <v>352</v>
      </c>
      <c r="G245" s="73" t="s">
        <v>345</v>
      </c>
      <c r="H245" s="73" t="s">
        <v>1753</v>
      </c>
      <c r="I245" s="73" t="s">
        <v>1754</v>
      </c>
      <c r="J245" s="73" t="s">
        <v>1754</v>
      </c>
      <c r="K245" s="73" t="s">
        <v>1879</v>
      </c>
      <c r="L245" s="73" t="s">
        <v>1879</v>
      </c>
      <c r="M245" s="60">
        <v>2478</v>
      </c>
      <c r="N245" s="60">
        <v>11451</v>
      </c>
      <c r="O245" s="61">
        <v>21.64003143830233</v>
      </c>
      <c r="P245" s="82" t="s">
        <v>1934</v>
      </c>
    </row>
    <row r="246" spans="1:16" x14ac:dyDescent="0.25">
      <c r="A246" s="74" t="s">
        <v>348</v>
      </c>
      <c r="B246" s="74" t="s">
        <v>349</v>
      </c>
      <c r="C246" s="74" t="s">
        <v>350</v>
      </c>
      <c r="D246" s="74" t="s">
        <v>1916</v>
      </c>
      <c r="E246" s="74" t="s">
        <v>351</v>
      </c>
      <c r="F246" s="74" t="s">
        <v>352</v>
      </c>
      <c r="G246" s="74" t="s">
        <v>345</v>
      </c>
      <c r="H246" s="74" t="s">
        <v>353</v>
      </c>
      <c r="I246" s="74" t="s">
        <v>354</v>
      </c>
      <c r="J246" s="74" t="s">
        <v>354</v>
      </c>
      <c r="K246" s="74">
        <v>5400748</v>
      </c>
      <c r="L246" s="74" t="s">
        <v>111</v>
      </c>
      <c r="M246" s="47">
        <v>34</v>
      </c>
      <c r="N246" s="47">
        <v>141</v>
      </c>
      <c r="O246" s="48">
        <v>24.113475177304963</v>
      </c>
      <c r="P246" s="83">
        <v>10000</v>
      </c>
    </row>
    <row r="247" spans="1:16" x14ac:dyDescent="0.25">
      <c r="A247" s="74" t="s">
        <v>524</v>
      </c>
      <c r="B247" s="74" t="s">
        <v>525</v>
      </c>
      <c r="C247" s="74" t="s">
        <v>526</v>
      </c>
      <c r="D247" s="74" t="s">
        <v>1916</v>
      </c>
      <c r="E247" s="74" t="s">
        <v>351</v>
      </c>
      <c r="F247" s="74" t="s">
        <v>352</v>
      </c>
      <c r="G247" s="74" t="s">
        <v>345</v>
      </c>
      <c r="H247" s="74" t="s">
        <v>527</v>
      </c>
      <c r="I247" s="74" t="s">
        <v>528</v>
      </c>
      <c r="J247" s="74" t="s">
        <v>528</v>
      </c>
      <c r="K247" s="74">
        <v>5409844</v>
      </c>
      <c r="L247" s="74" t="s">
        <v>137</v>
      </c>
      <c r="M247" s="47">
        <v>5</v>
      </c>
      <c r="N247" s="47">
        <v>82</v>
      </c>
      <c r="O247" s="48">
        <v>6.0975609756097562</v>
      </c>
      <c r="P247" s="83">
        <v>129200</v>
      </c>
    </row>
    <row r="248" spans="1:16" x14ac:dyDescent="0.25">
      <c r="A248" s="74" t="s">
        <v>534</v>
      </c>
      <c r="B248" s="74" t="s">
        <v>535</v>
      </c>
      <c r="C248" s="74" t="s">
        <v>536</v>
      </c>
      <c r="D248" s="74" t="s">
        <v>1916</v>
      </c>
      <c r="E248" s="74" t="s">
        <v>351</v>
      </c>
      <c r="F248" s="74" t="s">
        <v>352</v>
      </c>
      <c r="G248" s="74" t="s">
        <v>345</v>
      </c>
      <c r="H248" s="74" t="s">
        <v>537</v>
      </c>
      <c r="I248" s="74" t="s">
        <v>538</v>
      </c>
      <c r="J248" s="74" t="s">
        <v>538</v>
      </c>
      <c r="K248" s="74">
        <v>5410852</v>
      </c>
      <c r="L248" s="74" t="s">
        <v>139</v>
      </c>
      <c r="M248" s="47">
        <v>0</v>
      </c>
      <c r="N248" s="47">
        <v>45</v>
      </c>
      <c r="O248" s="48">
        <v>0</v>
      </c>
      <c r="P248" s="83" t="s">
        <v>1934</v>
      </c>
    </row>
    <row r="249" spans="1:16" x14ac:dyDescent="0.25">
      <c r="A249" s="74" t="s">
        <v>960</v>
      </c>
      <c r="B249" s="74" t="s">
        <v>961</v>
      </c>
      <c r="C249" s="74" t="s">
        <v>962</v>
      </c>
      <c r="D249" s="74" t="s">
        <v>1916</v>
      </c>
      <c r="E249" s="74" t="s">
        <v>351</v>
      </c>
      <c r="F249" s="74" t="s">
        <v>352</v>
      </c>
      <c r="G249" s="74" t="s">
        <v>345</v>
      </c>
      <c r="H249" s="74" t="s">
        <v>963</v>
      </c>
      <c r="I249" s="74" t="s">
        <v>964</v>
      </c>
      <c r="J249" s="74" t="s">
        <v>964</v>
      </c>
      <c r="K249" s="74">
        <v>5444044</v>
      </c>
      <c r="L249" s="74" t="s">
        <v>214</v>
      </c>
      <c r="M249" s="47">
        <v>67</v>
      </c>
      <c r="N249" s="47">
        <v>1537</v>
      </c>
      <c r="O249" s="48">
        <v>4.3591411841249181</v>
      </c>
      <c r="P249" s="83">
        <v>10000</v>
      </c>
    </row>
    <row r="250" spans="1:16" x14ac:dyDescent="0.25">
      <c r="A250" s="74" t="s">
        <v>1040</v>
      </c>
      <c r="B250" s="74" t="s">
        <v>1041</v>
      </c>
      <c r="C250" s="74" t="s">
        <v>1042</v>
      </c>
      <c r="D250" s="74" t="s">
        <v>1916</v>
      </c>
      <c r="E250" s="74" t="s">
        <v>351</v>
      </c>
      <c r="F250" s="74" t="s">
        <v>352</v>
      </c>
      <c r="G250" s="74" t="s">
        <v>345</v>
      </c>
      <c r="H250" s="74" t="s">
        <v>1043</v>
      </c>
      <c r="I250" s="74" t="s">
        <v>1044</v>
      </c>
      <c r="J250" s="74" t="s">
        <v>1044</v>
      </c>
      <c r="K250" s="74">
        <v>5452228</v>
      </c>
      <c r="L250" s="74" t="s">
        <v>230</v>
      </c>
      <c r="M250" s="47">
        <v>33</v>
      </c>
      <c r="N250" s="47">
        <v>269</v>
      </c>
      <c r="O250" s="48">
        <v>12.267657992565056</v>
      </c>
      <c r="P250" s="83" t="s">
        <v>1934</v>
      </c>
    </row>
    <row r="251" spans="1:16" x14ac:dyDescent="0.25">
      <c r="A251" s="74" t="s">
        <v>1121</v>
      </c>
      <c r="B251" s="74" t="s">
        <v>1122</v>
      </c>
      <c r="C251" s="74" t="s">
        <v>1123</v>
      </c>
      <c r="D251" s="74" t="s">
        <v>1916</v>
      </c>
      <c r="E251" s="74" t="s">
        <v>351</v>
      </c>
      <c r="F251" s="74" t="s">
        <v>352</v>
      </c>
      <c r="G251" s="74" t="s">
        <v>345</v>
      </c>
      <c r="H251" s="74" t="s">
        <v>1124</v>
      </c>
      <c r="I251" s="74" t="s">
        <v>1125</v>
      </c>
      <c r="J251" s="74" t="s">
        <v>1125</v>
      </c>
      <c r="K251" s="74">
        <v>5458300</v>
      </c>
      <c r="L251" s="74" t="s">
        <v>245</v>
      </c>
      <c r="M251" s="47">
        <v>22</v>
      </c>
      <c r="N251" s="47">
        <v>151</v>
      </c>
      <c r="O251" s="48">
        <v>14.569536423841059</v>
      </c>
      <c r="P251" s="83">
        <v>16800</v>
      </c>
    </row>
    <row r="252" spans="1:16" x14ac:dyDescent="0.25">
      <c r="A252" s="74" t="s">
        <v>1295</v>
      </c>
      <c r="B252" s="74" t="s">
        <v>1296</v>
      </c>
      <c r="C252" s="74" t="s">
        <v>1297</v>
      </c>
      <c r="D252" s="74" t="s">
        <v>1916</v>
      </c>
      <c r="E252" s="74" t="s">
        <v>351</v>
      </c>
      <c r="F252" s="74" t="s">
        <v>352</v>
      </c>
      <c r="G252" s="74" t="s">
        <v>345</v>
      </c>
      <c r="H252" s="74" t="s">
        <v>1298</v>
      </c>
      <c r="I252" s="74" t="s">
        <v>1299</v>
      </c>
      <c r="J252" s="74" t="s">
        <v>1299</v>
      </c>
      <c r="K252" s="74">
        <v>5467636</v>
      </c>
      <c r="L252" s="74" t="s">
        <v>278</v>
      </c>
      <c r="M252" s="47">
        <v>7</v>
      </c>
      <c r="N252" s="47">
        <v>256</v>
      </c>
      <c r="O252" s="48">
        <v>2.734375</v>
      </c>
      <c r="P252" s="83" t="s">
        <v>1934</v>
      </c>
    </row>
    <row r="253" spans="1:16" x14ac:dyDescent="0.25">
      <c r="A253" s="74" t="s">
        <v>1339</v>
      </c>
      <c r="B253" s="74" t="s">
        <v>1340</v>
      </c>
      <c r="C253" s="74" t="s">
        <v>1341</v>
      </c>
      <c r="D253" s="74" t="s">
        <v>1916</v>
      </c>
      <c r="E253" s="74" t="s">
        <v>351</v>
      </c>
      <c r="F253" s="74" t="s">
        <v>352</v>
      </c>
      <c r="G253" s="74" t="s">
        <v>345</v>
      </c>
      <c r="H253" s="74" t="s">
        <v>1342</v>
      </c>
      <c r="I253" s="74" t="s">
        <v>1343</v>
      </c>
      <c r="J253" s="74" t="s">
        <v>1343</v>
      </c>
      <c r="K253" s="74">
        <v>5470588</v>
      </c>
      <c r="L253" s="74" t="s">
        <v>286</v>
      </c>
      <c r="M253" s="47">
        <v>14</v>
      </c>
      <c r="N253" s="47">
        <v>289</v>
      </c>
      <c r="O253" s="48">
        <v>4.844290657439446</v>
      </c>
      <c r="P253" s="83" t="s">
        <v>1934</v>
      </c>
    </row>
    <row r="254" spans="1:16" x14ac:dyDescent="0.25">
      <c r="A254" s="74" t="s">
        <v>1435</v>
      </c>
      <c r="B254" s="74" t="s">
        <v>1436</v>
      </c>
      <c r="C254" s="74" t="s">
        <v>1437</v>
      </c>
      <c r="D254" s="74" t="s">
        <v>1916</v>
      </c>
      <c r="E254" s="74" t="s">
        <v>351</v>
      </c>
      <c r="F254" s="74" t="s">
        <v>352</v>
      </c>
      <c r="G254" s="74" t="s">
        <v>345</v>
      </c>
      <c r="H254" s="74" t="s">
        <v>1438</v>
      </c>
      <c r="I254" s="74" t="s">
        <v>1439</v>
      </c>
      <c r="J254" s="74" t="s">
        <v>1439</v>
      </c>
      <c r="K254" s="74">
        <v>5479708</v>
      </c>
      <c r="L254" s="74" t="s">
        <v>305</v>
      </c>
      <c r="M254" s="47">
        <v>101</v>
      </c>
      <c r="N254" s="47">
        <v>775</v>
      </c>
      <c r="O254" s="48">
        <v>13.032258064516128</v>
      </c>
      <c r="P254" s="83">
        <v>10100</v>
      </c>
    </row>
    <row r="255" spans="1:16" x14ac:dyDescent="0.25">
      <c r="A255" s="74" t="s">
        <v>1455</v>
      </c>
      <c r="B255" s="74" t="s">
        <v>1456</v>
      </c>
      <c r="C255" s="74" t="s">
        <v>1457</v>
      </c>
      <c r="D255" s="74" t="s">
        <v>1916</v>
      </c>
      <c r="E255" s="74" t="s">
        <v>351</v>
      </c>
      <c r="F255" s="74" t="s">
        <v>352</v>
      </c>
      <c r="G255" s="74" t="s">
        <v>345</v>
      </c>
      <c r="H255" s="74" t="s">
        <v>1458</v>
      </c>
      <c r="I255" s="74" t="s">
        <v>1459</v>
      </c>
      <c r="J255" s="74" t="s">
        <v>1459</v>
      </c>
      <c r="K255" s="74">
        <v>5481268</v>
      </c>
      <c r="L255" s="74" t="s">
        <v>309</v>
      </c>
      <c r="M255" s="47">
        <v>22</v>
      </c>
      <c r="N255" s="47">
        <v>158</v>
      </c>
      <c r="O255" s="48">
        <v>13.924050632911392</v>
      </c>
      <c r="P255" s="83">
        <v>28800</v>
      </c>
    </row>
    <row r="256" spans="1:16" x14ac:dyDescent="0.25">
      <c r="A256" s="75" t="s">
        <v>77</v>
      </c>
      <c r="B256" s="75" t="s">
        <v>1883</v>
      </c>
      <c r="C256" s="75"/>
      <c r="D256" s="75" t="s">
        <v>1917</v>
      </c>
      <c r="E256" s="75"/>
      <c r="F256" s="75"/>
      <c r="G256" s="75"/>
      <c r="H256" s="75"/>
      <c r="I256" s="75"/>
      <c r="J256" s="75"/>
      <c r="K256" s="75">
        <v>54077</v>
      </c>
      <c r="L256" s="75" t="s">
        <v>76</v>
      </c>
      <c r="M256" s="41">
        <v>2783</v>
      </c>
      <c r="N256" s="41">
        <v>15154</v>
      </c>
      <c r="O256" s="38">
        <v>18.364788174739346</v>
      </c>
      <c r="P256" s="84">
        <v>30200</v>
      </c>
    </row>
    <row r="257" spans="1:16" x14ac:dyDescent="0.25">
      <c r="A257" s="73" t="s">
        <v>1755</v>
      </c>
      <c r="B257" s="73" t="s">
        <v>1756</v>
      </c>
      <c r="C257" s="73" t="s">
        <v>1757</v>
      </c>
      <c r="D257" s="73" t="s">
        <v>1915</v>
      </c>
      <c r="E257" s="73" t="s">
        <v>402</v>
      </c>
      <c r="F257" s="73" t="s">
        <v>459</v>
      </c>
      <c r="G257" s="73" t="s">
        <v>345</v>
      </c>
      <c r="H257" s="73" t="s">
        <v>1758</v>
      </c>
      <c r="I257" s="73" t="s">
        <v>1759</v>
      </c>
      <c r="J257" s="73" t="s">
        <v>1759</v>
      </c>
      <c r="K257" s="73" t="s">
        <v>1879</v>
      </c>
      <c r="L257" s="73" t="s">
        <v>1879</v>
      </c>
      <c r="M257" s="60">
        <v>3521</v>
      </c>
      <c r="N257" s="60">
        <v>18097</v>
      </c>
      <c r="O257" s="61">
        <v>19.456263469083275</v>
      </c>
      <c r="P257" s="82" t="s">
        <v>1934</v>
      </c>
    </row>
    <row r="258" spans="1:16" x14ac:dyDescent="0.25">
      <c r="A258" s="74" t="s">
        <v>399</v>
      </c>
      <c r="B258" s="74" t="s">
        <v>400</v>
      </c>
      <c r="C258" s="74" t="s">
        <v>401</v>
      </c>
      <c r="D258" s="74" t="s">
        <v>1916</v>
      </c>
      <c r="E258" s="74" t="s">
        <v>402</v>
      </c>
      <c r="F258" s="74" t="s">
        <v>403</v>
      </c>
      <c r="G258" s="74" t="s">
        <v>345</v>
      </c>
      <c r="H258" s="74" t="s">
        <v>404</v>
      </c>
      <c r="I258" s="74" t="s">
        <v>405</v>
      </c>
      <c r="J258" s="74" t="s">
        <v>405</v>
      </c>
      <c r="K258" s="74">
        <v>5404204</v>
      </c>
      <c r="L258" s="74" t="s">
        <v>118</v>
      </c>
      <c r="M258" s="47">
        <v>39</v>
      </c>
      <c r="N258" s="47">
        <v>229</v>
      </c>
      <c r="O258" s="48">
        <v>17.030567685589521</v>
      </c>
      <c r="P258" s="83" t="s">
        <v>1934</v>
      </c>
    </row>
    <row r="259" spans="1:16" x14ac:dyDescent="0.25">
      <c r="A259" s="74" t="s">
        <v>546</v>
      </c>
      <c r="B259" s="74" t="s">
        <v>547</v>
      </c>
      <c r="C259" s="74" t="s">
        <v>548</v>
      </c>
      <c r="D259" s="74" t="s">
        <v>1916</v>
      </c>
      <c r="E259" s="74" t="s">
        <v>402</v>
      </c>
      <c r="F259" s="74" t="s">
        <v>403</v>
      </c>
      <c r="G259" s="74" t="s">
        <v>345</v>
      </c>
      <c r="H259" s="74" t="s">
        <v>549</v>
      </c>
      <c r="I259" s="74" t="s">
        <v>550</v>
      </c>
      <c r="J259" s="74" t="s">
        <v>550</v>
      </c>
      <c r="K259" s="74">
        <v>5411284</v>
      </c>
      <c r="L259" s="74" t="s">
        <v>141</v>
      </c>
      <c r="M259" s="47">
        <v>149</v>
      </c>
      <c r="N259" s="47">
        <v>471</v>
      </c>
      <c r="O259" s="48">
        <v>31.634819532908704</v>
      </c>
      <c r="P259" s="83">
        <v>75000</v>
      </c>
    </row>
    <row r="260" spans="1:16" x14ac:dyDescent="0.25">
      <c r="A260" s="74" t="s">
        <v>698</v>
      </c>
      <c r="B260" s="74" t="s">
        <v>699</v>
      </c>
      <c r="C260" s="74" t="s">
        <v>700</v>
      </c>
      <c r="D260" s="74" t="s">
        <v>1916</v>
      </c>
      <c r="E260" s="74" t="s">
        <v>402</v>
      </c>
      <c r="F260" s="74" t="s">
        <v>403</v>
      </c>
      <c r="G260" s="74" t="s">
        <v>345</v>
      </c>
      <c r="H260" s="74" t="s">
        <v>701</v>
      </c>
      <c r="I260" s="74" t="s">
        <v>702</v>
      </c>
      <c r="J260" s="74" t="s">
        <v>702</v>
      </c>
      <c r="K260" s="74">
        <v>5424292</v>
      </c>
      <c r="L260" s="74" t="s">
        <v>167</v>
      </c>
      <c r="M260" s="47">
        <v>12</v>
      </c>
      <c r="N260" s="47">
        <v>655</v>
      </c>
      <c r="O260" s="48">
        <v>1.8320610687022902</v>
      </c>
      <c r="P260" s="83" t="s">
        <v>1934</v>
      </c>
    </row>
    <row r="261" spans="1:16" x14ac:dyDescent="0.25">
      <c r="A261" s="74" t="s">
        <v>908</v>
      </c>
      <c r="B261" s="74" t="s">
        <v>909</v>
      </c>
      <c r="C261" s="74" t="s">
        <v>910</v>
      </c>
      <c r="D261" s="74" t="s">
        <v>1916</v>
      </c>
      <c r="E261" s="74" t="s">
        <v>402</v>
      </c>
      <c r="F261" s="74" t="s">
        <v>403</v>
      </c>
      <c r="G261" s="74" t="s">
        <v>345</v>
      </c>
      <c r="H261" s="74" t="s">
        <v>911</v>
      </c>
      <c r="I261" s="74" t="s">
        <v>912</v>
      </c>
      <c r="J261" s="74" t="s">
        <v>912</v>
      </c>
      <c r="K261" s="74">
        <v>5439532</v>
      </c>
      <c r="L261" s="74" t="s">
        <v>204</v>
      </c>
      <c r="M261" s="47">
        <v>78</v>
      </c>
      <c r="N261" s="47">
        <v>3112</v>
      </c>
      <c r="O261" s="48">
        <v>2.506426735218509</v>
      </c>
      <c r="P261" s="83" t="s">
        <v>1934</v>
      </c>
    </row>
    <row r="262" spans="1:16" x14ac:dyDescent="0.25">
      <c r="A262" s="76" t="s">
        <v>1141</v>
      </c>
      <c r="B262" s="76" t="s">
        <v>1142</v>
      </c>
      <c r="C262" s="76" t="s">
        <v>1147</v>
      </c>
      <c r="D262" s="76" t="s">
        <v>1916</v>
      </c>
      <c r="E262" s="76" t="s">
        <v>1144</v>
      </c>
      <c r="F262" s="76" t="s">
        <v>459</v>
      </c>
      <c r="G262" s="76" t="s">
        <v>345</v>
      </c>
      <c r="H262" s="76" t="s">
        <v>1145</v>
      </c>
      <c r="I262" s="76" t="s">
        <v>1146</v>
      </c>
      <c r="J262" s="76" t="s">
        <v>1901</v>
      </c>
      <c r="K262" s="76">
        <v>5459068</v>
      </c>
      <c r="L262" s="76" t="s">
        <v>249</v>
      </c>
      <c r="M262" s="68">
        <v>15</v>
      </c>
      <c r="N262" s="68">
        <v>574</v>
      </c>
      <c r="O262" s="69">
        <v>2.6132404181184667</v>
      </c>
      <c r="P262" s="85" t="s">
        <v>1934</v>
      </c>
    </row>
    <row r="263" spans="1:16" x14ac:dyDescent="0.25">
      <c r="A263" s="74" t="s">
        <v>1248</v>
      </c>
      <c r="B263" s="74" t="s">
        <v>1249</v>
      </c>
      <c r="C263" s="74" t="s">
        <v>1250</v>
      </c>
      <c r="D263" s="74" t="s">
        <v>1916</v>
      </c>
      <c r="E263" s="74" t="s">
        <v>402</v>
      </c>
      <c r="F263" s="74" t="s">
        <v>403</v>
      </c>
      <c r="G263" s="74" t="s">
        <v>345</v>
      </c>
      <c r="H263" s="74" t="s">
        <v>1251</v>
      </c>
      <c r="I263" s="74" t="s">
        <v>1252</v>
      </c>
      <c r="J263" s="74" t="s">
        <v>1252</v>
      </c>
      <c r="K263" s="74">
        <v>5464516</v>
      </c>
      <c r="L263" s="74" t="s">
        <v>269</v>
      </c>
      <c r="M263" s="47">
        <v>19</v>
      </c>
      <c r="N263" s="47">
        <v>416</v>
      </c>
      <c r="O263" s="48">
        <v>4.5673076923076916</v>
      </c>
      <c r="P263" s="83">
        <v>80000</v>
      </c>
    </row>
    <row r="264" spans="1:16" x14ac:dyDescent="0.25">
      <c r="A264" s="74" t="s">
        <v>1575</v>
      </c>
      <c r="B264" s="74" t="s">
        <v>1576</v>
      </c>
      <c r="C264" s="74" t="s">
        <v>1577</v>
      </c>
      <c r="D264" s="74" t="s">
        <v>1916</v>
      </c>
      <c r="E264" s="74" t="s">
        <v>402</v>
      </c>
      <c r="F264" s="74" t="s">
        <v>403</v>
      </c>
      <c r="G264" s="74" t="s">
        <v>345</v>
      </c>
      <c r="H264" s="74" t="s">
        <v>1578</v>
      </c>
      <c r="I264" s="74" t="s">
        <v>1579</v>
      </c>
      <c r="J264" s="74" t="s">
        <v>1579</v>
      </c>
      <c r="K264" s="74">
        <v>5487988</v>
      </c>
      <c r="L264" s="74" t="s">
        <v>332</v>
      </c>
      <c r="M264" s="47">
        <v>68</v>
      </c>
      <c r="N264" s="47">
        <v>1134</v>
      </c>
      <c r="O264" s="48">
        <v>5.996472663139329</v>
      </c>
      <c r="P264" s="83">
        <v>10000</v>
      </c>
    </row>
    <row r="265" spans="1:16" x14ac:dyDescent="0.25">
      <c r="A265" s="75" t="s">
        <v>79</v>
      </c>
      <c r="B265" s="75" t="s">
        <v>1883</v>
      </c>
      <c r="C265" s="75"/>
      <c r="D265" s="75" t="s">
        <v>1917</v>
      </c>
      <c r="E265" s="75"/>
      <c r="F265" s="75"/>
      <c r="G265" s="75"/>
      <c r="H265" s="75"/>
      <c r="I265" s="75"/>
      <c r="J265" s="75"/>
      <c r="K265" s="75">
        <v>54079</v>
      </c>
      <c r="L265" s="75" t="s">
        <v>78</v>
      </c>
      <c r="M265" s="41">
        <v>3901</v>
      </c>
      <c r="N265" s="41">
        <v>24688</v>
      </c>
      <c r="O265" s="38">
        <v>15.801198963058976</v>
      </c>
      <c r="P265" s="84">
        <v>41500</v>
      </c>
    </row>
    <row r="266" spans="1:16" x14ac:dyDescent="0.25">
      <c r="A266" s="73" t="s">
        <v>1760</v>
      </c>
      <c r="B266" s="73" t="s">
        <v>1761</v>
      </c>
      <c r="C266" s="73" t="s">
        <v>1762</v>
      </c>
      <c r="D266" s="73" t="s">
        <v>1915</v>
      </c>
      <c r="E266" s="73" t="s">
        <v>437</v>
      </c>
      <c r="F266" s="73" t="s">
        <v>438</v>
      </c>
      <c r="G266" s="73" t="s">
        <v>345</v>
      </c>
      <c r="H266" s="73" t="s">
        <v>1763</v>
      </c>
      <c r="I266" s="73" t="s">
        <v>1764</v>
      </c>
      <c r="J266" s="73" t="s">
        <v>1764</v>
      </c>
      <c r="K266" s="73" t="s">
        <v>1879</v>
      </c>
      <c r="L266" s="73" t="s">
        <v>1879</v>
      </c>
      <c r="M266" s="60">
        <v>5745</v>
      </c>
      <c r="N266" s="60">
        <v>24664</v>
      </c>
      <c r="O266" s="61">
        <v>23.293058709049628</v>
      </c>
      <c r="P266" s="82" t="s">
        <v>1934</v>
      </c>
    </row>
    <row r="267" spans="1:16" x14ac:dyDescent="0.25">
      <c r="A267" s="74" t="s">
        <v>434</v>
      </c>
      <c r="B267" s="74" t="s">
        <v>435</v>
      </c>
      <c r="C267" s="74" t="s">
        <v>436</v>
      </c>
      <c r="D267" s="74" t="s">
        <v>1916</v>
      </c>
      <c r="E267" s="74" t="s">
        <v>437</v>
      </c>
      <c r="F267" s="74" t="s">
        <v>438</v>
      </c>
      <c r="G267" s="74" t="s">
        <v>345</v>
      </c>
      <c r="H267" s="74" t="s">
        <v>439</v>
      </c>
      <c r="I267" s="74" t="s">
        <v>440</v>
      </c>
      <c r="J267" s="74" t="s">
        <v>440</v>
      </c>
      <c r="K267" s="74">
        <v>5405332</v>
      </c>
      <c r="L267" s="74" t="s">
        <v>123</v>
      </c>
      <c r="M267" s="47">
        <v>55</v>
      </c>
      <c r="N267" s="47">
        <v>8495</v>
      </c>
      <c r="O267" s="48">
        <v>0.64743967039434958</v>
      </c>
      <c r="P267" s="83">
        <v>76200</v>
      </c>
    </row>
    <row r="268" spans="1:16" x14ac:dyDescent="0.25">
      <c r="A268" s="74" t="s">
        <v>970</v>
      </c>
      <c r="B268" s="74" t="s">
        <v>971</v>
      </c>
      <c r="C268" s="74" t="s">
        <v>972</v>
      </c>
      <c r="D268" s="74" t="s">
        <v>1916</v>
      </c>
      <c r="E268" s="74" t="s">
        <v>437</v>
      </c>
      <c r="F268" s="74" t="s">
        <v>438</v>
      </c>
      <c r="G268" s="74" t="s">
        <v>345</v>
      </c>
      <c r="H268" s="74" t="s">
        <v>973</v>
      </c>
      <c r="I268" s="74" t="s">
        <v>974</v>
      </c>
      <c r="J268" s="74" t="s">
        <v>974</v>
      </c>
      <c r="K268" s="74">
        <v>5446468</v>
      </c>
      <c r="L268" s="74" t="s">
        <v>216</v>
      </c>
      <c r="M268" s="47">
        <v>67</v>
      </c>
      <c r="N268" s="47">
        <v>214</v>
      </c>
      <c r="O268" s="48">
        <v>31.308411214953267</v>
      </c>
      <c r="P268" s="83">
        <v>77200</v>
      </c>
    </row>
    <row r="269" spans="1:16" x14ac:dyDescent="0.25">
      <c r="A269" s="74" t="s">
        <v>995</v>
      </c>
      <c r="B269" s="74" t="s">
        <v>996</v>
      </c>
      <c r="C269" s="74" t="s">
        <v>997</v>
      </c>
      <c r="D269" s="74" t="s">
        <v>1916</v>
      </c>
      <c r="E269" s="74" t="s">
        <v>437</v>
      </c>
      <c r="F269" s="74" t="s">
        <v>438</v>
      </c>
      <c r="G269" s="74" t="s">
        <v>345</v>
      </c>
      <c r="H269" s="74" t="s">
        <v>998</v>
      </c>
      <c r="I269" s="74" t="s">
        <v>999</v>
      </c>
      <c r="J269" s="74" t="s">
        <v>999</v>
      </c>
      <c r="K269" s="74">
        <v>5449492</v>
      </c>
      <c r="L269" s="74" t="s">
        <v>221</v>
      </c>
      <c r="M269" s="47">
        <v>4</v>
      </c>
      <c r="N269" s="47">
        <v>676</v>
      </c>
      <c r="O269" s="48">
        <v>0.59171597633136097</v>
      </c>
      <c r="P269" s="83" t="s">
        <v>1934</v>
      </c>
    </row>
    <row r="270" spans="1:16" x14ac:dyDescent="0.25">
      <c r="A270" s="74" t="s">
        <v>1395</v>
      </c>
      <c r="B270" s="74" t="s">
        <v>1396</v>
      </c>
      <c r="C270" s="74" t="s">
        <v>1397</v>
      </c>
      <c r="D270" s="74" t="s">
        <v>1916</v>
      </c>
      <c r="E270" s="74" t="s">
        <v>437</v>
      </c>
      <c r="F270" s="74" t="s">
        <v>438</v>
      </c>
      <c r="G270" s="74" t="s">
        <v>345</v>
      </c>
      <c r="H270" s="74" t="s">
        <v>1398</v>
      </c>
      <c r="I270" s="74" t="s">
        <v>1399</v>
      </c>
      <c r="J270" s="74" t="s">
        <v>1399</v>
      </c>
      <c r="K270" s="74">
        <v>5475172</v>
      </c>
      <c r="L270" s="74" t="s">
        <v>297</v>
      </c>
      <c r="M270" s="47">
        <v>17</v>
      </c>
      <c r="N270" s="47">
        <v>744</v>
      </c>
      <c r="O270" s="48">
        <v>2.28494623655914</v>
      </c>
      <c r="P270" s="83" t="s">
        <v>1934</v>
      </c>
    </row>
    <row r="271" spans="1:16" x14ac:dyDescent="0.25">
      <c r="A271" s="75" t="s">
        <v>81</v>
      </c>
      <c r="B271" s="75" t="s">
        <v>1883</v>
      </c>
      <c r="C271" s="75"/>
      <c r="D271" s="75" t="s">
        <v>1917</v>
      </c>
      <c r="E271" s="75"/>
      <c r="F271" s="75"/>
      <c r="G271" s="75"/>
      <c r="H271" s="75"/>
      <c r="I271" s="75"/>
      <c r="J271" s="75"/>
      <c r="K271" s="75">
        <v>54081</v>
      </c>
      <c r="L271" s="75" t="s">
        <v>80</v>
      </c>
      <c r="M271" s="41">
        <v>5888</v>
      </c>
      <c r="N271" s="41">
        <v>34793</v>
      </c>
      <c r="O271" s="38">
        <v>16.922944270399217</v>
      </c>
      <c r="P271" s="84">
        <v>26000</v>
      </c>
    </row>
    <row r="272" spans="1:16" x14ac:dyDescent="0.25">
      <c r="A272" s="73" t="s">
        <v>1765</v>
      </c>
      <c r="B272" s="73" t="s">
        <v>1766</v>
      </c>
      <c r="C272" s="73" t="s">
        <v>1767</v>
      </c>
      <c r="D272" s="73" t="s">
        <v>1915</v>
      </c>
      <c r="E272" s="73" t="s">
        <v>491</v>
      </c>
      <c r="F272" s="73" t="s">
        <v>492</v>
      </c>
      <c r="G272" s="73" t="s">
        <v>345</v>
      </c>
      <c r="H272" s="73" t="s">
        <v>1768</v>
      </c>
      <c r="I272" s="73" t="s">
        <v>1769</v>
      </c>
      <c r="J272" s="73" t="s">
        <v>1769</v>
      </c>
      <c r="K272" s="73" t="s">
        <v>1879</v>
      </c>
      <c r="L272" s="73" t="s">
        <v>1879</v>
      </c>
      <c r="M272" s="60">
        <v>2089</v>
      </c>
      <c r="N272" s="60">
        <v>8917</v>
      </c>
      <c r="O272" s="61">
        <v>23.427161601435461</v>
      </c>
      <c r="P272" s="82" t="s">
        <v>1934</v>
      </c>
    </row>
    <row r="273" spans="1:16" x14ac:dyDescent="0.25">
      <c r="A273" s="74" t="s">
        <v>488</v>
      </c>
      <c r="B273" s="74" t="s">
        <v>489</v>
      </c>
      <c r="C273" s="74" t="s">
        <v>490</v>
      </c>
      <c r="D273" s="74" t="s">
        <v>1916</v>
      </c>
      <c r="E273" s="74" t="s">
        <v>491</v>
      </c>
      <c r="F273" s="74" t="s">
        <v>492</v>
      </c>
      <c r="G273" s="74" t="s">
        <v>345</v>
      </c>
      <c r="H273" s="74" t="s">
        <v>493</v>
      </c>
      <c r="I273" s="74" t="s">
        <v>494</v>
      </c>
      <c r="J273" s="74" t="s">
        <v>494</v>
      </c>
      <c r="K273" s="74">
        <v>5406988</v>
      </c>
      <c r="L273" s="74" t="s">
        <v>131</v>
      </c>
      <c r="M273" s="47">
        <v>42</v>
      </c>
      <c r="N273" s="47">
        <v>347</v>
      </c>
      <c r="O273" s="48">
        <v>12.103746397694524</v>
      </c>
      <c r="P273" s="83" t="s">
        <v>1934</v>
      </c>
    </row>
    <row r="274" spans="1:16" x14ac:dyDescent="0.25">
      <c r="A274" s="74" t="s">
        <v>710</v>
      </c>
      <c r="B274" s="74" t="s">
        <v>711</v>
      </c>
      <c r="C274" s="74" t="s">
        <v>712</v>
      </c>
      <c r="D274" s="74" t="s">
        <v>1916</v>
      </c>
      <c r="E274" s="74" t="s">
        <v>491</v>
      </c>
      <c r="F274" s="74" t="s">
        <v>492</v>
      </c>
      <c r="G274" s="74" t="s">
        <v>345</v>
      </c>
      <c r="H274" s="74" t="s">
        <v>713</v>
      </c>
      <c r="I274" s="74" t="s">
        <v>714</v>
      </c>
      <c r="J274" s="74" t="s">
        <v>714</v>
      </c>
      <c r="K274" s="74">
        <v>5424580</v>
      </c>
      <c r="L274" s="74" t="s">
        <v>169</v>
      </c>
      <c r="M274" s="47">
        <v>124</v>
      </c>
      <c r="N274" s="47">
        <v>3240</v>
      </c>
      <c r="O274" s="48">
        <v>3.8271604938271606</v>
      </c>
      <c r="P274" s="83" t="s">
        <v>1934</v>
      </c>
    </row>
    <row r="275" spans="1:16" x14ac:dyDescent="0.25">
      <c r="A275" s="74" t="s">
        <v>858</v>
      </c>
      <c r="B275" s="74" t="s">
        <v>859</v>
      </c>
      <c r="C275" s="74" t="s">
        <v>860</v>
      </c>
      <c r="D275" s="74" t="s">
        <v>1916</v>
      </c>
      <c r="E275" s="74" t="s">
        <v>491</v>
      </c>
      <c r="F275" s="74" t="s">
        <v>492</v>
      </c>
      <c r="G275" s="74" t="s">
        <v>345</v>
      </c>
      <c r="H275" s="74" t="s">
        <v>861</v>
      </c>
      <c r="I275" s="74" t="s">
        <v>862</v>
      </c>
      <c r="J275" s="74" t="s">
        <v>862</v>
      </c>
      <c r="K275" s="74">
        <v>5435092</v>
      </c>
      <c r="L275" s="74" t="s">
        <v>196</v>
      </c>
      <c r="M275" s="47">
        <v>23</v>
      </c>
      <c r="N275" s="47">
        <v>78</v>
      </c>
      <c r="O275" s="48">
        <v>29.487179487179489</v>
      </c>
      <c r="P275" s="83" t="s">
        <v>1934</v>
      </c>
    </row>
    <row r="276" spans="1:16" x14ac:dyDescent="0.25">
      <c r="A276" s="74" t="s">
        <v>913</v>
      </c>
      <c r="B276" s="74" t="s">
        <v>914</v>
      </c>
      <c r="C276" s="74" t="s">
        <v>915</v>
      </c>
      <c r="D276" s="74" t="s">
        <v>1916</v>
      </c>
      <c r="E276" s="74" t="s">
        <v>491</v>
      </c>
      <c r="F276" s="74" t="s">
        <v>492</v>
      </c>
      <c r="G276" s="74" t="s">
        <v>345</v>
      </c>
      <c r="H276" s="74" t="s">
        <v>916</v>
      </c>
      <c r="I276" s="74" t="s">
        <v>917</v>
      </c>
      <c r="J276" s="74" t="s">
        <v>917</v>
      </c>
      <c r="K276" s="74">
        <v>5439628</v>
      </c>
      <c r="L276" s="74" t="s">
        <v>205</v>
      </c>
      <c r="M276" s="47">
        <v>27</v>
      </c>
      <c r="N276" s="47">
        <v>62</v>
      </c>
      <c r="O276" s="48">
        <v>43.548387096774192</v>
      </c>
      <c r="P276" s="83">
        <v>43900</v>
      </c>
    </row>
    <row r="277" spans="1:16" x14ac:dyDescent="0.25">
      <c r="A277" s="74" t="s">
        <v>1060</v>
      </c>
      <c r="B277" s="74" t="s">
        <v>1061</v>
      </c>
      <c r="C277" s="74" t="s">
        <v>1062</v>
      </c>
      <c r="D277" s="74" t="s">
        <v>1916</v>
      </c>
      <c r="E277" s="74" t="s">
        <v>491</v>
      </c>
      <c r="F277" s="74" t="s">
        <v>492</v>
      </c>
      <c r="G277" s="74" t="s">
        <v>345</v>
      </c>
      <c r="H277" s="74" t="s">
        <v>1063</v>
      </c>
      <c r="I277" s="74" t="s">
        <v>1064</v>
      </c>
      <c r="J277" s="74" t="s">
        <v>1064</v>
      </c>
      <c r="K277" s="74">
        <v>5454100</v>
      </c>
      <c r="L277" s="74" t="s">
        <v>234</v>
      </c>
      <c r="M277" s="47">
        <v>86</v>
      </c>
      <c r="N277" s="47">
        <v>350</v>
      </c>
      <c r="O277" s="48">
        <v>24.571428571428573</v>
      </c>
      <c r="P277" s="83">
        <v>13500</v>
      </c>
    </row>
    <row r="278" spans="1:16" x14ac:dyDescent="0.25">
      <c r="A278" s="74" t="s">
        <v>1087</v>
      </c>
      <c r="B278" s="74" t="s">
        <v>1088</v>
      </c>
      <c r="C278" s="74" t="s">
        <v>1089</v>
      </c>
      <c r="D278" s="74" t="s">
        <v>1916</v>
      </c>
      <c r="E278" s="74" t="s">
        <v>491</v>
      </c>
      <c r="F278" s="74" t="s">
        <v>492</v>
      </c>
      <c r="G278" s="74" t="s">
        <v>345</v>
      </c>
      <c r="H278" s="74" t="s">
        <v>1090</v>
      </c>
      <c r="I278" s="74" t="s">
        <v>1091</v>
      </c>
      <c r="J278" s="74" t="s">
        <v>1091</v>
      </c>
      <c r="K278" s="74">
        <v>5455540</v>
      </c>
      <c r="L278" s="74" t="s">
        <v>239</v>
      </c>
      <c r="M278" s="47">
        <v>10</v>
      </c>
      <c r="N278" s="47">
        <v>105</v>
      </c>
      <c r="O278" s="48">
        <v>9.5238095238095237</v>
      </c>
      <c r="P278" s="83" t="s">
        <v>1934</v>
      </c>
    </row>
    <row r="279" spans="1:16" x14ac:dyDescent="0.25">
      <c r="A279" s="74" t="s">
        <v>1580</v>
      </c>
      <c r="B279" s="74" t="s">
        <v>1581</v>
      </c>
      <c r="C279" s="74" t="s">
        <v>1582</v>
      </c>
      <c r="D279" s="74" t="s">
        <v>1916</v>
      </c>
      <c r="E279" s="74" t="s">
        <v>491</v>
      </c>
      <c r="F279" s="74" t="s">
        <v>492</v>
      </c>
      <c r="G279" s="74" t="s">
        <v>345</v>
      </c>
      <c r="H279" s="74" t="s">
        <v>1583</v>
      </c>
      <c r="I279" s="74" t="s">
        <v>1584</v>
      </c>
      <c r="J279" s="74" t="s">
        <v>1584</v>
      </c>
      <c r="K279" s="74">
        <v>5488324</v>
      </c>
      <c r="L279" s="74" t="s">
        <v>333</v>
      </c>
      <c r="M279" s="47">
        <v>19</v>
      </c>
      <c r="N279" s="47">
        <v>81</v>
      </c>
      <c r="O279" s="48">
        <v>23.456790123456788</v>
      </c>
      <c r="P279" s="83" t="s">
        <v>1934</v>
      </c>
    </row>
    <row r="280" spans="1:16" x14ac:dyDescent="0.25">
      <c r="A280" s="75" t="s">
        <v>83</v>
      </c>
      <c r="B280" s="75" t="s">
        <v>1883</v>
      </c>
      <c r="C280" s="75"/>
      <c r="D280" s="75" t="s">
        <v>1917</v>
      </c>
      <c r="E280" s="75"/>
      <c r="F280" s="75"/>
      <c r="G280" s="75"/>
      <c r="H280" s="75"/>
      <c r="I280" s="75"/>
      <c r="J280" s="75"/>
      <c r="K280" s="75">
        <v>54083</v>
      </c>
      <c r="L280" s="75" t="s">
        <v>82</v>
      </c>
      <c r="M280" s="41">
        <v>2420</v>
      </c>
      <c r="N280" s="41">
        <v>13180</v>
      </c>
      <c r="O280" s="38">
        <v>18.361153262518968</v>
      </c>
      <c r="P280" s="84">
        <v>47500</v>
      </c>
    </row>
    <row r="281" spans="1:16" x14ac:dyDescent="0.25">
      <c r="A281" s="73" t="s">
        <v>1820</v>
      </c>
      <c r="B281" s="73" t="s">
        <v>1821</v>
      </c>
      <c r="C281" s="73" t="s">
        <v>1822</v>
      </c>
      <c r="D281" s="73" t="s">
        <v>1915</v>
      </c>
      <c r="E281" s="73" t="s">
        <v>395</v>
      </c>
      <c r="F281" s="73" t="s">
        <v>396</v>
      </c>
      <c r="G281" s="73" t="s">
        <v>345</v>
      </c>
      <c r="H281" s="73" t="s">
        <v>1823</v>
      </c>
      <c r="I281" s="73" t="s">
        <v>1824</v>
      </c>
      <c r="J281" s="73" t="s">
        <v>1824</v>
      </c>
      <c r="K281" s="73" t="s">
        <v>1879</v>
      </c>
      <c r="L281" s="73" t="s">
        <v>1879</v>
      </c>
      <c r="M281" s="60">
        <v>560</v>
      </c>
      <c r="N281" s="60">
        <v>2678</v>
      </c>
      <c r="O281" s="61">
        <v>20.911127707244212</v>
      </c>
      <c r="P281" s="82" t="s">
        <v>1934</v>
      </c>
    </row>
    <row r="282" spans="1:16" x14ac:dyDescent="0.25">
      <c r="A282" s="74" t="s">
        <v>392</v>
      </c>
      <c r="B282" s="74" t="s">
        <v>393</v>
      </c>
      <c r="C282" s="74" t="s">
        <v>394</v>
      </c>
      <c r="D282" s="74" t="s">
        <v>1916</v>
      </c>
      <c r="E282" s="74" t="s">
        <v>395</v>
      </c>
      <c r="F282" s="74" t="s">
        <v>396</v>
      </c>
      <c r="G282" s="74" t="s">
        <v>345</v>
      </c>
      <c r="H282" s="74" t="s">
        <v>397</v>
      </c>
      <c r="I282" s="74" t="s">
        <v>398</v>
      </c>
      <c r="J282" s="74" t="s">
        <v>398</v>
      </c>
      <c r="K282" s="74">
        <v>5403364</v>
      </c>
      <c r="L282" s="74" t="s">
        <v>117</v>
      </c>
      <c r="M282" s="47">
        <v>4</v>
      </c>
      <c r="N282" s="47">
        <v>30</v>
      </c>
      <c r="O282" s="48">
        <v>13.333333333333334</v>
      </c>
      <c r="P282" s="83" t="s">
        <v>1934</v>
      </c>
    </row>
    <row r="283" spans="1:16" x14ac:dyDescent="0.25">
      <c r="A283" s="74" t="s">
        <v>558</v>
      </c>
      <c r="B283" s="74" t="s">
        <v>559</v>
      </c>
      <c r="C283" s="74" t="s">
        <v>560</v>
      </c>
      <c r="D283" s="74" t="s">
        <v>1916</v>
      </c>
      <c r="E283" s="74" t="s">
        <v>395</v>
      </c>
      <c r="F283" s="74" t="s">
        <v>396</v>
      </c>
      <c r="G283" s="74" t="s">
        <v>345</v>
      </c>
      <c r="H283" s="74" t="s">
        <v>561</v>
      </c>
      <c r="I283" s="74" t="s">
        <v>562</v>
      </c>
      <c r="J283" s="74" t="s">
        <v>562</v>
      </c>
      <c r="K283" s="74">
        <v>5412124</v>
      </c>
      <c r="L283" s="74" t="s">
        <v>143</v>
      </c>
      <c r="M283" s="47">
        <v>10</v>
      </c>
      <c r="N283" s="47">
        <v>129</v>
      </c>
      <c r="O283" s="48">
        <v>7.7519379844961236</v>
      </c>
      <c r="P283" s="83" t="s">
        <v>1934</v>
      </c>
    </row>
    <row r="284" spans="1:16" x14ac:dyDescent="0.25">
      <c r="A284" s="74" t="s">
        <v>715</v>
      </c>
      <c r="B284" s="74" t="s">
        <v>716</v>
      </c>
      <c r="C284" s="74" t="s">
        <v>717</v>
      </c>
      <c r="D284" s="74" t="s">
        <v>1916</v>
      </c>
      <c r="E284" s="74" t="s">
        <v>395</v>
      </c>
      <c r="F284" s="74" t="s">
        <v>396</v>
      </c>
      <c r="G284" s="74" t="s">
        <v>345</v>
      </c>
      <c r="H284" s="74" t="s">
        <v>718</v>
      </c>
      <c r="I284" s="74" t="s">
        <v>719</v>
      </c>
      <c r="J284" s="74" t="s">
        <v>719</v>
      </c>
      <c r="K284" s="74">
        <v>5424844</v>
      </c>
      <c r="L284" s="74" t="s">
        <v>170</v>
      </c>
      <c r="M284" s="47">
        <v>33</v>
      </c>
      <c r="N284" s="47">
        <v>98</v>
      </c>
      <c r="O284" s="48">
        <v>33.673469387755098</v>
      </c>
      <c r="P284" s="83" t="s">
        <v>1934</v>
      </c>
    </row>
    <row r="285" spans="1:16" x14ac:dyDescent="0.25">
      <c r="A285" s="74" t="s">
        <v>868</v>
      </c>
      <c r="B285" s="74" t="s">
        <v>869</v>
      </c>
      <c r="C285" s="74" t="s">
        <v>870</v>
      </c>
      <c r="D285" s="74" t="s">
        <v>1916</v>
      </c>
      <c r="E285" s="74" t="s">
        <v>395</v>
      </c>
      <c r="F285" s="74" t="s">
        <v>396</v>
      </c>
      <c r="G285" s="74" t="s">
        <v>345</v>
      </c>
      <c r="H285" s="74" t="s">
        <v>871</v>
      </c>
      <c r="I285" s="74" t="s">
        <v>872</v>
      </c>
      <c r="J285" s="74" t="s">
        <v>872</v>
      </c>
      <c r="K285" s="74">
        <v>5435428</v>
      </c>
      <c r="L285" s="74" t="s">
        <v>198</v>
      </c>
      <c r="M285" s="47">
        <v>179</v>
      </c>
      <c r="N285" s="47">
        <v>785</v>
      </c>
      <c r="O285" s="48">
        <v>22.802547770700638</v>
      </c>
      <c r="P285" s="83" t="s">
        <v>1934</v>
      </c>
    </row>
    <row r="286" spans="1:16" x14ac:dyDescent="0.25">
      <c r="A286" s="74" t="s">
        <v>1207</v>
      </c>
      <c r="B286" s="74" t="s">
        <v>1208</v>
      </c>
      <c r="C286" s="74" t="s">
        <v>1209</v>
      </c>
      <c r="D286" s="74" t="s">
        <v>1916</v>
      </c>
      <c r="E286" s="74" t="s">
        <v>395</v>
      </c>
      <c r="F286" s="74" t="s">
        <v>396</v>
      </c>
      <c r="G286" s="74" t="s">
        <v>345</v>
      </c>
      <c r="H286" s="74" t="s">
        <v>1210</v>
      </c>
      <c r="I286" s="74" t="s">
        <v>1211</v>
      </c>
      <c r="J286" s="74" t="s">
        <v>1211</v>
      </c>
      <c r="K286" s="74">
        <v>5462764</v>
      </c>
      <c r="L286" s="74" t="s">
        <v>261</v>
      </c>
      <c r="M286" s="47">
        <v>116</v>
      </c>
      <c r="N286" s="47">
        <v>505</v>
      </c>
      <c r="O286" s="48">
        <v>22.970297029702973</v>
      </c>
      <c r="P286" s="83">
        <v>18600</v>
      </c>
    </row>
    <row r="287" spans="1:16" x14ac:dyDescent="0.25">
      <c r="A287" s="74" t="s">
        <v>1268</v>
      </c>
      <c r="B287" s="74" t="s">
        <v>1269</v>
      </c>
      <c r="C287" s="74" t="s">
        <v>1270</v>
      </c>
      <c r="D287" s="74" t="s">
        <v>1916</v>
      </c>
      <c r="E287" s="74" t="s">
        <v>395</v>
      </c>
      <c r="F287" s="74" t="s">
        <v>396</v>
      </c>
      <c r="G287" s="74" t="s">
        <v>345</v>
      </c>
      <c r="H287" s="74" t="s">
        <v>1271</v>
      </c>
      <c r="I287" s="74" t="s">
        <v>1272</v>
      </c>
      <c r="J287" s="74" t="s">
        <v>1272</v>
      </c>
      <c r="K287" s="74">
        <v>5465956</v>
      </c>
      <c r="L287" s="74" t="s">
        <v>273</v>
      </c>
      <c r="M287" s="47">
        <v>26</v>
      </c>
      <c r="N287" s="47">
        <v>85</v>
      </c>
      <c r="O287" s="48">
        <v>30.588235294117649</v>
      </c>
      <c r="P287" s="83" t="s">
        <v>1934</v>
      </c>
    </row>
    <row r="288" spans="1:16" x14ac:dyDescent="0.25">
      <c r="A288" s="75" t="s">
        <v>85</v>
      </c>
      <c r="B288" s="75" t="s">
        <v>1883</v>
      </c>
      <c r="C288" s="75"/>
      <c r="D288" s="75" t="s">
        <v>1917</v>
      </c>
      <c r="E288" s="75"/>
      <c r="F288" s="75"/>
      <c r="G288" s="75"/>
      <c r="H288" s="75"/>
      <c r="I288" s="75"/>
      <c r="J288" s="75"/>
      <c r="K288" s="75">
        <v>54085</v>
      </c>
      <c r="L288" s="75" t="s">
        <v>84</v>
      </c>
      <c r="M288" s="41">
        <v>928</v>
      </c>
      <c r="N288" s="41">
        <v>4310</v>
      </c>
      <c r="O288" s="38">
        <v>21.531322505800464</v>
      </c>
      <c r="P288" s="84">
        <v>44800</v>
      </c>
    </row>
    <row r="289" spans="1:16" x14ac:dyDescent="0.25">
      <c r="A289" s="73" t="s">
        <v>1770</v>
      </c>
      <c r="B289" s="73" t="s">
        <v>1771</v>
      </c>
      <c r="C289" s="73" t="s">
        <v>1772</v>
      </c>
      <c r="D289" s="73" t="s">
        <v>1915</v>
      </c>
      <c r="E289" s="73" t="s">
        <v>1303</v>
      </c>
      <c r="F289" s="73" t="s">
        <v>1304</v>
      </c>
      <c r="G289" s="73" t="s">
        <v>345</v>
      </c>
      <c r="H289" s="73" t="s">
        <v>1773</v>
      </c>
      <c r="I289" s="73" t="s">
        <v>1774</v>
      </c>
      <c r="J289" s="73" t="s">
        <v>1774</v>
      </c>
      <c r="K289" s="73" t="s">
        <v>1879</v>
      </c>
      <c r="L289" s="73" t="s">
        <v>1879</v>
      </c>
      <c r="M289" s="60">
        <v>1731</v>
      </c>
      <c r="N289" s="60">
        <v>5957</v>
      </c>
      <c r="O289" s="61">
        <v>29.058250797381231</v>
      </c>
      <c r="P289" s="82" t="s">
        <v>1934</v>
      </c>
    </row>
    <row r="290" spans="1:16" x14ac:dyDescent="0.25">
      <c r="A290" s="74" t="s">
        <v>1300</v>
      </c>
      <c r="B290" s="74" t="s">
        <v>1301</v>
      </c>
      <c r="C290" s="74" t="s">
        <v>1302</v>
      </c>
      <c r="D290" s="74" t="s">
        <v>1916</v>
      </c>
      <c r="E290" s="74" t="s">
        <v>1303</v>
      </c>
      <c r="F290" s="74" t="s">
        <v>1304</v>
      </c>
      <c r="G290" s="74" t="s">
        <v>345</v>
      </c>
      <c r="H290" s="74" t="s">
        <v>1305</v>
      </c>
      <c r="I290" s="74" t="s">
        <v>1306</v>
      </c>
      <c r="J290" s="74" t="s">
        <v>1306</v>
      </c>
      <c r="K290" s="74">
        <v>5467660</v>
      </c>
      <c r="L290" s="74" t="s">
        <v>279</v>
      </c>
      <c r="M290" s="47">
        <v>6</v>
      </c>
      <c r="N290" s="47">
        <v>68</v>
      </c>
      <c r="O290" s="48">
        <v>8.8235294117647065</v>
      </c>
      <c r="P290" s="83" t="s">
        <v>1934</v>
      </c>
    </row>
    <row r="291" spans="1:16" x14ac:dyDescent="0.25">
      <c r="A291" s="74" t="s">
        <v>1405</v>
      </c>
      <c r="B291" s="74" t="s">
        <v>1406</v>
      </c>
      <c r="C291" s="74" t="s">
        <v>1407</v>
      </c>
      <c r="D291" s="74" t="s">
        <v>1916</v>
      </c>
      <c r="E291" s="74" t="s">
        <v>1303</v>
      </c>
      <c r="F291" s="74" t="s">
        <v>1304</v>
      </c>
      <c r="G291" s="74" t="s">
        <v>345</v>
      </c>
      <c r="H291" s="74" t="s">
        <v>1408</v>
      </c>
      <c r="I291" s="74" t="s">
        <v>1409</v>
      </c>
      <c r="J291" s="74" t="s">
        <v>1409</v>
      </c>
      <c r="K291" s="74">
        <v>5475820</v>
      </c>
      <c r="L291" s="74" t="s">
        <v>299</v>
      </c>
      <c r="M291" s="47">
        <v>34</v>
      </c>
      <c r="N291" s="47">
        <v>1158</v>
      </c>
      <c r="O291" s="48">
        <v>2.9360967184801381</v>
      </c>
      <c r="P291" s="83" t="s">
        <v>1934</v>
      </c>
    </row>
    <row r="292" spans="1:16" x14ac:dyDescent="0.25">
      <c r="A292" s="75" t="s">
        <v>87</v>
      </c>
      <c r="B292" s="75" t="s">
        <v>1883</v>
      </c>
      <c r="C292" s="75"/>
      <c r="D292" s="75" t="s">
        <v>1917</v>
      </c>
      <c r="E292" s="75"/>
      <c r="F292" s="75"/>
      <c r="G292" s="75"/>
      <c r="H292" s="75"/>
      <c r="I292" s="75"/>
      <c r="J292" s="75"/>
      <c r="K292" s="75">
        <v>54087</v>
      </c>
      <c r="L292" s="75" t="s">
        <v>86</v>
      </c>
      <c r="M292" s="41">
        <v>1771</v>
      </c>
      <c r="N292" s="41">
        <v>7183</v>
      </c>
      <c r="O292" s="38">
        <v>24.655436447166924</v>
      </c>
      <c r="P292" s="84">
        <v>65800</v>
      </c>
    </row>
    <row r="293" spans="1:16" x14ac:dyDescent="0.25">
      <c r="A293" s="73" t="s">
        <v>1775</v>
      </c>
      <c r="B293" s="73" t="s">
        <v>1776</v>
      </c>
      <c r="C293" s="73" t="s">
        <v>1777</v>
      </c>
      <c r="D293" s="73" t="s">
        <v>1915</v>
      </c>
      <c r="E293" s="73" t="s">
        <v>890</v>
      </c>
      <c r="F293" s="73" t="s">
        <v>891</v>
      </c>
      <c r="G293" s="73" t="s">
        <v>345</v>
      </c>
      <c r="H293" s="73" t="s">
        <v>1778</v>
      </c>
      <c r="I293" s="73" t="s">
        <v>1779</v>
      </c>
      <c r="J293" s="73" t="s">
        <v>1779</v>
      </c>
      <c r="K293" s="73" t="s">
        <v>1879</v>
      </c>
      <c r="L293" s="73" t="s">
        <v>1879</v>
      </c>
      <c r="M293" s="60">
        <v>933</v>
      </c>
      <c r="N293" s="60">
        <v>5318</v>
      </c>
      <c r="O293" s="61">
        <v>17.544189544941709</v>
      </c>
      <c r="P293" s="82" t="s">
        <v>1934</v>
      </c>
    </row>
    <row r="294" spans="1:16" x14ac:dyDescent="0.25">
      <c r="A294" s="74" t="s">
        <v>887</v>
      </c>
      <c r="B294" s="74" t="s">
        <v>888</v>
      </c>
      <c r="C294" s="74" t="s">
        <v>889</v>
      </c>
      <c r="D294" s="74" t="s">
        <v>1916</v>
      </c>
      <c r="E294" s="74" t="s">
        <v>890</v>
      </c>
      <c r="F294" s="74" t="s">
        <v>891</v>
      </c>
      <c r="G294" s="74" t="s">
        <v>345</v>
      </c>
      <c r="H294" s="74" t="s">
        <v>892</v>
      </c>
      <c r="I294" s="74" t="s">
        <v>893</v>
      </c>
      <c r="J294" s="74" t="s">
        <v>893</v>
      </c>
      <c r="K294" s="74">
        <v>5437636</v>
      </c>
      <c r="L294" s="74" t="s">
        <v>201</v>
      </c>
      <c r="M294" s="47">
        <v>52</v>
      </c>
      <c r="N294" s="47">
        <v>1350</v>
      </c>
      <c r="O294" s="48">
        <v>3.8518518518518521</v>
      </c>
      <c r="P294" s="83" t="s">
        <v>1934</v>
      </c>
    </row>
    <row r="295" spans="1:16" x14ac:dyDescent="0.25">
      <c r="A295" s="75" t="s">
        <v>89</v>
      </c>
      <c r="B295" s="75" t="s">
        <v>1883</v>
      </c>
      <c r="C295" s="75"/>
      <c r="D295" s="75" t="s">
        <v>1917</v>
      </c>
      <c r="E295" s="75"/>
      <c r="F295" s="75"/>
      <c r="G295" s="75"/>
      <c r="H295" s="75"/>
      <c r="I295" s="75"/>
      <c r="J295" s="75"/>
      <c r="K295" s="75">
        <v>54089</v>
      </c>
      <c r="L295" s="75" t="s">
        <v>88</v>
      </c>
      <c r="M295" s="41">
        <v>985</v>
      </c>
      <c r="N295" s="41">
        <v>6668</v>
      </c>
      <c r="O295" s="38">
        <v>14.772045590881824</v>
      </c>
      <c r="P295" s="84">
        <v>33800</v>
      </c>
    </row>
    <row r="296" spans="1:16" x14ac:dyDescent="0.25">
      <c r="A296" s="73" t="s">
        <v>1780</v>
      </c>
      <c r="B296" s="73" t="s">
        <v>1781</v>
      </c>
      <c r="C296" s="73" t="s">
        <v>1782</v>
      </c>
      <c r="D296" s="73" t="s">
        <v>1915</v>
      </c>
      <c r="E296" s="73" t="s">
        <v>754</v>
      </c>
      <c r="F296" s="73" t="s">
        <v>755</v>
      </c>
      <c r="G296" s="73" t="s">
        <v>345</v>
      </c>
      <c r="H296" s="73" t="s">
        <v>1783</v>
      </c>
      <c r="I296" s="73" t="s">
        <v>1784</v>
      </c>
      <c r="J296" s="73" t="s">
        <v>1784</v>
      </c>
      <c r="K296" s="73" t="s">
        <v>1879</v>
      </c>
      <c r="L296" s="73" t="s">
        <v>1879</v>
      </c>
      <c r="M296" s="60">
        <v>866</v>
      </c>
      <c r="N296" s="60">
        <v>4942</v>
      </c>
      <c r="O296" s="61">
        <v>17.523269931201941</v>
      </c>
      <c r="P296" s="82" t="s">
        <v>1934</v>
      </c>
    </row>
    <row r="297" spans="1:16" x14ac:dyDescent="0.25">
      <c r="A297" s="74" t="s">
        <v>751</v>
      </c>
      <c r="B297" s="74" t="s">
        <v>752</v>
      </c>
      <c r="C297" s="74" t="s">
        <v>753</v>
      </c>
      <c r="D297" s="74" t="s">
        <v>1916</v>
      </c>
      <c r="E297" s="74" t="s">
        <v>754</v>
      </c>
      <c r="F297" s="74" t="s">
        <v>755</v>
      </c>
      <c r="G297" s="74" t="s">
        <v>345</v>
      </c>
      <c r="H297" s="74" t="s">
        <v>756</v>
      </c>
      <c r="I297" s="74" t="s">
        <v>757</v>
      </c>
      <c r="J297" s="74" t="s">
        <v>757</v>
      </c>
      <c r="K297" s="74">
        <v>5427940</v>
      </c>
      <c r="L297" s="74" t="s">
        <v>177</v>
      </c>
      <c r="M297" s="47">
        <v>17</v>
      </c>
      <c r="N297" s="47">
        <v>122</v>
      </c>
      <c r="O297" s="48">
        <v>13.934426229508196</v>
      </c>
      <c r="P297" s="83" t="s">
        <v>1934</v>
      </c>
    </row>
    <row r="298" spans="1:16" x14ac:dyDescent="0.25">
      <c r="A298" s="74" t="s">
        <v>819</v>
      </c>
      <c r="B298" s="74" t="s">
        <v>820</v>
      </c>
      <c r="C298" s="74" t="s">
        <v>821</v>
      </c>
      <c r="D298" s="74" t="s">
        <v>1916</v>
      </c>
      <c r="E298" s="74" t="s">
        <v>754</v>
      </c>
      <c r="F298" s="74" t="s">
        <v>755</v>
      </c>
      <c r="G298" s="74" t="s">
        <v>345</v>
      </c>
      <c r="H298" s="74" t="s">
        <v>822</v>
      </c>
      <c r="I298" s="74" t="s">
        <v>823</v>
      </c>
      <c r="J298" s="74" t="s">
        <v>823</v>
      </c>
      <c r="K298" s="74">
        <v>5432716</v>
      </c>
      <c r="L298" s="74" t="s">
        <v>189</v>
      </c>
      <c r="M298" s="47">
        <v>72</v>
      </c>
      <c r="N298" s="47">
        <v>2392</v>
      </c>
      <c r="O298" s="48">
        <v>3.0100334448160537</v>
      </c>
      <c r="P298" s="83" t="s">
        <v>1934</v>
      </c>
    </row>
    <row r="299" spans="1:16" x14ac:dyDescent="0.25">
      <c r="A299" s="75" t="s">
        <v>91</v>
      </c>
      <c r="B299" s="75" t="s">
        <v>1883</v>
      </c>
      <c r="C299" s="75"/>
      <c r="D299" s="75" t="s">
        <v>1917</v>
      </c>
      <c r="E299" s="75"/>
      <c r="F299" s="75"/>
      <c r="G299" s="75"/>
      <c r="H299" s="75"/>
      <c r="I299" s="75"/>
      <c r="J299" s="75"/>
      <c r="K299" s="75">
        <v>54091</v>
      </c>
      <c r="L299" s="75" t="s">
        <v>90</v>
      </c>
      <c r="M299" s="41">
        <v>955</v>
      </c>
      <c r="N299" s="41">
        <v>7456</v>
      </c>
      <c r="O299" s="38">
        <v>12.808476394849786</v>
      </c>
      <c r="P299" s="84">
        <v>80200</v>
      </c>
    </row>
    <row r="300" spans="1:16" x14ac:dyDescent="0.25">
      <c r="A300" s="73" t="s">
        <v>1860</v>
      </c>
      <c r="B300" s="73" t="s">
        <v>1861</v>
      </c>
      <c r="C300" s="73" t="s">
        <v>1862</v>
      </c>
      <c r="D300" s="73" t="s">
        <v>1915</v>
      </c>
      <c r="E300" s="73" t="s">
        <v>665</v>
      </c>
      <c r="F300" s="73" t="s">
        <v>666</v>
      </c>
      <c r="G300" s="73" t="s">
        <v>345</v>
      </c>
      <c r="H300" s="73" t="s">
        <v>1863</v>
      </c>
      <c r="I300" s="73" t="s">
        <v>1864</v>
      </c>
      <c r="J300" s="73" t="s">
        <v>1864</v>
      </c>
      <c r="K300" s="73" t="s">
        <v>1879</v>
      </c>
      <c r="L300" s="73" t="s">
        <v>1879</v>
      </c>
      <c r="M300" s="60">
        <v>177</v>
      </c>
      <c r="N300" s="60">
        <v>3037</v>
      </c>
      <c r="O300" s="61">
        <v>5.8281198551201845</v>
      </c>
      <c r="P300" s="82" t="s">
        <v>1934</v>
      </c>
    </row>
    <row r="301" spans="1:16" x14ac:dyDescent="0.25">
      <c r="A301" s="74" t="s">
        <v>662</v>
      </c>
      <c r="B301" s="74" t="s">
        <v>663</v>
      </c>
      <c r="C301" s="74" t="s">
        <v>664</v>
      </c>
      <c r="D301" s="74" t="s">
        <v>1916</v>
      </c>
      <c r="E301" s="74" t="s">
        <v>665</v>
      </c>
      <c r="F301" s="74" t="s">
        <v>666</v>
      </c>
      <c r="G301" s="74" t="s">
        <v>345</v>
      </c>
      <c r="H301" s="74" t="s">
        <v>667</v>
      </c>
      <c r="I301" s="74" t="s">
        <v>668</v>
      </c>
      <c r="J301" s="74" t="s">
        <v>668</v>
      </c>
      <c r="K301" s="74">
        <v>5420428</v>
      </c>
      <c r="L301" s="74" t="s">
        <v>161</v>
      </c>
      <c r="M301" s="47">
        <v>40</v>
      </c>
      <c r="N301" s="47">
        <v>473</v>
      </c>
      <c r="O301" s="48">
        <v>8.456659619450317</v>
      </c>
      <c r="P301" s="83">
        <v>42900</v>
      </c>
    </row>
    <row r="302" spans="1:16" x14ac:dyDescent="0.25">
      <c r="A302" s="74" t="s">
        <v>841</v>
      </c>
      <c r="B302" s="74" t="s">
        <v>842</v>
      </c>
      <c r="C302" s="74" t="s">
        <v>843</v>
      </c>
      <c r="D302" s="74" t="s">
        <v>1916</v>
      </c>
      <c r="E302" s="74" t="s">
        <v>665</v>
      </c>
      <c r="F302" s="74" t="s">
        <v>666</v>
      </c>
      <c r="G302" s="74" t="s">
        <v>345</v>
      </c>
      <c r="H302" s="74" t="s">
        <v>844</v>
      </c>
      <c r="I302" s="74" t="s">
        <v>845</v>
      </c>
      <c r="J302" s="74" t="s">
        <v>845</v>
      </c>
      <c r="K302" s="74">
        <v>5434492</v>
      </c>
      <c r="L302" s="74" t="s">
        <v>193</v>
      </c>
      <c r="M302" s="47">
        <v>10</v>
      </c>
      <c r="N302" s="47">
        <v>104</v>
      </c>
      <c r="O302" s="48">
        <v>9.6153846153846168</v>
      </c>
      <c r="P302" s="83" t="s">
        <v>1934</v>
      </c>
    </row>
    <row r="303" spans="1:16" x14ac:dyDescent="0.25">
      <c r="A303" s="74" t="s">
        <v>882</v>
      </c>
      <c r="B303" s="74" t="s">
        <v>883</v>
      </c>
      <c r="C303" s="74" t="s">
        <v>884</v>
      </c>
      <c r="D303" s="74" t="s">
        <v>1916</v>
      </c>
      <c r="E303" s="74" t="s">
        <v>665</v>
      </c>
      <c r="F303" s="74" t="s">
        <v>666</v>
      </c>
      <c r="G303" s="74" t="s">
        <v>345</v>
      </c>
      <c r="H303" s="74" t="s">
        <v>885</v>
      </c>
      <c r="I303" s="74" t="s">
        <v>886</v>
      </c>
      <c r="J303" s="74" t="s">
        <v>886</v>
      </c>
      <c r="K303" s="74">
        <v>5436460</v>
      </c>
      <c r="L303" s="74" t="s">
        <v>200</v>
      </c>
      <c r="M303" s="47">
        <v>3</v>
      </c>
      <c r="N303" s="47">
        <v>195</v>
      </c>
      <c r="O303" s="48">
        <v>1.5384615384615385</v>
      </c>
      <c r="P303" s="83" t="s">
        <v>1934</v>
      </c>
    </row>
    <row r="304" spans="1:16" x14ac:dyDescent="0.25">
      <c r="A304" s="74" t="s">
        <v>1192</v>
      </c>
      <c r="B304" s="74" t="s">
        <v>1193</v>
      </c>
      <c r="C304" s="74" t="s">
        <v>1194</v>
      </c>
      <c r="D304" s="74" t="s">
        <v>1916</v>
      </c>
      <c r="E304" s="74" t="s">
        <v>665</v>
      </c>
      <c r="F304" s="74" t="s">
        <v>666</v>
      </c>
      <c r="G304" s="74" t="s">
        <v>345</v>
      </c>
      <c r="H304" s="74" t="s">
        <v>1195</v>
      </c>
      <c r="I304" s="74" t="s">
        <v>1196</v>
      </c>
      <c r="J304" s="74" t="s">
        <v>1196</v>
      </c>
      <c r="K304" s="74">
        <v>5462284</v>
      </c>
      <c r="L304" s="74" t="s">
        <v>258</v>
      </c>
      <c r="M304" s="47">
        <v>53</v>
      </c>
      <c r="N304" s="47">
        <v>631</v>
      </c>
      <c r="O304" s="48">
        <v>8.3993660855784462</v>
      </c>
      <c r="P304" s="83" t="s">
        <v>1934</v>
      </c>
    </row>
    <row r="305" spans="1:16" x14ac:dyDescent="0.25">
      <c r="A305" s="74" t="s">
        <v>1440</v>
      </c>
      <c r="B305" s="74" t="s">
        <v>1441</v>
      </c>
      <c r="C305" s="74" t="s">
        <v>1442</v>
      </c>
      <c r="D305" s="74" t="s">
        <v>1916</v>
      </c>
      <c r="E305" s="74" t="s">
        <v>665</v>
      </c>
      <c r="F305" s="74" t="s">
        <v>666</v>
      </c>
      <c r="G305" s="74" t="s">
        <v>345</v>
      </c>
      <c r="H305" s="74" t="s">
        <v>1443</v>
      </c>
      <c r="I305" s="74" t="s">
        <v>1444</v>
      </c>
      <c r="J305" s="74" t="s">
        <v>1444</v>
      </c>
      <c r="K305" s="74">
        <v>5480020</v>
      </c>
      <c r="L305" s="74" t="s">
        <v>306</v>
      </c>
      <c r="M305" s="47">
        <v>18</v>
      </c>
      <c r="N305" s="47">
        <v>293</v>
      </c>
      <c r="O305" s="48">
        <v>6.1433447098976108</v>
      </c>
      <c r="P305" s="83" t="s">
        <v>1934</v>
      </c>
    </row>
    <row r="306" spans="1:16" x14ac:dyDescent="0.25">
      <c r="A306" s="75" t="s">
        <v>93</v>
      </c>
      <c r="B306" s="75" t="s">
        <v>1883</v>
      </c>
      <c r="C306" s="75"/>
      <c r="D306" s="75" t="s">
        <v>1917</v>
      </c>
      <c r="E306" s="75"/>
      <c r="F306" s="75"/>
      <c r="G306" s="75"/>
      <c r="H306" s="75"/>
      <c r="I306" s="75"/>
      <c r="J306" s="75"/>
      <c r="K306" s="75">
        <v>54093</v>
      </c>
      <c r="L306" s="75" t="s">
        <v>92</v>
      </c>
      <c r="M306" s="41">
        <v>301</v>
      </c>
      <c r="N306" s="41">
        <v>4733</v>
      </c>
      <c r="O306" s="38">
        <v>6.3596027889287976</v>
      </c>
      <c r="P306" s="84">
        <v>36100</v>
      </c>
    </row>
    <row r="307" spans="1:16" x14ac:dyDescent="0.25">
      <c r="A307" s="73" t="s">
        <v>1835</v>
      </c>
      <c r="B307" s="73" t="s">
        <v>1836</v>
      </c>
      <c r="C307" s="73" t="s">
        <v>1837</v>
      </c>
      <c r="D307" s="73" t="s">
        <v>1915</v>
      </c>
      <c r="E307" s="73" t="s">
        <v>778</v>
      </c>
      <c r="F307" s="73" t="s">
        <v>779</v>
      </c>
      <c r="G307" s="73" t="s">
        <v>345</v>
      </c>
      <c r="H307" s="73" t="s">
        <v>1838</v>
      </c>
      <c r="I307" s="73" t="s">
        <v>1839</v>
      </c>
      <c r="J307" s="73" t="s">
        <v>1839</v>
      </c>
      <c r="K307" s="73" t="s">
        <v>1879</v>
      </c>
      <c r="L307" s="73" t="s">
        <v>1879</v>
      </c>
      <c r="M307" s="60">
        <v>575</v>
      </c>
      <c r="N307" s="60">
        <v>2688</v>
      </c>
      <c r="O307" s="61">
        <v>21.391369047619047</v>
      </c>
      <c r="P307" s="82" t="s">
        <v>1934</v>
      </c>
    </row>
    <row r="308" spans="1:16" x14ac:dyDescent="0.25">
      <c r="A308" s="74" t="s">
        <v>775</v>
      </c>
      <c r="B308" s="74" t="s">
        <v>776</v>
      </c>
      <c r="C308" s="74" t="s">
        <v>777</v>
      </c>
      <c r="D308" s="74" t="s">
        <v>1916</v>
      </c>
      <c r="E308" s="74" t="s">
        <v>778</v>
      </c>
      <c r="F308" s="74" t="s">
        <v>779</v>
      </c>
      <c r="G308" s="74" t="s">
        <v>345</v>
      </c>
      <c r="H308" s="74" t="s">
        <v>780</v>
      </c>
      <c r="I308" s="74" t="s">
        <v>781</v>
      </c>
      <c r="J308" s="74" t="s">
        <v>781</v>
      </c>
      <c r="K308" s="74">
        <v>5429404</v>
      </c>
      <c r="L308" s="74" t="s">
        <v>181</v>
      </c>
      <c r="M308" s="47">
        <v>9</v>
      </c>
      <c r="N308" s="47">
        <v>57</v>
      </c>
      <c r="O308" s="48">
        <v>15.789473684210526</v>
      </c>
      <c r="P308" s="83" t="s">
        <v>1934</v>
      </c>
    </row>
    <row r="309" spans="1:16" x14ac:dyDescent="0.25">
      <c r="A309" s="74" t="s">
        <v>1055</v>
      </c>
      <c r="B309" s="74" t="s">
        <v>1056</v>
      </c>
      <c r="C309" s="74" t="s">
        <v>1057</v>
      </c>
      <c r="D309" s="74" t="s">
        <v>1916</v>
      </c>
      <c r="E309" s="74" t="s">
        <v>778</v>
      </c>
      <c r="F309" s="74" t="s">
        <v>779</v>
      </c>
      <c r="G309" s="74" t="s">
        <v>345</v>
      </c>
      <c r="H309" s="74" t="s">
        <v>1058</v>
      </c>
      <c r="I309" s="74" t="s">
        <v>1059</v>
      </c>
      <c r="J309" s="74" t="s">
        <v>1059</v>
      </c>
      <c r="K309" s="74">
        <v>5453572</v>
      </c>
      <c r="L309" s="74" t="s">
        <v>233</v>
      </c>
      <c r="M309" s="47">
        <v>44</v>
      </c>
      <c r="N309" s="47">
        <v>336</v>
      </c>
      <c r="O309" s="48">
        <v>13.095238095238097</v>
      </c>
      <c r="P309" s="83" t="s">
        <v>1934</v>
      </c>
    </row>
    <row r="310" spans="1:16" x14ac:dyDescent="0.25">
      <c r="A310" s="76" t="s">
        <v>1180</v>
      </c>
      <c r="B310" s="76" t="s">
        <v>1181</v>
      </c>
      <c r="C310" s="76" t="s">
        <v>1182</v>
      </c>
      <c r="D310" s="76" t="s">
        <v>1916</v>
      </c>
      <c r="E310" s="76" t="s">
        <v>1183</v>
      </c>
      <c r="F310" s="76" t="s">
        <v>898</v>
      </c>
      <c r="G310" s="76" t="s">
        <v>345</v>
      </c>
      <c r="H310" s="76" t="s">
        <v>1184</v>
      </c>
      <c r="I310" s="76" t="s">
        <v>1185</v>
      </c>
      <c r="J310" s="76" t="s">
        <v>1902</v>
      </c>
      <c r="K310" s="76">
        <v>5461636</v>
      </c>
      <c r="L310" s="76" t="s">
        <v>256</v>
      </c>
      <c r="M310" s="68">
        <v>39</v>
      </c>
      <c r="N310" s="68">
        <v>439</v>
      </c>
      <c r="O310" s="69">
        <v>8.8838268792710693</v>
      </c>
      <c r="P310" s="85">
        <v>28300</v>
      </c>
    </row>
    <row r="311" spans="1:16" x14ac:dyDescent="0.25">
      <c r="A311" s="74" t="s">
        <v>1379</v>
      </c>
      <c r="B311" s="74" t="s">
        <v>1380</v>
      </c>
      <c r="C311" s="74" t="s">
        <v>1381</v>
      </c>
      <c r="D311" s="74" t="s">
        <v>1916</v>
      </c>
      <c r="E311" s="74" t="s">
        <v>778</v>
      </c>
      <c r="F311" s="74" t="s">
        <v>779</v>
      </c>
      <c r="G311" s="74" t="s">
        <v>345</v>
      </c>
      <c r="H311" s="74" t="s">
        <v>1382</v>
      </c>
      <c r="I311" s="74" t="s">
        <v>1383</v>
      </c>
      <c r="J311" s="74" t="s">
        <v>1383</v>
      </c>
      <c r="K311" s="74">
        <v>5474380</v>
      </c>
      <c r="L311" s="74" t="s">
        <v>294</v>
      </c>
      <c r="M311" s="47">
        <v>19</v>
      </c>
      <c r="N311" s="47">
        <v>692</v>
      </c>
      <c r="O311" s="48">
        <v>2.745664739884393</v>
      </c>
      <c r="P311" s="87" t="s">
        <v>1934</v>
      </c>
    </row>
    <row r="312" spans="1:16" x14ac:dyDescent="0.25">
      <c r="A312" s="75" t="s">
        <v>95</v>
      </c>
      <c r="B312" s="75" t="s">
        <v>1883</v>
      </c>
      <c r="C312" s="75"/>
      <c r="D312" s="75" t="s">
        <v>1917</v>
      </c>
      <c r="E312" s="75"/>
      <c r="F312" s="75"/>
      <c r="G312" s="75"/>
      <c r="H312" s="75"/>
      <c r="I312" s="75"/>
      <c r="J312" s="75"/>
      <c r="K312" s="75">
        <v>54095</v>
      </c>
      <c r="L312" s="75" t="s">
        <v>94</v>
      </c>
      <c r="M312" s="41">
        <v>686</v>
      </c>
      <c r="N312" s="41">
        <v>4212</v>
      </c>
      <c r="O312" s="38">
        <v>16.286799620132953</v>
      </c>
      <c r="P312" s="84">
        <v>42700</v>
      </c>
    </row>
    <row r="313" spans="1:16" x14ac:dyDescent="0.25">
      <c r="A313" s="73" t="s">
        <v>1785</v>
      </c>
      <c r="B313" s="73" t="s">
        <v>1786</v>
      </c>
      <c r="C313" s="73" t="s">
        <v>1787</v>
      </c>
      <c r="D313" s="73" t="s">
        <v>1915</v>
      </c>
      <c r="E313" s="73" t="s">
        <v>542</v>
      </c>
      <c r="F313" s="73" t="s">
        <v>543</v>
      </c>
      <c r="G313" s="73" t="s">
        <v>345</v>
      </c>
      <c r="H313" s="73" t="s">
        <v>1788</v>
      </c>
      <c r="I313" s="73" t="s">
        <v>1789</v>
      </c>
      <c r="J313" s="73" t="s">
        <v>1789</v>
      </c>
      <c r="K313" s="73" t="s">
        <v>1879</v>
      </c>
      <c r="L313" s="73" t="s">
        <v>1879</v>
      </c>
      <c r="M313" s="60">
        <v>2379</v>
      </c>
      <c r="N313" s="60">
        <v>8864</v>
      </c>
      <c r="O313" s="61">
        <v>26.838898916967509</v>
      </c>
      <c r="P313" s="82" t="s">
        <v>1934</v>
      </c>
    </row>
    <row r="314" spans="1:16" x14ac:dyDescent="0.25">
      <c r="A314" s="74" t="s">
        <v>539</v>
      </c>
      <c r="B314" s="74" t="s">
        <v>540</v>
      </c>
      <c r="C314" s="74" t="s">
        <v>541</v>
      </c>
      <c r="D314" s="74" t="s">
        <v>1916</v>
      </c>
      <c r="E314" s="74" t="s">
        <v>542</v>
      </c>
      <c r="F314" s="74" t="s">
        <v>543</v>
      </c>
      <c r="G314" s="74" t="s">
        <v>345</v>
      </c>
      <c r="H314" s="74" t="s">
        <v>544</v>
      </c>
      <c r="I314" s="74" t="s">
        <v>545</v>
      </c>
      <c r="J314" s="74" t="s">
        <v>545</v>
      </c>
      <c r="K314" s="74">
        <v>5411188</v>
      </c>
      <c r="L314" s="74" t="s">
        <v>140</v>
      </c>
      <c r="M314" s="47">
        <v>79</v>
      </c>
      <c r="N314" s="47">
        <v>2345</v>
      </c>
      <c r="O314" s="48">
        <v>3.3688699360341148</v>
      </c>
      <c r="P314" s="83" t="s">
        <v>1934</v>
      </c>
    </row>
    <row r="315" spans="1:16" x14ac:dyDescent="0.25">
      <c r="A315" s="75" t="s">
        <v>97</v>
      </c>
      <c r="B315" s="75" t="s">
        <v>1883</v>
      </c>
      <c r="C315" s="75"/>
      <c r="D315" s="75" t="s">
        <v>1917</v>
      </c>
      <c r="E315" s="75"/>
      <c r="F315" s="75"/>
      <c r="G315" s="75"/>
      <c r="H315" s="75"/>
      <c r="I315" s="75"/>
      <c r="J315" s="75"/>
      <c r="K315" s="75">
        <v>54097</v>
      </c>
      <c r="L315" s="75" t="s">
        <v>96</v>
      </c>
      <c r="M315" s="41">
        <v>2458</v>
      </c>
      <c r="N315" s="41">
        <v>11209</v>
      </c>
      <c r="O315" s="38">
        <v>21.928807208493176</v>
      </c>
      <c r="P315" s="84">
        <v>59100</v>
      </c>
    </row>
    <row r="316" spans="1:16" x14ac:dyDescent="0.25">
      <c r="A316" s="73" t="s">
        <v>1790</v>
      </c>
      <c r="B316" s="73" t="s">
        <v>1791</v>
      </c>
      <c r="C316" s="73" t="s">
        <v>1792</v>
      </c>
      <c r="D316" s="73" t="s">
        <v>1915</v>
      </c>
      <c r="E316" s="73" t="s">
        <v>595</v>
      </c>
      <c r="F316" s="73" t="s">
        <v>596</v>
      </c>
      <c r="G316" s="73" t="s">
        <v>345</v>
      </c>
      <c r="H316" s="73" t="s">
        <v>1793</v>
      </c>
      <c r="I316" s="73" t="s">
        <v>1794</v>
      </c>
      <c r="J316" s="73" t="s">
        <v>1794</v>
      </c>
      <c r="K316" s="73" t="s">
        <v>1879</v>
      </c>
      <c r="L316" s="73" t="s">
        <v>1879</v>
      </c>
      <c r="M316" s="60">
        <v>3189</v>
      </c>
      <c r="N316" s="60">
        <v>13002</v>
      </c>
      <c r="O316" s="61">
        <v>24.526995846792801</v>
      </c>
      <c r="P316" s="82" t="s">
        <v>1934</v>
      </c>
    </row>
    <row r="317" spans="1:16" x14ac:dyDescent="0.25">
      <c r="A317" s="74" t="s">
        <v>592</v>
      </c>
      <c r="B317" s="74" t="s">
        <v>593</v>
      </c>
      <c r="C317" s="74" t="s">
        <v>594</v>
      </c>
      <c r="D317" s="74" t="s">
        <v>1916</v>
      </c>
      <c r="E317" s="74" t="s">
        <v>595</v>
      </c>
      <c r="F317" s="74" t="s">
        <v>596</v>
      </c>
      <c r="G317" s="74" t="s">
        <v>345</v>
      </c>
      <c r="H317" s="74" t="s">
        <v>597</v>
      </c>
      <c r="I317" s="74" t="s">
        <v>598</v>
      </c>
      <c r="J317" s="74" t="s">
        <v>598</v>
      </c>
      <c r="K317" s="74">
        <v>5414308</v>
      </c>
      <c r="L317" s="74" t="s">
        <v>149</v>
      </c>
      <c r="M317" s="47">
        <v>56</v>
      </c>
      <c r="N317" s="47">
        <v>673</v>
      </c>
      <c r="O317" s="48">
        <v>8.3209509658246645</v>
      </c>
      <c r="P317" s="83">
        <v>35900</v>
      </c>
    </row>
    <row r="318" spans="1:16" x14ac:dyDescent="0.25">
      <c r="A318" s="74" t="s">
        <v>763</v>
      </c>
      <c r="B318" s="74" t="s">
        <v>764</v>
      </c>
      <c r="C318" s="74" t="s">
        <v>765</v>
      </c>
      <c r="D318" s="74" t="s">
        <v>1916</v>
      </c>
      <c r="E318" s="74" t="s">
        <v>595</v>
      </c>
      <c r="F318" s="74" t="s">
        <v>596</v>
      </c>
      <c r="G318" s="74" t="s">
        <v>345</v>
      </c>
      <c r="H318" s="74" t="s">
        <v>766</v>
      </c>
      <c r="I318" s="74" t="s">
        <v>767</v>
      </c>
      <c r="J318" s="74" t="s">
        <v>767</v>
      </c>
      <c r="K318" s="74">
        <v>5428516</v>
      </c>
      <c r="L318" s="74" t="s">
        <v>179</v>
      </c>
      <c r="M318" s="47">
        <v>141</v>
      </c>
      <c r="N318" s="47">
        <v>407</v>
      </c>
      <c r="O318" s="48">
        <v>34.643734643734639</v>
      </c>
      <c r="P318" s="83" t="s">
        <v>1934</v>
      </c>
    </row>
    <row r="319" spans="1:16" x14ac:dyDescent="0.25">
      <c r="A319" s="76" t="s">
        <v>901</v>
      </c>
      <c r="B319" s="76" t="s">
        <v>902</v>
      </c>
      <c r="C319" s="76" t="s">
        <v>907</v>
      </c>
      <c r="D319" s="76" t="s">
        <v>1916</v>
      </c>
      <c r="E319" s="76" t="s">
        <v>904</v>
      </c>
      <c r="F319" s="76" t="s">
        <v>596</v>
      </c>
      <c r="G319" s="76" t="s">
        <v>345</v>
      </c>
      <c r="H319" s="76" t="s">
        <v>905</v>
      </c>
      <c r="I319" s="76" t="s">
        <v>906</v>
      </c>
      <c r="J319" s="76" t="s">
        <v>1903</v>
      </c>
      <c r="K319" s="76">
        <v>5439460</v>
      </c>
      <c r="L319" s="76" t="s">
        <v>203</v>
      </c>
      <c r="M319" s="68">
        <v>13</v>
      </c>
      <c r="N319" s="68">
        <v>1773</v>
      </c>
      <c r="O319" s="69">
        <v>0.7332205301748449</v>
      </c>
      <c r="P319" s="85" t="s">
        <v>1934</v>
      </c>
    </row>
    <row r="320" spans="1:16" x14ac:dyDescent="0.25">
      <c r="A320" s="74" t="s">
        <v>935</v>
      </c>
      <c r="B320" s="74" t="s">
        <v>936</v>
      </c>
      <c r="C320" s="74" t="s">
        <v>937</v>
      </c>
      <c r="D320" s="74" t="s">
        <v>1916</v>
      </c>
      <c r="E320" s="74" t="s">
        <v>595</v>
      </c>
      <c r="F320" s="74" t="s">
        <v>596</v>
      </c>
      <c r="G320" s="74" t="s">
        <v>345</v>
      </c>
      <c r="H320" s="74" t="s">
        <v>938</v>
      </c>
      <c r="I320" s="74" t="s">
        <v>939</v>
      </c>
      <c r="J320" s="74" t="s">
        <v>939</v>
      </c>
      <c r="K320" s="74">
        <v>5443180</v>
      </c>
      <c r="L320" s="74" t="s">
        <v>209</v>
      </c>
      <c r="M320" s="47">
        <v>136</v>
      </c>
      <c r="N320" s="47">
        <v>1757</v>
      </c>
      <c r="O320" s="48">
        <v>7.7404667046101316</v>
      </c>
      <c r="P320" s="83">
        <v>16100</v>
      </c>
    </row>
    <row r="321" spans="1:16" x14ac:dyDescent="0.25">
      <c r="A321" s="74" t="s">
        <v>1485</v>
      </c>
      <c r="B321" s="74" t="s">
        <v>1486</v>
      </c>
      <c r="C321" s="74" t="s">
        <v>1487</v>
      </c>
      <c r="D321" s="74" t="s">
        <v>1916</v>
      </c>
      <c r="E321" s="74" t="s">
        <v>595</v>
      </c>
      <c r="F321" s="74" t="s">
        <v>596</v>
      </c>
      <c r="G321" s="74" t="s">
        <v>345</v>
      </c>
      <c r="H321" s="74" t="s">
        <v>1488</v>
      </c>
      <c r="I321" s="74" t="s">
        <v>1489</v>
      </c>
      <c r="J321" s="74" t="s">
        <v>1489</v>
      </c>
      <c r="K321" s="74">
        <v>5484940</v>
      </c>
      <c r="L321" s="74" t="s">
        <v>315</v>
      </c>
      <c r="M321" s="47">
        <v>130</v>
      </c>
      <c r="N321" s="47">
        <v>694</v>
      </c>
      <c r="O321" s="48">
        <v>18.731988472622479</v>
      </c>
      <c r="P321" s="83" t="s">
        <v>1934</v>
      </c>
    </row>
    <row r="322" spans="1:16" x14ac:dyDescent="0.25">
      <c r="A322" s="75" t="s">
        <v>99</v>
      </c>
      <c r="B322" s="75" t="s">
        <v>1883</v>
      </c>
      <c r="C322" s="75"/>
      <c r="D322" s="75" t="s">
        <v>1917</v>
      </c>
      <c r="E322" s="75"/>
      <c r="F322" s="75"/>
      <c r="G322" s="75"/>
      <c r="H322" s="75"/>
      <c r="I322" s="75"/>
      <c r="J322" s="75"/>
      <c r="K322" s="75">
        <v>54099</v>
      </c>
      <c r="L322" s="75" t="s">
        <v>98</v>
      </c>
      <c r="M322" s="41">
        <v>3665</v>
      </c>
      <c r="N322" s="41">
        <v>18306</v>
      </c>
      <c r="O322" s="38">
        <v>20.020758221348192</v>
      </c>
      <c r="P322" s="84">
        <v>32800</v>
      </c>
    </row>
    <row r="323" spans="1:16" x14ac:dyDescent="0.25">
      <c r="A323" s="73" t="s">
        <v>1795</v>
      </c>
      <c r="B323" s="73" t="s">
        <v>1796</v>
      </c>
      <c r="C323" s="73" t="s">
        <v>1797</v>
      </c>
      <c r="D323" s="73" t="s">
        <v>1915</v>
      </c>
      <c r="E323" s="73" t="s">
        <v>343</v>
      </c>
      <c r="F323" s="73" t="s">
        <v>344</v>
      </c>
      <c r="G323" s="73" t="s">
        <v>345</v>
      </c>
      <c r="H323" s="73" t="s">
        <v>1798</v>
      </c>
      <c r="I323" s="73" t="s">
        <v>1799</v>
      </c>
      <c r="J323" s="73" t="s">
        <v>1799</v>
      </c>
      <c r="K323" s="73" t="s">
        <v>1879</v>
      </c>
      <c r="L323" s="73" t="s">
        <v>1879</v>
      </c>
      <c r="M323" s="60">
        <v>984</v>
      </c>
      <c r="N323" s="60">
        <v>3605</v>
      </c>
      <c r="O323" s="61">
        <v>27.295423023578362</v>
      </c>
      <c r="P323" s="82" t="s">
        <v>1934</v>
      </c>
    </row>
    <row r="324" spans="1:16" x14ac:dyDescent="0.25">
      <c r="A324" s="74" t="s">
        <v>340</v>
      </c>
      <c r="B324" s="74" t="s">
        <v>341</v>
      </c>
      <c r="C324" s="74" t="s">
        <v>342</v>
      </c>
      <c r="D324" s="74" t="s">
        <v>1916</v>
      </c>
      <c r="E324" s="74" t="s">
        <v>343</v>
      </c>
      <c r="F324" s="74" t="s">
        <v>344</v>
      </c>
      <c r="G324" s="74" t="s">
        <v>345</v>
      </c>
      <c r="H324" s="74" t="s">
        <v>346</v>
      </c>
      <c r="I324" s="74" t="s">
        <v>347</v>
      </c>
      <c r="J324" s="74" t="s">
        <v>347</v>
      </c>
      <c r="K324" s="74">
        <v>5400364</v>
      </c>
      <c r="L324" s="74" t="s">
        <v>110</v>
      </c>
      <c r="M324" s="47">
        <v>12</v>
      </c>
      <c r="N324" s="47">
        <v>516</v>
      </c>
      <c r="O324" s="48">
        <v>2.3255813953488373</v>
      </c>
      <c r="P324" s="83" t="s">
        <v>1934</v>
      </c>
    </row>
    <row r="325" spans="1:16" x14ac:dyDescent="0.25">
      <c r="A325" s="74" t="s">
        <v>563</v>
      </c>
      <c r="B325" s="74" t="s">
        <v>564</v>
      </c>
      <c r="C325" s="74" t="s">
        <v>565</v>
      </c>
      <c r="D325" s="74" t="s">
        <v>1916</v>
      </c>
      <c r="E325" s="74" t="s">
        <v>343</v>
      </c>
      <c r="F325" s="74" t="s">
        <v>344</v>
      </c>
      <c r="G325" s="74" t="s">
        <v>345</v>
      </c>
      <c r="H325" s="74" t="s">
        <v>566</v>
      </c>
      <c r="I325" s="74" t="s">
        <v>567</v>
      </c>
      <c r="J325" s="74" t="s">
        <v>567</v>
      </c>
      <c r="K325" s="74">
        <v>5412436</v>
      </c>
      <c r="L325" s="74" t="s">
        <v>144</v>
      </c>
      <c r="M325" s="47">
        <v>8</v>
      </c>
      <c r="N325" s="47">
        <v>72</v>
      </c>
      <c r="O325" s="48">
        <v>11.111111111111111</v>
      </c>
      <c r="P325" s="83" t="s">
        <v>1934</v>
      </c>
    </row>
    <row r="326" spans="1:16" x14ac:dyDescent="0.25">
      <c r="A326" s="74" t="s">
        <v>650</v>
      </c>
      <c r="B326" s="74" t="s">
        <v>651</v>
      </c>
      <c r="C326" s="74" t="s">
        <v>652</v>
      </c>
      <c r="D326" s="74" t="s">
        <v>1916</v>
      </c>
      <c r="E326" s="74" t="s">
        <v>343</v>
      </c>
      <c r="F326" s="74" t="s">
        <v>344</v>
      </c>
      <c r="G326" s="74" t="s">
        <v>345</v>
      </c>
      <c r="H326" s="74" t="s">
        <v>653</v>
      </c>
      <c r="I326" s="74" t="s">
        <v>654</v>
      </c>
      <c r="J326" s="74" t="s">
        <v>654</v>
      </c>
      <c r="K326" s="74">
        <v>5418412</v>
      </c>
      <c r="L326" s="74" t="s">
        <v>159</v>
      </c>
      <c r="M326" s="47">
        <v>48</v>
      </c>
      <c r="N326" s="47">
        <v>305</v>
      </c>
      <c r="O326" s="48">
        <v>15.737704918032788</v>
      </c>
      <c r="P326" s="83">
        <v>32000</v>
      </c>
    </row>
    <row r="327" spans="1:16" x14ac:dyDescent="0.25">
      <c r="A327" s="75" t="s">
        <v>101</v>
      </c>
      <c r="B327" s="75" t="s">
        <v>1883</v>
      </c>
      <c r="C327" s="75"/>
      <c r="D327" s="75" t="s">
        <v>1917</v>
      </c>
      <c r="E327" s="75"/>
      <c r="F327" s="75"/>
      <c r="G327" s="75"/>
      <c r="H327" s="75"/>
      <c r="I327" s="75"/>
      <c r="J327" s="75"/>
      <c r="K327" s="75">
        <v>54101</v>
      </c>
      <c r="L327" s="75" t="s">
        <v>100</v>
      </c>
      <c r="M327" s="41">
        <v>1052</v>
      </c>
      <c r="N327" s="41">
        <v>4498</v>
      </c>
      <c r="O327" s="38">
        <v>23.388172521120499</v>
      </c>
      <c r="P327" s="84">
        <v>53600</v>
      </c>
    </row>
    <row r="328" spans="1:16" x14ac:dyDescent="0.25">
      <c r="A328" s="73" t="s">
        <v>1800</v>
      </c>
      <c r="B328" s="73" t="s">
        <v>1801</v>
      </c>
      <c r="C328" s="73" t="s">
        <v>1802</v>
      </c>
      <c r="D328" s="73" t="s">
        <v>1915</v>
      </c>
      <c r="E328" s="73" t="s">
        <v>897</v>
      </c>
      <c r="F328" s="73" t="s">
        <v>898</v>
      </c>
      <c r="G328" s="73" t="s">
        <v>345</v>
      </c>
      <c r="H328" s="73" t="s">
        <v>1803</v>
      </c>
      <c r="I328" s="73" t="s">
        <v>1804</v>
      </c>
      <c r="J328" s="73" t="s">
        <v>1804</v>
      </c>
      <c r="K328" s="73" t="s">
        <v>1879</v>
      </c>
      <c r="L328" s="73" t="s">
        <v>1879</v>
      </c>
      <c r="M328" s="60">
        <v>817</v>
      </c>
      <c r="N328" s="60">
        <v>3826</v>
      </c>
      <c r="O328" s="61">
        <v>21.353894406691062</v>
      </c>
      <c r="P328" s="82" t="s">
        <v>1934</v>
      </c>
    </row>
    <row r="329" spans="1:16" x14ac:dyDescent="0.25">
      <c r="A329" s="74" t="s">
        <v>894</v>
      </c>
      <c r="B329" s="74" t="s">
        <v>895</v>
      </c>
      <c r="C329" s="74" t="s">
        <v>896</v>
      </c>
      <c r="D329" s="74" t="s">
        <v>1916</v>
      </c>
      <c r="E329" s="74" t="s">
        <v>897</v>
      </c>
      <c r="F329" s="74" t="s">
        <v>898</v>
      </c>
      <c r="G329" s="74" t="s">
        <v>345</v>
      </c>
      <c r="H329" s="74" t="s">
        <v>899</v>
      </c>
      <c r="I329" s="74" t="s">
        <v>900</v>
      </c>
      <c r="J329" s="74" t="s">
        <v>900</v>
      </c>
      <c r="K329" s="74">
        <v>5439340</v>
      </c>
      <c r="L329" s="74" t="s">
        <v>202</v>
      </c>
      <c r="M329" s="47">
        <v>4</v>
      </c>
      <c r="N329" s="47">
        <v>228</v>
      </c>
      <c r="O329" s="48">
        <v>1.7543859649122806</v>
      </c>
      <c r="P329" s="83" t="s">
        <v>1934</v>
      </c>
    </row>
    <row r="330" spans="1:16" x14ac:dyDescent="0.25">
      <c r="A330" s="74" t="s">
        <v>1136</v>
      </c>
      <c r="B330" s="74" t="s">
        <v>1137</v>
      </c>
      <c r="C330" s="74" t="s">
        <v>1138</v>
      </c>
      <c r="D330" s="74" t="s">
        <v>1916</v>
      </c>
      <c r="E330" s="74" t="s">
        <v>897</v>
      </c>
      <c r="F330" s="74" t="s">
        <v>898</v>
      </c>
      <c r="G330" s="74" t="s">
        <v>345</v>
      </c>
      <c r="H330" s="74" t="s">
        <v>1139</v>
      </c>
      <c r="I330" s="74" t="s">
        <v>1140</v>
      </c>
      <c r="J330" s="74" t="s">
        <v>1140</v>
      </c>
      <c r="K330" s="74">
        <v>5458684</v>
      </c>
      <c r="L330" s="74" t="s">
        <v>248</v>
      </c>
      <c r="M330" s="47">
        <v>299</v>
      </c>
      <c r="N330" s="47">
        <v>2307</v>
      </c>
      <c r="O330" s="48">
        <v>12.960554833116603</v>
      </c>
      <c r="P330" s="83">
        <v>32600</v>
      </c>
    </row>
    <row r="331" spans="1:16" x14ac:dyDescent="0.25">
      <c r="A331" s="76" t="s">
        <v>1180</v>
      </c>
      <c r="B331" s="76" t="s">
        <v>1181</v>
      </c>
      <c r="C331" s="76" t="s">
        <v>1186</v>
      </c>
      <c r="D331" s="76" t="s">
        <v>1916</v>
      </c>
      <c r="E331" s="76" t="s">
        <v>1183</v>
      </c>
      <c r="F331" s="76" t="s">
        <v>898</v>
      </c>
      <c r="G331" s="76" t="s">
        <v>345</v>
      </c>
      <c r="H331" s="76" t="s">
        <v>1184</v>
      </c>
      <c r="I331" s="76" t="s">
        <v>1185</v>
      </c>
      <c r="J331" s="76" t="s">
        <v>1904</v>
      </c>
      <c r="K331" s="76">
        <v>5461636</v>
      </c>
      <c r="L331" s="76" t="s">
        <v>256</v>
      </c>
      <c r="M331" s="68">
        <v>62</v>
      </c>
      <c r="N331" s="68">
        <v>696</v>
      </c>
      <c r="O331" s="69">
        <v>8.9080459770114953</v>
      </c>
      <c r="P331" s="85">
        <v>28300</v>
      </c>
    </row>
    <row r="332" spans="1:16" x14ac:dyDescent="0.25">
      <c r="A332" s="74" t="s">
        <v>1233</v>
      </c>
      <c r="B332" s="74" t="s">
        <v>1234</v>
      </c>
      <c r="C332" s="74" t="s">
        <v>1235</v>
      </c>
      <c r="D332" s="74" t="s">
        <v>1916</v>
      </c>
      <c r="E332" s="74" t="s">
        <v>897</v>
      </c>
      <c r="F332" s="74" t="s">
        <v>898</v>
      </c>
      <c r="G332" s="74" t="s">
        <v>345</v>
      </c>
      <c r="H332" s="74" t="s">
        <v>1236</v>
      </c>
      <c r="I332" s="74" t="s">
        <v>1237</v>
      </c>
      <c r="J332" s="74" t="s">
        <v>1237</v>
      </c>
      <c r="K332" s="74">
        <v>5463892</v>
      </c>
      <c r="L332" s="74" t="s">
        <v>266</v>
      </c>
      <c r="M332" s="47">
        <v>44</v>
      </c>
      <c r="N332" s="47">
        <v>202</v>
      </c>
      <c r="O332" s="48">
        <v>21.782178217821784</v>
      </c>
      <c r="P332" s="83" t="s">
        <v>1934</v>
      </c>
    </row>
    <row r="333" spans="1:16" x14ac:dyDescent="0.25">
      <c r="A333" s="74" t="s">
        <v>1390</v>
      </c>
      <c r="B333" s="74" t="s">
        <v>1391</v>
      </c>
      <c r="C333" s="74" t="s">
        <v>1392</v>
      </c>
      <c r="D333" s="74" t="s">
        <v>1916</v>
      </c>
      <c r="E333" s="74" t="s">
        <v>897</v>
      </c>
      <c r="F333" s="74" t="s">
        <v>898</v>
      </c>
      <c r="G333" s="74" t="s">
        <v>345</v>
      </c>
      <c r="H333" s="74" t="s">
        <v>1393</v>
      </c>
      <c r="I333" s="74" t="s">
        <v>1394</v>
      </c>
      <c r="J333" s="74" t="s">
        <v>1394</v>
      </c>
      <c r="K333" s="74">
        <v>5474788</v>
      </c>
      <c r="L333" s="74" t="s">
        <v>296</v>
      </c>
      <c r="M333" s="47">
        <v>8</v>
      </c>
      <c r="N333" s="47">
        <v>92</v>
      </c>
      <c r="O333" s="48">
        <v>8.695652173913043</v>
      </c>
      <c r="P333" s="83" t="s">
        <v>1934</v>
      </c>
    </row>
    <row r="334" spans="1:16" x14ac:dyDescent="0.25">
      <c r="A334" s="75" t="s">
        <v>103</v>
      </c>
      <c r="B334" s="75" t="s">
        <v>1883</v>
      </c>
      <c r="C334" s="75"/>
      <c r="D334" s="75" t="s">
        <v>1917</v>
      </c>
      <c r="E334" s="75"/>
      <c r="F334" s="75"/>
      <c r="G334" s="75"/>
      <c r="H334" s="75"/>
      <c r="I334" s="75"/>
      <c r="J334" s="75"/>
      <c r="K334" s="75">
        <v>54103</v>
      </c>
      <c r="L334" s="75" t="s">
        <v>102</v>
      </c>
      <c r="M334" s="41">
        <v>1234</v>
      </c>
      <c r="N334" s="41">
        <v>7351</v>
      </c>
      <c r="O334" s="38">
        <v>16.786831723575023</v>
      </c>
      <c r="P334" s="84">
        <v>51300</v>
      </c>
    </row>
    <row r="335" spans="1:16" x14ac:dyDescent="0.25">
      <c r="A335" s="73" t="s">
        <v>1805</v>
      </c>
      <c r="B335" s="73" t="s">
        <v>1806</v>
      </c>
      <c r="C335" s="73" t="s">
        <v>1807</v>
      </c>
      <c r="D335" s="73" t="s">
        <v>1915</v>
      </c>
      <c r="E335" s="73" t="s">
        <v>706</v>
      </c>
      <c r="F335" s="73" t="s">
        <v>707</v>
      </c>
      <c r="G335" s="73" t="s">
        <v>345</v>
      </c>
      <c r="H335" s="73" t="s">
        <v>1808</v>
      </c>
      <c r="I335" s="73" t="s">
        <v>1809</v>
      </c>
      <c r="J335" s="73" t="s">
        <v>1809</v>
      </c>
      <c r="K335" s="73" t="s">
        <v>1879</v>
      </c>
      <c r="L335" s="73" t="s">
        <v>1879</v>
      </c>
      <c r="M335" s="60">
        <v>536</v>
      </c>
      <c r="N335" s="60">
        <v>2406</v>
      </c>
      <c r="O335" s="61">
        <v>22.277639235245221</v>
      </c>
      <c r="P335" s="82" t="s">
        <v>1934</v>
      </c>
    </row>
    <row r="336" spans="1:16" x14ac:dyDescent="0.25">
      <c r="A336" s="74" t="s">
        <v>703</v>
      </c>
      <c r="B336" s="74" t="s">
        <v>704</v>
      </c>
      <c r="C336" s="74" t="s">
        <v>705</v>
      </c>
      <c r="D336" s="74" t="s">
        <v>1916</v>
      </c>
      <c r="E336" s="74" t="s">
        <v>706</v>
      </c>
      <c r="F336" s="74" t="s">
        <v>707</v>
      </c>
      <c r="G336" s="74" t="s">
        <v>345</v>
      </c>
      <c r="H336" s="74" t="s">
        <v>708</v>
      </c>
      <c r="I336" s="74" t="s">
        <v>709</v>
      </c>
      <c r="J336" s="74" t="s">
        <v>709</v>
      </c>
      <c r="K336" s="74">
        <v>5424364</v>
      </c>
      <c r="L336" s="74" t="s">
        <v>168</v>
      </c>
      <c r="M336" s="47">
        <v>105</v>
      </c>
      <c r="N336" s="47">
        <v>369</v>
      </c>
      <c r="O336" s="48">
        <v>28.455284552845526</v>
      </c>
      <c r="P336" s="83">
        <v>20900</v>
      </c>
    </row>
    <row r="337" spans="1:16" x14ac:dyDescent="0.25">
      <c r="A337" s="75" t="s">
        <v>105</v>
      </c>
      <c r="B337" s="75" t="s">
        <v>1883</v>
      </c>
      <c r="C337" s="75"/>
      <c r="D337" s="75" t="s">
        <v>1917</v>
      </c>
      <c r="E337" s="75"/>
      <c r="F337" s="75"/>
      <c r="G337" s="75"/>
      <c r="H337" s="75"/>
      <c r="I337" s="75"/>
      <c r="J337" s="75"/>
      <c r="K337" s="75">
        <v>54105</v>
      </c>
      <c r="L337" s="75" t="s">
        <v>104</v>
      </c>
      <c r="M337" s="41">
        <v>641</v>
      </c>
      <c r="N337" s="41">
        <v>2775</v>
      </c>
      <c r="O337" s="38">
        <v>23.099099099099099</v>
      </c>
      <c r="P337" s="84">
        <v>33900</v>
      </c>
    </row>
    <row r="338" spans="1:16" x14ac:dyDescent="0.25">
      <c r="A338" s="73" t="s">
        <v>1810</v>
      </c>
      <c r="B338" s="73" t="s">
        <v>1811</v>
      </c>
      <c r="C338" s="73" t="s">
        <v>1812</v>
      </c>
      <c r="D338" s="73" t="s">
        <v>1915</v>
      </c>
      <c r="E338" s="73" t="s">
        <v>1156</v>
      </c>
      <c r="F338" s="73" t="s">
        <v>1157</v>
      </c>
      <c r="G338" s="73" t="s">
        <v>345</v>
      </c>
      <c r="H338" s="73" t="s">
        <v>1813</v>
      </c>
      <c r="I338" s="73" t="s">
        <v>1814</v>
      </c>
      <c r="J338" s="73" t="s">
        <v>1814</v>
      </c>
      <c r="K338" s="73" t="s">
        <v>1879</v>
      </c>
      <c r="L338" s="73" t="s">
        <v>1879</v>
      </c>
      <c r="M338" s="60">
        <v>2757</v>
      </c>
      <c r="N338" s="60">
        <v>18158</v>
      </c>
      <c r="O338" s="61">
        <v>15.183390241215994</v>
      </c>
      <c r="P338" s="82" t="s">
        <v>1934</v>
      </c>
    </row>
    <row r="339" spans="1:16" x14ac:dyDescent="0.25">
      <c r="A339" s="74" t="s">
        <v>1153</v>
      </c>
      <c r="B339" s="74" t="s">
        <v>1154</v>
      </c>
      <c r="C339" s="74" t="s">
        <v>1155</v>
      </c>
      <c r="D339" s="74" t="s">
        <v>1916</v>
      </c>
      <c r="E339" s="74" t="s">
        <v>1156</v>
      </c>
      <c r="F339" s="74" t="s">
        <v>1157</v>
      </c>
      <c r="G339" s="74" t="s">
        <v>345</v>
      </c>
      <c r="H339" s="74" t="s">
        <v>1158</v>
      </c>
      <c r="I339" s="74" t="s">
        <v>1159</v>
      </c>
      <c r="J339" s="74" t="s">
        <v>1159</v>
      </c>
      <c r="K339" s="74">
        <v>5459458</v>
      </c>
      <c r="L339" s="74" t="s">
        <v>251</v>
      </c>
      <c r="M339" s="47">
        <v>2</v>
      </c>
      <c r="N339" s="47">
        <v>325</v>
      </c>
      <c r="O339" s="48">
        <v>0.61538461538461542</v>
      </c>
      <c r="P339" s="83" t="s">
        <v>1934</v>
      </c>
    </row>
    <row r="340" spans="1:16" x14ac:dyDescent="0.25">
      <c r="A340" s="74" t="s">
        <v>1187</v>
      </c>
      <c r="B340" s="74" t="s">
        <v>1188</v>
      </c>
      <c r="C340" s="74" t="s">
        <v>1189</v>
      </c>
      <c r="D340" s="74" t="s">
        <v>1916</v>
      </c>
      <c r="E340" s="74" t="s">
        <v>1156</v>
      </c>
      <c r="F340" s="74" t="s">
        <v>1157</v>
      </c>
      <c r="G340" s="74" t="s">
        <v>345</v>
      </c>
      <c r="H340" s="74" t="s">
        <v>1190</v>
      </c>
      <c r="I340" s="74" t="s">
        <v>1191</v>
      </c>
      <c r="J340" s="74" t="s">
        <v>1191</v>
      </c>
      <c r="K340" s="74">
        <v>5462140</v>
      </c>
      <c r="L340" s="74" t="s">
        <v>257</v>
      </c>
      <c r="M340" s="47">
        <v>237</v>
      </c>
      <c r="N340" s="47">
        <v>15441</v>
      </c>
      <c r="O340" s="48">
        <v>1.5348746842821062</v>
      </c>
      <c r="P340" s="83">
        <v>48500</v>
      </c>
    </row>
    <row r="341" spans="1:16" x14ac:dyDescent="0.25">
      <c r="A341" s="74" t="s">
        <v>1470</v>
      </c>
      <c r="B341" s="74" t="s">
        <v>1471</v>
      </c>
      <c r="C341" s="74" t="s">
        <v>1472</v>
      </c>
      <c r="D341" s="74" t="s">
        <v>1916</v>
      </c>
      <c r="E341" s="74" t="s">
        <v>1156</v>
      </c>
      <c r="F341" s="74" t="s">
        <v>1157</v>
      </c>
      <c r="G341" s="74" t="s">
        <v>345</v>
      </c>
      <c r="H341" s="74" t="s">
        <v>1473</v>
      </c>
      <c r="I341" s="74" t="s">
        <v>1474</v>
      </c>
      <c r="J341" s="74" t="s">
        <v>1474</v>
      </c>
      <c r="K341" s="74">
        <v>5483500</v>
      </c>
      <c r="L341" s="74" t="s">
        <v>312</v>
      </c>
      <c r="M341" s="47">
        <v>93</v>
      </c>
      <c r="N341" s="47">
        <v>4988</v>
      </c>
      <c r="O341" s="48">
        <v>1.8644747393744987</v>
      </c>
      <c r="P341" s="83">
        <v>12600</v>
      </c>
    </row>
    <row r="342" spans="1:16" x14ac:dyDescent="0.25">
      <c r="A342" s="74" t="s">
        <v>1570</v>
      </c>
      <c r="B342" s="74" t="s">
        <v>1571</v>
      </c>
      <c r="C342" s="74" t="s">
        <v>1572</v>
      </c>
      <c r="D342" s="74" t="s">
        <v>1916</v>
      </c>
      <c r="E342" s="74" t="s">
        <v>1156</v>
      </c>
      <c r="F342" s="74" t="s">
        <v>1157</v>
      </c>
      <c r="G342" s="74" t="s">
        <v>345</v>
      </c>
      <c r="H342" s="74" t="s">
        <v>1573</v>
      </c>
      <c r="I342" s="74" t="s">
        <v>1574</v>
      </c>
      <c r="J342" s="74" t="s">
        <v>1574</v>
      </c>
      <c r="K342" s="74">
        <v>5487556</v>
      </c>
      <c r="L342" s="74" t="s">
        <v>331</v>
      </c>
      <c r="M342" s="47">
        <v>12</v>
      </c>
      <c r="N342" s="47">
        <v>1399</v>
      </c>
      <c r="O342" s="48">
        <v>0.85775553967119367</v>
      </c>
      <c r="P342" s="83" t="s">
        <v>1934</v>
      </c>
    </row>
    <row r="343" spans="1:16" x14ac:dyDescent="0.25">
      <c r="A343" s="75" t="s">
        <v>107</v>
      </c>
      <c r="B343" s="75" t="s">
        <v>1883</v>
      </c>
      <c r="C343" s="75"/>
      <c r="D343" s="75" t="s">
        <v>1917</v>
      </c>
      <c r="E343" s="75"/>
      <c r="F343" s="75"/>
      <c r="G343" s="75"/>
      <c r="H343" s="75"/>
      <c r="I343" s="75"/>
      <c r="J343" s="75"/>
      <c r="K343" s="75">
        <v>54107</v>
      </c>
      <c r="L343" s="75" t="s">
        <v>106</v>
      </c>
      <c r="M343" s="41">
        <v>3101</v>
      </c>
      <c r="N343" s="41">
        <v>40311</v>
      </c>
      <c r="O343" s="38">
        <v>7.692689340378557</v>
      </c>
      <c r="P343" s="84">
        <v>34500</v>
      </c>
    </row>
    <row r="344" spans="1:16" x14ac:dyDescent="0.25">
      <c r="A344" s="73" t="s">
        <v>1815</v>
      </c>
      <c r="B344" s="73" t="s">
        <v>1816</v>
      </c>
      <c r="C344" s="73" t="s">
        <v>1817</v>
      </c>
      <c r="D344" s="73" t="s">
        <v>1915</v>
      </c>
      <c r="E344" s="73" t="s">
        <v>1117</v>
      </c>
      <c r="F344" s="73" t="s">
        <v>1118</v>
      </c>
      <c r="G344" s="73" t="s">
        <v>345</v>
      </c>
      <c r="H344" s="73" t="s">
        <v>1818</v>
      </c>
      <c r="I344" s="73" t="s">
        <v>1819</v>
      </c>
      <c r="J344" s="73" t="s">
        <v>1819</v>
      </c>
      <c r="K344" s="73" t="s">
        <v>1879</v>
      </c>
      <c r="L344" s="73" t="s">
        <v>1879</v>
      </c>
      <c r="M344" s="60">
        <v>2590</v>
      </c>
      <c r="N344" s="60">
        <v>8200</v>
      </c>
      <c r="O344" s="61">
        <v>31.585365853658537</v>
      </c>
      <c r="P344" s="82" t="s">
        <v>1934</v>
      </c>
    </row>
    <row r="345" spans="1:16" x14ac:dyDescent="0.25">
      <c r="A345" s="74" t="s">
        <v>1114</v>
      </c>
      <c r="B345" s="74" t="s">
        <v>1115</v>
      </c>
      <c r="C345" s="74" t="s">
        <v>1116</v>
      </c>
      <c r="D345" s="74" t="s">
        <v>1916</v>
      </c>
      <c r="E345" s="74" t="s">
        <v>1117</v>
      </c>
      <c r="F345" s="74" t="s">
        <v>1118</v>
      </c>
      <c r="G345" s="74" t="s">
        <v>345</v>
      </c>
      <c r="H345" s="74" t="s">
        <v>1119</v>
      </c>
      <c r="I345" s="74" t="s">
        <v>1120</v>
      </c>
      <c r="J345" s="74" t="s">
        <v>1120</v>
      </c>
      <c r="K345" s="74">
        <v>5457148</v>
      </c>
      <c r="L345" s="74" t="s">
        <v>244</v>
      </c>
      <c r="M345" s="47">
        <v>23</v>
      </c>
      <c r="N345" s="47">
        <v>960</v>
      </c>
      <c r="O345" s="48">
        <v>2.3958333333333335</v>
      </c>
      <c r="P345" s="83" t="s">
        <v>1934</v>
      </c>
    </row>
    <row r="346" spans="1:16" x14ac:dyDescent="0.25">
      <c r="A346" s="74" t="s">
        <v>1175</v>
      </c>
      <c r="B346" s="74" t="s">
        <v>1176</v>
      </c>
      <c r="C346" s="74" t="s">
        <v>1177</v>
      </c>
      <c r="D346" s="74" t="s">
        <v>1916</v>
      </c>
      <c r="E346" s="74" t="s">
        <v>1117</v>
      </c>
      <c r="F346" s="74" t="s">
        <v>1118</v>
      </c>
      <c r="G346" s="74" t="s">
        <v>345</v>
      </c>
      <c r="H346" s="74" t="s">
        <v>1178</v>
      </c>
      <c r="I346" s="74" t="s">
        <v>1179</v>
      </c>
      <c r="J346" s="74" t="s">
        <v>1179</v>
      </c>
      <c r="K346" s="74">
        <v>5460364</v>
      </c>
      <c r="L346" s="74" t="s">
        <v>255</v>
      </c>
      <c r="M346" s="47">
        <v>241</v>
      </c>
      <c r="N346" s="47">
        <v>596</v>
      </c>
      <c r="O346" s="48">
        <v>40.436241610738257</v>
      </c>
      <c r="P346" s="83">
        <v>13400</v>
      </c>
    </row>
    <row r="347" spans="1:16" x14ac:dyDescent="0.25">
      <c r="A347" s="74" t="s">
        <v>1238</v>
      </c>
      <c r="B347" s="74" t="s">
        <v>1239</v>
      </c>
      <c r="C347" s="74" t="s">
        <v>1240</v>
      </c>
      <c r="D347" s="74" t="s">
        <v>1916</v>
      </c>
      <c r="E347" s="74" t="s">
        <v>1117</v>
      </c>
      <c r="F347" s="74" t="s">
        <v>1118</v>
      </c>
      <c r="G347" s="74" t="s">
        <v>345</v>
      </c>
      <c r="H347" s="74" t="s">
        <v>1241</v>
      </c>
      <c r="I347" s="74" t="s">
        <v>1242</v>
      </c>
      <c r="J347" s="74" t="s">
        <v>1242</v>
      </c>
      <c r="K347" s="74">
        <v>5463940</v>
      </c>
      <c r="L347" s="74" t="s">
        <v>267</v>
      </c>
      <c r="M347" s="47">
        <v>81</v>
      </c>
      <c r="N347" s="47">
        <v>305</v>
      </c>
      <c r="O347" s="48">
        <v>26.557377049180324</v>
      </c>
      <c r="P347" s="83" t="s">
        <v>1934</v>
      </c>
    </row>
    <row r="348" spans="1:16" x14ac:dyDescent="0.25">
      <c r="A348" s="75" t="s">
        <v>109</v>
      </c>
      <c r="B348" s="75" t="s">
        <v>1883</v>
      </c>
      <c r="C348" s="75"/>
      <c r="D348" s="75" t="s">
        <v>1917</v>
      </c>
      <c r="E348" s="75"/>
      <c r="F348" s="75"/>
      <c r="G348" s="75"/>
      <c r="H348" s="75"/>
      <c r="I348" s="75"/>
      <c r="J348" s="75"/>
      <c r="K348" s="75">
        <v>54109</v>
      </c>
      <c r="L348" s="75" t="s">
        <v>108</v>
      </c>
      <c r="M348" s="41">
        <v>2935</v>
      </c>
      <c r="N348" s="41">
        <v>10061</v>
      </c>
      <c r="O348" s="38">
        <v>29.172050491998807</v>
      </c>
      <c r="P348" s="84">
        <v>28200</v>
      </c>
    </row>
    <row r="351" spans="1:16" x14ac:dyDescent="0.25">
      <c r="A351" s="34" t="s">
        <v>1913</v>
      </c>
      <c r="B351" s="1"/>
      <c r="C351" s="1"/>
      <c r="D351" s="1"/>
      <c r="E351" s="1"/>
      <c r="F351" s="1"/>
      <c r="G351" s="1"/>
      <c r="H351" s="1"/>
      <c r="I351" s="1"/>
      <c r="J351" s="4"/>
      <c r="K351" s="1"/>
      <c r="L351" s="1"/>
    </row>
    <row r="352" spans="1:16" s="6" customFormat="1" x14ac:dyDescent="0.25">
      <c r="A352" s="25" t="s">
        <v>1905</v>
      </c>
      <c r="B352" s="25" t="s">
        <v>356</v>
      </c>
      <c r="C352" s="25" t="s">
        <v>1919</v>
      </c>
      <c r="D352" s="25" t="s">
        <v>1954</v>
      </c>
      <c r="E352" s="25" t="s">
        <v>358</v>
      </c>
      <c r="F352" s="25" t="s">
        <v>359</v>
      </c>
      <c r="G352" s="25" t="s">
        <v>345</v>
      </c>
      <c r="H352" s="25" t="s">
        <v>360</v>
      </c>
      <c r="I352" s="25" t="s">
        <v>361</v>
      </c>
      <c r="J352" s="26" t="s">
        <v>1893</v>
      </c>
      <c r="K352" s="25">
        <v>5400772</v>
      </c>
      <c r="L352" s="25" t="s">
        <v>112</v>
      </c>
      <c r="M352" s="56">
        <v>27</v>
      </c>
      <c r="N352" s="56">
        <v>602</v>
      </c>
      <c r="O352" s="35">
        <v>4.4850498338870404</v>
      </c>
      <c r="P352" s="80" t="s">
        <v>1934</v>
      </c>
    </row>
    <row r="353" spans="1:16" s="27" customFormat="1" x14ac:dyDescent="0.25">
      <c r="A353" s="25" t="s">
        <v>1906</v>
      </c>
      <c r="B353" s="25" t="s">
        <v>902</v>
      </c>
      <c r="C353" s="25" t="s">
        <v>1919</v>
      </c>
      <c r="D353" s="25" t="s">
        <v>1954</v>
      </c>
      <c r="E353" s="25" t="s">
        <v>904</v>
      </c>
      <c r="F353" s="25" t="s">
        <v>410</v>
      </c>
      <c r="G353" s="25" t="s">
        <v>345</v>
      </c>
      <c r="H353" s="25" t="s">
        <v>905</v>
      </c>
      <c r="I353" s="25" t="s">
        <v>906</v>
      </c>
      <c r="J353" s="26" t="s">
        <v>1890</v>
      </c>
      <c r="K353" s="25">
        <v>5439460</v>
      </c>
      <c r="L353" s="25" t="s">
        <v>203</v>
      </c>
      <c r="M353" s="56">
        <v>178</v>
      </c>
      <c r="N353" s="56">
        <v>24338</v>
      </c>
      <c r="O353" s="35">
        <v>0.73136658722984604</v>
      </c>
      <c r="P353" s="80" t="s">
        <v>1934</v>
      </c>
    </row>
    <row r="354" spans="1:16" x14ac:dyDescent="0.25">
      <c r="A354" s="25" t="s">
        <v>1907</v>
      </c>
      <c r="B354" s="25" t="s">
        <v>1081</v>
      </c>
      <c r="C354" s="25" t="s">
        <v>1919</v>
      </c>
      <c r="D354" s="25" t="s">
        <v>1954</v>
      </c>
      <c r="E354" s="25" t="s">
        <v>1083</v>
      </c>
      <c r="F354" s="25" t="s">
        <v>382</v>
      </c>
      <c r="G354" s="25" t="s">
        <v>345</v>
      </c>
      <c r="H354" s="25" t="s">
        <v>1084</v>
      </c>
      <c r="I354" s="25" t="s">
        <v>1085</v>
      </c>
      <c r="J354" s="26" t="s">
        <v>1891</v>
      </c>
      <c r="K354" s="25">
        <v>5455468</v>
      </c>
      <c r="L354" s="25" t="s">
        <v>238</v>
      </c>
      <c r="M354" s="56">
        <v>0</v>
      </c>
      <c r="N354" s="56">
        <v>862</v>
      </c>
      <c r="O354" s="35">
        <v>0</v>
      </c>
      <c r="P354" s="80" t="s">
        <v>1934</v>
      </c>
    </row>
    <row r="355" spans="1:16" x14ac:dyDescent="0.25">
      <c r="A355" s="25" t="s">
        <v>1908</v>
      </c>
      <c r="B355" s="25" t="s">
        <v>1142</v>
      </c>
      <c r="C355" s="25" t="s">
        <v>1919</v>
      </c>
      <c r="D355" s="25" t="s">
        <v>1954</v>
      </c>
      <c r="E355" s="25" t="s">
        <v>1144</v>
      </c>
      <c r="F355" s="25" t="s">
        <v>459</v>
      </c>
      <c r="G355" s="25" t="s">
        <v>345</v>
      </c>
      <c r="H355" s="25" t="s">
        <v>1145</v>
      </c>
      <c r="I355" s="25" t="s">
        <v>1146</v>
      </c>
      <c r="J355" s="26" t="s">
        <v>1896</v>
      </c>
      <c r="K355" s="25">
        <v>5459068</v>
      </c>
      <c r="L355" s="25" t="s">
        <v>249</v>
      </c>
      <c r="M355" s="56">
        <v>87</v>
      </c>
      <c r="N355" s="56">
        <v>3376</v>
      </c>
      <c r="O355" s="35">
        <v>2.5770142180094786</v>
      </c>
      <c r="P355" s="80" t="s">
        <v>1934</v>
      </c>
    </row>
    <row r="356" spans="1:16" x14ac:dyDescent="0.25">
      <c r="A356" s="25" t="s">
        <v>1912</v>
      </c>
      <c r="B356" s="25" t="s">
        <v>1181</v>
      </c>
      <c r="C356" s="25" t="s">
        <v>1919</v>
      </c>
      <c r="D356" s="25" t="s">
        <v>1954</v>
      </c>
      <c r="E356" s="25" t="s">
        <v>1183</v>
      </c>
      <c r="F356" s="25" t="s">
        <v>898</v>
      </c>
      <c r="G356" s="25" t="s">
        <v>345</v>
      </c>
      <c r="H356" s="25" t="s">
        <v>1184</v>
      </c>
      <c r="I356" s="25" t="s">
        <v>1185</v>
      </c>
      <c r="J356" s="26" t="s">
        <v>1902</v>
      </c>
      <c r="K356" s="25">
        <v>5461636</v>
      </c>
      <c r="L356" s="25" t="s">
        <v>256</v>
      </c>
      <c r="M356" s="56">
        <v>101</v>
      </c>
      <c r="N356" s="56">
        <v>1135</v>
      </c>
      <c r="O356" s="35">
        <v>8.8986784140969206</v>
      </c>
      <c r="P356" s="80">
        <v>28300</v>
      </c>
    </row>
    <row r="357" spans="1:16" x14ac:dyDescent="0.25">
      <c r="A357" s="25" t="s">
        <v>1909</v>
      </c>
      <c r="B357" s="25" t="s">
        <v>1385</v>
      </c>
      <c r="C357" s="25" t="s">
        <v>1919</v>
      </c>
      <c r="D357" s="25" t="s">
        <v>1954</v>
      </c>
      <c r="E357" s="25" t="s">
        <v>381</v>
      </c>
      <c r="F357" s="25" t="s">
        <v>459</v>
      </c>
      <c r="G357" s="25" t="s">
        <v>345</v>
      </c>
      <c r="H357" s="25" t="s">
        <v>1387</v>
      </c>
      <c r="I357" s="25" t="s">
        <v>1388</v>
      </c>
      <c r="J357" s="26" t="s">
        <v>1892</v>
      </c>
      <c r="K357" s="25">
        <v>5474740</v>
      </c>
      <c r="L357" s="25" t="s">
        <v>295</v>
      </c>
      <c r="M357" s="56">
        <v>12</v>
      </c>
      <c r="N357" s="56">
        <v>449</v>
      </c>
      <c r="O357" s="35">
        <v>2.6726057906458802</v>
      </c>
      <c r="P357" s="80" t="s">
        <v>1934</v>
      </c>
    </row>
    <row r="358" spans="1:16" x14ac:dyDescent="0.25">
      <c r="A358" s="25" t="s">
        <v>1910</v>
      </c>
      <c r="B358" s="25" t="s">
        <v>1491</v>
      </c>
      <c r="C358" s="25" t="s">
        <v>1919</v>
      </c>
      <c r="D358" s="25" t="s">
        <v>1954</v>
      </c>
      <c r="E358" s="25" t="s">
        <v>1493</v>
      </c>
      <c r="F358" s="25" t="s">
        <v>625</v>
      </c>
      <c r="G358" s="25" t="s">
        <v>345</v>
      </c>
      <c r="H358" s="25" t="s">
        <v>1494</v>
      </c>
      <c r="I358" s="25">
        <v>540014</v>
      </c>
      <c r="J358" s="26" t="s">
        <v>1889</v>
      </c>
      <c r="K358" s="25">
        <v>5485156</v>
      </c>
      <c r="L358" s="25" t="s">
        <v>316</v>
      </c>
      <c r="M358" s="56">
        <v>252</v>
      </c>
      <c r="N358" s="56">
        <v>9031</v>
      </c>
      <c r="O358" s="35">
        <v>2.7903886612778201</v>
      </c>
      <c r="P358" s="80" t="s">
        <v>1934</v>
      </c>
    </row>
    <row r="359" spans="1:16" x14ac:dyDescent="0.25">
      <c r="A359" s="25" t="s">
        <v>1911</v>
      </c>
      <c r="B359" s="25" t="s">
        <v>1545</v>
      </c>
      <c r="C359" s="25" t="s">
        <v>1919</v>
      </c>
      <c r="D359" s="25" t="s">
        <v>1954</v>
      </c>
      <c r="E359" s="25" t="s">
        <v>472</v>
      </c>
      <c r="F359" s="25" t="s">
        <v>473</v>
      </c>
      <c r="G359" s="25" t="s">
        <v>345</v>
      </c>
      <c r="H359" s="25" t="s">
        <v>1547</v>
      </c>
      <c r="I359" s="25" t="s">
        <v>1548</v>
      </c>
      <c r="J359" s="26" t="s">
        <v>1898</v>
      </c>
      <c r="K359" s="25">
        <v>5486452</v>
      </c>
      <c r="L359" s="25" t="s">
        <v>326</v>
      </c>
      <c r="M359" s="56">
        <v>145</v>
      </c>
      <c r="N359" s="56">
        <v>14691</v>
      </c>
      <c r="O359" s="35">
        <v>0.98699884282894301</v>
      </c>
      <c r="P359" s="80">
        <v>22200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44A71-6FD3-4C61-9BE8-D4B2893853BC}">
  <dimension ref="A1:CS65"/>
  <sheetViews>
    <sheetView workbookViewId="0">
      <pane ySplit="1" topLeftCell="A2" activePane="bottomLeft" state="frozen"/>
      <selection pane="bottomLeft" activeCell="C65" sqref="C65"/>
    </sheetView>
  </sheetViews>
  <sheetFormatPr defaultRowHeight="15" x14ac:dyDescent="0.25"/>
  <cols>
    <col min="1" max="1" width="31.7109375" bestFit="1" customWidth="1"/>
    <col min="2" max="2" width="27.7109375" bestFit="1" customWidth="1"/>
    <col min="3" max="3" width="10.140625" bestFit="1" customWidth="1"/>
    <col min="4" max="4" width="15.42578125" bestFit="1" customWidth="1"/>
    <col min="5" max="5" width="25.5703125" style="42" bestFit="1" customWidth="1"/>
    <col min="6" max="6" width="24.7109375" style="42" bestFit="1" customWidth="1"/>
    <col min="7" max="7" width="25.140625" style="39" bestFit="1" customWidth="1"/>
    <col min="8" max="8" width="28.28515625" style="44" bestFit="1" customWidth="1"/>
  </cols>
  <sheetData>
    <row r="1" spans="1:8" s="23" customFormat="1" x14ac:dyDescent="0.25">
      <c r="A1" s="11" t="s">
        <v>1870</v>
      </c>
      <c r="B1" s="11" t="s">
        <v>1914</v>
      </c>
      <c r="C1" s="24" t="s">
        <v>336</v>
      </c>
      <c r="D1" s="11" t="s">
        <v>335</v>
      </c>
      <c r="E1" s="40" t="s">
        <v>1926</v>
      </c>
      <c r="F1" s="30" t="s">
        <v>1938</v>
      </c>
      <c r="G1" s="32" t="s">
        <v>1929</v>
      </c>
      <c r="H1" s="45" t="s">
        <v>1930</v>
      </c>
    </row>
    <row r="2" spans="1:8" s="6" customFormat="1" x14ac:dyDescent="0.25">
      <c r="A2" s="14" t="s">
        <v>1</v>
      </c>
      <c r="B2" s="29" t="s">
        <v>1917</v>
      </c>
      <c r="C2" s="14">
        <v>54001</v>
      </c>
      <c r="D2" s="14" t="s">
        <v>0</v>
      </c>
      <c r="E2" s="41">
        <v>1163</v>
      </c>
      <c r="F2" s="41">
        <v>7212</v>
      </c>
      <c r="G2" s="38">
        <v>16.125901275651692</v>
      </c>
      <c r="H2" s="43">
        <v>67700</v>
      </c>
    </row>
    <row r="3" spans="1:8" s="6" customFormat="1" x14ac:dyDescent="0.25">
      <c r="A3" s="14" t="s">
        <v>3</v>
      </c>
      <c r="B3" s="29" t="s">
        <v>1917</v>
      </c>
      <c r="C3" s="14">
        <v>54003</v>
      </c>
      <c r="D3" s="14" t="s">
        <v>2</v>
      </c>
      <c r="E3" s="41">
        <v>5542</v>
      </c>
      <c r="F3" s="41">
        <v>50184</v>
      </c>
      <c r="G3" s="38">
        <v>11.043360433604336</v>
      </c>
      <c r="H3" s="43">
        <v>26600</v>
      </c>
    </row>
    <row r="4" spans="1:8" s="6" customFormat="1" x14ac:dyDescent="0.25">
      <c r="A4" s="14" t="s">
        <v>5</v>
      </c>
      <c r="B4" s="29" t="s">
        <v>1917</v>
      </c>
      <c r="C4" s="14">
        <v>54005</v>
      </c>
      <c r="D4" s="14" t="s">
        <v>4</v>
      </c>
      <c r="E4" s="41">
        <v>2825</v>
      </c>
      <c r="F4" s="41">
        <v>10255</v>
      </c>
      <c r="G4" s="38">
        <v>27.547537786445638</v>
      </c>
      <c r="H4" s="43">
        <v>45600</v>
      </c>
    </row>
    <row r="5" spans="1:8" s="6" customFormat="1" x14ac:dyDescent="0.25">
      <c r="A5" s="14" t="s">
        <v>7</v>
      </c>
      <c r="B5" s="29" t="s">
        <v>1917</v>
      </c>
      <c r="C5" s="14">
        <v>54007</v>
      </c>
      <c r="D5" s="14" t="s">
        <v>6</v>
      </c>
      <c r="E5" s="41">
        <v>1716</v>
      </c>
      <c r="F5" s="41">
        <v>6390</v>
      </c>
      <c r="G5" s="38">
        <v>26.854460093896716</v>
      </c>
      <c r="H5" s="43">
        <v>55700</v>
      </c>
    </row>
    <row r="6" spans="1:8" s="6" customFormat="1" x14ac:dyDescent="0.25">
      <c r="A6" s="14" t="s">
        <v>9</v>
      </c>
      <c r="B6" s="29" t="s">
        <v>1917</v>
      </c>
      <c r="C6" s="14">
        <v>54009</v>
      </c>
      <c r="D6" s="14" t="s">
        <v>8</v>
      </c>
      <c r="E6" s="41">
        <v>1012</v>
      </c>
      <c r="F6" s="41">
        <v>10740</v>
      </c>
      <c r="G6" s="38">
        <v>9.4227188081936681</v>
      </c>
      <c r="H6" s="43">
        <v>10000</v>
      </c>
    </row>
    <row r="7" spans="1:8" s="6" customFormat="1" x14ac:dyDescent="0.25">
      <c r="A7" s="14" t="s">
        <v>11</v>
      </c>
      <c r="B7" s="29" t="s">
        <v>1917</v>
      </c>
      <c r="C7" s="14">
        <v>54011</v>
      </c>
      <c r="D7" s="14" t="s">
        <v>10</v>
      </c>
      <c r="E7" s="41">
        <v>3753</v>
      </c>
      <c r="F7" s="41">
        <v>46171</v>
      </c>
      <c r="G7" s="38">
        <v>8.1284789153364656</v>
      </c>
      <c r="H7" s="43">
        <v>47900</v>
      </c>
    </row>
    <row r="8" spans="1:8" s="6" customFormat="1" x14ac:dyDescent="0.25">
      <c r="A8" s="14" t="s">
        <v>13</v>
      </c>
      <c r="B8" s="29" t="s">
        <v>1917</v>
      </c>
      <c r="C8" s="14">
        <v>54013</v>
      </c>
      <c r="D8" s="14" t="s">
        <v>12</v>
      </c>
      <c r="E8" s="41">
        <v>885</v>
      </c>
      <c r="F8" s="41">
        <v>3270</v>
      </c>
      <c r="G8" s="38">
        <v>27.064220183486238</v>
      </c>
      <c r="H8" s="43">
        <v>60200</v>
      </c>
    </row>
    <row r="9" spans="1:8" s="6" customFormat="1" x14ac:dyDescent="0.25">
      <c r="A9" s="14" t="s">
        <v>15</v>
      </c>
      <c r="B9" s="29" t="s">
        <v>1917</v>
      </c>
      <c r="C9" s="14">
        <v>54015</v>
      </c>
      <c r="D9" s="14" t="s">
        <v>14</v>
      </c>
      <c r="E9" s="41">
        <v>1115</v>
      </c>
      <c r="F9" s="41">
        <v>3982</v>
      </c>
      <c r="G9" s="38">
        <v>28.001004520341539</v>
      </c>
      <c r="H9" s="43">
        <v>30500</v>
      </c>
    </row>
    <row r="10" spans="1:8" s="6" customFormat="1" x14ac:dyDescent="0.25">
      <c r="A10" s="14" t="s">
        <v>17</v>
      </c>
      <c r="B10" s="29" t="s">
        <v>1917</v>
      </c>
      <c r="C10" s="14">
        <v>54017</v>
      </c>
      <c r="D10" s="14" t="s">
        <v>16</v>
      </c>
      <c r="E10" s="41">
        <v>622</v>
      </c>
      <c r="F10" s="41">
        <v>3324</v>
      </c>
      <c r="G10" s="38">
        <v>18.712394705174489</v>
      </c>
      <c r="H10" s="43">
        <v>49700</v>
      </c>
    </row>
    <row r="11" spans="1:8" s="6" customFormat="1" x14ac:dyDescent="0.25">
      <c r="A11" s="14" t="s">
        <v>19</v>
      </c>
      <c r="B11" s="29" t="s">
        <v>1917</v>
      </c>
      <c r="C11" s="14">
        <v>54019</v>
      </c>
      <c r="D11" s="14" t="s">
        <v>18</v>
      </c>
      <c r="E11" s="41">
        <v>2484</v>
      </c>
      <c r="F11" s="41">
        <v>19392</v>
      </c>
      <c r="G11" s="38">
        <v>12.809405940594059</v>
      </c>
      <c r="H11" s="43">
        <v>49400</v>
      </c>
    </row>
    <row r="12" spans="1:8" s="6" customFormat="1" x14ac:dyDescent="0.25">
      <c r="A12" s="14" t="s">
        <v>21</v>
      </c>
      <c r="B12" s="29" t="s">
        <v>1917</v>
      </c>
      <c r="C12" s="14">
        <v>54021</v>
      </c>
      <c r="D12" s="14" t="s">
        <v>20</v>
      </c>
      <c r="E12" s="41">
        <v>815</v>
      </c>
      <c r="F12" s="41">
        <v>3123</v>
      </c>
      <c r="G12" s="38">
        <v>26.096701889209093</v>
      </c>
      <c r="H12" s="43">
        <v>34600</v>
      </c>
    </row>
    <row r="13" spans="1:8" s="6" customFormat="1" x14ac:dyDescent="0.25">
      <c r="A13" s="14" t="s">
        <v>23</v>
      </c>
      <c r="B13" s="29" t="s">
        <v>1917</v>
      </c>
      <c r="C13" s="14">
        <v>54023</v>
      </c>
      <c r="D13" s="14" t="s">
        <v>22</v>
      </c>
      <c r="E13" s="41">
        <v>978</v>
      </c>
      <c r="F13" s="41">
        <v>5705</v>
      </c>
      <c r="G13" s="38">
        <v>17.142857142857142</v>
      </c>
      <c r="H13" s="43">
        <v>52700</v>
      </c>
    </row>
    <row r="14" spans="1:8" s="6" customFormat="1" x14ac:dyDescent="0.25">
      <c r="A14" s="14" t="s">
        <v>25</v>
      </c>
      <c r="B14" s="29" t="s">
        <v>1917</v>
      </c>
      <c r="C14" s="14">
        <v>54025</v>
      </c>
      <c r="D14" s="14" t="s">
        <v>24</v>
      </c>
      <c r="E14" s="41">
        <v>2405</v>
      </c>
      <c r="F14" s="41">
        <v>17988</v>
      </c>
      <c r="G14" s="38">
        <v>13.370024460751612</v>
      </c>
      <c r="H14" s="43">
        <v>36400</v>
      </c>
    </row>
    <row r="15" spans="1:8" s="6" customFormat="1" x14ac:dyDescent="0.25">
      <c r="A15" s="14" t="s">
        <v>27</v>
      </c>
      <c r="B15" s="29" t="s">
        <v>1917</v>
      </c>
      <c r="C15" s="14">
        <v>54027</v>
      </c>
      <c r="D15" s="14" t="s">
        <v>26</v>
      </c>
      <c r="E15" s="41">
        <v>2173</v>
      </c>
      <c r="F15" s="41">
        <v>12597</v>
      </c>
      <c r="G15" s="38">
        <v>17.250138921965547</v>
      </c>
      <c r="H15" s="43">
        <v>102600</v>
      </c>
    </row>
    <row r="16" spans="1:8" s="6" customFormat="1" x14ac:dyDescent="0.25">
      <c r="A16" s="14" t="s">
        <v>29</v>
      </c>
      <c r="B16" s="29" t="s">
        <v>1917</v>
      </c>
      <c r="C16" s="14">
        <v>54029</v>
      </c>
      <c r="D16" s="14" t="s">
        <v>28</v>
      </c>
      <c r="E16" s="41">
        <v>1181</v>
      </c>
      <c r="F16" s="41">
        <v>14262</v>
      </c>
      <c r="G16" s="38">
        <v>8.2807460384237839</v>
      </c>
      <c r="H16" s="43">
        <v>38500</v>
      </c>
    </row>
    <row r="17" spans="1:97" s="6" customFormat="1" x14ac:dyDescent="0.25">
      <c r="A17" s="14" t="s">
        <v>31</v>
      </c>
      <c r="B17" s="29" t="s">
        <v>1917</v>
      </c>
      <c r="C17" s="14">
        <v>54031</v>
      </c>
      <c r="D17" s="14" t="s">
        <v>30</v>
      </c>
      <c r="E17" s="41">
        <v>1300</v>
      </c>
      <c r="F17" s="41">
        <v>8141</v>
      </c>
      <c r="G17" s="38">
        <v>15.96855423166687</v>
      </c>
      <c r="H17" s="43">
        <v>61800</v>
      </c>
    </row>
    <row r="18" spans="1:97" s="6" customFormat="1" x14ac:dyDescent="0.25">
      <c r="A18" s="14" t="s">
        <v>33</v>
      </c>
      <c r="B18" s="29" t="s">
        <v>1917</v>
      </c>
      <c r="C18" s="14">
        <v>54033</v>
      </c>
      <c r="D18" s="14" t="s">
        <v>32</v>
      </c>
      <c r="E18" s="41">
        <v>2559</v>
      </c>
      <c r="F18" s="41">
        <v>30635</v>
      </c>
      <c r="G18" s="38">
        <v>8.3531907948425008</v>
      </c>
      <c r="H18" s="43">
        <v>41500</v>
      </c>
    </row>
    <row r="19" spans="1:97" s="6" customFormat="1" x14ac:dyDescent="0.25">
      <c r="A19" s="14" t="s">
        <v>35</v>
      </c>
      <c r="B19" s="29" t="s">
        <v>1917</v>
      </c>
      <c r="C19" s="14">
        <v>54035</v>
      </c>
      <c r="D19" s="14" t="s">
        <v>34</v>
      </c>
      <c r="E19" s="41">
        <v>2615</v>
      </c>
      <c r="F19" s="41">
        <v>12959</v>
      </c>
      <c r="G19" s="38">
        <v>20.179026159425881</v>
      </c>
      <c r="H19" s="43">
        <v>55500</v>
      </c>
    </row>
    <row r="20" spans="1:97" s="6" customFormat="1" x14ac:dyDescent="0.25">
      <c r="A20" s="14" t="s">
        <v>37</v>
      </c>
      <c r="B20" s="29" t="s">
        <v>1917</v>
      </c>
      <c r="C20" s="14">
        <v>54037</v>
      </c>
      <c r="D20" s="14" t="s">
        <v>36</v>
      </c>
      <c r="E20" s="41">
        <v>1448</v>
      </c>
      <c r="F20" s="41">
        <v>23607</v>
      </c>
      <c r="G20" s="38">
        <v>6.1337738806286266</v>
      </c>
      <c r="H20" s="43">
        <v>50200</v>
      </c>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row>
    <row r="21" spans="1:97" s="6" customFormat="1" x14ac:dyDescent="0.25">
      <c r="A21" s="14" t="s">
        <v>39</v>
      </c>
      <c r="B21" s="29" t="s">
        <v>1917</v>
      </c>
      <c r="C21" s="14">
        <v>54039</v>
      </c>
      <c r="D21" s="14" t="s">
        <v>38</v>
      </c>
      <c r="E21" s="41">
        <v>8878</v>
      </c>
      <c r="F21" s="41">
        <v>90662</v>
      </c>
      <c r="G21" s="38">
        <v>9.7924157861066377</v>
      </c>
      <c r="H21" s="43">
        <v>34300</v>
      </c>
    </row>
    <row r="22" spans="1:97" s="6" customFormat="1" x14ac:dyDescent="0.25">
      <c r="A22" s="14" t="s">
        <v>41</v>
      </c>
      <c r="B22" s="29" t="s">
        <v>1917</v>
      </c>
      <c r="C22" s="14">
        <v>54041</v>
      </c>
      <c r="D22" s="14" t="s">
        <v>40</v>
      </c>
      <c r="E22" s="41">
        <v>1604</v>
      </c>
      <c r="F22" s="41">
        <v>8178</v>
      </c>
      <c r="G22" s="38">
        <v>19.613597456590853</v>
      </c>
      <c r="H22" s="43">
        <v>82400</v>
      </c>
    </row>
    <row r="23" spans="1:97" s="6" customFormat="1" x14ac:dyDescent="0.25">
      <c r="A23" s="14" t="s">
        <v>43</v>
      </c>
      <c r="B23" s="29" t="s">
        <v>1917</v>
      </c>
      <c r="C23" s="14">
        <v>54043</v>
      </c>
      <c r="D23" s="14" t="s">
        <v>42</v>
      </c>
      <c r="E23" s="41">
        <v>3080</v>
      </c>
      <c r="F23" s="41">
        <v>9598</v>
      </c>
      <c r="G23" s="38">
        <v>32.09001875390706</v>
      </c>
      <c r="H23" s="43">
        <v>57100</v>
      </c>
    </row>
    <row r="24" spans="1:97" s="6" customFormat="1" x14ac:dyDescent="0.25">
      <c r="A24" s="14" t="s">
        <v>45</v>
      </c>
      <c r="B24" s="29" t="s">
        <v>1917</v>
      </c>
      <c r="C24" s="14">
        <v>54045</v>
      </c>
      <c r="D24" s="14" t="s">
        <v>44</v>
      </c>
      <c r="E24" s="41">
        <v>3070</v>
      </c>
      <c r="F24" s="41">
        <v>14984</v>
      </c>
      <c r="G24" s="38">
        <v>20.488521089161775</v>
      </c>
      <c r="H24" s="43">
        <v>32300</v>
      </c>
    </row>
    <row r="25" spans="1:97" s="6" customFormat="1" x14ac:dyDescent="0.25">
      <c r="A25" s="14" t="s">
        <v>49</v>
      </c>
      <c r="B25" s="29" t="s">
        <v>1917</v>
      </c>
      <c r="C25" s="14">
        <v>54049</v>
      </c>
      <c r="D25" s="14" t="s">
        <v>48</v>
      </c>
      <c r="E25" s="41">
        <v>2040</v>
      </c>
      <c r="F25" s="41">
        <v>26300</v>
      </c>
      <c r="G25" s="38">
        <v>7.7566539923954378</v>
      </c>
      <c r="H25" s="43">
        <v>45600</v>
      </c>
    </row>
    <row r="26" spans="1:97" s="6" customFormat="1" x14ac:dyDescent="0.25">
      <c r="A26" s="14" t="s">
        <v>51</v>
      </c>
      <c r="B26" s="29" t="s">
        <v>1917</v>
      </c>
      <c r="C26" s="14">
        <v>54051</v>
      </c>
      <c r="D26" s="14" t="s">
        <v>50</v>
      </c>
      <c r="E26" s="41">
        <v>1214</v>
      </c>
      <c r="F26" s="41">
        <v>14870</v>
      </c>
      <c r="G26" s="38">
        <v>8.1640887693342297</v>
      </c>
      <c r="H26" s="43">
        <v>10000</v>
      </c>
    </row>
    <row r="27" spans="1:97" s="6" customFormat="1" x14ac:dyDescent="0.25">
      <c r="A27" s="14" t="s">
        <v>53</v>
      </c>
      <c r="B27" s="29" t="s">
        <v>1917</v>
      </c>
      <c r="C27" s="14">
        <v>54053</v>
      </c>
      <c r="D27" s="14" t="s">
        <v>52</v>
      </c>
      <c r="E27" s="41">
        <v>2888</v>
      </c>
      <c r="F27" s="41">
        <v>12268</v>
      </c>
      <c r="G27" s="38">
        <v>23.540919465275515</v>
      </c>
      <c r="H27" s="43">
        <v>53500</v>
      </c>
    </row>
    <row r="28" spans="1:97" s="6" customFormat="1" x14ac:dyDescent="0.25">
      <c r="A28" s="14" t="s">
        <v>47</v>
      </c>
      <c r="B28" s="29" t="s">
        <v>1917</v>
      </c>
      <c r="C28" s="14">
        <v>54047</v>
      </c>
      <c r="D28" s="14" t="s">
        <v>46</v>
      </c>
      <c r="E28" s="41">
        <v>2252</v>
      </c>
      <c r="F28" s="41">
        <v>9563</v>
      </c>
      <c r="G28" s="38">
        <v>23.549095472132176</v>
      </c>
      <c r="H28" s="43">
        <v>30000</v>
      </c>
    </row>
    <row r="29" spans="1:97" s="6" customFormat="1" x14ac:dyDescent="0.25">
      <c r="A29" s="14" t="s">
        <v>55</v>
      </c>
      <c r="B29" s="29" t="s">
        <v>1917</v>
      </c>
      <c r="C29" s="14">
        <v>54055</v>
      </c>
      <c r="D29" s="14" t="s">
        <v>54</v>
      </c>
      <c r="E29" s="41">
        <v>5858</v>
      </c>
      <c r="F29" s="41">
        <v>29415</v>
      </c>
      <c r="G29" s="38">
        <v>19.915009348971612</v>
      </c>
      <c r="H29" s="43">
        <v>33500</v>
      </c>
    </row>
    <row r="30" spans="1:97" s="6" customFormat="1" x14ac:dyDescent="0.25">
      <c r="A30" s="14" t="s">
        <v>57</v>
      </c>
      <c r="B30" s="29" t="s">
        <v>1917</v>
      </c>
      <c r="C30" s="14">
        <v>54057</v>
      </c>
      <c r="D30" s="14" t="s">
        <v>56</v>
      </c>
      <c r="E30" s="41">
        <v>1437</v>
      </c>
      <c r="F30" s="41">
        <v>12541</v>
      </c>
      <c r="G30" s="38">
        <v>11.458416394226937</v>
      </c>
      <c r="H30" s="43">
        <v>29200</v>
      </c>
    </row>
    <row r="31" spans="1:97" s="6" customFormat="1" x14ac:dyDescent="0.25">
      <c r="A31" s="14" t="s">
        <v>59</v>
      </c>
      <c r="B31" s="29" t="s">
        <v>1917</v>
      </c>
      <c r="C31" s="14">
        <v>54059</v>
      </c>
      <c r="D31" s="14" t="s">
        <v>58</v>
      </c>
      <c r="E31" s="41">
        <v>3583</v>
      </c>
      <c r="F31" s="41">
        <v>11659</v>
      </c>
      <c r="G31" s="38">
        <v>30.731623638390943</v>
      </c>
      <c r="H31" s="43">
        <v>43800</v>
      </c>
    </row>
    <row r="32" spans="1:97" s="6" customFormat="1" x14ac:dyDescent="0.25">
      <c r="A32" s="14" t="s">
        <v>61</v>
      </c>
      <c r="B32" s="29" t="s">
        <v>1917</v>
      </c>
      <c r="C32" s="14">
        <v>54061</v>
      </c>
      <c r="D32" s="14" t="s">
        <v>60</v>
      </c>
      <c r="E32" s="41">
        <v>4174</v>
      </c>
      <c r="F32" s="41">
        <v>49161</v>
      </c>
      <c r="G32" s="38">
        <v>8.4904700880779469</v>
      </c>
      <c r="H32" s="43">
        <v>32300</v>
      </c>
    </row>
    <row r="33" spans="1:8" s="6" customFormat="1" x14ac:dyDescent="0.25">
      <c r="A33" s="14" t="s">
        <v>63</v>
      </c>
      <c r="B33" s="29" t="s">
        <v>1917</v>
      </c>
      <c r="C33" s="14">
        <v>54063</v>
      </c>
      <c r="D33" s="14" t="s">
        <v>62</v>
      </c>
      <c r="E33" s="41">
        <v>1228</v>
      </c>
      <c r="F33" s="41">
        <v>6387</v>
      </c>
      <c r="G33" s="38">
        <v>19.226553937685924</v>
      </c>
      <c r="H33" s="43">
        <v>51800</v>
      </c>
    </row>
    <row r="34" spans="1:8" s="6" customFormat="1" x14ac:dyDescent="0.25">
      <c r="A34" s="14" t="s">
        <v>65</v>
      </c>
      <c r="B34" s="29" t="s">
        <v>1917</v>
      </c>
      <c r="C34" s="14">
        <v>54065</v>
      </c>
      <c r="D34" s="14" t="s">
        <v>64</v>
      </c>
      <c r="E34" s="41">
        <v>1236</v>
      </c>
      <c r="F34" s="41">
        <v>9166</v>
      </c>
      <c r="G34" s="38">
        <v>13.484617063059131</v>
      </c>
      <c r="H34" s="43">
        <v>47600</v>
      </c>
    </row>
    <row r="35" spans="1:8" s="6" customFormat="1" x14ac:dyDescent="0.25">
      <c r="A35" s="14" t="s">
        <v>67</v>
      </c>
      <c r="B35" s="29" t="s">
        <v>1917</v>
      </c>
      <c r="C35" s="14">
        <v>54067</v>
      </c>
      <c r="D35" s="14" t="s">
        <v>66</v>
      </c>
      <c r="E35" s="41">
        <v>2746</v>
      </c>
      <c r="F35" s="41">
        <v>12572</v>
      </c>
      <c r="G35" s="38">
        <v>21.842188991409479</v>
      </c>
      <c r="H35" s="43">
        <v>39800</v>
      </c>
    </row>
    <row r="36" spans="1:8" s="6" customFormat="1" x14ac:dyDescent="0.25">
      <c r="A36" s="14" t="s">
        <v>69</v>
      </c>
      <c r="B36" s="29" t="s">
        <v>1917</v>
      </c>
      <c r="C36" s="14">
        <v>54069</v>
      </c>
      <c r="D36" s="14" t="s">
        <v>68</v>
      </c>
      <c r="E36" s="41">
        <v>689</v>
      </c>
      <c r="F36" s="41">
        <v>21200</v>
      </c>
      <c r="G36" s="38">
        <v>3.25</v>
      </c>
      <c r="H36" s="43">
        <v>26500</v>
      </c>
    </row>
    <row r="37" spans="1:8" s="6" customFormat="1" x14ac:dyDescent="0.25">
      <c r="A37" s="14" t="s">
        <v>71</v>
      </c>
      <c r="B37" s="29" t="s">
        <v>1917</v>
      </c>
      <c r="C37" s="14">
        <v>54071</v>
      </c>
      <c r="D37" s="14" t="s">
        <v>70</v>
      </c>
      <c r="E37" s="41">
        <v>729</v>
      </c>
      <c r="F37" s="41">
        <v>3833</v>
      </c>
      <c r="G37" s="38">
        <v>19.019045134359512</v>
      </c>
      <c r="H37" s="43">
        <v>33300</v>
      </c>
    </row>
    <row r="38" spans="1:8" s="6" customFormat="1" x14ac:dyDescent="0.25">
      <c r="A38" s="14" t="s">
        <v>73</v>
      </c>
      <c r="B38" s="29" t="s">
        <v>1917</v>
      </c>
      <c r="C38" s="14">
        <v>54073</v>
      </c>
      <c r="D38" s="14" t="s">
        <v>72</v>
      </c>
      <c r="E38" s="41">
        <v>719</v>
      </c>
      <c r="F38" s="41">
        <v>3232</v>
      </c>
      <c r="G38" s="38">
        <v>22.246287128712872</v>
      </c>
      <c r="H38" s="43">
        <v>42500</v>
      </c>
    </row>
    <row r="39" spans="1:8" s="6" customFormat="1" x14ac:dyDescent="0.25">
      <c r="A39" s="14" t="s">
        <v>75</v>
      </c>
      <c r="B39" s="29" t="s">
        <v>1917</v>
      </c>
      <c r="C39" s="14">
        <v>54075</v>
      </c>
      <c r="D39" s="14" t="s">
        <v>74</v>
      </c>
      <c r="E39" s="41">
        <v>1014</v>
      </c>
      <c r="F39" s="41">
        <v>7023</v>
      </c>
      <c r="G39" s="38">
        <v>14.43827424177702</v>
      </c>
      <c r="H39" s="46" t="s">
        <v>1934</v>
      </c>
    </row>
    <row r="40" spans="1:8" s="6" customFormat="1" x14ac:dyDescent="0.25">
      <c r="A40" s="14" t="s">
        <v>77</v>
      </c>
      <c r="B40" s="29" t="s">
        <v>1917</v>
      </c>
      <c r="C40" s="14">
        <v>54077</v>
      </c>
      <c r="D40" s="14" t="s">
        <v>76</v>
      </c>
      <c r="E40" s="41">
        <v>2783</v>
      </c>
      <c r="F40" s="41">
        <v>15154</v>
      </c>
      <c r="G40" s="38">
        <v>18.364788174739346</v>
      </c>
      <c r="H40" s="43">
        <v>30200</v>
      </c>
    </row>
    <row r="41" spans="1:8" s="6" customFormat="1" x14ac:dyDescent="0.25">
      <c r="A41" s="14" t="s">
        <v>79</v>
      </c>
      <c r="B41" s="29" t="s">
        <v>1917</v>
      </c>
      <c r="C41" s="14">
        <v>54079</v>
      </c>
      <c r="D41" s="14" t="s">
        <v>78</v>
      </c>
      <c r="E41" s="41">
        <v>3901</v>
      </c>
      <c r="F41" s="41">
        <v>24688</v>
      </c>
      <c r="G41" s="38">
        <v>15.801198963058976</v>
      </c>
      <c r="H41" s="43">
        <v>41500</v>
      </c>
    </row>
    <row r="42" spans="1:8" s="6" customFormat="1" x14ac:dyDescent="0.25">
      <c r="A42" s="14" t="s">
        <v>81</v>
      </c>
      <c r="B42" s="29" t="s">
        <v>1917</v>
      </c>
      <c r="C42" s="14">
        <v>54081</v>
      </c>
      <c r="D42" s="14" t="s">
        <v>80</v>
      </c>
      <c r="E42" s="41">
        <v>5888</v>
      </c>
      <c r="F42" s="41">
        <v>34793</v>
      </c>
      <c r="G42" s="38">
        <v>16.922944270399217</v>
      </c>
      <c r="H42" s="43">
        <v>26000</v>
      </c>
    </row>
    <row r="43" spans="1:8" s="6" customFormat="1" x14ac:dyDescent="0.25">
      <c r="A43" s="14" t="s">
        <v>83</v>
      </c>
      <c r="B43" s="29" t="s">
        <v>1917</v>
      </c>
      <c r="C43" s="14">
        <v>54083</v>
      </c>
      <c r="D43" s="14" t="s">
        <v>82</v>
      </c>
      <c r="E43" s="41">
        <v>2420</v>
      </c>
      <c r="F43" s="41">
        <v>13180</v>
      </c>
      <c r="G43" s="38">
        <v>18.361153262518968</v>
      </c>
      <c r="H43" s="43">
        <v>47500</v>
      </c>
    </row>
    <row r="44" spans="1:8" s="6" customFormat="1" x14ac:dyDescent="0.25">
      <c r="A44" s="14" t="s">
        <v>85</v>
      </c>
      <c r="B44" s="29" t="s">
        <v>1917</v>
      </c>
      <c r="C44" s="14">
        <v>54085</v>
      </c>
      <c r="D44" s="14" t="s">
        <v>84</v>
      </c>
      <c r="E44" s="41">
        <v>928</v>
      </c>
      <c r="F44" s="41">
        <v>4310</v>
      </c>
      <c r="G44" s="38">
        <v>21.531322505800464</v>
      </c>
      <c r="H44" s="43">
        <v>44800</v>
      </c>
    </row>
    <row r="45" spans="1:8" s="6" customFormat="1" x14ac:dyDescent="0.25">
      <c r="A45" s="14" t="s">
        <v>87</v>
      </c>
      <c r="B45" s="29" t="s">
        <v>1917</v>
      </c>
      <c r="C45" s="14">
        <v>54087</v>
      </c>
      <c r="D45" s="14" t="s">
        <v>86</v>
      </c>
      <c r="E45" s="41">
        <v>1771</v>
      </c>
      <c r="F45" s="41">
        <v>7183</v>
      </c>
      <c r="G45" s="38">
        <v>24.655436447166924</v>
      </c>
      <c r="H45" s="43">
        <v>65800</v>
      </c>
    </row>
    <row r="46" spans="1:8" s="6" customFormat="1" x14ac:dyDescent="0.25">
      <c r="A46" s="14" t="s">
        <v>89</v>
      </c>
      <c r="B46" s="29" t="s">
        <v>1917</v>
      </c>
      <c r="C46" s="14">
        <v>54089</v>
      </c>
      <c r="D46" s="14" t="s">
        <v>88</v>
      </c>
      <c r="E46" s="41">
        <v>985</v>
      </c>
      <c r="F46" s="41">
        <v>6668</v>
      </c>
      <c r="G46" s="38">
        <v>14.772045590881824</v>
      </c>
      <c r="H46" s="43">
        <v>33800</v>
      </c>
    </row>
    <row r="47" spans="1:8" s="6" customFormat="1" x14ac:dyDescent="0.25">
      <c r="A47" s="14" t="s">
        <v>91</v>
      </c>
      <c r="B47" s="29" t="s">
        <v>1917</v>
      </c>
      <c r="C47" s="14">
        <v>54091</v>
      </c>
      <c r="D47" s="14" t="s">
        <v>90</v>
      </c>
      <c r="E47" s="41">
        <v>955</v>
      </c>
      <c r="F47" s="41">
        <v>7456</v>
      </c>
      <c r="G47" s="38">
        <v>12.808476394849786</v>
      </c>
      <c r="H47" s="43">
        <v>80200</v>
      </c>
    </row>
    <row r="48" spans="1:8" s="6" customFormat="1" x14ac:dyDescent="0.25">
      <c r="A48" s="14" t="s">
        <v>93</v>
      </c>
      <c r="B48" s="29" t="s">
        <v>1917</v>
      </c>
      <c r="C48" s="14">
        <v>54093</v>
      </c>
      <c r="D48" s="14" t="s">
        <v>92</v>
      </c>
      <c r="E48" s="41">
        <v>301</v>
      </c>
      <c r="F48" s="41">
        <v>4733</v>
      </c>
      <c r="G48" s="38">
        <v>6.3596027889287976</v>
      </c>
      <c r="H48" s="43">
        <v>36100</v>
      </c>
    </row>
    <row r="49" spans="1:8" s="6" customFormat="1" x14ac:dyDescent="0.25">
      <c r="A49" s="14" t="s">
        <v>95</v>
      </c>
      <c r="B49" s="29" t="s">
        <v>1917</v>
      </c>
      <c r="C49" s="14">
        <v>54095</v>
      </c>
      <c r="D49" s="14" t="s">
        <v>94</v>
      </c>
      <c r="E49" s="41">
        <v>686</v>
      </c>
      <c r="F49" s="41">
        <v>4212</v>
      </c>
      <c r="G49" s="38">
        <v>16.286799620132953</v>
      </c>
      <c r="H49" s="43">
        <v>42700</v>
      </c>
    </row>
    <row r="50" spans="1:8" s="6" customFormat="1" x14ac:dyDescent="0.25">
      <c r="A50" s="14" t="s">
        <v>97</v>
      </c>
      <c r="B50" s="29" t="s">
        <v>1917</v>
      </c>
      <c r="C50" s="14">
        <v>54097</v>
      </c>
      <c r="D50" s="14" t="s">
        <v>96</v>
      </c>
      <c r="E50" s="41">
        <v>2458</v>
      </c>
      <c r="F50" s="41">
        <v>11209</v>
      </c>
      <c r="G50" s="38">
        <v>21.928807208493176</v>
      </c>
      <c r="H50" s="43">
        <v>59100</v>
      </c>
    </row>
    <row r="51" spans="1:8" s="6" customFormat="1" x14ac:dyDescent="0.25">
      <c r="A51" s="14" t="s">
        <v>99</v>
      </c>
      <c r="B51" s="29" t="s">
        <v>1917</v>
      </c>
      <c r="C51" s="14">
        <v>54099</v>
      </c>
      <c r="D51" s="14" t="s">
        <v>98</v>
      </c>
      <c r="E51" s="41">
        <v>3665</v>
      </c>
      <c r="F51" s="41">
        <v>18306</v>
      </c>
      <c r="G51" s="38">
        <v>20.020758221348192</v>
      </c>
      <c r="H51" s="43">
        <v>32800</v>
      </c>
    </row>
    <row r="52" spans="1:8" s="6" customFormat="1" x14ac:dyDescent="0.25">
      <c r="A52" s="14" t="s">
        <v>101</v>
      </c>
      <c r="B52" s="29" t="s">
        <v>1917</v>
      </c>
      <c r="C52" s="14">
        <v>54101</v>
      </c>
      <c r="D52" s="14" t="s">
        <v>100</v>
      </c>
      <c r="E52" s="41">
        <v>1052</v>
      </c>
      <c r="F52" s="41">
        <v>4498</v>
      </c>
      <c r="G52" s="38">
        <v>23.388172521120499</v>
      </c>
      <c r="H52" s="43">
        <v>53600</v>
      </c>
    </row>
    <row r="53" spans="1:8" s="6" customFormat="1" x14ac:dyDescent="0.25">
      <c r="A53" s="14" t="s">
        <v>103</v>
      </c>
      <c r="B53" s="29" t="s">
        <v>1917</v>
      </c>
      <c r="C53" s="14">
        <v>54103</v>
      </c>
      <c r="D53" s="14" t="s">
        <v>102</v>
      </c>
      <c r="E53" s="41">
        <v>1234</v>
      </c>
      <c r="F53" s="41">
        <v>7351</v>
      </c>
      <c r="G53" s="38">
        <v>16.786831723575023</v>
      </c>
      <c r="H53" s="43">
        <v>51300</v>
      </c>
    </row>
    <row r="54" spans="1:8" s="6" customFormat="1" x14ac:dyDescent="0.25">
      <c r="A54" s="14" t="s">
        <v>105</v>
      </c>
      <c r="B54" s="29" t="s">
        <v>1917</v>
      </c>
      <c r="C54" s="14">
        <v>54105</v>
      </c>
      <c r="D54" s="14" t="s">
        <v>104</v>
      </c>
      <c r="E54" s="41">
        <v>641</v>
      </c>
      <c r="F54" s="41">
        <v>2775</v>
      </c>
      <c r="G54" s="38">
        <v>23.099099099099099</v>
      </c>
      <c r="H54" s="43">
        <v>33900</v>
      </c>
    </row>
    <row r="55" spans="1:8" s="6" customFormat="1" x14ac:dyDescent="0.25">
      <c r="A55" s="14" t="s">
        <v>107</v>
      </c>
      <c r="B55" s="29" t="s">
        <v>1917</v>
      </c>
      <c r="C55" s="14">
        <v>54107</v>
      </c>
      <c r="D55" s="14" t="s">
        <v>106</v>
      </c>
      <c r="E55" s="41">
        <v>3101</v>
      </c>
      <c r="F55" s="41">
        <v>40311</v>
      </c>
      <c r="G55" s="38">
        <v>7.692689340378557</v>
      </c>
      <c r="H55" s="43">
        <v>34500</v>
      </c>
    </row>
    <row r="56" spans="1:8" s="6" customFormat="1" x14ac:dyDescent="0.25">
      <c r="A56" s="14" t="s">
        <v>109</v>
      </c>
      <c r="B56" s="29" t="s">
        <v>1917</v>
      </c>
      <c r="C56" s="14">
        <v>54109</v>
      </c>
      <c r="D56" s="14" t="s">
        <v>108</v>
      </c>
      <c r="E56" s="41">
        <v>2935</v>
      </c>
      <c r="F56" s="41">
        <v>10061</v>
      </c>
      <c r="G56" s="38">
        <v>29.172050491998807</v>
      </c>
      <c r="H56" s="43">
        <v>28200</v>
      </c>
    </row>
    <row r="58" spans="1:8" s="3" customFormat="1" ht="18.75" x14ac:dyDescent="0.3">
      <c r="A58" s="98" t="s">
        <v>1920</v>
      </c>
      <c r="B58" s="99"/>
      <c r="C58" s="99"/>
      <c r="D58" s="100"/>
      <c r="E58" s="91">
        <f>SUM(E2:E56)</f>
        <v>120734</v>
      </c>
      <c r="F58" s="91">
        <f>SUM(F2:F56)</f>
        <v>859437</v>
      </c>
      <c r="G58" s="92">
        <f>E58/F58*100</f>
        <v>14.048033770945398</v>
      </c>
    </row>
    <row r="60" spans="1:8" s="3" customFormat="1" ht="18.75" x14ac:dyDescent="0.3">
      <c r="A60" s="101" t="s">
        <v>1921</v>
      </c>
      <c r="B60" s="102"/>
      <c r="C60" s="102"/>
      <c r="D60" s="103"/>
      <c r="E60" s="88">
        <v>120734</v>
      </c>
      <c r="F60" s="88">
        <v>859437</v>
      </c>
      <c r="G60" s="89">
        <v>14</v>
      </c>
      <c r="H60" s="90">
        <v>41300</v>
      </c>
    </row>
    <row r="62" spans="1:8" x14ac:dyDescent="0.25">
      <c r="A62" s="1" t="s">
        <v>1927</v>
      </c>
    </row>
    <row r="63" spans="1:8" x14ac:dyDescent="0.25">
      <c r="A63" s="1" t="s">
        <v>1928</v>
      </c>
    </row>
    <row r="64" spans="1:8" x14ac:dyDescent="0.25">
      <c r="A64" t="s">
        <v>1937</v>
      </c>
    </row>
    <row r="65" spans="1:1" x14ac:dyDescent="0.25">
      <c r="A65" t="s">
        <v>1922</v>
      </c>
    </row>
  </sheetData>
  <mergeCells count="2">
    <mergeCell ref="A58:D58"/>
    <mergeCell ref="A60:D6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2"/>
  <sheetViews>
    <sheetView zoomScaleNormal="100" workbookViewId="0"/>
  </sheetViews>
  <sheetFormatPr defaultRowHeight="15" x14ac:dyDescent="0.25"/>
  <cols>
    <col min="1" max="1" width="151.140625" customWidth="1"/>
  </cols>
  <sheetData>
    <row r="1" spans="1:1" x14ac:dyDescent="0.25">
      <c r="A1" s="18" t="s">
        <v>1884</v>
      </c>
    </row>
    <row r="2" spans="1:1" x14ac:dyDescent="0.25">
      <c r="A2" s="8" t="s">
        <v>1924</v>
      </c>
    </row>
    <row r="3" spans="1:1" x14ac:dyDescent="0.25">
      <c r="A3" s="8"/>
    </row>
    <row r="4" spans="1:1" x14ac:dyDescent="0.25">
      <c r="A4" s="18" t="s">
        <v>1885</v>
      </c>
    </row>
    <row r="5" spans="1:1" ht="31.5" customHeight="1" x14ac:dyDescent="0.25">
      <c r="A5" s="10" t="s">
        <v>1923</v>
      </c>
    </row>
    <row r="6" spans="1:1" ht="15.75" customHeight="1" x14ac:dyDescent="0.25">
      <c r="A6" s="10"/>
    </row>
    <row r="7" spans="1:1" x14ac:dyDescent="0.25">
      <c r="A7" s="18" t="s">
        <v>1886</v>
      </c>
    </row>
    <row r="8" spans="1:1" x14ac:dyDescent="0.25">
      <c r="A8" s="9" t="s">
        <v>1952</v>
      </c>
    </row>
    <row r="9" spans="1:1" ht="15.75" customHeight="1" x14ac:dyDescent="0.25">
      <c r="A9" s="10"/>
    </row>
    <row r="10" spans="1:1" x14ac:dyDescent="0.25">
      <c r="A10" s="18" t="s">
        <v>1935</v>
      </c>
    </row>
    <row r="11" spans="1:1" ht="45" x14ac:dyDescent="0.25">
      <c r="A11" s="9" t="s">
        <v>1936</v>
      </c>
    </row>
    <row r="12" spans="1:1" x14ac:dyDescent="0.25">
      <c r="A12" s="9"/>
    </row>
    <row r="13" spans="1:1" x14ac:dyDescent="0.25">
      <c r="A13" s="18" t="s">
        <v>1979</v>
      </c>
    </row>
    <row r="14" spans="1:1" ht="30" x14ac:dyDescent="0.25">
      <c r="A14" s="9" t="s">
        <v>1980</v>
      </c>
    </row>
    <row r="15" spans="1:1" x14ac:dyDescent="0.25">
      <c r="A15" s="9"/>
    </row>
    <row r="16" spans="1:1" x14ac:dyDescent="0.25">
      <c r="A16" s="18" t="s">
        <v>1881</v>
      </c>
    </row>
    <row r="17" spans="1:1" x14ac:dyDescent="0.25">
      <c r="A17" t="s">
        <v>1887</v>
      </c>
    </row>
    <row r="19" spans="1:1" x14ac:dyDescent="0.25">
      <c r="A19" s="7" t="s">
        <v>1882</v>
      </c>
    </row>
    <row r="20" spans="1:1" x14ac:dyDescent="0.25">
      <c r="A20" t="s">
        <v>1872</v>
      </c>
    </row>
    <row r="21" spans="1:1" x14ac:dyDescent="0.25">
      <c r="A21" t="s">
        <v>1878</v>
      </c>
    </row>
    <row r="22" spans="1:1" x14ac:dyDescent="0.25">
      <c r="A22" t="s">
        <v>1918</v>
      </c>
    </row>
    <row r="23" spans="1:1" x14ac:dyDescent="0.25">
      <c r="A23" s="3" t="s">
        <v>1873</v>
      </c>
    </row>
    <row r="24" spans="1:1" x14ac:dyDescent="0.25">
      <c r="A24" s="3" t="s">
        <v>1874</v>
      </c>
    </row>
    <row r="25" spans="1:1" x14ac:dyDescent="0.25">
      <c r="A25" t="s">
        <v>1876</v>
      </c>
    </row>
    <row r="26" spans="1:1" x14ac:dyDescent="0.25">
      <c r="A26" t="s">
        <v>1875</v>
      </c>
    </row>
    <row r="27" spans="1:1" x14ac:dyDescent="0.25">
      <c r="A27" t="s">
        <v>1877</v>
      </c>
    </row>
    <row r="28" spans="1:1" x14ac:dyDescent="0.25">
      <c r="A28" t="s">
        <v>1880</v>
      </c>
    </row>
    <row r="29" spans="1:1" x14ac:dyDescent="0.25">
      <c r="A29" t="s">
        <v>337</v>
      </c>
    </row>
    <row r="30" spans="1:1" x14ac:dyDescent="0.25">
      <c r="A30" t="s">
        <v>338</v>
      </c>
    </row>
    <row r="32" spans="1:1" x14ac:dyDescent="0.25">
      <c r="A32" s="3" t="s">
        <v>1925</v>
      </c>
    </row>
    <row r="33" spans="1:1" x14ac:dyDescent="0.25">
      <c r="A33" s="3"/>
    </row>
    <row r="34" spans="1:1" x14ac:dyDescent="0.25">
      <c r="A34" s="50" t="s">
        <v>1947</v>
      </c>
    </row>
    <row r="35" spans="1:1" x14ac:dyDescent="0.25">
      <c r="A35" s="53" t="s">
        <v>1939</v>
      </c>
    </row>
    <row r="36" spans="1:1" ht="58.5" customHeight="1" x14ac:dyDescent="0.25">
      <c r="A36" s="54" t="s">
        <v>1940</v>
      </c>
    </row>
    <row r="37" spans="1:1" ht="45" x14ac:dyDescent="0.25">
      <c r="A37" s="54" t="s">
        <v>1941</v>
      </c>
    </row>
    <row r="38" spans="1:1" x14ac:dyDescent="0.25">
      <c r="A38" s="54" t="s">
        <v>1942</v>
      </c>
    </row>
    <row r="39" spans="1:1" x14ac:dyDescent="0.25">
      <c r="A39" s="51" t="s">
        <v>1944</v>
      </c>
    </row>
    <row r="40" spans="1:1" x14ac:dyDescent="0.25">
      <c r="A40" s="52" t="s">
        <v>1945</v>
      </c>
    </row>
    <row r="41" spans="1:1" ht="15.75" customHeight="1" x14ac:dyDescent="0.25">
      <c r="A41" s="52" t="s">
        <v>1946</v>
      </c>
    </row>
    <row r="42" spans="1:1" ht="15.75" customHeight="1" x14ac:dyDescent="0.25">
      <c r="A42" s="52"/>
    </row>
    <row r="43" spans="1:1" x14ac:dyDescent="0.25">
      <c r="A43" s="3" t="s">
        <v>1943</v>
      </c>
    </row>
    <row r="44" spans="1:1" x14ac:dyDescent="0.25">
      <c r="A44" s="3"/>
    </row>
    <row r="45" spans="1:1" x14ac:dyDescent="0.25">
      <c r="A45" s="50" t="s">
        <v>1948</v>
      </c>
    </row>
    <row r="46" spans="1:1" ht="45" x14ac:dyDescent="0.25">
      <c r="A46" s="54" t="s">
        <v>1949</v>
      </c>
    </row>
    <row r="47" spans="1:1" ht="62.25" customHeight="1" x14ac:dyDescent="0.25">
      <c r="A47" s="50"/>
    </row>
    <row r="48" spans="1:1" ht="99" customHeight="1" x14ac:dyDescent="0.25">
      <c r="A48" s="50"/>
    </row>
    <row r="49" spans="1:1" ht="142.5" customHeight="1" x14ac:dyDescent="0.25">
      <c r="A49" s="50"/>
    </row>
    <row r="50" spans="1:1" ht="44.25" customHeight="1" x14ac:dyDescent="0.25">
      <c r="A50" s="54" t="s">
        <v>1953</v>
      </c>
    </row>
    <row r="51" spans="1:1" ht="30" x14ac:dyDescent="0.25">
      <c r="A51" s="54" t="s">
        <v>1950</v>
      </c>
    </row>
    <row r="52" spans="1:1" x14ac:dyDescent="0.25">
      <c r="A52" s="49" t="s">
        <v>1951</v>
      </c>
    </row>
    <row r="53" spans="1:1" x14ac:dyDescent="0.25">
      <c r="A53" s="55" t="s">
        <v>1945</v>
      </c>
    </row>
    <row r="54" spans="1:1" x14ac:dyDescent="0.25">
      <c r="A54" s="50"/>
    </row>
    <row r="55" spans="1:1" x14ac:dyDescent="0.25">
      <c r="A55" s="3" t="s">
        <v>1933</v>
      </c>
    </row>
    <row r="56" spans="1:1" x14ac:dyDescent="0.25">
      <c r="A56" s="2" t="s">
        <v>1931</v>
      </c>
    </row>
    <row r="57" spans="1:1" x14ac:dyDescent="0.25">
      <c r="A57" s="2"/>
    </row>
    <row r="58" spans="1:1" x14ac:dyDescent="0.25">
      <c r="A58" s="2"/>
    </row>
    <row r="60" spans="1:1" x14ac:dyDescent="0.25">
      <c r="A60" s="2"/>
    </row>
    <row r="61" spans="1:1" x14ac:dyDescent="0.25">
      <c r="A61" s="2"/>
    </row>
    <row r="62" spans="1:1" x14ac:dyDescent="0.25">
      <c r="A62" s="2"/>
    </row>
  </sheetData>
  <hyperlinks>
    <hyperlink ref="A40" r:id="rId1" xr:uid="{8D939B6B-41FC-48D7-8E84-50A2DD809F42}"/>
    <hyperlink ref="A41" r:id="rId2" location=":~:text=of%20Housing%20and%20Urban%20Development,need%20of%20a%20permanent%20foundation" xr:uid="{7B0575F5-03E3-41F1-B182-20894572FFAC}"/>
    <hyperlink ref="A53" r:id="rId3" xr:uid="{815A3CEA-9FE9-47FB-825E-AB3A9573F633}"/>
  </hyperlinks>
  <pageMargins left="0.7" right="0.7" top="0.75" bottom="0.75" header="0.3" footer="0.3"/>
  <pageSetup orientation="portrait" horizontalDpi="4294967295" verticalDpi="4294967295"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BC74A-C09F-41B8-9734-1C08F93BEEAE}">
  <dimension ref="A1:AW359"/>
  <sheetViews>
    <sheetView workbookViewId="0">
      <pane ySplit="1" topLeftCell="A2" activePane="bottomLeft" state="frozen"/>
      <selection pane="bottomLeft"/>
    </sheetView>
  </sheetViews>
  <sheetFormatPr defaultRowHeight="15" x14ac:dyDescent="0.25"/>
  <cols>
    <col min="1" max="1" width="31.7109375" style="1" bestFit="1" customWidth="1"/>
    <col min="2" max="2" width="38.42578125" style="1" customWidth="1"/>
    <col min="3" max="3" width="54.28515625" style="1" customWidth="1"/>
    <col min="4" max="4" width="48.140625" style="1" customWidth="1"/>
    <col min="5" max="5" width="37.140625" style="1" customWidth="1"/>
    <col min="6" max="6" width="8.28515625" style="1" customWidth="1"/>
    <col min="7" max="7" width="7.7109375" style="1" customWidth="1"/>
    <col min="8" max="8" width="10.85546875" style="1" customWidth="1"/>
    <col min="9" max="9" width="7" style="1" customWidth="1"/>
    <col min="10" max="10" width="13.5703125" style="4" customWidth="1"/>
    <col min="11" max="11" width="10.140625" style="1" customWidth="1"/>
    <col min="12" max="12" width="17.5703125" style="1" customWidth="1"/>
    <col min="13" max="13" width="25.5703125" style="42" bestFit="1" customWidth="1"/>
    <col min="14" max="14" width="24.7109375" style="42" bestFit="1" customWidth="1"/>
    <col min="15" max="15" width="25.140625" style="31" bestFit="1" customWidth="1"/>
    <col min="16" max="16" width="28.28515625" style="36" bestFit="1" customWidth="1"/>
  </cols>
  <sheetData>
    <row r="1" spans="1:16" s="23" customFormat="1" x14ac:dyDescent="0.25">
      <c r="A1" s="11" t="s">
        <v>1870</v>
      </c>
      <c r="B1" s="11" t="s">
        <v>1871</v>
      </c>
      <c r="C1" s="11" t="s">
        <v>1869</v>
      </c>
      <c r="D1" s="33" t="s">
        <v>1932</v>
      </c>
      <c r="E1" s="11" t="s">
        <v>1867</v>
      </c>
      <c r="F1" s="11" t="s">
        <v>1866</v>
      </c>
      <c r="G1" s="11" t="s">
        <v>1868</v>
      </c>
      <c r="H1" s="11" t="s">
        <v>1865</v>
      </c>
      <c r="I1" s="11" t="s">
        <v>339</v>
      </c>
      <c r="J1" s="11" t="s">
        <v>1888</v>
      </c>
      <c r="K1" s="11" t="s">
        <v>336</v>
      </c>
      <c r="L1" s="11" t="s">
        <v>335</v>
      </c>
      <c r="M1" s="57" t="s">
        <v>1926</v>
      </c>
      <c r="N1" s="57" t="s">
        <v>1938</v>
      </c>
      <c r="O1" s="58" t="s">
        <v>1929</v>
      </c>
      <c r="P1" s="59" t="s">
        <v>1930</v>
      </c>
    </row>
    <row r="2" spans="1:16" s="17" customFormat="1" x14ac:dyDescent="0.25">
      <c r="A2" s="16" t="s">
        <v>1590</v>
      </c>
      <c r="B2" s="16" t="s">
        <v>1591</v>
      </c>
      <c r="C2" s="16" t="s">
        <v>1592</v>
      </c>
      <c r="D2" s="16" t="s">
        <v>1915</v>
      </c>
      <c r="E2" s="16" t="s">
        <v>451</v>
      </c>
      <c r="F2" s="16" t="s">
        <v>452</v>
      </c>
      <c r="G2" s="16" t="s">
        <v>345</v>
      </c>
      <c r="H2" s="16" t="s">
        <v>1593</v>
      </c>
      <c r="I2" s="16" t="s">
        <v>1594</v>
      </c>
      <c r="J2" s="19" t="s">
        <v>1594</v>
      </c>
      <c r="K2" s="16" t="s">
        <v>1879</v>
      </c>
      <c r="L2" s="16" t="s">
        <v>1879</v>
      </c>
      <c r="M2" s="60">
        <f>M6-M5-M4-M3</f>
        <v>944</v>
      </c>
      <c r="N2" s="60">
        <f>N6-N5-N4-N3</f>
        <v>4809</v>
      </c>
      <c r="O2" s="61">
        <f>M2/N2*100</f>
        <v>19.629860677895614</v>
      </c>
      <c r="P2" s="62" t="s">
        <v>1934</v>
      </c>
    </row>
    <row r="3" spans="1:16" x14ac:dyDescent="0.25">
      <c r="A3" s="12" t="s">
        <v>448</v>
      </c>
      <c r="B3" s="12" t="s">
        <v>449</v>
      </c>
      <c r="C3" s="12" t="s">
        <v>450</v>
      </c>
      <c r="D3" s="12" t="s">
        <v>1916</v>
      </c>
      <c r="E3" s="12" t="s">
        <v>451</v>
      </c>
      <c r="F3" s="12" t="s">
        <v>452</v>
      </c>
      <c r="G3" s="12" t="s">
        <v>345</v>
      </c>
      <c r="H3" s="12" t="s">
        <v>453</v>
      </c>
      <c r="I3" s="12" t="s">
        <v>454</v>
      </c>
      <c r="J3" s="20" t="s">
        <v>454</v>
      </c>
      <c r="K3" s="12">
        <v>5405788</v>
      </c>
      <c r="L3" s="12" t="s">
        <v>125</v>
      </c>
      <c r="M3" s="47">
        <v>65</v>
      </c>
      <c r="N3" s="63">
        <v>743</v>
      </c>
      <c r="O3" s="48">
        <v>8.7483176312247632</v>
      </c>
      <c r="P3" s="64" t="s">
        <v>1934</v>
      </c>
    </row>
    <row r="4" spans="1:16" x14ac:dyDescent="0.25">
      <c r="A4" s="12" t="s">
        <v>930</v>
      </c>
      <c r="B4" s="12" t="s">
        <v>931</v>
      </c>
      <c r="C4" s="12" t="s">
        <v>932</v>
      </c>
      <c r="D4" s="12" t="s">
        <v>1916</v>
      </c>
      <c r="E4" s="12" t="s">
        <v>451</v>
      </c>
      <c r="F4" s="12" t="s">
        <v>452</v>
      </c>
      <c r="G4" s="12" t="s">
        <v>345</v>
      </c>
      <c r="H4" s="12" t="s">
        <v>933</v>
      </c>
      <c r="I4" s="12" t="s">
        <v>934</v>
      </c>
      <c r="J4" s="20" t="s">
        <v>934</v>
      </c>
      <c r="K4" s="12">
        <v>5442244</v>
      </c>
      <c r="L4" s="12" t="s">
        <v>208</v>
      </c>
      <c r="M4" s="47">
        <v>20</v>
      </c>
      <c r="N4" s="63">
        <v>164</v>
      </c>
      <c r="O4" s="48">
        <v>12.195121951219512</v>
      </c>
      <c r="P4" s="64">
        <v>104700</v>
      </c>
    </row>
    <row r="5" spans="1:16" x14ac:dyDescent="0.25">
      <c r="A5" s="12" t="s">
        <v>1223</v>
      </c>
      <c r="B5" s="12" t="s">
        <v>1224</v>
      </c>
      <c r="C5" s="12" t="s">
        <v>1225</v>
      </c>
      <c r="D5" s="12" t="s">
        <v>1916</v>
      </c>
      <c r="E5" s="12" t="s">
        <v>451</v>
      </c>
      <c r="F5" s="12" t="s">
        <v>452</v>
      </c>
      <c r="G5" s="12" t="s">
        <v>345</v>
      </c>
      <c r="H5" s="12" t="s">
        <v>1226</v>
      </c>
      <c r="I5" s="12" t="s">
        <v>1227</v>
      </c>
      <c r="J5" s="20" t="s">
        <v>1227</v>
      </c>
      <c r="K5" s="12">
        <v>5463292</v>
      </c>
      <c r="L5" s="12" t="s">
        <v>264</v>
      </c>
      <c r="M5" s="47">
        <v>134</v>
      </c>
      <c r="N5" s="63">
        <v>1496</v>
      </c>
      <c r="O5" s="48">
        <v>8.9572192513368982</v>
      </c>
      <c r="P5" s="64">
        <v>59200</v>
      </c>
    </row>
    <row r="6" spans="1:16" s="6" customFormat="1" x14ac:dyDescent="0.25">
      <c r="A6" s="14" t="s">
        <v>1</v>
      </c>
      <c r="B6" s="15" t="s">
        <v>1883</v>
      </c>
      <c r="C6" s="14"/>
      <c r="D6" s="14" t="s">
        <v>1917</v>
      </c>
      <c r="E6" s="14"/>
      <c r="F6" s="14"/>
      <c r="G6" s="14"/>
      <c r="H6" s="14"/>
      <c r="I6" s="14"/>
      <c r="J6" s="21"/>
      <c r="K6" s="14">
        <v>54001</v>
      </c>
      <c r="L6" s="14" t="s">
        <v>0</v>
      </c>
      <c r="M6" s="41">
        <v>1163</v>
      </c>
      <c r="N6" s="41">
        <v>7212</v>
      </c>
      <c r="O6" s="38">
        <v>16.125901275651692</v>
      </c>
      <c r="P6" s="65">
        <v>67700</v>
      </c>
    </row>
    <row r="7" spans="1:16" s="17" customFormat="1" x14ac:dyDescent="0.25">
      <c r="A7" s="16" t="s">
        <v>1845</v>
      </c>
      <c r="B7" s="16" t="s">
        <v>1846</v>
      </c>
      <c r="C7" s="16" t="s">
        <v>1847</v>
      </c>
      <c r="D7" s="16" t="s">
        <v>1915</v>
      </c>
      <c r="E7" s="16" t="s">
        <v>880</v>
      </c>
      <c r="F7" s="16" t="s">
        <v>881</v>
      </c>
      <c r="G7" s="16" t="s">
        <v>345</v>
      </c>
      <c r="H7" s="16" t="s">
        <v>1848</v>
      </c>
      <c r="I7" s="16" t="s">
        <v>1849</v>
      </c>
      <c r="J7" s="19" t="s">
        <v>1849</v>
      </c>
      <c r="K7" s="16" t="s">
        <v>1879</v>
      </c>
      <c r="L7" s="16" t="s">
        <v>1879</v>
      </c>
      <c r="M7" s="60">
        <f>M10-M9-M8</f>
        <v>5525</v>
      </c>
      <c r="N7" s="60">
        <f>N10-N9-N8</f>
        <v>41939</v>
      </c>
      <c r="O7" s="61">
        <f>M7/N7*100</f>
        <v>13.173895419537901</v>
      </c>
      <c r="P7" s="62" t="s">
        <v>1934</v>
      </c>
    </row>
    <row r="8" spans="1:16" s="17" customFormat="1" x14ac:dyDescent="0.25">
      <c r="A8" s="93" t="s">
        <v>1955</v>
      </c>
      <c r="B8" s="93" t="s">
        <v>1956</v>
      </c>
      <c r="C8" s="93" t="s">
        <v>1957</v>
      </c>
      <c r="D8" s="93" t="s">
        <v>1916</v>
      </c>
      <c r="E8" s="93" t="s">
        <v>880</v>
      </c>
      <c r="F8" s="93" t="s">
        <v>881</v>
      </c>
      <c r="G8" s="93" t="s">
        <v>345</v>
      </c>
      <c r="H8" s="93" t="s">
        <v>1958</v>
      </c>
      <c r="I8" s="93" t="s">
        <v>1959</v>
      </c>
      <c r="J8" s="97" t="s">
        <v>1959</v>
      </c>
      <c r="K8" s="93">
        <v>5436220</v>
      </c>
      <c r="L8" s="93" t="s">
        <v>1960</v>
      </c>
      <c r="M8" s="63">
        <v>0</v>
      </c>
      <c r="N8" s="63">
        <v>129</v>
      </c>
      <c r="O8" s="66">
        <v>0</v>
      </c>
      <c r="P8" s="67" t="s">
        <v>1934</v>
      </c>
    </row>
    <row r="9" spans="1:16" x14ac:dyDescent="0.25">
      <c r="A9" s="12" t="s">
        <v>1030</v>
      </c>
      <c r="B9" s="12" t="s">
        <v>1031</v>
      </c>
      <c r="C9" s="12" t="s">
        <v>1032</v>
      </c>
      <c r="D9" s="12" t="s">
        <v>1916</v>
      </c>
      <c r="E9" s="12" t="s">
        <v>880</v>
      </c>
      <c r="F9" s="12" t="s">
        <v>881</v>
      </c>
      <c r="G9" s="12" t="s">
        <v>345</v>
      </c>
      <c r="H9" s="12" t="s">
        <v>1033</v>
      </c>
      <c r="I9" s="12" t="s">
        <v>1034</v>
      </c>
      <c r="J9" s="20" t="s">
        <v>1034</v>
      </c>
      <c r="K9" s="12">
        <v>5452060</v>
      </c>
      <c r="L9" s="12" t="s">
        <v>228</v>
      </c>
      <c r="M9" s="47">
        <v>17</v>
      </c>
      <c r="N9" s="63">
        <v>8116</v>
      </c>
      <c r="O9" s="48">
        <v>0.20946278955150319</v>
      </c>
      <c r="P9" s="64" t="s">
        <v>1934</v>
      </c>
    </row>
    <row r="10" spans="1:16" x14ac:dyDescent="0.25">
      <c r="A10" s="14" t="s">
        <v>3</v>
      </c>
      <c r="B10" s="15" t="s">
        <v>1883</v>
      </c>
      <c r="C10" s="14"/>
      <c r="D10" s="14" t="s">
        <v>1917</v>
      </c>
      <c r="E10" s="14"/>
      <c r="F10" s="14"/>
      <c r="G10" s="14"/>
      <c r="H10" s="14"/>
      <c r="I10" s="14"/>
      <c r="J10" s="21"/>
      <c r="K10" s="14">
        <v>54003</v>
      </c>
      <c r="L10" s="14" t="s">
        <v>2</v>
      </c>
      <c r="M10" s="41">
        <v>5542</v>
      </c>
      <c r="N10" s="41">
        <v>50184</v>
      </c>
      <c r="O10" s="38">
        <v>11.043360433604336</v>
      </c>
      <c r="P10" s="65">
        <v>26600</v>
      </c>
    </row>
    <row r="11" spans="1:16" s="6" customFormat="1" x14ac:dyDescent="0.25">
      <c r="A11" s="16" t="s">
        <v>1595</v>
      </c>
      <c r="B11" s="16" t="s">
        <v>1596</v>
      </c>
      <c r="C11" s="16" t="s">
        <v>1597</v>
      </c>
      <c r="D11" s="16" t="s">
        <v>1915</v>
      </c>
      <c r="E11" s="16" t="s">
        <v>658</v>
      </c>
      <c r="F11" s="16" t="s">
        <v>659</v>
      </c>
      <c r="G11" s="16" t="s">
        <v>345</v>
      </c>
      <c r="H11" s="16" t="s">
        <v>1598</v>
      </c>
      <c r="I11" s="16" t="s">
        <v>1599</v>
      </c>
      <c r="J11" s="19" t="s">
        <v>1599</v>
      </c>
      <c r="K11" s="16" t="s">
        <v>1879</v>
      </c>
      <c r="L11" s="16" t="s">
        <v>1879</v>
      </c>
      <c r="M11" s="60">
        <f>M16-M15-M14-M13-M12</f>
        <v>2598</v>
      </c>
      <c r="N11" s="60">
        <f>N16-N15-N14-N13-N12</f>
        <v>8234</v>
      </c>
      <c r="O11" s="61">
        <f>M11/N11*100</f>
        <v>31.552101044449842</v>
      </c>
      <c r="P11" s="62" t="s">
        <v>1934</v>
      </c>
    </row>
    <row r="12" spans="1:16" s="17" customFormat="1" x14ac:dyDescent="0.25">
      <c r="A12" s="12" t="s">
        <v>655</v>
      </c>
      <c r="B12" s="12" t="s">
        <v>656</v>
      </c>
      <c r="C12" s="12" t="s">
        <v>657</v>
      </c>
      <c r="D12" s="12" t="s">
        <v>1916</v>
      </c>
      <c r="E12" s="12" t="s">
        <v>658</v>
      </c>
      <c r="F12" s="12" t="s">
        <v>659</v>
      </c>
      <c r="G12" s="12" t="s">
        <v>345</v>
      </c>
      <c r="H12" s="12" t="s">
        <v>660</v>
      </c>
      <c r="I12" s="12" t="s">
        <v>661</v>
      </c>
      <c r="J12" s="20" t="s">
        <v>661</v>
      </c>
      <c r="K12" s="12">
        <v>5420212</v>
      </c>
      <c r="L12" s="12" t="s">
        <v>160</v>
      </c>
      <c r="M12" s="63">
        <v>76</v>
      </c>
      <c r="N12" s="63">
        <v>349</v>
      </c>
      <c r="O12" s="66">
        <v>21.776504297994272</v>
      </c>
      <c r="P12" s="67">
        <v>10000</v>
      </c>
    </row>
    <row r="13" spans="1:16" x14ac:dyDescent="0.25">
      <c r="A13" s="12" t="s">
        <v>1005</v>
      </c>
      <c r="B13" s="12" t="s">
        <v>1006</v>
      </c>
      <c r="C13" s="12" t="s">
        <v>1007</v>
      </c>
      <c r="D13" s="12" t="s">
        <v>1916</v>
      </c>
      <c r="E13" s="12" t="s">
        <v>658</v>
      </c>
      <c r="F13" s="12" t="s">
        <v>659</v>
      </c>
      <c r="G13" s="12" t="s">
        <v>345</v>
      </c>
      <c r="H13" s="12" t="s">
        <v>1008</v>
      </c>
      <c r="I13" s="12" t="s">
        <v>1009</v>
      </c>
      <c r="J13" s="20" t="s">
        <v>1009</v>
      </c>
      <c r="K13" s="12">
        <v>5450524</v>
      </c>
      <c r="L13" s="12" t="s">
        <v>223</v>
      </c>
      <c r="M13" s="47">
        <v>131</v>
      </c>
      <c r="N13" s="63">
        <v>1364</v>
      </c>
      <c r="O13" s="48">
        <v>9.6041055718475068</v>
      </c>
      <c r="P13" s="67">
        <v>72500</v>
      </c>
    </row>
    <row r="14" spans="1:16" x14ac:dyDescent="0.25">
      <c r="A14" s="12" t="s">
        <v>1430</v>
      </c>
      <c r="B14" s="12" t="s">
        <v>1431</v>
      </c>
      <c r="C14" s="12" t="s">
        <v>1432</v>
      </c>
      <c r="D14" s="12" t="s">
        <v>1916</v>
      </c>
      <c r="E14" s="12" t="s">
        <v>658</v>
      </c>
      <c r="F14" s="12" t="s">
        <v>659</v>
      </c>
      <c r="G14" s="12" t="s">
        <v>345</v>
      </c>
      <c r="H14" s="12" t="s">
        <v>1433</v>
      </c>
      <c r="I14" s="12" t="s">
        <v>1434</v>
      </c>
      <c r="J14" s="20" t="s">
        <v>1434</v>
      </c>
      <c r="K14" s="12">
        <v>5478964</v>
      </c>
      <c r="L14" s="12" t="s">
        <v>304</v>
      </c>
      <c r="M14" s="47">
        <v>6</v>
      </c>
      <c r="N14" s="63">
        <v>85</v>
      </c>
      <c r="O14" s="48">
        <v>7.0588235294117645</v>
      </c>
      <c r="P14" s="67" t="s">
        <v>1934</v>
      </c>
    </row>
    <row r="15" spans="1:16" x14ac:dyDescent="0.25">
      <c r="A15" s="12" t="s">
        <v>1560</v>
      </c>
      <c r="B15" s="12" t="s">
        <v>1561</v>
      </c>
      <c r="C15" s="12" t="s">
        <v>1562</v>
      </c>
      <c r="D15" s="12" t="s">
        <v>1916</v>
      </c>
      <c r="E15" s="12" t="s">
        <v>658</v>
      </c>
      <c r="F15" s="12" t="s">
        <v>659</v>
      </c>
      <c r="G15" s="12" t="s">
        <v>345</v>
      </c>
      <c r="H15" s="12" t="s">
        <v>1563</v>
      </c>
      <c r="I15" s="12" t="s">
        <v>1564</v>
      </c>
      <c r="J15" s="20" t="s">
        <v>1564</v>
      </c>
      <c r="K15" s="12">
        <v>5486836</v>
      </c>
      <c r="L15" s="12" t="s">
        <v>329</v>
      </c>
      <c r="M15" s="47">
        <v>14</v>
      </c>
      <c r="N15" s="63">
        <v>223</v>
      </c>
      <c r="O15" s="48">
        <v>6.2780269058295968</v>
      </c>
      <c r="P15" s="67" t="s">
        <v>1934</v>
      </c>
    </row>
    <row r="16" spans="1:16" x14ac:dyDescent="0.25">
      <c r="A16" s="14" t="s">
        <v>5</v>
      </c>
      <c r="B16" s="15" t="s">
        <v>1883</v>
      </c>
      <c r="C16" s="14"/>
      <c r="D16" s="14" t="s">
        <v>1917</v>
      </c>
      <c r="E16" s="14"/>
      <c r="F16" s="14"/>
      <c r="G16" s="14"/>
      <c r="H16" s="14"/>
      <c r="I16" s="14"/>
      <c r="J16" s="21"/>
      <c r="K16" s="14">
        <v>54005</v>
      </c>
      <c r="L16" s="14" t="s">
        <v>4</v>
      </c>
      <c r="M16" s="41">
        <v>2825</v>
      </c>
      <c r="N16" s="41">
        <v>10255</v>
      </c>
      <c r="O16" s="38">
        <v>27.547537786445638</v>
      </c>
      <c r="P16" s="65">
        <v>45600</v>
      </c>
    </row>
    <row r="17" spans="1:16" s="6" customFormat="1" x14ac:dyDescent="0.25">
      <c r="A17" s="16" t="s">
        <v>1600</v>
      </c>
      <c r="B17" s="16" t="s">
        <v>1601</v>
      </c>
      <c r="C17" s="16" t="s">
        <v>1602</v>
      </c>
      <c r="D17" s="16" t="s">
        <v>1915</v>
      </c>
      <c r="E17" s="16" t="s">
        <v>554</v>
      </c>
      <c r="F17" s="16" t="s">
        <v>555</v>
      </c>
      <c r="G17" s="16" t="s">
        <v>345</v>
      </c>
      <c r="H17" s="16" t="s">
        <v>1603</v>
      </c>
      <c r="I17" s="16" t="s">
        <v>1604</v>
      </c>
      <c r="J17" s="19" t="s">
        <v>1604</v>
      </c>
      <c r="K17" s="16" t="s">
        <v>1879</v>
      </c>
      <c r="L17" s="16" t="s">
        <v>1879</v>
      </c>
      <c r="M17" s="60">
        <f>M22-M21-M20-M19-M18</f>
        <v>1598</v>
      </c>
      <c r="N17" s="60">
        <f>N22-N21-N20-N19-N18</f>
        <v>4983</v>
      </c>
      <c r="O17" s="61">
        <f>M17/N17*100</f>
        <v>32.069034718041337</v>
      </c>
      <c r="P17" s="62" t="s">
        <v>1934</v>
      </c>
    </row>
    <row r="18" spans="1:16" s="17" customFormat="1" x14ac:dyDescent="0.25">
      <c r="A18" s="12" t="s">
        <v>551</v>
      </c>
      <c r="B18" s="12" t="s">
        <v>552</v>
      </c>
      <c r="C18" s="12" t="s">
        <v>553</v>
      </c>
      <c r="D18" s="12" t="s">
        <v>1916</v>
      </c>
      <c r="E18" s="12" t="s">
        <v>554</v>
      </c>
      <c r="F18" s="12" t="s">
        <v>555</v>
      </c>
      <c r="G18" s="12" t="s">
        <v>345</v>
      </c>
      <c r="H18" s="12" t="s">
        <v>556</v>
      </c>
      <c r="I18" s="12" t="s">
        <v>557</v>
      </c>
      <c r="J18" s="20" t="s">
        <v>557</v>
      </c>
      <c r="K18" s="12">
        <v>5411716</v>
      </c>
      <c r="L18" s="12" t="s">
        <v>142</v>
      </c>
      <c r="M18" s="63">
        <v>7</v>
      </c>
      <c r="N18" s="63">
        <v>310</v>
      </c>
      <c r="O18" s="66">
        <v>2.258064516129032</v>
      </c>
      <c r="P18" s="67" t="s">
        <v>1934</v>
      </c>
    </row>
    <row r="19" spans="1:16" x14ac:dyDescent="0.25">
      <c r="A19" s="12" t="s">
        <v>746</v>
      </c>
      <c r="B19" s="12" t="s">
        <v>747</v>
      </c>
      <c r="C19" s="12" t="s">
        <v>748</v>
      </c>
      <c r="D19" s="12" t="s">
        <v>1916</v>
      </c>
      <c r="E19" s="12" t="s">
        <v>554</v>
      </c>
      <c r="F19" s="12" t="s">
        <v>555</v>
      </c>
      <c r="G19" s="12" t="s">
        <v>345</v>
      </c>
      <c r="H19" s="12" t="s">
        <v>749</v>
      </c>
      <c r="I19" s="12" t="s">
        <v>750</v>
      </c>
      <c r="J19" s="20" t="s">
        <v>750</v>
      </c>
      <c r="K19" s="12">
        <v>5427868</v>
      </c>
      <c r="L19" s="12" t="s">
        <v>176</v>
      </c>
      <c r="M19" s="63">
        <v>26</v>
      </c>
      <c r="N19" s="63">
        <v>126</v>
      </c>
      <c r="O19" s="66">
        <v>20.634920634920633</v>
      </c>
      <c r="P19" s="67">
        <v>45000</v>
      </c>
    </row>
    <row r="20" spans="1:16" x14ac:dyDescent="0.25">
      <c r="A20" s="12" t="s">
        <v>787</v>
      </c>
      <c r="B20" s="12" t="s">
        <v>788</v>
      </c>
      <c r="C20" s="12" t="s">
        <v>789</v>
      </c>
      <c r="D20" s="12" t="s">
        <v>1916</v>
      </c>
      <c r="E20" s="12" t="s">
        <v>554</v>
      </c>
      <c r="F20" s="12" t="s">
        <v>555</v>
      </c>
      <c r="G20" s="12" t="s">
        <v>345</v>
      </c>
      <c r="H20" s="12" t="s">
        <v>790</v>
      </c>
      <c r="I20" s="12" t="s">
        <v>791</v>
      </c>
      <c r="J20" s="20" t="s">
        <v>791</v>
      </c>
      <c r="K20" s="12">
        <v>5430220</v>
      </c>
      <c r="L20" s="12" t="s">
        <v>183</v>
      </c>
      <c r="M20" s="63">
        <v>36</v>
      </c>
      <c r="N20" s="63">
        <v>459</v>
      </c>
      <c r="O20" s="66">
        <v>7.8431372549019605</v>
      </c>
      <c r="P20" s="67" t="s">
        <v>1934</v>
      </c>
    </row>
    <row r="21" spans="1:16" x14ac:dyDescent="0.25">
      <c r="A21" s="12" t="s">
        <v>1425</v>
      </c>
      <c r="B21" s="12" t="s">
        <v>1426</v>
      </c>
      <c r="C21" s="12" t="s">
        <v>1427</v>
      </c>
      <c r="D21" s="12" t="s">
        <v>1916</v>
      </c>
      <c r="E21" s="12" t="s">
        <v>554</v>
      </c>
      <c r="F21" s="12" t="s">
        <v>555</v>
      </c>
      <c r="G21" s="12" t="s">
        <v>345</v>
      </c>
      <c r="H21" s="12" t="s">
        <v>1428</v>
      </c>
      <c r="I21" s="12" t="s">
        <v>1429</v>
      </c>
      <c r="J21" s="20" t="s">
        <v>1429</v>
      </c>
      <c r="K21" s="12">
        <v>5478580</v>
      </c>
      <c r="L21" s="12" t="s">
        <v>303</v>
      </c>
      <c r="M21" s="63">
        <v>49</v>
      </c>
      <c r="N21" s="63">
        <v>512</v>
      </c>
      <c r="O21" s="66">
        <v>9.5703125</v>
      </c>
      <c r="P21" s="67">
        <v>71700</v>
      </c>
    </row>
    <row r="22" spans="1:16" x14ac:dyDescent="0.25">
      <c r="A22" s="14" t="s">
        <v>7</v>
      </c>
      <c r="B22" s="15" t="s">
        <v>1883</v>
      </c>
      <c r="C22" s="14"/>
      <c r="D22" s="14" t="s">
        <v>1917</v>
      </c>
      <c r="E22" s="14"/>
      <c r="F22" s="14"/>
      <c r="G22" s="14"/>
      <c r="H22" s="14"/>
      <c r="I22" s="14"/>
      <c r="J22" s="21"/>
      <c r="K22" s="14">
        <v>54007</v>
      </c>
      <c r="L22" s="14" t="s">
        <v>6</v>
      </c>
      <c r="M22" s="41">
        <v>1716</v>
      </c>
      <c r="N22" s="41">
        <v>6390</v>
      </c>
      <c r="O22" s="38">
        <v>26.854460093896716</v>
      </c>
      <c r="P22" s="65">
        <v>55700</v>
      </c>
    </row>
    <row r="23" spans="1:16" s="6" customFormat="1" x14ac:dyDescent="0.25">
      <c r="A23" s="16" t="s">
        <v>1605</v>
      </c>
      <c r="B23" s="16" t="s">
        <v>1606</v>
      </c>
      <c r="C23" s="16" t="s">
        <v>1607</v>
      </c>
      <c r="D23" s="16" t="s">
        <v>1915</v>
      </c>
      <c r="E23" s="16" t="s">
        <v>444</v>
      </c>
      <c r="F23" s="16" t="s">
        <v>445</v>
      </c>
      <c r="G23" s="16" t="s">
        <v>345</v>
      </c>
      <c r="H23" s="16" t="s">
        <v>1608</v>
      </c>
      <c r="I23" s="16" t="s">
        <v>1609</v>
      </c>
      <c r="J23" s="19" t="s">
        <v>1609</v>
      </c>
      <c r="K23" s="16" t="s">
        <v>1879</v>
      </c>
      <c r="L23" s="16" t="s">
        <v>1879</v>
      </c>
      <c r="M23" s="60">
        <f>M30-M28-M27-M26-M25-M24-M29</f>
        <v>873</v>
      </c>
      <c r="N23" s="60">
        <f>N30-N28-N27-N26-N25-N24-N29</f>
        <v>3975</v>
      </c>
      <c r="O23" s="61">
        <f>M23/N23*100</f>
        <v>21.962264150943398</v>
      </c>
      <c r="P23" s="62" t="s">
        <v>1934</v>
      </c>
    </row>
    <row r="24" spans="1:16" s="17" customFormat="1" x14ac:dyDescent="0.25">
      <c r="A24" s="12" t="s">
        <v>441</v>
      </c>
      <c r="B24" s="12" t="s">
        <v>442</v>
      </c>
      <c r="C24" s="12" t="s">
        <v>443</v>
      </c>
      <c r="D24" s="12" t="s">
        <v>1916</v>
      </c>
      <c r="E24" s="12" t="s">
        <v>444</v>
      </c>
      <c r="F24" s="12" t="s">
        <v>445</v>
      </c>
      <c r="G24" s="12" t="s">
        <v>345</v>
      </c>
      <c r="H24" s="12" t="s">
        <v>446</v>
      </c>
      <c r="I24" s="12" t="s">
        <v>447</v>
      </c>
      <c r="J24" s="20" t="s">
        <v>447</v>
      </c>
      <c r="K24" s="12">
        <v>5405452</v>
      </c>
      <c r="L24" s="12" t="s">
        <v>124</v>
      </c>
      <c r="M24" s="63">
        <v>2</v>
      </c>
      <c r="N24" s="63">
        <v>300</v>
      </c>
      <c r="O24" s="66">
        <v>0.66666666666666674</v>
      </c>
      <c r="P24" s="67" t="s">
        <v>1934</v>
      </c>
    </row>
    <row r="25" spans="1:16" x14ac:dyDescent="0.25">
      <c r="A25" s="12" t="s">
        <v>476</v>
      </c>
      <c r="B25" s="12" t="s">
        <v>477</v>
      </c>
      <c r="C25" s="12" t="s">
        <v>478</v>
      </c>
      <c r="D25" s="12" t="s">
        <v>1916</v>
      </c>
      <c r="E25" s="12" t="s">
        <v>444</v>
      </c>
      <c r="F25" s="12" t="s">
        <v>445</v>
      </c>
      <c r="G25" s="12" t="s">
        <v>345</v>
      </c>
      <c r="H25" s="12" t="s">
        <v>479</v>
      </c>
      <c r="I25" s="12" t="s">
        <v>480</v>
      </c>
      <c r="J25" s="20" t="s">
        <v>480</v>
      </c>
      <c r="K25" s="12">
        <v>5406844</v>
      </c>
      <c r="L25" s="12" t="s">
        <v>129</v>
      </c>
      <c r="M25" s="63">
        <v>8</v>
      </c>
      <c r="N25" s="63">
        <v>166</v>
      </c>
      <c r="O25" s="66">
        <v>4.8192771084337354</v>
      </c>
      <c r="P25" s="67" t="s">
        <v>1934</v>
      </c>
    </row>
    <row r="26" spans="1:16" x14ac:dyDescent="0.25">
      <c r="A26" s="12" t="s">
        <v>758</v>
      </c>
      <c r="B26" s="12" t="s">
        <v>759</v>
      </c>
      <c r="C26" s="12" t="s">
        <v>760</v>
      </c>
      <c r="D26" s="12" t="s">
        <v>1916</v>
      </c>
      <c r="E26" s="12" t="s">
        <v>444</v>
      </c>
      <c r="F26" s="12" t="s">
        <v>445</v>
      </c>
      <c r="G26" s="12" t="s">
        <v>345</v>
      </c>
      <c r="H26" s="12" t="s">
        <v>761</v>
      </c>
      <c r="I26" s="12" t="s">
        <v>762</v>
      </c>
      <c r="J26" s="20" t="s">
        <v>762</v>
      </c>
      <c r="K26" s="12">
        <v>5428204</v>
      </c>
      <c r="L26" s="12" t="s">
        <v>178</v>
      </c>
      <c r="M26" s="47">
        <v>0</v>
      </c>
      <c r="N26" s="63">
        <v>1530</v>
      </c>
      <c r="O26" s="48">
        <v>0</v>
      </c>
      <c r="P26" s="67" t="s">
        <v>1934</v>
      </c>
    </row>
    <row r="27" spans="1:16" x14ac:dyDescent="0.25">
      <c r="A27" s="13" t="s">
        <v>1490</v>
      </c>
      <c r="B27" s="13" t="s">
        <v>1491</v>
      </c>
      <c r="C27" s="13" t="s">
        <v>1492</v>
      </c>
      <c r="D27" s="13" t="s">
        <v>1916</v>
      </c>
      <c r="E27" s="13" t="s">
        <v>1493</v>
      </c>
      <c r="F27" s="13" t="s">
        <v>625</v>
      </c>
      <c r="G27" s="13" t="s">
        <v>345</v>
      </c>
      <c r="H27" s="13" t="s">
        <v>1494</v>
      </c>
      <c r="I27" s="13">
        <v>540014</v>
      </c>
      <c r="J27" s="22" t="s">
        <v>1889</v>
      </c>
      <c r="K27" s="13">
        <v>5485156</v>
      </c>
      <c r="L27" s="13" t="s">
        <v>316</v>
      </c>
      <c r="M27" s="68">
        <v>91</v>
      </c>
      <c r="N27" s="68">
        <v>3267</v>
      </c>
      <c r="O27" s="69">
        <f>M27/N27*100</f>
        <v>2.7854300581573308</v>
      </c>
      <c r="P27" s="70" t="s">
        <v>1934</v>
      </c>
    </row>
    <row r="28" spans="1:16" s="5" customFormat="1" x14ac:dyDescent="0.25">
      <c r="A28" s="12" t="s">
        <v>1502</v>
      </c>
      <c r="B28" s="12" t="s">
        <v>1503</v>
      </c>
      <c r="C28" s="12" t="s">
        <v>1504</v>
      </c>
      <c r="D28" s="12" t="s">
        <v>1916</v>
      </c>
      <c r="E28" s="12" t="s">
        <v>444</v>
      </c>
      <c r="F28" s="12" t="s">
        <v>445</v>
      </c>
      <c r="G28" s="12" t="s">
        <v>345</v>
      </c>
      <c r="H28" s="12" t="s">
        <v>1505</v>
      </c>
      <c r="I28" s="12" t="s">
        <v>1506</v>
      </c>
      <c r="J28" s="20" t="s">
        <v>1506</v>
      </c>
      <c r="K28" s="12">
        <v>5485324</v>
      </c>
      <c r="L28" s="12" t="s">
        <v>318</v>
      </c>
      <c r="M28" s="63">
        <v>32</v>
      </c>
      <c r="N28" s="63">
        <v>1257</v>
      </c>
      <c r="O28" s="66">
        <v>2.5457438345266508</v>
      </c>
      <c r="P28" s="67" t="s">
        <v>1934</v>
      </c>
    </row>
    <row r="29" spans="1:16" x14ac:dyDescent="0.25">
      <c r="A29" s="74" t="s">
        <v>1961</v>
      </c>
      <c r="B29" s="74" t="s">
        <v>1962</v>
      </c>
      <c r="C29" s="74" t="s">
        <v>1963</v>
      </c>
      <c r="D29" s="74" t="s">
        <v>1916</v>
      </c>
      <c r="E29" s="74" t="s">
        <v>444</v>
      </c>
      <c r="F29" s="94" t="s">
        <v>445</v>
      </c>
      <c r="G29" s="94" t="s">
        <v>345</v>
      </c>
      <c r="H29" s="94" t="s">
        <v>1964</v>
      </c>
      <c r="I29" s="94" t="s">
        <v>1965</v>
      </c>
      <c r="J29" s="94" t="s">
        <v>1965</v>
      </c>
      <c r="K29" s="94">
        <v>5487892</v>
      </c>
      <c r="L29" s="94" t="s">
        <v>1966</v>
      </c>
      <c r="M29" s="47">
        <v>6</v>
      </c>
      <c r="N29" s="47">
        <v>245</v>
      </c>
      <c r="O29" s="48">
        <v>2.4489795918367347</v>
      </c>
      <c r="P29" s="83" t="s">
        <v>1934</v>
      </c>
    </row>
    <row r="30" spans="1:16" x14ac:dyDescent="0.25">
      <c r="A30" s="14" t="s">
        <v>9</v>
      </c>
      <c r="B30" s="15" t="s">
        <v>1883</v>
      </c>
      <c r="C30" s="14"/>
      <c r="D30" s="14" t="s">
        <v>1917</v>
      </c>
      <c r="E30" s="14"/>
      <c r="F30" s="14"/>
      <c r="G30" s="14"/>
      <c r="H30" s="14"/>
      <c r="I30" s="14"/>
      <c r="J30" s="21"/>
      <c r="K30" s="14">
        <v>54009</v>
      </c>
      <c r="L30" s="14" t="s">
        <v>8</v>
      </c>
      <c r="M30" s="41">
        <v>1012</v>
      </c>
      <c r="N30" s="41">
        <v>10740</v>
      </c>
      <c r="O30" s="38">
        <v>9.4227188081936681</v>
      </c>
      <c r="P30" s="65">
        <v>10000</v>
      </c>
    </row>
    <row r="31" spans="1:16" x14ac:dyDescent="0.25">
      <c r="A31" s="16" t="s">
        <v>1610</v>
      </c>
      <c r="B31" s="16" t="s">
        <v>1611</v>
      </c>
      <c r="C31" s="16" t="s">
        <v>1612</v>
      </c>
      <c r="D31" s="16" t="s">
        <v>1915</v>
      </c>
      <c r="E31" s="16" t="s">
        <v>409</v>
      </c>
      <c r="F31" s="16" t="s">
        <v>410</v>
      </c>
      <c r="G31" s="16" t="s">
        <v>345</v>
      </c>
      <c r="H31" s="16" t="s">
        <v>1613</v>
      </c>
      <c r="I31" s="16" t="s">
        <v>1614</v>
      </c>
      <c r="J31" s="19" t="s">
        <v>1614</v>
      </c>
      <c r="K31" s="16" t="s">
        <v>1879</v>
      </c>
      <c r="L31" s="16" t="s">
        <v>1879</v>
      </c>
      <c r="M31" s="60">
        <f>M35-M34-M33-M32</f>
        <v>3355</v>
      </c>
      <c r="N31" s="60">
        <f>N35-N34-N33-N32</f>
        <v>20251</v>
      </c>
      <c r="O31" s="61">
        <f>M31/N31*100</f>
        <v>16.567083107007061</v>
      </c>
      <c r="P31" s="62" t="s">
        <v>1934</v>
      </c>
    </row>
    <row r="32" spans="1:16" s="6" customFormat="1" x14ac:dyDescent="0.25">
      <c r="A32" s="12" t="s">
        <v>406</v>
      </c>
      <c r="B32" s="12" t="s">
        <v>407</v>
      </c>
      <c r="C32" s="12" t="s">
        <v>408</v>
      </c>
      <c r="D32" s="12" t="s">
        <v>1916</v>
      </c>
      <c r="E32" s="12" t="s">
        <v>409</v>
      </c>
      <c r="F32" s="12" t="s">
        <v>410</v>
      </c>
      <c r="G32" s="12" t="s">
        <v>345</v>
      </c>
      <c r="H32" s="12" t="s">
        <v>411</v>
      </c>
      <c r="I32" s="12" t="s">
        <v>412</v>
      </c>
      <c r="J32" s="20" t="s">
        <v>412</v>
      </c>
      <c r="K32" s="12">
        <v>5404276</v>
      </c>
      <c r="L32" s="12" t="s">
        <v>119</v>
      </c>
      <c r="M32" s="63">
        <v>0</v>
      </c>
      <c r="N32" s="63">
        <v>1716</v>
      </c>
      <c r="O32" s="66">
        <v>0</v>
      </c>
      <c r="P32" s="67" t="s">
        <v>1934</v>
      </c>
    </row>
    <row r="33" spans="1:16" s="17" customFormat="1" x14ac:dyDescent="0.25">
      <c r="A33" s="13" t="s">
        <v>901</v>
      </c>
      <c r="B33" s="13" t="s">
        <v>902</v>
      </c>
      <c r="C33" s="13" t="s">
        <v>903</v>
      </c>
      <c r="D33" s="13" t="s">
        <v>1916</v>
      </c>
      <c r="E33" s="13" t="s">
        <v>904</v>
      </c>
      <c r="F33" s="13" t="s">
        <v>410</v>
      </c>
      <c r="G33" s="13" t="s">
        <v>345</v>
      </c>
      <c r="H33" s="13" t="s">
        <v>905</v>
      </c>
      <c r="I33" s="13" t="s">
        <v>906</v>
      </c>
      <c r="J33" s="22" t="s">
        <v>1890</v>
      </c>
      <c r="K33" s="13">
        <v>5439460</v>
      </c>
      <c r="L33" s="13" t="s">
        <v>203</v>
      </c>
      <c r="M33" s="68">
        <v>165</v>
      </c>
      <c r="N33" s="68">
        <v>22565</v>
      </c>
      <c r="O33" s="69">
        <f>M33/N33*100</f>
        <v>0.73122091734987815</v>
      </c>
      <c r="P33" s="70" t="s">
        <v>1934</v>
      </c>
    </row>
    <row r="34" spans="1:16" x14ac:dyDescent="0.25">
      <c r="A34" s="12" t="s">
        <v>1065</v>
      </c>
      <c r="B34" s="12" t="s">
        <v>1066</v>
      </c>
      <c r="C34" s="12" t="s">
        <v>1067</v>
      </c>
      <c r="D34" s="12" t="s">
        <v>1916</v>
      </c>
      <c r="E34" s="12" t="s">
        <v>409</v>
      </c>
      <c r="F34" s="12" t="s">
        <v>410</v>
      </c>
      <c r="G34" s="12" t="s">
        <v>345</v>
      </c>
      <c r="H34" s="12" t="s">
        <v>1068</v>
      </c>
      <c r="I34" s="12" t="s">
        <v>1069</v>
      </c>
      <c r="J34" s="20" t="s">
        <v>1069</v>
      </c>
      <c r="K34" s="12">
        <v>5454484</v>
      </c>
      <c r="L34" s="12" t="s">
        <v>235</v>
      </c>
      <c r="M34" s="47">
        <v>233</v>
      </c>
      <c r="N34" s="47">
        <v>1639</v>
      </c>
      <c r="O34" s="48">
        <v>14.215985356924953</v>
      </c>
      <c r="P34" s="67" t="s">
        <v>1934</v>
      </c>
    </row>
    <row r="35" spans="1:16" s="5" customFormat="1" x14ac:dyDescent="0.25">
      <c r="A35" s="14" t="s">
        <v>11</v>
      </c>
      <c r="B35" s="15" t="s">
        <v>1883</v>
      </c>
      <c r="C35" s="14"/>
      <c r="D35" s="14" t="s">
        <v>1917</v>
      </c>
      <c r="E35" s="14"/>
      <c r="F35" s="14"/>
      <c r="G35" s="14"/>
      <c r="H35" s="14"/>
      <c r="I35" s="14"/>
      <c r="J35" s="21"/>
      <c r="K35" s="14">
        <v>54011</v>
      </c>
      <c r="L35" s="14" t="s">
        <v>10</v>
      </c>
      <c r="M35" s="41">
        <v>3753</v>
      </c>
      <c r="N35" s="41">
        <v>46171</v>
      </c>
      <c r="O35" s="38">
        <v>8.1284789153364656</v>
      </c>
      <c r="P35" s="65">
        <v>47900</v>
      </c>
    </row>
    <row r="36" spans="1:16" x14ac:dyDescent="0.25">
      <c r="A36" s="16" t="s">
        <v>1615</v>
      </c>
      <c r="B36" s="16" t="s">
        <v>1616</v>
      </c>
      <c r="C36" s="16" t="s">
        <v>1617</v>
      </c>
      <c r="D36" s="16" t="s">
        <v>1915</v>
      </c>
      <c r="E36" s="16" t="s">
        <v>827</v>
      </c>
      <c r="F36" s="16" t="s">
        <v>828</v>
      </c>
      <c r="G36" s="16" t="s">
        <v>345</v>
      </c>
      <c r="H36" s="16" t="s">
        <v>1618</v>
      </c>
      <c r="I36" s="16" t="s">
        <v>1619</v>
      </c>
      <c r="J36" s="19" t="s">
        <v>1619</v>
      </c>
      <c r="K36" s="16" t="s">
        <v>1879</v>
      </c>
      <c r="L36" s="16" t="s">
        <v>1879</v>
      </c>
      <c r="M36" s="60">
        <f>M38-M37</f>
        <v>878</v>
      </c>
      <c r="N36" s="60">
        <f>N38-N37</f>
        <v>3035</v>
      </c>
      <c r="O36" s="61">
        <f>M36/N36*100</f>
        <v>28.929159802306426</v>
      </c>
      <c r="P36" s="62" t="s">
        <v>1934</v>
      </c>
    </row>
    <row r="37" spans="1:16" s="6" customFormat="1" x14ac:dyDescent="0.25">
      <c r="A37" s="12" t="s">
        <v>824</v>
      </c>
      <c r="B37" s="12" t="s">
        <v>825</v>
      </c>
      <c r="C37" s="12" t="s">
        <v>826</v>
      </c>
      <c r="D37" s="12" t="s">
        <v>1916</v>
      </c>
      <c r="E37" s="12" t="s">
        <v>827</v>
      </c>
      <c r="F37" s="12" t="s">
        <v>828</v>
      </c>
      <c r="G37" s="12" t="s">
        <v>345</v>
      </c>
      <c r="H37" s="12" t="s">
        <v>829</v>
      </c>
      <c r="I37" s="12" t="s">
        <v>830</v>
      </c>
      <c r="J37" s="20" t="s">
        <v>830</v>
      </c>
      <c r="K37" s="12">
        <v>5432884</v>
      </c>
      <c r="L37" s="12" t="s">
        <v>190</v>
      </c>
      <c r="M37" s="63">
        <v>7</v>
      </c>
      <c r="N37" s="63">
        <v>235</v>
      </c>
      <c r="O37" s="66">
        <v>2.9787234042553195</v>
      </c>
      <c r="P37" s="67" t="s">
        <v>1934</v>
      </c>
    </row>
    <row r="38" spans="1:16" s="17" customFormat="1" x14ac:dyDescent="0.25">
      <c r="A38" s="14" t="s">
        <v>13</v>
      </c>
      <c r="B38" s="15" t="s">
        <v>1883</v>
      </c>
      <c r="C38" s="14"/>
      <c r="D38" s="14" t="s">
        <v>1917</v>
      </c>
      <c r="E38" s="14"/>
      <c r="F38" s="14"/>
      <c r="G38" s="14"/>
      <c r="H38" s="14"/>
      <c r="I38" s="14"/>
      <c r="J38" s="21"/>
      <c r="K38" s="14">
        <v>54013</v>
      </c>
      <c r="L38" s="14" t="s">
        <v>12</v>
      </c>
      <c r="M38" s="41">
        <v>885</v>
      </c>
      <c r="N38" s="41">
        <v>3270</v>
      </c>
      <c r="O38" s="38">
        <v>27.064220183486238</v>
      </c>
      <c r="P38" s="65">
        <v>60200</v>
      </c>
    </row>
    <row r="39" spans="1:16" x14ac:dyDescent="0.25">
      <c r="A39" s="16" t="s">
        <v>1620</v>
      </c>
      <c r="B39" s="16" t="s">
        <v>1621</v>
      </c>
      <c r="C39" s="16" t="s">
        <v>1622</v>
      </c>
      <c r="D39" s="16" t="s">
        <v>1915</v>
      </c>
      <c r="E39" s="16" t="s">
        <v>636</v>
      </c>
      <c r="F39" s="16" t="s">
        <v>637</v>
      </c>
      <c r="G39" s="16" t="s">
        <v>345</v>
      </c>
      <c r="H39" s="16" t="s">
        <v>1623</v>
      </c>
      <c r="I39" s="16" t="s">
        <v>1624</v>
      </c>
      <c r="J39" s="19" t="s">
        <v>1624</v>
      </c>
      <c r="K39" s="16" t="s">
        <v>1879</v>
      </c>
      <c r="L39" s="16" t="s">
        <v>1879</v>
      </c>
      <c r="M39" s="60">
        <f>M41-M40</f>
        <v>1088</v>
      </c>
      <c r="N39" s="60">
        <f>N41-N40</f>
        <v>3700</v>
      </c>
      <c r="O39" s="61">
        <f>M39/N39*100</f>
        <v>29.405405405405403</v>
      </c>
      <c r="P39" s="62" t="s">
        <v>1934</v>
      </c>
    </row>
    <row r="40" spans="1:16" s="6" customFormat="1" x14ac:dyDescent="0.25">
      <c r="A40" s="12" t="s">
        <v>633</v>
      </c>
      <c r="B40" s="12" t="s">
        <v>634</v>
      </c>
      <c r="C40" s="12" t="s">
        <v>635</v>
      </c>
      <c r="D40" s="12" t="s">
        <v>1916</v>
      </c>
      <c r="E40" s="12" t="s">
        <v>636</v>
      </c>
      <c r="F40" s="12" t="s">
        <v>637</v>
      </c>
      <c r="G40" s="12" t="s">
        <v>345</v>
      </c>
      <c r="H40" s="12" t="s">
        <v>638</v>
      </c>
      <c r="I40" s="12" t="s">
        <v>639</v>
      </c>
      <c r="J40" s="20" t="s">
        <v>639</v>
      </c>
      <c r="K40" s="12">
        <v>5415676</v>
      </c>
      <c r="L40" s="12" t="s">
        <v>156</v>
      </c>
      <c r="M40" s="63">
        <v>27</v>
      </c>
      <c r="N40" s="63">
        <v>282</v>
      </c>
      <c r="O40" s="66">
        <v>9.5744680851063837</v>
      </c>
      <c r="P40" s="67" t="s">
        <v>1934</v>
      </c>
    </row>
    <row r="41" spans="1:16" s="17" customFormat="1" x14ac:dyDescent="0.25">
      <c r="A41" s="14" t="s">
        <v>15</v>
      </c>
      <c r="B41" s="15" t="s">
        <v>1883</v>
      </c>
      <c r="C41" s="14"/>
      <c r="D41" s="14" t="s">
        <v>1917</v>
      </c>
      <c r="E41" s="14"/>
      <c r="F41" s="14"/>
      <c r="G41" s="14"/>
      <c r="H41" s="14"/>
      <c r="I41" s="14"/>
      <c r="J41" s="21"/>
      <c r="K41" s="14">
        <v>54015</v>
      </c>
      <c r="L41" s="14" t="s">
        <v>14</v>
      </c>
      <c r="M41" s="41">
        <v>1115</v>
      </c>
      <c r="N41" s="41">
        <v>3982</v>
      </c>
      <c r="O41" s="38">
        <v>28.001004520341539</v>
      </c>
      <c r="P41" s="65">
        <v>30500</v>
      </c>
    </row>
    <row r="42" spans="1:16" x14ac:dyDescent="0.25">
      <c r="A42" s="16" t="s">
        <v>1625</v>
      </c>
      <c r="B42" s="16" t="s">
        <v>1626</v>
      </c>
      <c r="C42" s="16" t="s">
        <v>1627</v>
      </c>
      <c r="D42" s="16" t="s">
        <v>1915</v>
      </c>
      <c r="E42" s="16" t="s">
        <v>1540</v>
      </c>
      <c r="F42" s="16" t="s">
        <v>1541</v>
      </c>
      <c r="G42" s="16" t="s">
        <v>345</v>
      </c>
      <c r="H42" s="16" t="s">
        <v>1628</v>
      </c>
      <c r="I42" s="16" t="s">
        <v>1629</v>
      </c>
      <c r="J42" s="19" t="s">
        <v>1629</v>
      </c>
      <c r="K42" s="16" t="s">
        <v>1879</v>
      </c>
      <c r="L42" s="16" t="s">
        <v>1879</v>
      </c>
      <c r="M42" s="60">
        <f>M44-M43</f>
        <v>580</v>
      </c>
      <c r="N42" s="60">
        <f>N44-N43</f>
        <v>2859</v>
      </c>
      <c r="O42" s="61">
        <f>M42/N42*100</f>
        <v>20.286813571178733</v>
      </c>
      <c r="P42" s="62" t="s">
        <v>1934</v>
      </c>
    </row>
    <row r="43" spans="1:16" s="6" customFormat="1" x14ac:dyDescent="0.25">
      <c r="A43" s="12" t="s">
        <v>1537</v>
      </c>
      <c r="B43" s="12" t="s">
        <v>1538</v>
      </c>
      <c r="C43" s="12" t="s">
        <v>1539</v>
      </c>
      <c r="D43" s="12" t="s">
        <v>1916</v>
      </c>
      <c r="E43" s="12" t="s">
        <v>1540</v>
      </c>
      <c r="F43" s="12" t="s">
        <v>1541</v>
      </c>
      <c r="G43" s="12" t="s">
        <v>345</v>
      </c>
      <c r="H43" s="12" t="s">
        <v>1542</v>
      </c>
      <c r="I43" s="12" t="s">
        <v>1543</v>
      </c>
      <c r="J43" s="20" t="s">
        <v>1543</v>
      </c>
      <c r="K43" s="12">
        <v>5486116</v>
      </c>
      <c r="L43" s="12" t="s">
        <v>325</v>
      </c>
      <c r="M43" s="63">
        <v>42</v>
      </c>
      <c r="N43" s="63">
        <v>465</v>
      </c>
      <c r="O43" s="66">
        <v>9.0322580645161281</v>
      </c>
      <c r="P43" s="67" t="s">
        <v>1934</v>
      </c>
    </row>
    <row r="44" spans="1:16" s="17" customFormat="1" x14ac:dyDescent="0.25">
      <c r="A44" s="14" t="s">
        <v>17</v>
      </c>
      <c r="B44" s="15" t="s">
        <v>1883</v>
      </c>
      <c r="C44" s="14"/>
      <c r="D44" s="14" t="s">
        <v>1917</v>
      </c>
      <c r="E44" s="14"/>
      <c r="F44" s="14"/>
      <c r="G44" s="14"/>
      <c r="H44" s="14"/>
      <c r="I44" s="14"/>
      <c r="J44" s="21"/>
      <c r="K44" s="14">
        <v>54017</v>
      </c>
      <c r="L44" s="14" t="s">
        <v>16</v>
      </c>
      <c r="M44" s="41">
        <v>622</v>
      </c>
      <c r="N44" s="41">
        <v>3324</v>
      </c>
      <c r="O44" s="38">
        <v>18.712394705174489</v>
      </c>
      <c r="P44" s="65">
        <v>49700</v>
      </c>
    </row>
    <row r="45" spans="1:16" x14ac:dyDescent="0.25">
      <c r="A45" s="16" t="s">
        <v>1630</v>
      </c>
      <c r="B45" s="16" t="s">
        <v>1631</v>
      </c>
      <c r="C45" s="16" t="s">
        <v>1632</v>
      </c>
      <c r="D45" s="16" t="s">
        <v>1915</v>
      </c>
      <c r="E45" s="16" t="s">
        <v>381</v>
      </c>
      <c r="F45" s="16" t="s">
        <v>382</v>
      </c>
      <c r="G45" s="16" t="s">
        <v>345</v>
      </c>
      <c r="H45" s="16" t="s">
        <v>1633</v>
      </c>
      <c r="I45" s="16" t="s">
        <v>1634</v>
      </c>
      <c r="J45" s="19" t="s">
        <v>1634</v>
      </c>
      <c r="K45" s="16" t="s">
        <v>1879</v>
      </c>
      <c r="L45" s="16" t="s">
        <v>1879</v>
      </c>
      <c r="M45" s="60">
        <f>M56-M55-M54-M53-M52-M51-M50-M49-M48-M47-M46</f>
        <v>1914</v>
      </c>
      <c r="N45" s="60">
        <f>N56-N55-N54-N53-N52-N51-N50-N49-N48-N47-N46</f>
        <v>11064</v>
      </c>
      <c r="O45" s="61">
        <f>M45/N45*100</f>
        <v>17.299349240780913</v>
      </c>
      <c r="P45" s="62" t="s">
        <v>1934</v>
      </c>
    </row>
    <row r="46" spans="1:16" s="6" customFormat="1" x14ac:dyDescent="0.25">
      <c r="A46" s="12" t="s">
        <v>378</v>
      </c>
      <c r="B46" s="12" t="s">
        <v>379</v>
      </c>
      <c r="C46" s="12" t="s">
        <v>380</v>
      </c>
      <c r="D46" s="12" t="s">
        <v>1916</v>
      </c>
      <c r="E46" s="12" t="s">
        <v>381</v>
      </c>
      <c r="F46" s="12" t="s">
        <v>382</v>
      </c>
      <c r="G46" s="12" t="s">
        <v>345</v>
      </c>
      <c r="H46" s="12" t="s">
        <v>383</v>
      </c>
      <c r="I46" s="12" t="s">
        <v>384</v>
      </c>
      <c r="J46" s="20" t="s">
        <v>384</v>
      </c>
      <c r="K46" s="12">
        <v>5401996</v>
      </c>
      <c r="L46" s="12" t="s">
        <v>115</v>
      </c>
      <c r="M46" s="63">
        <v>87</v>
      </c>
      <c r="N46" s="63">
        <v>619</v>
      </c>
      <c r="O46" s="66">
        <v>14.054927302100161</v>
      </c>
      <c r="P46" s="67" t="s">
        <v>1934</v>
      </c>
    </row>
    <row r="47" spans="1:16" s="17" customFormat="1" x14ac:dyDescent="0.25">
      <c r="A47" s="12" t="s">
        <v>741</v>
      </c>
      <c r="B47" s="12" t="s">
        <v>742</v>
      </c>
      <c r="C47" s="12" t="s">
        <v>743</v>
      </c>
      <c r="D47" s="12" t="s">
        <v>1916</v>
      </c>
      <c r="E47" s="12" t="s">
        <v>381</v>
      </c>
      <c r="F47" s="12" t="s">
        <v>382</v>
      </c>
      <c r="G47" s="12" t="s">
        <v>345</v>
      </c>
      <c r="H47" s="12" t="s">
        <v>744</v>
      </c>
      <c r="I47" s="12" t="s">
        <v>745</v>
      </c>
      <c r="J47" s="20" t="s">
        <v>745</v>
      </c>
      <c r="K47" s="12">
        <v>5427028</v>
      </c>
      <c r="L47" s="12" t="s">
        <v>175</v>
      </c>
      <c r="M47" s="63">
        <v>34</v>
      </c>
      <c r="N47" s="63">
        <v>1405</v>
      </c>
      <c r="O47" s="66">
        <v>2.4199288256227756</v>
      </c>
      <c r="P47" s="67" t="s">
        <v>1934</v>
      </c>
    </row>
    <row r="48" spans="1:16" x14ac:dyDescent="0.25">
      <c r="A48" s="12" t="s">
        <v>792</v>
      </c>
      <c r="B48" s="12" t="s">
        <v>793</v>
      </c>
      <c r="C48" s="12" t="s">
        <v>794</v>
      </c>
      <c r="D48" s="12" t="s">
        <v>1916</v>
      </c>
      <c r="E48" s="12" t="s">
        <v>381</v>
      </c>
      <c r="F48" s="12" t="s">
        <v>382</v>
      </c>
      <c r="G48" s="12" t="s">
        <v>345</v>
      </c>
      <c r="H48" s="12" t="s">
        <v>795</v>
      </c>
      <c r="I48" s="12" t="s">
        <v>796</v>
      </c>
      <c r="J48" s="20" t="s">
        <v>796</v>
      </c>
      <c r="K48" s="12">
        <v>5430364</v>
      </c>
      <c r="L48" s="12" t="s">
        <v>184</v>
      </c>
      <c r="M48" s="63">
        <v>8</v>
      </c>
      <c r="N48" s="63">
        <v>335</v>
      </c>
      <c r="O48" s="66">
        <v>2.3880597014925375</v>
      </c>
      <c r="P48" s="67" t="s">
        <v>1934</v>
      </c>
    </row>
    <row r="49" spans="1:16" x14ac:dyDescent="0.25">
      <c r="A49" s="12" t="s">
        <v>1050</v>
      </c>
      <c r="B49" s="12" t="s">
        <v>1051</v>
      </c>
      <c r="C49" s="12" t="s">
        <v>1052</v>
      </c>
      <c r="D49" s="12" t="s">
        <v>1916</v>
      </c>
      <c r="E49" s="12" t="s">
        <v>381</v>
      </c>
      <c r="F49" s="12" t="s">
        <v>382</v>
      </c>
      <c r="G49" s="12" t="s">
        <v>345</v>
      </c>
      <c r="H49" s="12" t="s">
        <v>1053</v>
      </c>
      <c r="I49" s="12" t="s">
        <v>1054</v>
      </c>
      <c r="J49" s="20" t="s">
        <v>1054</v>
      </c>
      <c r="K49" s="12">
        <v>5452780</v>
      </c>
      <c r="L49" s="12" t="s">
        <v>232</v>
      </c>
      <c r="M49" s="63">
        <v>35</v>
      </c>
      <c r="N49" s="63">
        <v>257</v>
      </c>
      <c r="O49" s="66">
        <v>13.618677042801556</v>
      </c>
      <c r="P49" s="67" t="s">
        <v>1934</v>
      </c>
    </row>
    <row r="50" spans="1:16" x14ac:dyDescent="0.25">
      <c r="A50" s="13" t="s">
        <v>1080</v>
      </c>
      <c r="B50" s="13" t="s">
        <v>1081</v>
      </c>
      <c r="C50" s="13" t="s">
        <v>1082</v>
      </c>
      <c r="D50" s="13" t="s">
        <v>1916</v>
      </c>
      <c r="E50" s="13" t="s">
        <v>1083</v>
      </c>
      <c r="F50" s="13" t="s">
        <v>382</v>
      </c>
      <c r="G50" s="13" t="s">
        <v>345</v>
      </c>
      <c r="H50" s="13" t="s">
        <v>1084</v>
      </c>
      <c r="I50" s="13" t="s">
        <v>1085</v>
      </c>
      <c r="J50" s="22" t="s">
        <v>1891</v>
      </c>
      <c r="K50" s="13">
        <v>5455468</v>
      </c>
      <c r="L50" s="13" t="s">
        <v>238</v>
      </c>
      <c r="M50" s="68">
        <v>0</v>
      </c>
      <c r="N50" s="68">
        <v>660</v>
      </c>
      <c r="O50" s="69">
        <v>0</v>
      </c>
      <c r="P50" s="70" t="s">
        <v>1934</v>
      </c>
    </row>
    <row r="51" spans="1:16" x14ac:dyDescent="0.25">
      <c r="A51" s="12" t="s">
        <v>1109</v>
      </c>
      <c r="B51" s="12" t="s">
        <v>1110</v>
      </c>
      <c r="C51" s="12" t="s">
        <v>1111</v>
      </c>
      <c r="D51" s="12" t="s">
        <v>1916</v>
      </c>
      <c r="E51" s="12" t="s">
        <v>381</v>
      </c>
      <c r="F51" s="12" t="s">
        <v>382</v>
      </c>
      <c r="G51" s="12" t="s">
        <v>345</v>
      </c>
      <c r="H51" s="12" t="s">
        <v>1112</v>
      </c>
      <c r="I51" s="12" t="s">
        <v>1113</v>
      </c>
      <c r="J51" s="20" t="s">
        <v>1113</v>
      </c>
      <c r="K51" s="12">
        <v>5456404</v>
      </c>
      <c r="L51" s="12" t="s">
        <v>243</v>
      </c>
      <c r="M51" s="63">
        <v>5</v>
      </c>
      <c r="N51" s="63">
        <v>543</v>
      </c>
      <c r="O51" s="66">
        <v>0.92081031307550654</v>
      </c>
      <c r="P51" s="67" t="s">
        <v>1934</v>
      </c>
    </row>
    <row r="52" spans="1:16" s="5" customFormat="1" x14ac:dyDescent="0.25">
      <c r="A52" s="12" t="s">
        <v>1165</v>
      </c>
      <c r="B52" s="12" t="s">
        <v>1166</v>
      </c>
      <c r="C52" s="12" t="s">
        <v>1167</v>
      </c>
      <c r="D52" s="12" t="s">
        <v>1916</v>
      </c>
      <c r="E52" s="12" t="s">
        <v>381</v>
      </c>
      <c r="F52" s="12" t="s">
        <v>382</v>
      </c>
      <c r="G52" s="12" t="s">
        <v>345</v>
      </c>
      <c r="H52" s="12" t="s">
        <v>1168</v>
      </c>
      <c r="I52" s="12" t="s">
        <v>1169</v>
      </c>
      <c r="J52" s="20" t="s">
        <v>1169</v>
      </c>
      <c r="K52" s="12">
        <v>5460028</v>
      </c>
      <c r="L52" s="12" t="s">
        <v>253</v>
      </c>
      <c r="M52" s="63">
        <v>377</v>
      </c>
      <c r="N52" s="63">
        <v>3978</v>
      </c>
      <c r="O52" s="66">
        <v>9.477124183006536</v>
      </c>
      <c r="P52" s="67" t="s">
        <v>1934</v>
      </c>
    </row>
    <row r="53" spans="1:16" x14ac:dyDescent="0.25">
      <c r="A53" s="12" t="s">
        <v>1202</v>
      </c>
      <c r="B53" s="12" t="s">
        <v>1203</v>
      </c>
      <c r="C53" s="12" t="s">
        <v>1204</v>
      </c>
      <c r="D53" s="12" t="s">
        <v>1916</v>
      </c>
      <c r="E53" s="12" t="s">
        <v>381</v>
      </c>
      <c r="F53" s="12" t="s">
        <v>382</v>
      </c>
      <c r="G53" s="12" t="s">
        <v>345</v>
      </c>
      <c r="H53" s="12" t="s">
        <v>1205</v>
      </c>
      <c r="I53" s="12" t="s">
        <v>1206</v>
      </c>
      <c r="J53" s="20" t="s">
        <v>1206</v>
      </c>
      <c r="K53" s="12">
        <v>5462356</v>
      </c>
      <c r="L53" s="12" t="s">
        <v>260</v>
      </c>
      <c r="M53" s="63">
        <v>12</v>
      </c>
      <c r="N53" s="63">
        <v>72</v>
      </c>
      <c r="O53" s="66">
        <v>16.666666666666664</v>
      </c>
      <c r="P53" s="67" t="s">
        <v>1934</v>
      </c>
    </row>
    <row r="54" spans="1:16" x14ac:dyDescent="0.25">
      <c r="A54" s="13" t="s">
        <v>1384</v>
      </c>
      <c r="B54" s="13" t="s">
        <v>1385</v>
      </c>
      <c r="C54" s="13" t="s">
        <v>1386</v>
      </c>
      <c r="D54" s="13" t="s">
        <v>1916</v>
      </c>
      <c r="E54" s="13" t="s">
        <v>381</v>
      </c>
      <c r="F54" s="13" t="s">
        <v>459</v>
      </c>
      <c r="G54" s="13" t="s">
        <v>345</v>
      </c>
      <c r="H54" s="13" t="s">
        <v>1387</v>
      </c>
      <c r="I54" s="13" t="s">
        <v>1388</v>
      </c>
      <c r="J54" s="22" t="s">
        <v>1892</v>
      </c>
      <c r="K54" s="13">
        <v>5474740</v>
      </c>
      <c r="L54" s="13" t="s">
        <v>295</v>
      </c>
      <c r="M54" s="68">
        <v>12</v>
      </c>
      <c r="N54" s="68">
        <v>443</v>
      </c>
      <c r="O54" s="69">
        <f>M54/N54*100</f>
        <v>2.7088036117381491</v>
      </c>
      <c r="P54" s="70" t="s">
        <v>1934</v>
      </c>
    </row>
    <row r="55" spans="1:16" x14ac:dyDescent="0.25">
      <c r="A55" s="12" t="s">
        <v>1445</v>
      </c>
      <c r="B55" s="12" t="s">
        <v>1446</v>
      </c>
      <c r="C55" s="12" t="s">
        <v>1447</v>
      </c>
      <c r="D55" s="12" t="s">
        <v>1916</v>
      </c>
      <c r="E55" s="12" t="s">
        <v>381</v>
      </c>
      <c r="F55" s="12" t="s">
        <v>382</v>
      </c>
      <c r="G55" s="12" t="s">
        <v>345</v>
      </c>
      <c r="H55" s="12" t="s">
        <v>1448</v>
      </c>
      <c r="I55" s="12" t="s">
        <v>1449</v>
      </c>
      <c r="J55" s="20" t="s">
        <v>1449</v>
      </c>
      <c r="K55" s="12">
        <v>5480284</v>
      </c>
      <c r="L55" s="12" t="s">
        <v>307</v>
      </c>
      <c r="M55" s="63">
        <v>0</v>
      </c>
      <c r="N55" s="63">
        <v>16</v>
      </c>
      <c r="O55" s="66">
        <v>0</v>
      </c>
      <c r="P55" s="67" t="s">
        <v>1934</v>
      </c>
    </row>
    <row r="56" spans="1:16" s="5" customFormat="1" x14ac:dyDescent="0.25">
      <c r="A56" s="14" t="s">
        <v>19</v>
      </c>
      <c r="B56" s="15" t="s">
        <v>1883</v>
      </c>
      <c r="C56" s="14"/>
      <c r="D56" s="14" t="s">
        <v>1917</v>
      </c>
      <c r="E56" s="14"/>
      <c r="F56" s="14"/>
      <c r="G56" s="14"/>
      <c r="H56" s="14"/>
      <c r="I56" s="14"/>
      <c r="J56" s="21"/>
      <c r="K56" s="14">
        <v>54019</v>
      </c>
      <c r="L56" s="14" t="s">
        <v>18</v>
      </c>
      <c r="M56" s="41">
        <v>2484</v>
      </c>
      <c r="N56" s="41">
        <v>19392</v>
      </c>
      <c r="O56" s="38">
        <v>12.809405940594059</v>
      </c>
      <c r="P56" s="65">
        <v>49400</v>
      </c>
    </row>
    <row r="57" spans="1:16" x14ac:dyDescent="0.25">
      <c r="A57" s="16" t="s">
        <v>1635</v>
      </c>
      <c r="B57" s="16" t="s">
        <v>1636</v>
      </c>
      <c r="C57" s="16" t="s">
        <v>1637</v>
      </c>
      <c r="D57" s="16" t="s">
        <v>1915</v>
      </c>
      <c r="E57" s="16" t="s">
        <v>815</v>
      </c>
      <c r="F57" s="16" t="s">
        <v>816</v>
      </c>
      <c r="G57" s="16" t="s">
        <v>345</v>
      </c>
      <c r="H57" s="16" t="s">
        <v>1638</v>
      </c>
      <c r="I57" s="16" t="s">
        <v>1639</v>
      </c>
      <c r="J57" s="19" t="s">
        <v>1639</v>
      </c>
      <c r="K57" s="16" t="s">
        <v>1879</v>
      </c>
      <c r="L57" s="16" t="s">
        <v>1879</v>
      </c>
      <c r="M57" s="60">
        <f>M60-M59-M58</f>
        <v>726</v>
      </c>
      <c r="N57" s="60">
        <f>N60-N59-N58</f>
        <v>2448</v>
      </c>
      <c r="O57" s="61">
        <f>M57/N57*100</f>
        <v>29.656862745098039</v>
      </c>
      <c r="P57" s="62" t="s">
        <v>1934</v>
      </c>
    </row>
    <row r="58" spans="1:16" s="6" customFormat="1" x14ac:dyDescent="0.25">
      <c r="A58" s="12" t="s">
        <v>812</v>
      </c>
      <c r="B58" s="12" t="s">
        <v>813</v>
      </c>
      <c r="C58" s="12" t="s">
        <v>814</v>
      </c>
      <c r="D58" s="12" t="s">
        <v>1916</v>
      </c>
      <c r="E58" s="12" t="s">
        <v>815</v>
      </c>
      <c r="F58" s="12" t="s">
        <v>816</v>
      </c>
      <c r="G58" s="12" t="s">
        <v>345</v>
      </c>
      <c r="H58" s="12" t="s">
        <v>817</v>
      </c>
      <c r="I58" s="12" t="s">
        <v>818</v>
      </c>
      <c r="J58" s="20" t="s">
        <v>818</v>
      </c>
      <c r="K58" s="12">
        <v>5432044</v>
      </c>
      <c r="L58" s="12" t="s">
        <v>188</v>
      </c>
      <c r="M58" s="63">
        <v>77</v>
      </c>
      <c r="N58" s="63">
        <v>604</v>
      </c>
      <c r="O58" s="66">
        <v>12.748344370860929</v>
      </c>
      <c r="P58" s="67" t="s">
        <v>1934</v>
      </c>
    </row>
    <row r="59" spans="1:16" s="17" customFormat="1" x14ac:dyDescent="0.25">
      <c r="A59" s="12" t="s">
        <v>1364</v>
      </c>
      <c r="B59" s="12" t="s">
        <v>1365</v>
      </c>
      <c r="C59" s="12" t="s">
        <v>1366</v>
      </c>
      <c r="D59" s="12" t="s">
        <v>1916</v>
      </c>
      <c r="E59" s="12" t="s">
        <v>815</v>
      </c>
      <c r="F59" s="12" t="s">
        <v>816</v>
      </c>
      <c r="G59" s="12" t="s">
        <v>345</v>
      </c>
      <c r="H59" s="12" t="s">
        <v>1367</v>
      </c>
      <c r="I59" s="12" t="s">
        <v>1368</v>
      </c>
      <c r="J59" s="20" t="s">
        <v>1368</v>
      </c>
      <c r="K59" s="12">
        <v>5471620</v>
      </c>
      <c r="L59" s="12" t="s">
        <v>291</v>
      </c>
      <c r="M59" s="63">
        <v>12</v>
      </c>
      <c r="N59" s="63">
        <v>71</v>
      </c>
      <c r="O59" s="66">
        <v>16.901408450704224</v>
      </c>
      <c r="P59" s="67" t="s">
        <v>1934</v>
      </c>
    </row>
    <row r="60" spans="1:16" x14ac:dyDescent="0.25">
      <c r="A60" s="14" t="s">
        <v>21</v>
      </c>
      <c r="B60" s="15" t="s">
        <v>1883</v>
      </c>
      <c r="C60" s="14"/>
      <c r="D60" s="14" t="s">
        <v>1917</v>
      </c>
      <c r="E60" s="14"/>
      <c r="F60" s="14"/>
      <c r="G60" s="14"/>
      <c r="H60" s="14"/>
      <c r="I60" s="14"/>
      <c r="J60" s="21"/>
      <c r="K60" s="14">
        <v>54021</v>
      </c>
      <c r="L60" s="14" t="s">
        <v>20</v>
      </c>
      <c r="M60" s="41">
        <v>815</v>
      </c>
      <c r="N60" s="41">
        <v>3123</v>
      </c>
      <c r="O60" s="38">
        <v>26.096701889209093</v>
      </c>
      <c r="P60" s="65">
        <v>34600</v>
      </c>
    </row>
    <row r="61" spans="1:16" x14ac:dyDescent="0.25">
      <c r="A61" s="16" t="s">
        <v>1640</v>
      </c>
      <c r="B61" s="16" t="s">
        <v>1641</v>
      </c>
      <c r="C61" s="16" t="s">
        <v>1642</v>
      </c>
      <c r="D61" s="16" t="s">
        <v>1915</v>
      </c>
      <c r="E61" s="16" t="s">
        <v>430</v>
      </c>
      <c r="F61" s="16" t="s">
        <v>431</v>
      </c>
      <c r="G61" s="16" t="s">
        <v>345</v>
      </c>
      <c r="H61" s="16" t="s">
        <v>1643</v>
      </c>
      <c r="I61" s="16" t="s">
        <v>1644</v>
      </c>
      <c r="J61" s="19" t="s">
        <v>1644</v>
      </c>
      <c r="K61" s="16" t="s">
        <v>1879</v>
      </c>
      <c r="L61" s="16" t="s">
        <v>1879</v>
      </c>
      <c r="M61" s="60">
        <f>M64-M63-M62</f>
        <v>837</v>
      </c>
      <c r="N61" s="60">
        <f>N64-N63-N62</f>
        <v>4385</v>
      </c>
      <c r="O61" s="61">
        <f>M61/N61*100</f>
        <v>19.087799315849487</v>
      </c>
      <c r="P61" s="62" t="s">
        <v>1934</v>
      </c>
    </row>
    <row r="62" spans="1:16" s="6" customFormat="1" x14ac:dyDescent="0.25">
      <c r="A62" s="12" t="s">
        <v>1212</v>
      </c>
      <c r="B62" s="12" t="s">
        <v>1213</v>
      </c>
      <c r="C62" s="12" t="s">
        <v>1214</v>
      </c>
      <c r="D62" s="12" t="s">
        <v>1916</v>
      </c>
      <c r="E62" s="12" t="s">
        <v>430</v>
      </c>
      <c r="F62" s="12" t="s">
        <v>431</v>
      </c>
      <c r="G62" s="12" t="s">
        <v>345</v>
      </c>
      <c r="H62" s="12" t="s">
        <v>1215</v>
      </c>
      <c r="I62" s="12" t="s">
        <v>1216</v>
      </c>
      <c r="J62" s="20" t="s">
        <v>1216</v>
      </c>
      <c r="K62" s="12">
        <v>5462956</v>
      </c>
      <c r="L62" s="12" t="s">
        <v>262</v>
      </c>
      <c r="M62" s="63">
        <v>135</v>
      </c>
      <c r="N62" s="63">
        <v>1195</v>
      </c>
      <c r="O62" s="66">
        <v>11.297071129707113</v>
      </c>
      <c r="P62" s="67" t="s">
        <v>1934</v>
      </c>
    </row>
    <row r="63" spans="1:16" s="17" customFormat="1" x14ac:dyDescent="0.25">
      <c r="A63" s="12" t="s">
        <v>427</v>
      </c>
      <c r="B63" s="12" t="s">
        <v>428</v>
      </c>
      <c r="C63" s="12" t="s">
        <v>429</v>
      </c>
      <c r="D63" s="12" t="s">
        <v>1916</v>
      </c>
      <c r="E63" s="12" t="s">
        <v>430</v>
      </c>
      <c r="F63" s="12" t="s">
        <v>431</v>
      </c>
      <c r="G63" s="12" t="s">
        <v>345</v>
      </c>
      <c r="H63" s="12" t="s">
        <v>432</v>
      </c>
      <c r="I63" s="12" t="s">
        <v>433</v>
      </c>
      <c r="J63" s="20" t="s">
        <v>433</v>
      </c>
      <c r="K63" s="12">
        <v>5404924</v>
      </c>
      <c r="L63" s="12" t="s">
        <v>122</v>
      </c>
      <c r="M63" s="63">
        <v>6</v>
      </c>
      <c r="N63" s="63">
        <v>125</v>
      </c>
      <c r="O63" s="66">
        <v>4.8</v>
      </c>
      <c r="P63" s="67" t="s">
        <v>1934</v>
      </c>
    </row>
    <row r="64" spans="1:16" x14ac:dyDescent="0.25">
      <c r="A64" s="14" t="s">
        <v>23</v>
      </c>
      <c r="B64" s="15" t="s">
        <v>1883</v>
      </c>
      <c r="C64" s="14"/>
      <c r="D64" s="14" t="s">
        <v>1917</v>
      </c>
      <c r="E64" s="14"/>
      <c r="F64" s="14"/>
      <c r="G64" s="14"/>
      <c r="H64" s="14"/>
      <c r="I64" s="14"/>
      <c r="J64" s="21"/>
      <c r="K64" s="14">
        <v>54023</v>
      </c>
      <c r="L64" s="14" t="s">
        <v>22</v>
      </c>
      <c r="M64" s="41">
        <v>978</v>
      </c>
      <c r="N64" s="41">
        <v>5705</v>
      </c>
      <c r="O64" s="38">
        <v>17.142857142857142</v>
      </c>
      <c r="P64" s="65">
        <v>52700</v>
      </c>
    </row>
    <row r="65" spans="1:16" x14ac:dyDescent="0.25">
      <c r="A65" s="16" t="s">
        <v>1645</v>
      </c>
      <c r="B65" s="16" t="s">
        <v>1646</v>
      </c>
      <c r="C65" s="16" t="s">
        <v>1647</v>
      </c>
      <c r="D65" s="16" t="s">
        <v>1915</v>
      </c>
      <c r="E65" s="16" t="s">
        <v>733</v>
      </c>
      <c r="F65" s="16" t="s">
        <v>359</v>
      </c>
      <c r="G65" s="16" t="s">
        <v>345</v>
      </c>
      <c r="H65" s="16" t="s">
        <v>1648</v>
      </c>
      <c r="I65" s="16" t="s">
        <v>1649</v>
      </c>
      <c r="J65" s="19" t="s">
        <v>1649</v>
      </c>
      <c r="K65" s="16" t="s">
        <v>1879</v>
      </c>
      <c r="L65" s="16" t="s">
        <v>1879</v>
      </c>
      <c r="M65" s="60">
        <f>M74-M73-M72-M71-M70-M69-M68-M67-M66</f>
        <v>2204</v>
      </c>
      <c r="N65" s="60">
        <f>N74-N73-N72-N71-N70-N69-N68-N67-N66</f>
        <v>11806</v>
      </c>
      <c r="O65" s="61">
        <f>M65/N65*100</f>
        <v>18.668473657462307</v>
      </c>
      <c r="P65" s="62" t="s">
        <v>1934</v>
      </c>
    </row>
    <row r="66" spans="1:16" s="6" customFormat="1" x14ac:dyDescent="0.25">
      <c r="A66" s="13" t="s">
        <v>355</v>
      </c>
      <c r="B66" s="13" t="s">
        <v>356</v>
      </c>
      <c r="C66" s="13" t="s">
        <v>357</v>
      </c>
      <c r="D66" s="13" t="s">
        <v>1916</v>
      </c>
      <c r="E66" s="13" t="s">
        <v>358</v>
      </c>
      <c r="F66" s="13" t="s">
        <v>359</v>
      </c>
      <c r="G66" s="13" t="s">
        <v>345</v>
      </c>
      <c r="H66" s="13" t="s">
        <v>360</v>
      </c>
      <c r="I66" s="13" t="s">
        <v>361</v>
      </c>
      <c r="J66" s="22" t="s">
        <v>1893</v>
      </c>
      <c r="K66" s="13">
        <v>5400772</v>
      </c>
      <c r="L66" s="13" t="s">
        <v>112</v>
      </c>
      <c r="M66" s="68">
        <v>18</v>
      </c>
      <c r="N66" s="68">
        <v>412</v>
      </c>
      <c r="O66" s="69">
        <f>M66/N66*100</f>
        <v>4.3689320388349513</v>
      </c>
      <c r="P66" s="70" t="s">
        <v>1934</v>
      </c>
    </row>
    <row r="67" spans="1:16" s="17" customFormat="1" x14ac:dyDescent="0.25">
      <c r="A67" s="12" t="s">
        <v>730</v>
      </c>
      <c r="B67" s="12" t="s">
        <v>731</v>
      </c>
      <c r="C67" s="12" t="s">
        <v>732</v>
      </c>
      <c r="D67" s="12" t="s">
        <v>1916</v>
      </c>
      <c r="E67" s="12" t="s">
        <v>733</v>
      </c>
      <c r="F67" s="12" t="s">
        <v>359</v>
      </c>
      <c r="G67" s="12" t="s">
        <v>345</v>
      </c>
      <c r="H67" s="12" t="s">
        <v>734</v>
      </c>
      <c r="I67" s="12" t="s">
        <v>735</v>
      </c>
      <c r="J67" s="20" t="s">
        <v>735</v>
      </c>
      <c r="K67" s="12">
        <v>5426692</v>
      </c>
      <c r="L67" s="12" t="s">
        <v>173</v>
      </c>
      <c r="M67" s="63">
        <v>7</v>
      </c>
      <c r="N67" s="63">
        <v>113</v>
      </c>
      <c r="O67" s="66">
        <v>6.1946902654867255</v>
      </c>
      <c r="P67" s="67">
        <v>62500</v>
      </c>
    </row>
    <row r="68" spans="1:16" s="5" customFormat="1" x14ac:dyDescent="0.25">
      <c r="A68" s="12" t="s">
        <v>975</v>
      </c>
      <c r="B68" s="12" t="s">
        <v>976</v>
      </c>
      <c r="C68" s="12" t="s">
        <v>977</v>
      </c>
      <c r="D68" s="12" t="s">
        <v>1916</v>
      </c>
      <c r="E68" s="12" t="s">
        <v>733</v>
      </c>
      <c r="F68" s="12" t="s">
        <v>359</v>
      </c>
      <c r="G68" s="12" t="s">
        <v>345</v>
      </c>
      <c r="H68" s="12" t="s">
        <v>978</v>
      </c>
      <c r="I68" s="12" t="s">
        <v>979</v>
      </c>
      <c r="J68" s="20" t="s">
        <v>979</v>
      </c>
      <c r="K68" s="12">
        <v>5446636</v>
      </c>
      <c r="L68" s="12" t="s">
        <v>217</v>
      </c>
      <c r="M68" s="63">
        <v>0</v>
      </c>
      <c r="N68" s="63">
        <v>2327</v>
      </c>
      <c r="O68" s="66">
        <v>0</v>
      </c>
      <c r="P68" s="67" t="s">
        <v>1934</v>
      </c>
    </row>
    <row r="69" spans="1:16" x14ac:dyDescent="0.25">
      <c r="A69" s="12" t="s">
        <v>1273</v>
      </c>
      <c r="B69" s="12" t="s">
        <v>1274</v>
      </c>
      <c r="C69" s="12" t="s">
        <v>1275</v>
      </c>
      <c r="D69" s="12" t="s">
        <v>1916</v>
      </c>
      <c r="E69" s="12" t="s">
        <v>733</v>
      </c>
      <c r="F69" s="12" t="s">
        <v>359</v>
      </c>
      <c r="G69" s="12" t="s">
        <v>345</v>
      </c>
      <c r="H69" s="12" t="s">
        <v>1276</v>
      </c>
      <c r="I69" s="12" t="s">
        <v>1277</v>
      </c>
      <c r="J69" s="20" t="s">
        <v>1277</v>
      </c>
      <c r="K69" s="12">
        <v>5466412</v>
      </c>
      <c r="L69" s="12" t="s">
        <v>274</v>
      </c>
      <c r="M69" s="63">
        <v>4</v>
      </c>
      <c r="N69" s="63">
        <v>79</v>
      </c>
      <c r="O69" s="66">
        <v>5.0632911392405067</v>
      </c>
      <c r="P69" s="67" t="s">
        <v>1934</v>
      </c>
    </row>
    <row r="70" spans="1:16" x14ac:dyDescent="0.25">
      <c r="A70" s="12" t="s">
        <v>1278</v>
      </c>
      <c r="B70" s="12" t="s">
        <v>1279</v>
      </c>
      <c r="C70" s="12" t="s">
        <v>1280</v>
      </c>
      <c r="D70" s="12" t="s">
        <v>1916</v>
      </c>
      <c r="E70" s="12" t="s">
        <v>733</v>
      </c>
      <c r="F70" s="12" t="s">
        <v>359</v>
      </c>
      <c r="G70" s="12" t="s">
        <v>345</v>
      </c>
      <c r="H70" s="12" t="s">
        <v>1281</v>
      </c>
      <c r="I70" s="12" t="s">
        <v>1282</v>
      </c>
      <c r="J70" s="20" t="s">
        <v>1282</v>
      </c>
      <c r="K70" s="12">
        <v>5466652</v>
      </c>
      <c r="L70" s="12" t="s">
        <v>275</v>
      </c>
      <c r="M70" s="63">
        <v>67</v>
      </c>
      <c r="N70" s="63">
        <v>720</v>
      </c>
      <c r="O70" s="66">
        <v>9.3055555555555554</v>
      </c>
      <c r="P70" s="67">
        <v>10000</v>
      </c>
    </row>
    <row r="71" spans="1:16" x14ac:dyDescent="0.25">
      <c r="A71" s="12" t="s">
        <v>1334</v>
      </c>
      <c r="B71" s="12" t="s">
        <v>1335</v>
      </c>
      <c r="C71" s="12" t="s">
        <v>1336</v>
      </c>
      <c r="D71" s="12" t="s">
        <v>1916</v>
      </c>
      <c r="E71" s="12" t="s">
        <v>733</v>
      </c>
      <c r="F71" s="12" t="s">
        <v>359</v>
      </c>
      <c r="G71" s="12" t="s">
        <v>345</v>
      </c>
      <c r="H71" s="12" t="s">
        <v>1337</v>
      </c>
      <c r="I71" s="12" t="s">
        <v>1338</v>
      </c>
      <c r="J71" s="20" t="s">
        <v>1338</v>
      </c>
      <c r="K71" s="12">
        <v>5470156</v>
      </c>
      <c r="L71" s="12" t="s">
        <v>285</v>
      </c>
      <c r="M71" s="63">
        <v>3</v>
      </c>
      <c r="N71" s="63">
        <v>678</v>
      </c>
      <c r="O71" s="66">
        <v>0.44247787610619471</v>
      </c>
      <c r="P71" s="67" t="s">
        <v>1934</v>
      </c>
    </row>
    <row r="72" spans="1:16" x14ac:dyDescent="0.25">
      <c r="A72" s="12" t="s">
        <v>1344</v>
      </c>
      <c r="B72" s="12" t="s">
        <v>1345</v>
      </c>
      <c r="C72" s="12" t="s">
        <v>1346</v>
      </c>
      <c r="D72" s="12" t="s">
        <v>1916</v>
      </c>
      <c r="E72" s="12" t="s">
        <v>733</v>
      </c>
      <c r="F72" s="12" t="s">
        <v>359</v>
      </c>
      <c r="G72" s="12" t="s">
        <v>345</v>
      </c>
      <c r="H72" s="12" t="s">
        <v>1347</v>
      </c>
      <c r="I72" s="12" t="s">
        <v>1348</v>
      </c>
      <c r="J72" s="20" t="s">
        <v>1348</v>
      </c>
      <c r="K72" s="12">
        <v>5470828</v>
      </c>
      <c r="L72" s="12" t="s">
        <v>287</v>
      </c>
      <c r="M72" s="63">
        <v>102</v>
      </c>
      <c r="N72" s="63">
        <v>488</v>
      </c>
      <c r="O72" s="66">
        <v>20.901639344262296</v>
      </c>
      <c r="P72" s="67" t="s">
        <v>1934</v>
      </c>
    </row>
    <row r="73" spans="1:16" x14ac:dyDescent="0.25">
      <c r="A73" s="12" t="s">
        <v>1555</v>
      </c>
      <c r="B73" s="12" t="s">
        <v>1556</v>
      </c>
      <c r="C73" s="12" t="s">
        <v>1557</v>
      </c>
      <c r="D73" s="12" t="s">
        <v>1916</v>
      </c>
      <c r="E73" s="12" t="s">
        <v>733</v>
      </c>
      <c r="F73" s="12" t="s">
        <v>359</v>
      </c>
      <c r="G73" s="12" t="s">
        <v>345</v>
      </c>
      <c r="H73" s="12" t="s">
        <v>1558</v>
      </c>
      <c r="I73" s="12" t="s">
        <v>1559</v>
      </c>
      <c r="J73" s="20" t="s">
        <v>1559</v>
      </c>
      <c r="K73" s="12">
        <v>5486812</v>
      </c>
      <c r="L73" s="12" t="s">
        <v>328</v>
      </c>
      <c r="M73" s="63">
        <v>0</v>
      </c>
      <c r="N73" s="63">
        <v>1365</v>
      </c>
      <c r="O73" s="66">
        <v>0</v>
      </c>
      <c r="P73" s="67" t="s">
        <v>1934</v>
      </c>
    </row>
    <row r="74" spans="1:16" x14ac:dyDescent="0.25">
      <c r="A74" s="14" t="s">
        <v>25</v>
      </c>
      <c r="B74" s="15" t="s">
        <v>1883</v>
      </c>
      <c r="C74" s="14"/>
      <c r="D74" s="14" t="s">
        <v>1917</v>
      </c>
      <c r="E74" s="14"/>
      <c r="F74" s="14"/>
      <c r="G74" s="14"/>
      <c r="H74" s="14"/>
      <c r="I74" s="14"/>
      <c r="J74" s="21"/>
      <c r="K74" s="14">
        <v>54025</v>
      </c>
      <c r="L74" s="14" t="s">
        <v>24</v>
      </c>
      <c r="M74" s="41">
        <v>2405</v>
      </c>
      <c r="N74" s="41">
        <v>17988</v>
      </c>
      <c r="O74" s="38">
        <v>13.370024460751612</v>
      </c>
      <c r="P74" s="65">
        <v>36400</v>
      </c>
    </row>
    <row r="75" spans="1:16" x14ac:dyDescent="0.25">
      <c r="A75" s="16" t="s">
        <v>1830</v>
      </c>
      <c r="B75" s="16" t="s">
        <v>1831</v>
      </c>
      <c r="C75" s="16" t="s">
        <v>1832</v>
      </c>
      <c r="D75" s="16" t="s">
        <v>1915</v>
      </c>
      <c r="E75" s="16" t="s">
        <v>576</v>
      </c>
      <c r="F75" s="16" t="s">
        <v>577</v>
      </c>
      <c r="G75" s="16" t="s">
        <v>345</v>
      </c>
      <c r="H75" s="16" t="s">
        <v>1833</v>
      </c>
      <c r="I75" s="16" t="s">
        <v>1834</v>
      </c>
      <c r="J75" s="19" t="s">
        <v>1834</v>
      </c>
      <c r="K75" s="16" t="s">
        <v>1879</v>
      </c>
      <c r="L75" s="16" t="s">
        <v>1879</v>
      </c>
      <c r="M75" s="60">
        <f>M78-M77-M76</f>
        <v>2110</v>
      </c>
      <c r="N75" s="60">
        <f>N78-N77-N76</f>
        <v>11505</v>
      </c>
      <c r="O75" s="61">
        <f>M75/N75*100</f>
        <v>18.339852238157324</v>
      </c>
      <c r="P75" s="62" t="s">
        <v>1934</v>
      </c>
    </row>
    <row r="76" spans="1:16" s="6" customFormat="1" x14ac:dyDescent="0.25">
      <c r="A76" s="12" t="s">
        <v>573</v>
      </c>
      <c r="B76" s="12" t="s">
        <v>574</v>
      </c>
      <c r="C76" s="12" t="s">
        <v>575</v>
      </c>
      <c r="D76" s="12" t="s">
        <v>1916</v>
      </c>
      <c r="E76" s="12" t="s">
        <v>576</v>
      </c>
      <c r="F76" s="12" t="s">
        <v>577</v>
      </c>
      <c r="G76" s="12" t="s">
        <v>345</v>
      </c>
      <c r="H76" s="12" t="s">
        <v>578</v>
      </c>
      <c r="I76" s="12" t="s">
        <v>579</v>
      </c>
      <c r="J76" s="20" t="s">
        <v>579</v>
      </c>
      <c r="K76" s="12">
        <v>5413108</v>
      </c>
      <c r="L76" s="12" t="s">
        <v>146</v>
      </c>
      <c r="M76" s="63">
        <v>35</v>
      </c>
      <c r="N76" s="63">
        <v>167</v>
      </c>
      <c r="O76" s="66">
        <v>20.958083832335326</v>
      </c>
      <c r="P76" s="67" t="s">
        <v>1934</v>
      </c>
    </row>
    <row r="77" spans="1:16" s="17" customFormat="1" x14ac:dyDescent="0.25">
      <c r="A77" s="12" t="s">
        <v>1329</v>
      </c>
      <c r="B77" s="12" t="s">
        <v>1330</v>
      </c>
      <c r="C77" s="12" t="s">
        <v>1331</v>
      </c>
      <c r="D77" s="12" t="s">
        <v>1916</v>
      </c>
      <c r="E77" s="12" t="s">
        <v>576</v>
      </c>
      <c r="F77" s="12" t="s">
        <v>577</v>
      </c>
      <c r="G77" s="12" t="s">
        <v>345</v>
      </c>
      <c r="H77" s="12" t="s">
        <v>1332</v>
      </c>
      <c r="I77" s="12" t="s">
        <v>1333</v>
      </c>
      <c r="J77" s="20" t="s">
        <v>1333</v>
      </c>
      <c r="K77" s="12">
        <v>5470084</v>
      </c>
      <c r="L77" s="12" t="s">
        <v>284</v>
      </c>
      <c r="M77" s="63">
        <v>28</v>
      </c>
      <c r="N77" s="63">
        <v>925</v>
      </c>
      <c r="O77" s="66">
        <v>3.0270270270270272</v>
      </c>
      <c r="P77" s="67" t="s">
        <v>1934</v>
      </c>
    </row>
    <row r="78" spans="1:16" x14ac:dyDescent="0.25">
      <c r="A78" s="14" t="s">
        <v>27</v>
      </c>
      <c r="B78" s="15" t="s">
        <v>1883</v>
      </c>
      <c r="C78" s="14"/>
      <c r="D78" s="14" t="s">
        <v>1917</v>
      </c>
      <c r="E78" s="14"/>
      <c r="F78" s="14"/>
      <c r="G78" s="14"/>
      <c r="H78" s="14"/>
      <c r="I78" s="14"/>
      <c r="J78" s="21"/>
      <c r="K78" s="14">
        <v>54027</v>
      </c>
      <c r="L78" s="14" t="s">
        <v>26</v>
      </c>
      <c r="M78" s="41">
        <v>2173</v>
      </c>
      <c r="N78" s="41">
        <v>12597</v>
      </c>
      <c r="O78" s="38">
        <v>17.250138921965547</v>
      </c>
      <c r="P78" s="65">
        <v>102600</v>
      </c>
    </row>
    <row r="79" spans="1:16" x14ac:dyDescent="0.25">
      <c r="A79" s="16" t="s">
        <v>1650</v>
      </c>
      <c r="B79" s="16" t="s">
        <v>1651</v>
      </c>
      <c r="C79" s="16" t="s">
        <v>1652</v>
      </c>
      <c r="D79" s="16" t="s">
        <v>1915</v>
      </c>
      <c r="E79" s="16" t="s">
        <v>624</v>
      </c>
      <c r="F79" s="16" t="s">
        <v>625</v>
      </c>
      <c r="G79" s="16" t="s">
        <v>345</v>
      </c>
      <c r="H79" s="16" t="s">
        <v>1653</v>
      </c>
      <c r="I79" s="16" t="s">
        <v>1654</v>
      </c>
      <c r="J79" s="19" t="s">
        <v>1654</v>
      </c>
      <c r="K79" s="16" t="s">
        <v>1879</v>
      </c>
      <c r="L79" s="16" t="s">
        <v>1879</v>
      </c>
      <c r="M79" s="60">
        <f>M83-M82-M81-M80</f>
        <v>998</v>
      </c>
      <c r="N79" s="60">
        <f>N83-N82-N81-N80</f>
        <v>6484</v>
      </c>
      <c r="O79" s="61">
        <f>M79/N79*100</f>
        <v>15.391733497840839</v>
      </c>
      <c r="P79" s="62" t="s">
        <v>1934</v>
      </c>
    </row>
    <row r="80" spans="1:16" s="6" customFormat="1" x14ac:dyDescent="0.25">
      <c r="A80" s="12" t="s">
        <v>621</v>
      </c>
      <c r="B80" s="12" t="s">
        <v>622</v>
      </c>
      <c r="C80" s="12" t="s">
        <v>623</v>
      </c>
      <c r="D80" s="12" t="s">
        <v>1916</v>
      </c>
      <c r="E80" s="12" t="s">
        <v>624</v>
      </c>
      <c r="F80" s="12" t="s">
        <v>625</v>
      </c>
      <c r="G80" s="12" t="s">
        <v>345</v>
      </c>
      <c r="H80" s="12" t="s">
        <v>626</v>
      </c>
      <c r="I80" s="12" t="s">
        <v>627</v>
      </c>
      <c r="J80" s="20" t="s">
        <v>627</v>
      </c>
      <c r="K80" s="12">
        <v>5415076</v>
      </c>
      <c r="L80" s="12" t="s">
        <v>154</v>
      </c>
      <c r="M80" s="63">
        <v>0</v>
      </c>
      <c r="N80" s="63">
        <v>1431</v>
      </c>
      <c r="O80" s="66">
        <v>0</v>
      </c>
      <c r="P80" s="67" t="s">
        <v>1934</v>
      </c>
    </row>
    <row r="81" spans="1:16" s="17" customFormat="1" x14ac:dyDescent="0.25">
      <c r="A81" s="12" t="s">
        <v>1126</v>
      </c>
      <c r="B81" s="12" t="s">
        <v>1127</v>
      </c>
      <c r="C81" s="12" t="s">
        <v>1128</v>
      </c>
      <c r="D81" s="12" t="s">
        <v>1916</v>
      </c>
      <c r="E81" s="12" t="s">
        <v>624</v>
      </c>
      <c r="F81" s="12" t="s">
        <v>625</v>
      </c>
      <c r="G81" s="12" t="s">
        <v>345</v>
      </c>
      <c r="H81" s="12" t="s">
        <v>1129</v>
      </c>
      <c r="I81" s="12" t="s">
        <v>1130</v>
      </c>
      <c r="J81" s="20" t="s">
        <v>1130</v>
      </c>
      <c r="K81" s="12">
        <v>5458372</v>
      </c>
      <c r="L81" s="12" t="s">
        <v>246</v>
      </c>
      <c r="M81" s="63">
        <v>22</v>
      </c>
      <c r="N81" s="63">
        <v>583</v>
      </c>
      <c r="O81" s="66">
        <v>3.7735849056603774</v>
      </c>
      <c r="P81" s="62"/>
    </row>
    <row r="82" spans="1:16" x14ac:dyDescent="0.25">
      <c r="A82" s="13" t="s">
        <v>1490</v>
      </c>
      <c r="B82" s="13" t="s">
        <v>1491</v>
      </c>
      <c r="C82" s="13" t="s">
        <v>1496</v>
      </c>
      <c r="D82" s="13" t="s">
        <v>1916</v>
      </c>
      <c r="E82" s="13" t="s">
        <v>1493</v>
      </c>
      <c r="F82" s="13" t="s">
        <v>625</v>
      </c>
      <c r="G82" s="13" t="s">
        <v>345</v>
      </c>
      <c r="H82" s="13" t="s">
        <v>1494</v>
      </c>
      <c r="I82" s="13" t="s">
        <v>1495</v>
      </c>
      <c r="J82" s="22" t="s">
        <v>1894</v>
      </c>
      <c r="K82" s="13">
        <v>5485156</v>
      </c>
      <c r="L82" s="13" t="s">
        <v>316</v>
      </c>
      <c r="M82" s="68">
        <v>161</v>
      </c>
      <c r="N82" s="68">
        <v>5764</v>
      </c>
      <c r="O82" s="69">
        <f>M82/N82*100</f>
        <v>2.793199167244969</v>
      </c>
      <c r="P82" s="70" t="s">
        <v>1934</v>
      </c>
    </row>
    <row r="83" spans="1:16" x14ac:dyDescent="0.25">
      <c r="A83" s="14" t="s">
        <v>29</v>
      </c>
      <c r="B83" s="15" t="s">
        <v>1883</v>
      </c>
      <c r="C83" s="14"/>
      <c r="D83" s="14" t="s">
        <v>1917</v>
      </c>
      <c r="E83" s="14"/>
      <c r="F83" s="14"/>
      <c r="G83" s="14"/>
      <c r="H83" s="14"/>
      <c r="I83" s="14"/>
      <c r="J83" s="21"/>
      <c r="K83" s="14">
        <v>54029</v>
      </c>
      <c r="L83" s="14" t="s">
        <v>28</v>
      </c>
      <c r="M83" s="41">
        <v>1181</v>
      </c>
      <c r="N83" s="41">
        <v>14262</v>
      </c>
      <c r="O83" s="38">
        <v>8.2807460384237839</v>
      </c>
      <c r="P83" s="65">
        <v>38500</v>
      </c>
    </row>
    <row r="84" spans="1:16" s="5" customFormat="1" x14ac:dyDescent="0.25">
      <c r="A84" s="16" t="s">
        <v>1655</v>
      </c>
      <c r="B84" s="16" t="s">
        <v>1656</v>
      </c>
      <c r="C84" s="16" t="s">
        <v>1657</v>
      </c>
      <c r="D84" s="16" t="s">
        <v>1915</v>
      </c>
      <c r="E84" s="16" t="s">
        <v>1095</v>
      </c>
      <c r="F84" s="16" t="s">
        <v>1096</v>
      </c>
      <c r="G84" s="16" t="s">
        <v>345</v>
      </c>
      <c r="H84" s="16" t="s">
        <v>1658</v>
      </c>
      <c r="I84" s="16" t="s">
        <v>1659</v>
      </c>
      <c r="J84" s="19" t="s">
        <v>1659</v>
      </c>
      <c r="K84" s="16" t="s">
        <v>1879</v>
      </c>
      <c r="L84" s="16" t="s">
        <v>1879</v>
      </c>
      <c r="M84" s="60">
        <f>M87-M86-M85</f>
        <v>1007</v>
      </c>
      <c r="N84" s="60">
        <f>N87-N86-N85</f>
        <v>6605</v>
      </c>
      <c r="O84" s="61">
        <f>M84/N84*100</f>
        <v>15.246025738077215</v>
      </c>
      <c r="P84" s="62" t="s">
        <v>1934</v>
      </c>
    </row>
    <row r="85" spans="1:16" s="6" customFormat="1" x14ac:dyDescent="0.25">
      <c r="A85" s="12" t="s">
        <v>1092</v>
      </c>
      <c r="B85" s="12" t="s">
        <v>1093</v>
      </c>
      <c r="C85" s="12" t="s">
        <v>1094</v>
      </c>
      <c r="D85" s="12" t="s">
        <v>1916</v>
      </c>
      <c r="E85" s="12" t="s">
        <v>1095</v>
      </c>
      <c r="F85" s="12" t="s">
        <v>1096</v>
      </c>
      <c r="G85" s="12" t="s">
        <v>345</v>
      </c>
      <c r="H85" s="12" t="s">
        <v>1097</v>
      </c>
      <c r="I85" s="12" t="s">
        <v>1098</v>
      </c>
      <c r="J85" s="20" t="s">
        <v>1098</v>
      </c>
      <c r="K85" s="12">
        <v>5455588</v>
      </c>
      <c r="L85" s="12" t="s">
        <v>240</v>
      </c>
      <c r="M85" s="63">
        <v>292</v>
      </c>
      <c r="N85" s="63">
        <v>1339</v>
      </c>
      <c r="O85" s="66">
        <v>21.807318894697538</v>
      </c>
      <c r="P85" s="67" t="s">
        <v>1934</v>
      </c>
    </row>
    <row r="86" spans="1:16" s="17" customFormat="1" x14ac:dyDescent="0.25">
      <c r="A86" s="12" t="s">
        <v>1480</v>
      </c>
      <c r="B86" s="12" t="s">
        <v>1481</v>
      </c>
      <c r="C86" s="12" t="s">
        <v>1482</v>
      </c>
      <c r="D86" s="12" t="s">
        <v>1916</v>
      </c>
      <c r="E86" s="12" t="s">
        <v>1095</v>
      </c>
      <c r="F86" s="12" t="s">
        <v>1096</v>
      </c>
      <c r="G86" s="12" t="s">
        <v>345</v>
      </c>
      <c r="H86" s="12" t="s">
        <v>1483</v>
      </c>
      <c r="I86" s="12" t="s">
        <v>1484</v>
      </c>
      <c r="J86" s="20" t="s">
        <v>1484</v>
      </c>
      <c r="K86" s="12">
        <v>5484580</v>
      </c>
      <c r="L86" s="12" t="s">
        <v>314</v>
      </c>
      <c r="M86" s="63">
        <v>1</v>
      </c>
      <c r="N86" s="63">
        <v>197</v>
      </c>
      <c r="O86" s="66">
        <v>0.50761421319796951</v>
      </c>
      <c r="P86" s="67" t="s">
        <v>1934</v>
      </c>
    </row>
    <row r="87" spans="1:16" x14ac:dyDescent="0.25">
      <c r="A87" s="14" t="s">
        <v>31</v>
      </c>
      <c r="B87" s="15" t="s">
        <v>1883</v>
      </c>
      <c r="C87" s="14"/>
      <c r="D87" s="14" t="s">
        <v>1917</v>
      </c>
      <c r="E87" s="14"/>
      <c r="F87" s="14"/>
      <c r="G87" s="14"/>
      <c r="H87" s="14"/>
      <c r="I87" s="14"/>
      <c r="J87" s="21"/>
      <c r="K87" s="14">
        <v>54031</v>
      </c>
      <c r="L87" s="14" t="s">
        <v>30</v>
      </c>
      <c r="M87" s="41">
        <v>1300</v>
      </c>
      <c r="N87" s="41">
        <v>8141</v>
      </c>
      <c r="O87" s="38">
        <v>15.96855423166687</v>
      </c>
      <c r="P87" s="65">
        <v>61800</v>
      </c>
    </row>
    <row r="88" spans="1:16" x14ac:dyDescent="0.25">
      <c r="A88" s="16" t="s">
        <v>1660</v>
      </c>
      <c r="B88" s="16" t="s">
        <v>1661</v>
      </c>
      <c r="C88" s="16" t="s">
        <v>1662</v>
      </c>
      <c r="D88" s="16" t="s">
        <v>1915</v>
      </c>
      <c r="E88" s="16" t="s">
        <v>374</v>
      </c>
      <c r="F88" s="16" t="s">
        <v>375</v>
      </c>
      <c r="G88" s="16" t="s">
        <v>345</v>
      </c>
      <c r="H88" s="16" t="s">
        <v>1663</v>
      </c>
      <c r="I88" s="16" t="s">
        <v>1664</v>
      </c>
      <c r="J88" s="19" t="s">
        <v>1664</v>
      </c>
      <c r="K88" s="16" t="s">
        <v>1879</v>
      </c>
      <c r="L88" s="16" t="s">
        <v>1879</v>
      </c>
      <c r="M88" s="60">
        <f>M99-M98-M97-M96-M95-M94-M93-M92-M91-M90-M89</f>
        <v>1993</v>
      </c>
      <c r="N88" s="60">
        <f>N99-N98-N97-N96-N95-N94-N93-N92-N91-N90-N89</f>
        <v>13943</v>
      </c>
      <c r="O88" s="61">
        <f>M88/N88*100</f>
        <v>14.293910923043821</v>
      </c>
      <c r="P88" s="62" t="s">
        <v>1934</v>
      </c>
    </row>
    <row r="89" spans="1:16" s="6" customFormat="1" x14ac:dyDescent="0.25">
      <c r="A89" s="12" t="s">
        <v>371</v>
      </c>
      <c r="B89" s="12" t="s">
        <v>372</v>
      </c>
      <c r="C89" s="12" t="s">
        <v>373</v>
      </c>
      <c r="D89" s="12" t="s">
        <v>1916</v>
      </c>
      <c r="E89" s="12" t="s">
        <v>374</v>
      </c>
      <c r="F89" s="12" t="s">
        <v>375</v>
      </c>
      <c r="G89" s="12" t="s">
        <v>345</v>
      </c>
      <c r="H89" s="12" t="s">
        <v>376</v>
      </c>
      <c r="I89" s="12" t="s">
        <v>377</v>
      </c>
      <c r="J89" s="20" t="s">
        <v>377</v>
      </c>
      <c r="K89" s="12">
        <v>5401900</v>
      </c>
      <c r="L89" s="12" t="s">
        <v>114</v>
      </c>
      <c r="M89" s="63">
        <v>61</v>
      </c>
      <c r="N89" s="63">
        <v>356</v>
      </c>
      <c r="O89" s="66">
        <v>17.134831460674157</v>
      </c>
      <c r="P89" s="67" t="s">
        <v>1934</v>
      </c>
    </row>
    <row r="90" spans="1:16" s="17" customFormat="1" x14ac:dyDescent="0.25">
      <c r="A90" s="12" t="s">
        <v>529</v>
      </c>
      <c r="B90" s="12" t="s">
        <v>530</v>
      </c>
      <c r="C90" s="12" t="s">
        <v>531</v>
      </c>
      <c r="D90" s="12" t="s">
        <v>1916</v>
      </c>
      <c r="E90" s="12" t="s">
        <v>374</v>
      </c>
      <c r="F90" s="12" t="s">
        <v>375</v>
      </c>
      <c r="G90" s="12" t="s">
        <v>345</v>
      </c>
      <c r="H90" s="12" t="s">
        <v>532</v>
      </c>
      <c r="I90" s="12" t="s">
        <v>533</v>
      </c>
      <c r="J90" s="20" t="s">
        <v>533</v>
      </c>
      <c r="K90" s="12">
        <v>5410180</v>
      </c>
      <c r="L90" s="12" t="s">
        <v>138</v>
      </c>
      <c r="M90" s="63">
        <v>32</v>
      </c>
      <c r="N90" s="63">
        <v>4056</v>
      </c>
      <c r="O90" s="66">
        <v>0.78895463510848129</v>
      </c>
      <c r="P90" s="67" t="s">
        <v>1934</v>
      </c>
    </row>
    <row r="91" spans="1:16" x14ac:dyDescent="0.25">
      <c r="A91" s="12" t="s">
        <v>628</v>
      </c>
      <c r="B91" s="12" t="s">
        <v>629</v>
      </c>
      <c r="C91" s="12" t="s">
        <v>630</v>
      </c>
      <c r="D91" s="12" t="s">
        <v>1916</v>
      </c>
      <c r="E91" s="12" t="s">
        <v>374</v>
      </c>
      <c r="F91" s="12" t="s">
        <v>375</v>
      </c>
      <c r="G91" s="12" t="s">
        <v>345</v>
      </c>
      <c r="H91" s="12" t="s">
        <v>631</v>
      </c>
      <c r="I91" s="12" t="s">
        <v>632</v>
      </c>
      <c r="J91" s="20" t="s">
        <v>632</v>
      </c>
      <c r="K91" s="12">
        <v>5415628</v>
      </c>
      <c r="L91" s="12" t="s">
        <v>155</v>
      </c>
      <c r="M91" s="63">
        <v>136</v>
      </c>
      <c r="N91" s="63">
        <v>8000</v>
      </c>
      <c r="O91" s="66">
        <v>1.7000000000000002</v>
      </c>
      <c r="P91" s="67">
        <v>12700</v>
      </c>
    </row>
    <row r="92" spans="1:16" x14ac:dyDescent="0.25">
      <c r="A92" s="12" t="s">
        <v>985</v>
      </c>
      <c r="B92" s="12" t="s">
        <v>986</v>
      </c>
      <c r="C92" s="12" t="s">
        <v>987</v>
      </c>
      <c r="D92" s="12" t="s">
        <v>1916</v>
      </c>
      <c r="E92" s="12" t="s">
        <v>374</v>
      </c>
      <c r="F92" s="12" t="s">
        <v>375</v>
      </c>
      <c r="G92" s="12" t="s">
        <v>345</v>
      </c>
      <c r="H92" s="12" t="s">
        <v>988</v>
      </c>
      <c r="I92" s="12" t="s">
        <v>989</v>
      </c>
      <c r="J92" s="20" t="s">
        <v>989</v>
      </c>
      <c r="K92" s="12">
        <v>5448748</v>
      </c>
      <c r="L92" s="12" t="s">
        <v>219</v>
      </c>
      <c r="M92" s="63">
        <v>37</v>
      </c>
      <c r="N92" s="63">
        <v>177</v>
      </c>
      <c r="O92" s="66">
        <v>20.903954802259886</v>
      </c>
      <c r="P92" s="67">
        <v>10000</v>
      </c>
    </row>
    <row r="93" spans="1:16" x14ac:dyDescent="0.25">
      <c r="A93" s="12" t="s">
        <v>990</v>
      </c>
      <c r="B93" s="12" t="s">
        <v>991</v>
      </c>
      <c r="C93" s="12" t="s">
        <v>992</v>
      </c>
      <c r="D93" s="12" t="s">
        <v>1916</v>
      </c>
      <c r="E93" s="12" t="s">
        <v>374</v>
      </c>
      <c r="F93" s="12" t="s">
        <v>375</v>
      </c>
      <c r="G93" s="12" t="s">
        <v>345</v>
      </c>
      <c r="H93" s="12" t="s">
        <v>993</v>
      </c>
      <c r="I93" s="12" t="s">
        <v>994</v>
      </c>
      <c r="J93" s="20" t="s">
        <v>994</v>
      </c>
      <c r="K93" s="12">
        <v>5449252</v>
      </c>
      <c r="L93" s="12" t="s">
        <v>220</v>
      </c>
      <c r="M93" s="63">
        <v>29</v>
      </c>
      <c r="N93" s="63">
        <v>285</v>
      </c>
      <c r="O93" s="66">
        <v>10.175438596491228</v>
      </c>
      <c r="P93" s="67" t="s">
        <v>1934</v>
      </c>
    </row>
    <row r="94" spans="1:16" x14ac:dyDescent="0.25">
      <c r="A94" s="12" t="s">
        <v>1160</v>
      </c>
      <c r="B94" s="12" t="s">
        <v>1161</v>
      </c>
      <c r="C94" s="12" t="s">
        <v>1162</v>
      </c>
      <c r="D94" s="12" t="s">
        <v>1916</v>
      </c>
      <c r="E94" s="12" t="s">
        <v>374</v>
      </c>
      <c r="F94" s="12" t="s">
        <v>375</v>
      </c>
      <c r="G94" s="12" t="s">
        <v>345</v>
      </c>
      <c r="H94" s="12" t="s">
        <v>1163</v>
      </c>
      <c r="I94" s="12" t="s">
        <v>1164</v>
      </c>
      <c r="J94" s="20" t="s">
        <v>1164</v>
      </c>
      <c r="K94" s="12">
        <v>5459836</v>
      </c>
      <c r="L94" s="12" t="s">
        <v>252</v>
      </c>
      <c r="M94" s="63">
        <v>28</v>
      </c>
      <c r="N94" s="63">
        <v>872</v>
      </c>
      <c r="O94" s="66">
        <v>3.2110091743119269</v>
      </c>
      <c r="P94" s="67" t="s">
        <v>1934</v>
      </c>
    </row>
    <row r="95" spans="1:16" x14ac:dyDescent="0.25">
      <c r="A95" s="12" t="s">
        <v>1359</v>
      </c>
      <c r="B95" s="12" t="s">
        <v>1360</v>
      </c>
      <c r="C95" s="12" t="s">
        <v>1361</v>
      </c>
      <c r="D95" s="12" t="s">
        <v>1916</v>
      </c>
      <c r="E95" s="12" t="s">
        <v>374</v>
      </c>
      <c r="F95" s="12" t="s">
        <v>375</v>
      </c>
      <c r="G95" s="12" t="s">
        <v>345</v>
      </c>
      <c r="H95" s="12" t="s">
        <v>1362</v>
      </c>
      <c r="I95" s="12" t="s">
        <v>1363</v>
      </c>
      <c r="J95" s="20" t="s">
        <v>1363</v>
      </c>
      <c r="K95" s="12">
        <v>5471380</v>
      </c>
      <c r="L95" s="12" t="s">
        <v>290</v>
      </c>
      <c r="M95" s="63">
        <v>54</v>
      </c>
      <c r="N95" s="63">
        <v>750</v>
      </c>
      <c r="O95" s="66">
        <v>7.1999999999999993</v>
      </c>
      <c r="P95" s="67" t="s">
        <v>1934</v>
      </c>
    </row>
    <row r="96" spans="1:16" x14ac:dyDescent="0.25">
      <c r="A96" s="12" t="s">
        <v>1374</v>
      </c>
      <c r="B96" s="12" t="s">
        <v>1375</v>
      </c>
      <c r="C96" s="12" t="s">
        <v>1376</v>
      </c>
      <c r="D96" s="12" t="s">
        <v>1916</v>
      </c>
      <c r="E96" s="12" t="s">
        <v>374</v>
      </c>
      <c r="F96" s="12" t="s">
        <v>375</v>
      </c>
      <c r="G96" s="12" t="s">
        <v>345</v>
      </c>
      <c r="H96" s="12" t="s">
        <v>1377</v>
      </c>
      <c r="I96" s="12" t="s">
        <v>1378</v>
      </c>
      <c r="J96" s="20" t="s">
        <v>1378</v>
      </c>
      <c r="K96" s="12">
        <v>5473636</v>
      </c>
      <c r="L96" s="12" t="s">
        <v>293</v>
      </c>
      <c r="M96" s="63">
        <v>44</v>
      </c>
      <c r="N96" s="63">
        <v>1013</v>
      </c>
      <c r="O96" s="66">
        <v>4.3435340572556758</v>
      </c>
      <c r="P96" s="67" t="s">
        <v>1934</v>
      </c>
    </row>
    <row r="97" spans="1:49" x14ac:dyDescent="0.25">
      <c r="A97" s="12" t="s">
        <v>1415</v>
      </c>
      <c r="B97" s="12" t="s">
        <v>1416</v>
      </c>
      <c r="C97" s="12" t="s">
        <v>1417</v>
      </c>
      <c r="D97" s="12" t="s">
        <v>1916</v>
      </c>
      <c r="E97" s="12" t="s">
        <v>374</v>
      </c>
      <c r="F97" s="12" t="s">
        <v>375</v>
      </c>
      <c r="G97" s="12" t="s">
        <v>345</v>
      </c>
      <c r="H97" s="12" t="s">
        <v>1418</v>
      </c>
      <c r="I97" s="12" t="s">
        <v>1419</v>
      </c>
      <c r="J97" s="20" t="s">
        <v>1419</v>
      </c>
      <c r="K97" s="12">
        <v>5477188</v>
      </c>
      <c r="L97" s="12" t="s">
        <v>301</v>
      </c>
      <c r="M97" s="63">
        <v>134</v>
      </c>
      <c r="N97" s="63">
        <v>931</v>
      </c>
      <c r="O97" s="66">
        <v>14.393125671321162</v>
      </c>
      <c r="P97" s="67">
        <v>18900</v>
      </c>
    </row>
    <row r="98" spans="1:49" x14ac:dyDescent="0.25">
      <c r="A98" s="12" t="s">
        <v>1522</v>
      </c>
      <c r="B98" s="12" t="s">
        <v>1523</v>
      </c>
      <c r="C98" s="12" t="s">
        <v>1524</v>
      </c>
      <c r="D98" s="12" t="s">
        <v>1916</v>
      </c>
      <c r="E98" s="12" t="s">
        <v>374</v>
      </c>
      <c r="F98" s="12" t="s">
        <v>375</v>
      </c>
      <c r="G98" s="12" t="s">
        <v>345</v>
      </c>
      <c r="H98" s="12" t="s">
        <v>1525</v>
      </c>
      <c r="I98" s="12" t="s">
        <v>1526</v>
      </c>
      <c r="J98" s="20" t="s">
        <v>1526</v>
      </c>
      <c r="K98" s="12">
        <v>5485924</v>
      </c>
      <c r="L98" s="12" t="s">
        <v>322</v>
      </c>
      <c r="M98" s="63">
        <v>11</v>
      </c>
      <c r="N98" s="63">
        <v>252</v>
      </c>
      <c r="O98" s="66">
        <v>4.3650793650793647</v>
      </c>
      <c r="P98" s="67" t="s">
        <v>1934</v>
      </c>
    </row>
    <row r="99" spans="1:49" x14ac:dyDescent="0.25">
      <c r="A99" s="14" t="s">
        <v>33</v>
      </c>
      <c r="B99" s="15" t="s">
        <v>1883</v>
      </c>
      <c r="C99" s="14"/>
      <c r="D99" s="14" t="s">
        <v>1917</v>
      </c>
      <c r="E99" s="14"/>
      <c r="F99" s="14"/>
      <c r="G99" s="14"/>
      <c r="H99" s="14"/>
      <c r="I99" s="14"/>
      <c r="J99" s="21"/>
      <c r="K99" s="14">
        <v>54033</v>
      </c>
      <c r="L99" s="14" t="s">
        <v>32</v>
      </c>
      <c r="M99" s="41">
        <v>2559</v>
      </c>
      <c r="N99" s="41">
        <v>30635</v>
      </c>
      <c r="O99" s="38">
        <v>8.3531907948425008</v>
      </c>
      <c r="P99" s="65">
        <v>41500</v>
      </c>
    </row>
    <row r="100" spans="1:49" x14ac:dyDescent="0.25">
      <c r="A100" s="16" t="s">
        <v>1665</v>
      </c>
      <c r="B100" s="16" t="s">
        <v>1666</v>
      </c>
      <c r="C100" s="16" t="s">
        <v>1667</v>
      </c>
      <c r="D100" s="16" t="s">
        <v>1915</v>
      </c>
      <c r="E100" s="16" t="s">
        <v>1291</v>
      </c>
      <c r="F100" s="16" t="s">
        <v>1292</v>
      </c>
      <c r="G100" s="16" t="s">
        <v>345</v>
      </c>
      <c r="H100" s="16" t="s">
        <v>1668</v>
      </c>
      <c r="I100" s="16" t="s">
        <v>1669</v>
      </c>
      <c r="J100" s="19" t="s">
        <v>1669</v>
      </c>
      <c r="K100" s="16" t="s">
        <v>1879</v>
      </c>
      <c r="L100" s="16" t="s">
        <v>1879</v>
      </c>
      <c r="M100" s="60">
        <f>M103-M102-M101</f>
        <v>2439</v>
      </c>
      <c r="N100" s="60">
        <f>N103-N102-N101</f>
        <v>9765</v>
      </c>
      <c r="O100" s="61">
        <f>M100/N100*100</f>
        <v>24.976958525345623</v>
      </c>
      <c r="P100" s="62" t="s">
        <v>1934</v>
      </c>
    </row>
    <row r="101" spans="1:49" s="6" customFormat="1" x14ac:dyDescent="0.25">
      <c r="A101" s="12" t="s">
        <v>1288</v>
      </c>
      <c r="B101" s="12" t="s">
        <v>1289</v>
      </c>
      <c r="C101" s="12" t="s">
        <v>1290</v>
      </c>
      <c r="D101" s="12" t="s">
        <v>1916</v>
      </c>
      <c r="E101" s="12" t="s">
        <v>1291</v>
      </c>
      <c r="F101" s="12" t="s">
        <v>1292</v>
      </c>
      <c r="G101" s="12" t="s">
        <v>345</v>
      </c>
      <c r="H101" s="12" t="s">
        <v>1293</v>
      </c>
      <c r="I101" s="12" t="s">
        <v>1294</v>
      </c>
      <c r="J101" s="20" t="s">
        <v>1294</v>
      </c>
      <c r="K101" s="12">
        <v>5467108</v>
      </c>
      <c r="L101" s="12" t="s">
        <v>277</v>
      </c>
      <c r="M101" s="63">
        <v>116</v>
      </c>
      <c r="N101" s="63">
        <v>1660</v>
      </c>
      <c r="O101" s="66">
        <v>6.9879518072289164</v>
      </c>
      <c r="P101" s="67" t="s">
        <v>1934</v>
      </c>
    </row>
    <row r="102" spans="1:49" s="17" customFormat="1" x14ac:dyDescent="0.25">
      <c r="A102" s="12" t="s">
        <v>1319</v>
      </c>
      <c r="B102" s="12" t="s">
        <v>1320</v>
      </c>
      <c r="C102" s="12" t="s">
        <v>1321</v>
      </c>
      <c r="D102" s="12" t="s">
        <v>1916</v>
      </c>
      <c r="E102" s="12" t="s">
        <v>1291</v>
      </c>
      <c r="F102" s="12" t="s">
        <v>1292</v>
      </c>
      <c r="G102" s="12" t="s">
        <v>345</v>
      </c>
      <c r="H102" s="12" t="s">
        <v>1322</v>
      </c>
      <c r="I102" s="12" t="s">
        <v>1323</v>
      </c>
      <c r="J102" s="20" t="s">
        <v>1323</v>
      </c>
      <c r="K102" s="12">
        <v>5468596</v>
      </c>
      <c r="L102" s="12" t="s">
        <v>282</v>
      </c>
      <c r="M102" s="63">
        <v>60</v>
      </c>
      <c r="N102" s="63">
        <v>1534</v>
      </c>
      <c r="O102" s="66">
        <v>3.9113428943937421</v>
      </c>
      <c r="P102" s="67" t="s">
        <v>1934</v>
      </c>
    </row>
    <row r="103" spans="1:49" x14ac:dyDescent="0.25">
      <c r="A103" s="14" t="s">
        <v>35</v>
      </c>
      <c r="B103" s="15" t="s">
        <v>1883</v>
      </c>
      <c r="C103" s="14"/>
      <c r="D103" s="14" t="s">
        <v>1917</v>
      </c>
      <c r="E103" s="14"/>
      <c r="F103" s="14"/>
      <c r="G103" s="14"/>
      <c r="H103" s="14"/>
      <c r="I103" s="14"/>
      <c r="J103" s="21"/>
      <c r="K103" s="14">
        <v>54035</v>
      </c>
      <c r="L103" s="14" t="s">
        <v>34</v>
      </c>
      <c r="M103" s="41">
        <v>2615</v>
      </c>
      <c r="N103" s="41">
        <v>12959</v>
      </c>
      <c r="O103" s="38">
        <v>20.179026159425881</v>
      </c>
      <c r="P103" s="65">
        <v>55500</v>
      </c>
    </row>
    <row r="104" spans="1:49" x14ac:dyDescent="0.25">
      <c r="A104" s="16" t="s">
        <v>1670</v>
      </c>
      <c r="B104" s="16" t="s">
        <v>1671</v>
      </c>
      <c r="C104" s="16" t="s">
        <v>1672</v>
      </c>
      <c r="D104" s="16" t="s">
        <v>1915</v>
      </c>
      <c r="E104" s="16" t="s">
        <v>510</v>
      </c>
      <c r="F104" s="16" t="s">
        <v>511</v>
      </c>
      <c r="G104" s="16" t="s">
        <v>345</v>
      </c>
      <c r="H104" s="16" t="s">
        <v>1673</v>
      </c>
      <c r="I104" s="16" t="s">
        <v>1674</v>
      </c>
      <c r="J104" s="19" t="s">
        <v>1674</v>
      </c>
      <c r="K104" s="16" t="s">
        <v>1879</v>
      </c>
      <c r="L104" s="16" t="s">
        <v>1879</v>
      </c>
      <c r="M104" s="60">
        <f>M110-M109-M108-M107-M106-M105</f>
        <v>1232</v>
      </c>
      <c r="N104" s="60">
        <f>N110-N109-N108-N107-N106-N105</f>
        <v>17788</v>
      </c>
      <c r="O104" s="61">
        <f>M104/N104*100</f>
        <v>6.9260175399145485</v>
      </c>
      <c r="P104" s="62" t="s">
        <v>1934</v>
      </c>
    </row>
    <row r="105" spans="1:49" s="6" customFormat="1" x14ac:dyDescent="0.25">
      <c r="A105" s="12" t="s">
        <v>507</v>
      </c>
      <c r="B105" s="12" t="s">
        <v>508</v>
      </c>
      <c r="C105" s="12" t="s">
        <v>509</v>
      </c>
      <c r="D105" s="12" t="s">
        <v>1916</v>
      </c>
      <c r="E105" s="12" t="s">
        <v>510</v>
      </c>
      <c r="F105" s="12" t="s">
        <v>511</v>
      </c>
      <c r="G105" s="12" t="s">
        <v>345</v>
      </c>
      <c r="H105" s="12" t="s">
        <v>512</v>
      </c>
      <c r="I105" s="12" t="s">
        <v>513</v>
      </c>
      <c r="J105" s="20" t="s">
        <v>513</v>
      </c>
      <c r="K105" s="12">
        <v>5408932</v>
      </c>
      <c r="L105" s="12" t="s">
        <v>134</v>
      </c>
      <c r="M105" s="63">
        <v>4</v>
      </c>
      <c r="N105" s="63">
        <v>657</v>
      </c>
      <c r="O105" s="66">
        <v>0.60882800608828003</v>
      </c>
      <c r="P105" s="67" t="s">
        <v>1934</v>
      </c>
    </row>
    <row r="106" spans="1:49" s="17" customFormat="1" x14ac:dyDescent="0.25">
      <c r="A106" s="12" t="s">
        <v>611</v>
      </c>
      <c r="B106" s="12" t="s">
        <v>612</v>
      </c>
      <c r="C106" s="12" t="s">
        <v>613</v>
      </c>
      <c r="D106" s="12" t="s">
        <v>1916</v>
      </c>
      <c r="E106" s="12" t="s">
        <v>510</v>
      </c>
      <c r="F106" s="12" t="s">
        <v>511</v>
      </c>
      <c r="G106" s="12" t="s">
        <v>345</v>
      </c>
      <c r="H106" s="12" t="s">
        <v>614</v>
      </c>
      <c r="I106" s="12" t="s">
        <v>615</v>
      </c>
      <c r="J106" s="20" t="s">
        <v>615</v>
      </c>
      <c r="K106" s="12">
        <v>5414610</v>
      </c>
      <c r="L106" s="12" t="s">
        <v>152</v>
      </c>
      <c r="M106" s="63">
        <v>0</v>
      </c>
      <c r="N106" s="63">
        <v>2488</v>
      </c>
      <c r="O106" s="66">
        <v>0</v>
      </c>
      <c r="P106" s="67" t="s">
        <v>1934</v>
      </c>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row>
    <row r="107" spans="1:49" x14ac:dyDescent="0.25">
      <c r="A107" s="12" t="s">
        <v>863</v>
      </c>
      <c r="B107" s="12" t="s">
        <v>864</v>
      </c>
      <c r="C107" s="12" t="s">
        <v>865</v>
      </c>
      <c r="D107" s="12" t="s">
        <v>1916</v>
      </c>
      <c r="E107" s="12" t="s">
        <v>510</v>
      </c>
      <c r="F107" s="12" t="s">
        <v>511</v>
      </c>
      <c r="G107" s="12" t="s">
        <v>345</v>
      </c>
      <c r="H107" s="12" t="s">
        <v>866</v>
      </c>
      <c r="I107" s="12" t="s">
        <v>867</v>
      </c>
      <c r="J107" s="20" t="s">
        <v>867</v>
      </c>
      <c r="K107" s="12">
        <v>5435284</v>
      </c>
      <c r="L107" s="12" t="s">
        <v>197</v>
      </c>
      <c r="M107" s="63">
        <v>0</v>
      </c>
      <c r="N107" s="63">
        <v>168</v>
      </c>
      <c r="O107" s="66">
        <v>0</v>
      </c>
      <c r="P107" s="67" t="s">
        <v>1934</v>
      </c>
    </row>
    <row r="108" spans="1:49" x14ac:dyDescent="0.25">
      <c r="A108" s="12" t="s">
        <v>1283</v>
      </c>
      <c r="B108" s="12" t="s">
        <v>1284</v>
      </c>
      <c r="C108" s="12" t="s">
        <v>1285</v>
      </c>
      <c r="D108" s="12" t="s">
        <v>1916</v>
      </c>
      <c r="E108" s="12" t="s">
        <v>510</v>
      </c>
      <c r="F108" s="12" t="s">
        <v>511</v>
      </c>
      <c r="G108" s="12" t="s">
        <v>345</v>
      </c>
      <c r="H108" s="12" t="s">
        <v>1286</v>
      </c>
      <c r="I108" s="12" t="s">
        <v>1287</v>
      </c>
      <c r="J108" s="20" t="s">
        <v>1287</v>
      </c>
      <c r="K108" s="12">
        <v>5466988</v>
      </c>
      <c r="L108" s="12" t="s">
        <v>276</v>
      </c>
      <c r="M108" s="63">
        <v>199</v>
      </c>
      <c r="N108" s="63">
        <v>2121</v>
      </c>
      <c r="O108" s="66">
        <v>9.3823668081093832</v>
      </c>
      <c r="P108" s="64">
        <v>10000</v>
      </c>
    </row>
    <row r="109" spans="1:49" s="28" customFormat="1" x14ac:dyDescent="0.25">
      <c r="A109" s="12" t="s">
        <v>1369</v>
      </c>
      <c r="B109" s="12" t="s">
        <v>1370</v>
      </c>
      <c r="C109" s="12" t="s">
        <v>1371</v>
      </c>
      <c r="D109" s="12" t="s">
        <v>1916</v>
      </c>
      <c r="E109" s="12" t="s">
        <v>510</v>
      </c>
      <c r="F109" s="12" t="s">
        <v>511</v>
      </c>
      <c r="G109" s="12" t="s">
        <v>345</v>
      </c>
      <c r="H109" s="12" t="s">
        <v>1372</v>
      </c>
      <c r="I109" s="12" t="s">
        <v>1373</v>
      </c>
      <c r="J109" s="20" t="s">
        <v>1373</v>
      </c>
      <c r="K109" s="12">
        <v>5473468</v>
      </c>
      <c r="L109" s="12" t="s">
        <v>292</v>
      </c>
      <c r="M109" s="63">
        <v>13</v>
      </c>
      <c r="N109" s="63">
        <v>385</v>
      </c>
      <c r="O109" s="66">
        <v>3.3766233766233764</v>
      </c>
      <c r="P109" s="67" t="s">
        <v>1934</v>
      </c>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row>
    <row r="110" spans="1:49" x14ac:dyDescent="0.25">
      <c r="A110" s="14" t="s">
        <v>37</v>
      </c>
      <c r="B110" s="15" t="s">
        <v>1883</v>
      </c>
      <c r="C110" s="14"/>
      <c r="D110" s="14" t="s">
        <v>1917</v>
      </c>
      <c r="E110" s="14"/>
      <c r="F110" s="14"/>
      <c r="G110" s="14"/>
      <c r="H110" s="14"/>
      <c r="I110" s="14"/>
      <c r="J110" s="21"/>
      <c r="K110" s="14">
        <v>54037</v>
      </c>
      <c r="L110" s="14" t="s">
        <v>36</v>
      </c>
      <c r="M110" s="41">
        <v>1448</v>
      </c>
      <c r="N110" s="41">
        <v>23607</v>
      </c>
      <c r="O110" s="38">
        <v>6.1337738806286266</v>
      </c>
      <c r="P110" s="65">
        <v>50200</v>
      </c>
    </row>
    <row r="111" spans="1:49" x14ac:dyDescent="0.25">
      <c r="A111" s="16" t="s">
        <v>1675</v>
      </c>
      <c r="B111" s="16" t="s">
        <v>1676</v>
      </c>
      <c r="C111" s="16" t="s">
        <v>1677</v>
      </c>
      <c r="D111" s="16" t="s">
        <v>1915</v>
      </c>
      <c r="E111" s="16" t="s">
        <v>458</v>
      </c>
      <c r="F111" s="16" t="s">
        <v>459</v>
      </c>
      <c r="G111" s="16" t="s">
        <v>345</v>
      </c>
      <c r="H111" s="16" t="s">
        <v>1678</v>
      </c>
      <c r="I111" s="16" t="s">
        <v>1679</v>
      </c>
      <c r="J111" s="19" t="s">
        <v>1679</v>
      </c>
      <c r="K111" s="16" t="s">
        <v>1879</v>
      </c>
      <c r="L111" s="16" t="s">
        <v>1879</v>
      </c>
      <c r="M111" s="60">
        <f>M128-M127-M126-M125-M124-M123-M122-M121-M120-M119-M118-M117-M116-M115-M114-M113-M112</f>
        <v>7889</v>
      </c>
      <c r="N111" s="60">
        <f>N128-N127-N126-N125-N124-N123-N122-N121-N120-N119-N118-N117-N116-N115-N114-N113-N112</f>
        <v>41436</v>
      </c>
      <c r="O111" s="61">
        <f>M111/N111*100</f>
        <v>19.038999903465587</v>
      </c>
      <c r="P111" s="62" t="s">
        <v>1934</v>
      </c>
    </row>
    <row r="112" spans="1:49" s="6" customFormat="1" x14ac:dyDescent="0.25">
      <c r="A112" s="12" t="s">
        <v>455</v>
      </c>
      <c r="B112" s="12" t="s">
        <v>456</v>
      </c>
      <c r="C112" s="12" t="s">
        <v>457</v>
      </c>
      <c r="D112" s="12" t="s">
        <v>1916</v>
      </c>
      <c r="E112" s="12" t="s">
        <v>458</v>
      </c>
      <c r="F112" s="12" t="s">
        <v>459</v>
      </c>
      <c r="G112" s="12" t="s">
        <v>345</v>
      </c>
      <c r="H112" s="12" t="s">
        <v>460</v>
      </c>
      <c r="I112" s="12" t="s">
        <v>461</v>
      </c>
      <c r="J112" s="20" t="s">
        <v>461</v>
      </c>
      <c r="K112" s="12">
        <v>5405836</v>
      </c>
      <c r="L112" s="12" t="s">
        <v>126</v>
      </c>
      <c r="M112" s="63">
        <v>16</v>
      </c>
      <c r="N112" s="63">
        <v>732</v>
      </c>
      <c r="O112" s="66">
        <v>2.1857923497267762</v>
      </c>
      <c r="P112" s="64" t="s">
        <v>1934</v>
      </c>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row>
    <row r="113" spans="1:49" s="17" customFormat="1" x14ac:dyDescent="0.25">
      <c r="A113" s="12" t="s">
        <v>587</v>
      </c>
      <c r="B113" s="12" t="s">
        <v>588</v>
      </c>
      <c r="C113" s="12" t="s">
        <v>589</v>
      </c>
      <c r="D113" s="12" t="s">
        <v>1916</v>
      </c>
      <c r="E113" s="12" t="s">
        <v>458</v>
      </c>
      <c r="F113" s="12" t="s">
        <v>459</v>
      </c>
      <c r="G113" s="12" t="s">
        <v>345</v>
      </c>
      <c r="H113" s="12" t="s">
        <v>590</v>
      </c>
      <c r="I113" s="12" t="s">
        <v>591</v>
      </c>
      <c r="J113" s="20" t="s">
        <v>591</v>
      </c>
      <c r="K113" s="12">
        <v>5413924</v>
      </c>
      <c r="L113" s="12" t="s">
        <v>148</v>
      </c>
      <c r="M113" s="63">
        <v>75</v>
      </c>
      <c r="N113" s="63">
        <v>255</v>
      </c>
      <c r="O113" s="66">
        <v>29.411764705882355</v>
      </c>
      <c r="P113" s="64" t="s">
        <v>1934</v>
      </c>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row>
    <row r="114" spans="1:49" x14ac:dyDescent="0.25">
      <c r="A114" s="12" t="s">
        <v>606</v>
      </c>
      <c r="B114" s="12" t="s">
        <v>607</v>
      </c>
      <c r="C114" s="12" t="s">
        <v>608</v>
      </c>
      <c r="D114" s="12" t="s">
        <v>1916</v>
      </c>
      <c r="E114" s="12" t="s">
        <v>458</v>
      </c>
      <c r="F114" s="12" t="s">
        <v>459</v>
      </c>
      <c r="G114" s="12" t="s">
        <v>345</v>
      </c>
      <c r="H114" s="12" t="s">
        <v>609</v>
      </c>
      <c r="I114" s="12" t="s">
        <v>610</v>
      </c>
      <c r="J114" s="20" t="s">
        <v>610</v>
      </c>
      <c r="K114" s="12">
        <v>5414600</v>
      </c>
      <c r="L114" s="12" t="s">
        <v>151</v>
      </c>
      <c r="M114" s="63">
        <v>240</v>
      </c>
      <c r="N114" s="63">
        <v>26008</v>
      </c>
      <c r="O114" s="66">
        <v>0.92279298677330046</v>
      </c>
      <c r="P114" s="64">
        <v>94000</v>
      </c>
    </row>
    <row r="115" spans="1:49" x14ac:dyDescent="0.25">
      <c r="A115" s="12" t="s">
        <v>616</v>
      </c>
      <c r="B115" s="12" t="s">
        <v>617</v>
      </c>
      <c r="C115" s="12" t="s">
        <v>618</v>
      </c>
      <c r="D115" s="12" t="s">
        <v>1916</v>
      </c>
      <c r="E115" s="12" t="s">
        <v>458</v>
      </c>
      <c r="F115" s="12" t="s">
        <v>459</v>
      </c>
      <c r="G115" s="12" t="s">
        <v>345</v>
      </c>
      <c r="H115" s="12" t="s">
        <v>619</v>
      </c>
      <c r="I115" s="12" t="s">
        <v>620</v>
      </c>
      <c r="J115" s="20" t="s">
        <v>620</v>
      </c>
      <c r="K115" s="12">
        <v>5415028</v>
      </c>
      <c r="L115" s="12" t="s">
        <v>153</v>
      </c>
      <c r="M115" s="63">
        <v>215</v>
      </c>
      <c r="N115" s="63">
        <v>831</v>
      </c>
      <c r="O115" s="66">
        <v>25.872442839951866</v>
      </c>
      <c r="P115" s="64" t="s">
        <v>1934</v>
      </c>
    </row>
    <row r="116" spans="1:49" x14ac:dyDescent="0.25">
      <c r="A116" s="12" t="s">
        <v>645</v>
      </c>
      <c r="B116" s="12" t="s">
        <v>646</v>
      </c>
      <c r="C116" s="12" t="s">
        <v>647</v>
      </c>
      <c r="D116" s="12" t="s">
        <v>1916</v>
      </c>
      <c r="E116" s="12" t="s">
        <v>458</v>
      </c>
      <c r="F116" s="12" t="s">
        <v>459</v>
      </c>
      <c r="G116" s="12" t="s">
        <v>345</v>
      </c>
      <c r="H116" s="12" t="s">
        <v>648</v>
      </c>
      <c r="I116" s="12" t="s">
        <v>649</v>
      </c>
      <c r="J116" s="20" t="s">
        <v>649</v>
      </c>
      <c r="K116" s="12">
        <v>5416012</v>
      </c>
      <c r="L116" s="12" t="s">
        <v>158</v>
      </c>
      <c r="M116" s="63">
        <v>18</v>
      </c>
      <c r="N116" s="63">
        <v>467</v>
      </c>
      <c r="O116" s="66">
        <v>3.8543897216274088</v>
      </c>
      <c r="P116" s="64" t="s">
        <v>1934</v>
      </c>
    </row>
    <row r="117" spans="1:49" x14ac:dyDescent="0.25">
      <c r="A117" s="12" t="s">
        <v>681</v>
      </c>
      <c r="B117" s="12" t="s">
        <v>682</v>
      </c>
      <c r="C117" s="12" t="s">
        <v>683</v>
      </c>
      <c r="D117" s="12" t="s">
        <v>1916</v>
      </c>
      <c r="E117" s="12" t="s">
        <v>458</v>
      </c>
      <c r="F117" s="12" t="s">
        <v>459</v>
      </c>
      <c r="G117" s="12" t="s">
        <v>345</v>
      </c>
      <c r="H117" s="12" t="s">
        <v>684</v>
      </c>
      <c r="I117" s="12" t="s">
        <v>685</v>
      </c>
      <c r="J117" s="20" t="s">
        <v>685</v>
      </c>
      <c r="K117" s="12">
        <v>5422564</v>
      </c>
      <c r="L117" s="12" t="s">
        <v>164</v>
      </c>
      <c r="M117" s="63">
        <v>42</v>
      </c>
      <c r="N117" s="63">
        <v>4254</v>
      </c>
      <c r="O117" s="66">
        <v>0.98730606488011285</v>
      </c>
      <c r="P117" s="64" t="s">
        <v>1934</v>
      </c>
    </row>
    <row r="118" spans="1:49" x14ac:dyDescent="0.25">
      <c r="A118" s="12" t="s">
        <v>693</v>
      </c>
      <c r="B118" s="12" t="s">
        <v>694</v>
      </c>
      <c r="C118" s="12" t="s">
        <v>695</v>
      </c>
      <c r="D118" s="12" t="s">
        <v>1916</v>
      </c>
      <c r="E118" s="12" t="s">
        <v>458</v>
      </c>
      <c r="F118" s="12" t="s">
        <v>459</v>
      </c>
      <c r="G118" s="12" t="s">
        <v>345</v>
      </c>
      <c r="H118" s="12" t="s">
        <v>696</v>
      </c>
      <c r="I118" s="12" t="s">
        <v>697</v>
      </c>
      <c r="J118" s="20" t="s">
        <v>697</v>
      </c>
      <c r="K118" s="12">
        <v>5423092</v>
      </c>
      <c r="L118" s="12" t="s">
        <v>166</v>
      </c>
      <c r="M118" s="63">
        <v>36</v>
      </c>
      <c r="N118" s="63">
        <v>374</v>
      </c>
      <c r="O118" s="66">
        <v>9.6256684491978604</v>
      </c>
      <c r="P118" s="64" t="s">
        <v>1934</v>
      </c>
    </row>
    <row r="119" spans="1:49" x14ac:dyDescent="0.25">
      <c r="A119" s="12" t="s">
        <v>802</v>
      </c>
      <c r="B119" s="12" t="s">
        <v>803</v>
      </c>
      <c r="C119" s="12" t="s">
        <v>804</v>
      </c>
      <c r="D119" s="12" t="s">
        <v>1916</v>
      </c>
      <c r="E119" s="12" t="s">
        <v>458</v>
      </c>
      <c r="F119" s="12" t="s">
        <v>459</v>
      </c>
      <c r="G119" s="12" t="s">
        <v>345</v>
      </c>
      <c r="H119" s="12" t="s">
        <v>805</v>
      </c>
      <c r="I119" s="12" t="s">
        <v>806</v>
      </c>
      <c r="J119" s="20" t="s">
        <v>806</v>
      </c>
      <c r="K119" s="12">
        <v>5431324</v>
      </c>
      <c r="L119" s="12" t="s">
        <v>186</v>
      </c>
      <c r="M119" s="63">
        <v>75</v>
      </c>
      <c r="N119" s="63">
        <v>354</v>
      </c>
      <c r="O119" s="66">
        <v>21.1864406779661</v>
      </c>
      <c r="P119" s="64">
        <v>10000</v>
      </c>
    </row>
    <row r="120" spans="1:49" x14ac:dyDescent="0.25">
      <c r="A120" s="12" t="s">
        <v>853</v>
      </c>
      <c r="B120" s="12" t="s">
        <v>854</v>
      </c>
      <c r="C120" s="12" t="s">
        <v>855</v>
      </c>
      <c r="D120" s="12" t="s">
        <v>1916</v>
      </c>
      <c r="E120" s="12" t="s">
        <v>458</v>
      </c>
      <c r="F120" s="12" t="s">
        <v>459</v>
      </c>
      <c r="G120" s="12" t="s">
        <v>345</v>
      </c>
      <c r="H120" s="12" t="s">
        <v>856</v>
      </c>
      <c r="I120" s="12" t="s">
        <v>857</v>
      </c>
      <c r="J120" s="20" t="s">
        <v>857</v>
      </c>
      <c r="K120" s="12">
        <v>5434756</v>
      </c>
      <c r="L120" s="12" t="s">
        <v>195</v>
      </c>
      <c r="M120" s="63">
        <v>10</v>
      </c>
      <c r="N120" s="63">
        <v>137</v>
      </c>
      <c r="O120" s="66">
        <v>7.2992700729926998</v>
      </c>
      <c r="P120" s="64">
        <v>13000</v>
      </c>
    </row>
    <row r="121" spans="1:49" x14ac:dyDescent="0.25">
      <c r="A121" s="12" t="s">
        <v>1025</v>
      </c>
      <c r="B121" s="12" t="s">
        <v>1026</v>
      </c>
      <c r="C121" s="12" t="s">
        <v>1027</v>
      </c>
      <c r="D121" s="12" t="s">
        <v>1916</v>
      </c>
      <c r="E121" s="12" t="s">
        <v>458</v>
      </c>
      <c r="F121" s="12" t="s">
        <v>459</v>
      </c>
      <c r="G121" s="12" t="s">
        <v>345</v>
      </c>
      <c r="H121" s="12" t="s">
        <v>1028</v>
      </c>
      <c r="I121" s="12" t="s">
        <v>1029</v>
      </c>
      <c r="J121" s="20" t="s">
        <v>1029</v>
      </c>
      <c r="K121" s="12">
        <v>5451724</v>
      </c>
      <c r="L121" s="12" t="s">
        <v>227</v>
      </c>
      <c r="M121" s="63">
        <v>70</v>
      </c>
      <c r="N121" s="63">
        <v>722</v>
      </c>
      <c r="O121" s="66">
        <v>9.6952908587257625</v>
      </c>
      <c r="P121" s="64">
        <v>15000</v>
      </c>
    </row>
    <row r="122" spans="1:49" x14ac:dyDescent="0.25">
      <c r="A122" s="13" t="s">
        <v>1080</v>
      </c>
      <c r="B122" s="13" t="s">
        <v>1081</v>
      </c>
      <c r="C122" s="13" t="s">
        <v>1086</v>
      </c>
      <c r="D122" s="13" t="s">
        <v>1916</v>
      </c>
      <c r="E122" s="13" t="s">
        <v>1083</v>
      </c>
      <c r="F122" s="13" t="s">
        <v>459</v>
      </c>
      <c r="G122" s="13" t="s">
        <v>345</v>
      </c>
      <c r="H122" s="13" t="s">
        <v>1084</v>
      </c>
      <c r="I122" s="13" t="s">
        <v>1085</v>
      </c>
      <c r="J122" s="22" t="s">
        <v>1895</v>
      </c>
      <c r="K122" s="13">
        <v>5455468</v>
      </c>
      <c r="L122" s="13" t="s">
        <v>238</v>
      </c>
      <c r="M122" s="68">
        <v>0</v>
      </c>
      <c r="N122" s="68">
        <v>202</v>
      </c>
      <c r="O122" s="69">
        <v>0</v>
      </c>
      <c r="P122" s="70" t="s">
        <v>1934</v>
      </c>
    </row>
    <row r="123" spans="1:49" x14ac:dyDescent="0.25">
      <c r="A123" s="13" t="s">
        <v>1141</v>
      </c>
      <c r="B123" s="13" t="s">
        <v>1142</v>
      </c>
      <c r="C123" s="13" t="s">
        <v>1143</v>
      </c>
      <c r="D123" s="13" t="s">
        <v>1916</v>
      </c>
      <c r="E123" s="13" t="s">
        <v>1144</v>
      </c>
      <c r="F123" s="13" t="s">
        <v>459</v>
      </c>
      <c r="G123" s="13" t="s">
        <v>345</v>
      </c>
      <c r="H123" s="13" t="s">
        <v>1145</v>
      </c>
      <c r="I123" s="13" t="s">
        <v>1146</v>
      </c>
      <c r="J123" s="22" t="s">
        <v>1896</v>
      </c>
      <c r="K123" s="13">
        <v>5459068</v>
      </c>
      <c r="L123" s="13" t="s">
        <v>249</v>
      </c>
      <c r="M123" s="68">
        <v>72</v>
      </c>
      <c r="N123" s="68">
        <v>2802</v>
      </c>
      <c r="O123" s="69">
        <f>M123/N123*100</f>
        <v>2.5695931477516059</v>
      </c>
      <c r="P123" s="64"/>
    </row>
    <row r="124" spans="1:49" s="5" customFormat="1" x14ac:dyDescent="0.25">
      <c r="A124" s="12" t="s">
        <v>1258</v>
      </c>
      <c r="B124" s="12" t="s">
        <v>1259</v>
      </c>
      <c r="C124" s="12" t="s">
        <v>1260</v>
      </c>
      <c r="D124" s="12" t="s">
        <v>1916</v>
      </c>
      <c r="E124" s="12" t="s">
        <v>458</v>
      </c>
      <c r="F124" s="12" t="s">
        <v>459</v>
      </c>
      <c r="G124" s="12" t="s">
        <v>345</v>
      </c>
      <c r="H124" s="12" t="s">
        <v>1261</v>
      </c>
      <c r="I124" s="12" t="s">
        <v>1262</v>
      </c>
      <c r="J124" s="20" t="s">
        <v>1262</v>
      </c>
      <c r="K124" s="12">
        <v>5465356</v>
      </c>
      <c r="L124" s="12" t="s">
        <v>271</v>
      </c>
      <c r="M124" s="63">
        <v>11</v>
      </c>
      <c r="N124" s="63">
        <v>194</v>
      </c>
      <c r="O124" s="66">
        <v>5.6701030927835054</v>
      </c>
      <c r="P124" s="64" t="s">
        <v>1934</v>
      </c>
    </row>
    <row r="125" spans="1:49" s="5" customFormat="1" x14ac:dyDescent="0.25">
      <c r="A125" s="13" t="s">
        <v>1384</v>
      </c>
      <c r="B125" s="13" t="s">
        <v>1385</v>
      </c>
      <c r="C125" s="13" t="s">
        <v>1389</v>
      </c>
      <c r="D125" s="13" t="s">
        <v>1916</v>
      </c>
      <c r="E125" s="13" t="s">
        <v>458</v>
      </c>
      <c r="F125" s="13" t="s">
        <v>459</v>
      </c>
      <c r="G125" s="13" t="s">
        <v>345</v>
      </c>
      <c r="H125" s="13" t="s">
        <v>1387</v>
      </c>
      <c r="I125" s="13" t="s">
        <v>1388</v>
      </c>
      <c r="J125" s="22" t="s">
        <v>1897</v>
      </c>
      <c r="K125" s="13">
        <v>5474740</v>
      </c>
      <c r="L125" s="13" t="s">
        <v>295</v>
      </c>
      <c r="M125" s="68">
        <v>0</v>
      </c>
      <c r="N125" s="68">
        <v>6</v>
      </c>
      <c r="O125" s="69">
        <v>0</v>
      </c>
      <c r="P125" s="70" t="s">
        <v>1934</v>
      </c>
    </row>
    <row r="126" spans="1:49" x14ac:dyDescent="0.25">
      <c r="A126" s="12" t="s">
        <v>1400</v>
      </c>
      <c r="B126" s="12" t="s">
        <v>1401</v>
      </c>
      <c r="C126" s="12" t="s">
        <v>1402</v>
      </c>
      <c r="D126" s="12" t="s">
        <v>1916</v>
      </c>
      <c r="E126" s="12" t="s">
        <v>458</v>
      </c>
      <c r="F126" s="12" t="s">
        <v>459</v>
      </c>
      <c r="G126" s="12" t="s">
        <v>345</v>
      </c>
      <c r="H126" s="12" t="s">
        <v>1403</v>
      </c>
      <c r="I126" s="12" t="s">
        <v>1404</v>
      </c>
      <c r="J126" s="20" t="s">
        <v>1404</v>
      </c>
      <c r="K126" s="12">
        <v>5475292</v>
      </c>
      <c r="L126" s="12" t="s">
        <v>298</v>
      </c>
      <c r="M126" s="63">
        <v>83</v>
      </c>
      <c r="N126" s="63">
        <v>6629</v>
      </c>
      <c r="O126" s="66">
        <v>1.2520742193392669</v>
      </c>
      <c r="P126" s="64" t="s">
        <v>1934</v>
      </c>
    </row>
    <row r="127" spans="1:49" s="5" customFormat="1" x14ac:dyDescent="0.25">
      <c r="A127" s="12" t="s">
        <v>1349</v>
      </c>
      <c r="B127" s="12" t="s">
        <v>1350</v>
      </c>
      <c r="C127" s="12" t="s">
        <v>1351</v>
      </c>
      <c r="D127" s="12" t="s">
        <v>1916</v>
      </c>
      <c r="E127" s="12" t="s">
        <v>458</v>
      </c>
      <c r="F127" s="12" t="s">
        <v>459</v>
      </c>
      <c r="G127" s="12" t="s">
        <v>345</v>
      </c>
      <c r="H127" s="12" t="s">
        <v>1352</v>
      </c>
      <c r="I127" s="12" t="s">
        <v>1353</v>
      </c>
      <c r="J127" s="20" t="s">
        <v>1353</v>
      </c>
      <c r="K127" s="12">
        <v>5471212</v>
      </c>
      <c r="L127" s="12" t="s">
        <v>288</v>
      </c>
      <c r="M127" s="63">
        <v>26</v>
      </c>
      <c r="N127" s="63">
        <v>5259</v>
      </c>
      <c r="O127" s="66">
        <v>0.49439056854915386</v>
      </c>
      <c r="P127" s="64" t="s">
        <v>1934</v>
      </c>
    </row>
    <row r="128" spans="1:49" x14ac:dyDescent="0.25">
      <c r="A128" s="14" t="s">
        <v>39</v>
      </c>
      <c r="B128" s="15" t="s">
        <v>1883</v>
      </c>
      <c r="C128" s="14"/>
      <c r="D128" s="14" t="s">
        <v>1917</v>
      </c>
      <c r="E128" s="14"/>
      <c r="F128" s="14"/>
      <c r="G128" s="14"/>
      <c r="H128" s="14"/>
      <c r="I128" s="14"/>
      <c r="J128" s="21"/>
      <c r="K128" s="14">
        <v>54039</v>
      </c>
      <c r="L128" s="14" t="s">
        <v>38</v>
      </c>
      <c r="M128" s="41">
        <v>8878</v>
      </c>
      <c r="N128" s="41">
        <v>90662</v>
      </c>
      <c r="O128" s="38">
        <v>9.7924157861066377</v>
      </c>
      <c r="P128" s="65">
        <v>34300</v>
      </c>
    </row>
    <row r="129" spans="1:16" x14ac:dyDescent="0.25">
      <c r="A129" s="16" t="s">
        <v>1680</v>
      </c>
      <c r="B129" s="16" t="s">
        <v>1681</v>
      </c>
      <c r="C129" s="16" t="s">
        <v>1682</v>
      </c>
      <c r="D129" s="16" t="s">
        <v>1915</v>
      </c>
      <c r="E129" s="16" t="s">
        <v>926</v>
      </c>
      <c r="F129" s="16" t="s">
        <v>927</v>
      </c>
      <c r="G129" s="16" t="s">
        <v>345</v>
      </c>
      <c r="H129" s="16" t="s">
        <v>1683</v>
      </c>
      <c r="I129" s="16" t="s">
        <v>1684</v>
      </c>
      <c r="J129" s="19" t="s">
        <v>1684</v>
      </c>
      <c r="K129" s="16" t="s">
        <v>1879</v>
      </c>
      <c r="L129" s="16" t="s">
        <v>1879</v>
      </c>
      <c r="M129" s="60">
        <f>M132-M131-M130</f>
        <v>1513</v>
      </c>
      <c r="N129" s="60">
        <f>N132-N131-N130</f>
        <v>5949</v>
      </c>
      <c r="O129" s="61">
        <f>M129/N129*100</f>
        <v>25.432845856446463</v>
      </c>
      <c r="P129" s="62" t="s">
        <v>1934</v>
      </c>
    </row>
    <row r="130" spans="1:16" s="6" customFormat="1" x14ac:dyDescent="0.25">
      <c r="A130" s="12" t="s">
        <v>923</v>
      </c>
      <c r="B130" s="12" t="s">
        <v>924</v>
      </c>
      <c r="C130" s="12" t="s">
        <v>925</v>
      </c>
      <c r="D130" s="12" t="s">
        <v>1916</v>
      </c>
      <c r="E130" s="12" t="s">
        <v>926</v>
      </c>
      <c r="F130" s="12" t="s">
        <v>927</v>
      </c>
      <c r="G130" s="12" t="s">
        <v>345</v>
      </c>
      <c r="H130" s="12" t="s">
        <v>928</v>
      </c>
      <c r="I130" s="12" t="s">
        <v>929</v>
      </c>
      <c r="J130" s="20" t="s">
        <v>929</v>
      </c>
      <c r="K130" s="12">
        <v>5440828</v>
      </c>
      <c r="L130" s="12" t="s">
        <v>207</v>
      </c>
      <c r="M130" s="63">
        <v>26</v>
      </c>
      <c r="N130" s="63">
        <v>237</v>
      </c>
      <c r="O130" s="66">
        <v>10.970464135021098</v>
      </c>
      <c r="P130" s="64" t="s">
        <v>1934</v>
      </c>
    </row>
    <row r="131" spans="1:16" s="17" customFormat="1" x14ac:dyDescent="0.25">
      <c r="A131" s="12" t="s">
        <v>1527</v>
      </c>
      <c r="B131" s="12" t="s">
        <v>1528</v>
      </c>
      <c r="C131" s="12" t="s">
        <v>1529</v>
      </c>
      <c r="D131" s="12" t="s">
        <v>1916</v>
      </c>
      <c r="E131" s="12" t="s">
        <v>926</v>
      </c>
      <c r="F131" s="12" t="s">
        <v>927</v>
      </c>
      <c r="G131" s="12" t="s">
        <v>345</v>
      </c>
      <c r="H131" s="12" t="s">
        <v>1530</v>
      </c>
      <c r="I131" s="12" t="s">
        <v>1531</v>
      </c>
      <c r="J131" s="20" t="s">
        <v>1531</v>
      </c>
      <c r="K131" s="12">
        <v>5485972</v>
      </c>
      <c r="L131" s="12" t="s">
        <v>323</v>
      </c>
      <c r="M131" s="63">
        <v>65</v>
      </c>
      <c r="N131" s="63">
        <v>1992</v>
      </c>
      <c r="O131" s="66">
        <v>3.2630522088353415</v>
      </c>
      <c r="P131" s="64" t="s">
        <v>1934</v>
      </c>
    </row>
    <row r="132" spans="1:16" x14ac:dyDescent="0.25">
      <c r="A132" s="14" t="s">
        <v>41</v>
      </c>
      <c r="B132" s="15" t="s">
        <v>1883</v>
      </c>
      <c r="C132" s="14"/>
      <c r="D132" s="14" t="s">
        <v>1917</v>
      </c>
      <c r="E132" s="14"/>
      <c r="F132" s="14"/>
      <c r="G132" s="14"/>
      <c r="H132" s="14"/>
      <c r="I132" s="14"/>
      <c r="J132" s="21"/>
      <c r="K132" s="14">
        <v>54041</v>
      </c>
      <c r="L132" s="14" t="s">
        <v>40</v>
      </c>
      <c r="M132" s="41">
        <v>1604</v>
      </c>
      <c r="N132" s="41">
        <v>8178</v>
      </c>
      <c r="O132" s="38">
        <v>19.613597456590853</v>
      </c>
      <c r="P132" s="65">
        <v>82400</v>
      </c>
    </row>
    <row r="133" spans="1:16" x14ac:dyDescent="0.25">
      <c r="A133" s="16" t="s">
        <v>1685</v>
      </c>
      <c r="B133" s="16" t="s">
        <v>1686</v>
      </c>
      <c r="C133" s="16" t="s">
        <v>1687</v>
      </c>
      <c r="D133" s="16" t="s">
        <v>1915</v>
      </c>
      <c r="E133" s="16" t="s">
        <v>849</v>
      </c>
      <c r="F133" s="16" t="s">
        <v>850</v>
      </c>
      <c r="G133" s="16" t="s">
        <v>345</v>
      </c>
      <c r="H133" s="16" t="s">
        <v>1688</v>
      </c>
      <c r="I133" s="16" t="s">
        <v>1689</v>
      </c>
      <c r="J133" s="19" t="s">
        <v>1689</v>
      </c>
      <c r="K133" s="16" t="s">
        <v>1879</v>
      </c>
      <c r="L133" s="16" t="s">
        <v>1879</v>
      </c>
      <c r="M133" s="60">
        <f>M136-M135-M134</f>
        <v>2960</v>
      </c>
      <c r="N133" s="60">
        <f>N136-N135-N134</f>
        <v>8702</v>
      </c>
      <c r="O133" s="61">
        <f>M133/N133*100</f>
        <v>34.015168926683522</v>
      </c>
      <c r="P133" s="62" t="s">
        <v>1934</v>
      </c>
    </row>
    <row r="134" spans="1:16" s="6" customFormat="1" x14ac:dyDescent="0.25">
      <c r="A134" s="12" t="s">
        <v>846</v>
      </c>
      <c r="B134" s="12" t="s">
        <v>847</v>
      </c>
      <c r="C134" s="12" t="s">
        <v>848</v>
      </c>
      <c r="D134" s="12" t="s">
        <v>1916</v>
      </c>
      <c r="E134" s="12" t="s">
        <v>849</v>
      </c>
      <c r="F134" s="12" t="s">
        <v>850</v>
      </c>
      <c r="G134" s="12" t="s">
        <v>345</v>
      </c>
      <c r="H134" s="12" t="s">
        <v>851</v>
      </c>
      <c r="I134" s="12" t="s">
        <v>852</v>
      </c>
      <c r="J134" s="20" t="s">
        <v>852</v>
      </c>
      <c r="K134" s="12">
        <v>5434516</v>
      </c>
      <c r="L134" s="12" t="s">
        <v>194</v>
      </c>
      <c r="M134" s="63">
        <v>62</v>
      </c>
      <c r="N134" s="63">
        <v>622</v>
      </c>
      <c r="O134" s="66">
        <v>9.9678456591639879</v>
      </c>
      <c r="P134" s="67">
        <v>10000</v>
      </c>
    </row>
    <row r="135" spans="1:16" s="17" customFormat="1" x14ac:dyDescent="0.25">
      <c r="A135" s="12" t="s">
        <v>1507</v>
      </c>
      <c r="B135" s="12" t="s">
        <v>1508</v>
      </c>
      <c r="C135" s="12" t="s">
        <v>1509</v>
      </c>
      <c r="D135" s="12" t="s">
        <v>1916</v>
      </c>
      <c r="E135" s="12" t="s">
        <v>849</v>
      </c>
      <c r="F135" s="12" t="s">
        <v>850</v>
      </c>
      <c r="G135" s="12" t="s">
        <v>345</v>
      </c>
      <c r="H135" s="12" t="s">
        <v>1510</v>
      </c>
      <c r="I135" s="12" t="s">
        <v>1511</v>
      </c>
      <c r="J135" s="20" t="s">
        <v>1511</v>
      </c>
      <c r="K135" s="12">
        <v>5485804</v>
      </c>
      <c r="L135" s="12" t="s">
        <v>319</v>
      </c>
      <c r="M135" s="63">
        <v>58</v>
      </c>
      <c r="N135" s="63">
        <v>274</v>
      </c>
      <c r="O135" s="66">
        <v>21.167883211678831</v>
      </c>
      <c r="P135" s="64" t="s">
        <v>1934</v>
      </c>
    </row>
    <row r="136" spans="1:16" x14ac:dyDescent="0.25">
      <c r="A136" s="14" t="s">
        <v>43</v>
      </c>
      <c r="B136" s="15" t="s">
        <v>1883</v>
      </c>
      <c r="C136" s="14"/>
      <c r="D136" s="14" t="s">
        <v>1917</v>
      </c>
      <c r="E136" s="14"/>
      <c r="F136" s="14"/>
      <c r="G136" s="14"/>
      <c r="H136" s="14"/>
      <c r="I136" s="14"/>
      <c r="J136" s="21"/>
      <c r="K136" s="14">
        <v>54043</v>
      </c>
      <c r="L136" s="14" t="s">
        <v>42</v>
      </c>
      <c r="M136" s="41">
        <v>3080</v>
      </c>
      <c r="N136" s="41">
        <v>9598</v>
      </c>
      <c r="O136" s="38">
        <v>32.09001875390706</v>
      </c>
      <c r="P136" s="65">
        <v>57100</v>
      </c>
    </row>
    <row r="137" spans="1:16" x14ac:dyDescent="0.25">
      <c r="A137" s="16" t="s">
        <v>1855</v>
      </c>
      <c r="B137" s="16" t="s">
        <v>1856</v>
      </c>
      <c r="C137" s="16" t="s">
        <v>1857</v>
      </c>
      <c r="D137" s="16" t="s">
        <v>1915</v>
      </c>
      <c r="E137" s="16" t="s">
        <v>602</v>
      </c>
      <c r="F137" s="16" t="s">
        <v>603</v>
      </c>
      <c r="G137" s="16" t="s">
        <v>345</v>
      </c>
      <c r="H137" s="16" t="s">
        <v>1858</v>
      </c>
      <c r="I137" s="16" t="s">
        <v>1859</v>
      </c>
      <c r="J137" s="19" t="s">
        <v>1859</v>
      </c>
      <c r="K137" s="16" t="s">
        <v>1879</v>
      </c>
      <c r="L137" s="16" t="s">
        <v>1879</v>
      </c>
      <c r="M137" s="60">
        <f>M143-M142-M141-M140-M139-M138</f>
        <v>2959</v>
      </c>
      <c r="N137" s="60">
        <f>N143-N142-N141-N140-N139-N138</f>
        <v>12810</v>
      </c>
      <c r="O137" s="61">
        <f>M137/N137*100</f>
        <v>23.099141295862609</v>
      </c>
      <c r="P137" s="62" t="s">
        <v>1934</v>
      </c>
    </row>
    <row r="138" spans="1:16" s="6" customFormat="1" x14ac:dyDescent="0.25">
      <c r="A138" s="12" t="s">
        <v>599</v>
      </c>
      <c r="B138" s="12" t="s">
        <v>600</v>
      </c>
      <c r="C138" s="12" t="s">
        <v>601</v>
      </c>
      <c r="D138" s="12" t="s">
        <v>1916</v>
      </c>
      <c r="E138" s="12" t="s">
        <v>602</v>
      </c>
      <c r="F138" s="12" t="s">
        <v>603</v>
      </c>
      <c r="G138" s="12" t="s">
        <v>345</v>
      </c>
      <c r="H138" s="12" t="s">
        <v>604</v>
      </c>
      <c r="I138" s="12" t="s">
        <v>605</v>
      </c>
      <c r="J138" s="20" t="s">
        <v>605</v>
      </c>
      <c r="K138" s="12">
        <v>5414524</v>
      </c>
      <c r="L138" s="12" t="s">
        <v>150</v>
      </c>
      <c r="M138" s="63">
        <v>41</v>
      </c>
      <c r="N138" s="63">
        <v>516</v>
      </c>
      <c r="O138" s="66">
        <v>7.945736434108527</v>
      </c>
      <c r="P138" s="64" t="s">
        <v>1934</v>
      </c>
    </row>
    <row r="139" spans="1:16" s="17" customFormat="1" x14ac:dyDescent="0.25">
      <c r="A139" s="12" t="s">
        <v>980</v>
      </c>
      <c r="B139" s="12" t="s">
        <v>981</v>
      </c>
      <c r="C139" s="12" t="s">
        <v>982</v>
      </c>
      <c r="D139" s="12" t="s">
        <v>1916</v>
      </c>
      <c r="E139" s="12" t="s">
        <v>602</v>
      </c>
      <c r="F139" s="12" t="s">
        <v>603</v>
      </c>
      <c r="G139" s="12" t="s">
        <v>345</v>
      </c>
      <c r="H139" s="12" t="s">
        <v>983</v>
      </c>
      <c r="I139" s="12" t="s">
        <v>984</v>
      </c>
      <c r="J139" s="20" t="s">
        <v>984</v>
      </c>
      <c r="K139" s="12">
        <v>5448148</v>
      </c>
      <c r="L139" s="12" t="s">
        <v>218</v>
      </c>
      <c r="M139" s="63">
        <v>21</v>
      </c>
      <c r="N139" s="63">
        <v>844</v>
      </c>
      <c r="O139" s="66">
        <v>2.4881516587677726</v>
      </c>
      <c r="P139" s="64" t="s">
        <v>1934</v>
      </c>
    </row>
    <row r="140" spans="1:16" x14ac:dyDescent="0.25">
      <c r="A140" s="12" t="s">
        <v>1010</v>
      </c>
      <c r="B140" s="12" t="s">
        <v>1011</v>
      </c>
      <c r="C140" s="12" t="s">
        <v>1012</v>
      </c>
      <c r="D140" s="12" t="s">
        <v>1916</v>
      </c>
      <c r="E140" s="12" t="s">
        <v>602</v>
      </c>
      <c r="F140" s="12" t="s">
        <v>603</v>
      </c>
      <c r="G140" s="12" t="s">
        <v>345</v>
      </c>
      <c r="H140" s="12" t="s">
        <v>1013</v>
      </c>
      <c r="I140" s="12" t="s">
        <v>1014</v>
      </c>
      <c r="J140" s="20" t="s">
        <v>1014</v>
      </c>
      <c r="K140" s="12">
        <v>5450932</v>
      </c>
      <c r="L140" s="12" t="s">
        <v>224</v>
      </c>
      <c r="M140" s="63">
        <v>27</v>
      </c>
      <c r="N140" s="63">
        <v>426</v>
      </c>
      <c r="O140" s="66">
        <v>6.3380281690140841</v>
      </c>
      <c r="P140" s="64" t="s">
        <v>1934</v>
      </c>
    </row>
    <row r="141" spans="1:16" x14ac:dyDescent="0.25">
      <c r="A141" s="12" t="s">
        <v>1070</v>
      </c>
      <c r="B141" s="12" t="s">
        <v>1071</v>
      </c>
      <c r="C141" s="12" t="s">
        <v>1072</v>
      </c>
      <c r="D141" s="12" t="s">
        <v>1916</v>
      </c>
      <c r="E141" s="12" t="s">
        <v>602</v>
      </c>
      <c r="F141" s="12" t="s">
        <v>603</v>
      </c>
      <c r="G141" s="12" t="s">
        <v>345</v>
      </c>
      <c r="H141" s="12" t="s">
        <v>1073</v>
      </c>
      <c r="I141" s="12" t="s">
        <v>1074</v>
      </c>
      <c r="J141" s="20" t="s">
        <v>1074</v>
      </c>
      <c r="K141" s="12">
        <v>5454892</v>
      </c>
      <c r="L141" s="12" t="s">
        <v>236</v>
      </c>
      <c r="M141" s="63">
        <v>15</v>
      </c>
      <c r="N141" s="63">
        <v>168</v>
      </c>
      <c r="O141" s="66">
        <v>8.9285714285714288</v>
      </c>
      <c r="P141" s="64" t="s">
        <v>1934</v>
      </c>
    </row>
    <row r="142" spans="1:16" x14ac:dyDescent="0.25">
      <c r="A142" s="12" t="s">
        <v>1517</v>
      </c>
      <c r="B142" s="12" t="s">
        <v>1518</v>
      </c>
      <c r="C142" s="12" t="s">
        <v>1519</v>
      </c>
      <c r="D142" s="12" t="s">
        <v>1916</v>
      </c>
      <c r="E142" s="12" t="s">
        <v>602</v>
      </c>
      <c r="F142" s="12" t="s">
        <v>603</v>
      </c>
      <c r="G142" s="12" t="s">
        <v>345</v>
      </c>
      <c r="H142" s="12" t="s">
        <v>1520</v>
      </c>
      <c r="I142" s="12" t="s">
        <v>1521</v>
      </c>
      <c r="J142" s="20" t="s">
        <v>1521</v>
      </c>
      <c r="K142" s="12">
        <v>5485900</v>
      </c>
      <c r="L142" s="12" t="s">
        <v>321</v>
      </c>
      <c r="M142" s="63">
        <v>7</v>
      </c>
      <c r="N142" s="63">
        <v>220</v>
      </c>
      <c r="O142" s="66">
        <v>3.1818181818181817</v>
      </c>
      <c r="P142" s="64" t="s">
        <v>1934</v>
      </c>
    </row>
    <row r="143" spans="1:16" x14ac:dyDescent="0.25">
      <c r="A143" s="14" t="s">
        <v>45</v>
      </c>
      <c r="B143" s="15" t="s">
        <v>1883</v>
      </c>
      <c r="C143" s="14"/>
      <c r="D143" s="14" t="s">
        <v>1917</v>
      </c>
      <c r="E143" s="14"/>
      <c r="F143" s="14"/>
      <c r="G143" s="14"/>
      <c r="H143" s="14"/>
      <c r="I143" s="14"/>
      <c r="J143" s="21"/>
      <c r="K143" s="14">
        <v>54045</v>
      </c>
      <c r="L143" s="14" t="s">
        <v>44</v>
      </c>
      <c r="M143" s="41">
        <v>3070</v>
      </c>
      <c r="N143" s="41">
        <v>14984</v>
      </c>
      <c r="O143" s="38">
        <v>20.488521089161775</v>
      </c>
      <c r="P143" s="65">
        <v>32300</v>
      </c>
    </row>
    <row r="144" spans="1:16" x14ac:dyDescent="0.25">
      <c r="A144" s="16" t="s">
        <v>1690</v>
      </c>
      <c r="B144" s="16" t="s">
        <v>1691</v>
      </c>
      <c r="C144" s="16" t="s">
        <v>1692</v>
      </c>
      <c r="D144" s="16" t="s">
        <v>1915</v>
      </c>
      <c r="E144" s="16" t="s">
        <v>416</v>
      </c>
      <c r="F144" s="16" t="s">
        <v>417</v>
      </c>
      <c r="G144" s="16" t="s">
        <v>345</v>
      </c>
      <c r="H144" s="16" t="s">
        <v>1693</v>
      </c>
      <c r="I144" s="16" t="s">
        <v>1694</v>
      </c>
      <c r="J144" s="19" t="s">
        <v>1694</v>
      </c>
      <c r="K144" s="16" t="s">
        <v>1879</v>
      </c>
      <c r="L144" s="16" t="s">
        <v>1879</v>
      </c>
      <c r="M144" s="60">
        <f>M156-M155-M154-M153-M152-M151-M150-M149-M148-M147-M146-M145</f>
        <v>1596</v>
      </c>
      <c r="N144" s="60">
        <f>N156-N155-N154-N153-N152-N151-N150-N149-N148-N147-N146-N145</f>
        <v>12414</v>
      </c>
      <c r="O144" s="61">
        <f>M144/N144*100</f>
        <v>12.856452392460124</v>
      </c>
      <c r="P144" s="62" t="s">
        <v>1934</v>
      </c>
    </row>
    <row r="145" spans="1:16" s="6" customFormat="1" x14ac:dyDescent="0.25">
      <c r="A145" s="12" t="s">
        <v>413</v>
      </c>
      <c r="B145" s="12" t="s">
        <v>414</v>
      </c>
      <c r="C145" s="12" t="s">
        <v>415</v>
      </c>
      <c r="D145" s="12" t="s">
        <v>1916</v>
      </c>
      <c r="E145" s="12" t="s">
        <v>416</v>
      </c>
      <c r="F145" s="12" t="s">
        <v>417</v>
      </c>
      <c r="G145" s="12" t="s">
        <v>345</v>
      </c>
      <c r="H145" s="12" t="s">
        <v>418</v>
      </c>
      <c r="I145" s="12" t="s">
        <v>419</v>
      </c>
      <c r="J145" s="20" t="s">
        <v>419</v>
      </c>
      <c r="K145" s="12">
        <v>5404612</v>
      </c>
      <c r="L145" s="12" t="s">
        <v>120</v>
      </c>
      <c r="M145" s="63">
        <v>61</v>
      </c>
      <c r="N145" s="63">
        <v>650</v>
      </c>
      <c r="O145" s="66">
        <v>9.384615384615385</v>
      </c>
      <c r="P145" s="67" t="s">
        <v>1934</v>
      </c>
    </row>
    <row r="146" spans="1:16" s="17" customFormat="1" x14ac:dyDescent="0.25">
      <c r="A146" s="12" t="s">
        <v>720</v>
      </c>
      <c r="B146" s="12" t="s">
        <v>721</v>
      </c>
      <c r="C146" s="12" t="s">
        <v>722</v>
      </c>
      <c r="D146" s="12" t="s">
        <v>1916</v>
      </c>
      <c r="E146" s="12" t="s">
        <v>416</v>
      </c>
      <c r="F146" s="12" t="s">
        <v>417</v>
      </c>
      <c r="G146" s="12" t="s">
        <v>345</v>
      </c>
      <c r="H146" s="12" t="s">
        <v>723</v>
      </c>
      <c r="I146" s="12" t="s">
        <v>724</v>
      </c>
      <c r="J146" s="20" t="s">
        <v>724</v>
      </c>
      <c r="K146" s="12">
        <v>5426452</v>
      </c>
      <c r="L146" s="12" t="s">
        <v>171</v>
      </c>
      <c r="M146" s="63">
        <v>132</v>
      </c>
      <c r="N146" s="63">
        <v>8940</v>
      </c>
      <c r="O146" s="66">
        <v>1.476510067114094</v>
      </c>
      <c r="P146" s="67">
        <v>38500</v>
      </c>
    </row>
    <row r="147" spans="1:16" x14ac:dyDescent="0.25">
      <c r="A147" s="12" t="s">
        <v>725</v>
      </c>
      <c r="B147" s="12" t="s">
        <v>726</v>
      </c>
      <c r="C147" s="12" t="s">
        <v>727</v>
      </c>
      <c r="D147" s="12" t="s">
        <v>1916</v>
      </c>
      <c r="E147" s="12" t="s">
        <v>416</v>
      </c>
      <c r="F147" s="12" t="s">
        <v>417</v>
      </c>
      <c r="G147" s="12" t="s">
        <v>345</v>
      </c>
      <c r="H147" s="12" t="s">
        <v>728</v>
      </c>
      <c r="I147" s="12" t="s">
        <v>729</v>
      </c>
      <c r="J147" s="20" t="s">
        <v>729</v>
      </c>
      <c r="K147" s="12">
        <v>5426524</v>
      </c>
      <c r="L147" s="12" t="s">
        <v>172</v>
      </c>
      <c r="M147" s="63">
        <v>28</v>
      </c>
      <c r="N147" s="63">
        <v>135</v>
      </c>
      <c r="O147" s="66">
        <v>20.74074074074074</v>
      </c>
      <c r="P147" s="67" t="s">
        <v>1934</v>
      </c>
    </row>
    <row r="148" spans="1:16" x14ac:dyDescent="0.25">
      <c r="A148" s="12" t="s">
        <v>736</v>
      </c>
      <c r="B148" s="12" t="s">
        <v>737</v>
      </c>
      <c r="C148" s="12" t="s">
        <v>738</v>
      </c>
      <c r="D148" s="12" t="s">
        <v>1916</v>
      </c>
      <c r="E148" s="12" t="s">
        <v>416</v>
      </c>
      <c r="F148" s="12" t="s">
        <v>417</v>
      </c>
      <c r="G148" s="12" t="s">
        <v>345</v>
      </c>
      <c r="H148" s="12" t="s">
        <v>739</v>
      </c>
      <c r="I148" s="12" t="s">
        <v>740</v>
      </c>
      <c r="J148" s="20" t="s">
        <v>740</v>
      </c>
      <c r="K148" s="12">
        <v>5426932</v>
      </c>
      <c r="L148" s="12" t="s">
        <v>174</v>
      </c>
      <c r="M148" s="63">
        <v>11</v>
      </c>
      <c r="N148" s="63">
        <v>155</v>
      </c>
      <c r="O148" s="66">
        <v>7.096774193548387</v>
      </c>
      <c r="P148" s="67" t="s">
        <v>1934</v>
      </c>
    </row>
    <row r="149" spans="1:16" x14ac:dyDescent="0.25">
      <c r="A149" s="12" t="s">
        <v>831</v>
      </c>
      <c r="B149" s="12" t="s">
        <v>832</v>
      </c>
      <c r="C149" s="12" t="s">
        <v>833</v>
      </c>
      <c r="D149" s="12" t="s">
        <v>1916</v>
      </c>
      <c r="E149" s="12" t="s">
        <v>416</v>
      </c>
      <c r="F149" s="12" t="s">
        <v>417</v>
      </c>
      <c r="G149" s="12" t="s">
        <v>345</v>
      </c>
      <c r="H149" s="12" t="s">
        <v>834</v>
      </c>
      <c r="I149" s="12" t="s">
        <v>835</v>
      </c>
      <c r="J149" s="20" t="s">
        <v>835</v>
      </c>
      <c r="K149" s="12">
        <v>5432908</v>
      </c>
      <c r="L149" s="12" t="s">
        <v>191</v>
      </c>
      <c r="M149" s="63">
        <v>12</v>
      </c>
      <c r="N149" s="63">
        <v>183</v>
      </c>
      <c r="O149" s="66">
        <v>6.557377049180328</v>
      </c>
      <c r="P149" s="67" t="s">
        <v>1934</v>
      </c>
    </row>
    <row r="150" spans="1:16" x14ac:dyDescent="0.25">
      <c r="A150" s="12" t="s">
        <v>1015</v>
      </c>
      <c r="B150" s="12" t="s">
        <v>1016</v>
      </c>
      <c r="C150" s="12" t="s">
        <v>1017</v>
      </c>
      <c r="D150" s="12" t="s">
        <v>1916</v>
      </c>
      <c r="E150" s="12" t="s">
        <v>416</v>
      </c>
      <c r="F150" s="12" t="s">
        <v>417</v>
      </c>
      <c r="G150" s="12" t="s">
        <v>345</v>
      </c>
      <c r="H150" s="12" t="s">
        <v>1018</v>
      </c>
      <c r="I150" s="12" t="s">
        <v>1019</v>
      </c>
      <c r="J150" s="20" t="s">
        <v>1019</v>
      </c>
      <c r="K150" s="12">
        <v>5451100</v>
      </c>
      <c r="L150" s="12" t="s">
        <v>225</v>
      </c>
      <c r="M150" s="63">
        <v>50</v>
      </c>
      <c r="N150" s="63">
        <v>752</v>
      </c>
      <c r="O150" s="66">
        <v>6.6489361702127656</v>
      </c>
      <c r="P150" s="67" t="s">
        <v>1934</v>
      </c>
    </row>
    <row r="151" spans="1:16" x14ac:dyDescent="0.25">
      <c r="A151" s="12" t="s">
        <v>1075</v>
      </c>
      <c r="B151" s="12" t="s">
        <v>1076</v>
      </c>
      <c r="C151" s="12" t="s">
        <v>1077</v>
      </c>
      <c r="D151" s="12" t="s">
        <v>1916</v>
      </c>
      <c r="E151" s="12" t="s">
        <v>416</v>
      </c>
      <c r="F151" s="12" t="s">
        <v>417</v>
      </c>
      <c r="G151" s="12" t="s">
        <v>345</v>
      </c>
      <c r="H151" s="12" t="s">
        <v>1078</v>
      </c>
      <c r="I151" s="12" t="s">
        <v>1079</v>
      </c>
      <c r="J151" s="20" t="s">
        <v>1079</v>
      </c>
      <c r="K151" s="12">
        <v>5455276</v>
      </c>
      <c r="L151" s="12" t="s">
        <v>237</v>
      </c>
      <c r="M151" s="63">
        <v>33</v>
      </c>
      <c r="N151" s="63">
        <v>525</v>
      </c>
      <c r="O151" s="66">
        <v>6.2857142857142865</v>
      </c>
      <c r="P151" s="64">
        <v>10000</v>
      </c>
    </row>
    <row r="152" spans="1:16" x14ac:dyDescent="0.25">
      <c r="A152" s="12" t="s">
        <v>1243</v>
      </c>
      <c r="B152" s="12" t="s">
        <v>1244</v>
      </c>
      <c r="C152" s="12" t="s">
        <v>1245</v>
      </c>
      <c r="D152" s="12" t="s">
        <v>1916</v>
      </c>
      <c r="E152" s="12" t="s">
        <v>416</v>
      </c>
      <c r="F152" s="12" t="s">
        <v>417</v>
      </c>
      <c r="G152" s="12" t="s">
        <v>345</v>
      </c>
      <c r="H152" s="12" t="s">
        <v>1246</v>
      </c>
      <c r="I152" s="12" t="s">
        <v>1247</v>
      </c>
      <c r="J152" s="20" t="s">
        <v>1247</v>
      </c>
      <c r="K152" s="12">
        <v>5464228</v>
      </c>
      <c r="L152" s="12" t="s">
        <v>268</v>
      </c>
      <c r="M152" s="63">
        <v>67</v>
      </c>
      <c r="N152" s="63">
        <v>1685</v>
      </c>
      <c r="O152" s="66">
        <v>3.9762611275964392</v>
      </c>
      <c r="P152" s="67" t="s">
        <v>1934</v>
      </c>
    </row>
    <row r="153" spans="1:16" x14ac:dyDescent="0.25">
      <c r="A153" s="12" t="s">
        <v>1324</v>
      </c>
      <c r="B153" s="12" t="s">
        <v>1325</v>
      </c>
      <c r="C153" s="12" t="s">
        <v>1326</v>
      </c>
      <c r="D153" s="12" t="s">
        <v>1916</v>
      </c>
      <c r="E153" s="12" t="s">
        <v>416</v>
      </c>
      <c r="F153" s="12" t="s">
        <v>417</v>
      </c>
      <c r="G153" s="12" t="s">
        <v>345</v>
      </c>
      <c r="H153" s="12" t="s">
        <v>1327</v>
      </c>
      <c r="I153" s="12" t="s">
        <v>1328</v>
      </c>
      <c r="J153" s="20" t="s">
        <v>1328</v>
      </c>
      <c r="K153" s="12">
        <v>5468908</v>
      </c>
      <c r="L153" s="12" t="s">
        <v>283</v>
      </c>
      <c r="M153" s="63">
        <v>25</v>
      </c>
      <c r="N153" s="63">
        <v>377</v>
      </c>
      <c r="O153" s="66">
        <v>6.6312997347480112</v>
      </c>
      <c r="P153" s="67">
        <v>155500</v>
      </c>
    </row>
    <row r="154" spans="1:16" x14ac:dyDescent="0.25">
      <c r="A154" s="12" t="s">
        <v>1550</v>
      </c>
      <c r="B154" s="12" t="s">
        <v>1551</v>
      </c>
      <c r="C154" s="12" t="s">
        <v>1552</v>
      </c>
      <c r="D154" s="12" t="s">
        <v>1916</v>
      </c>
      <c r="E154" s="12" t="s">
        <v>416</v>
      </c>
      <c r="F154" s="12" t="s">
        <v>417</v>
      </c>
      <c r="G154" s="12" t="s">
        <v>345</v>
      </c>
      <c r="H154" s="12" t="s">
        <v>1553</v>
      </c>
      <c r="I154" s="12" t="s">
        <v>1554</v>
      </c>
      <c r="J154" s="20" t="s">
        <v>1554</v>
      </c>
      <c r="K154" s="12">
        <v>5486620</v>
      </c>
      <c r="L154" s="12" t="s">
        <v>327</v>
      </c>
      <c r="M154" s="63">
        <v>25</v>
      </c>
      <c r="N154" s="63">
        <v>424</v>
      </c>
      <c r="O154" s="66">
        <v>5.8962264150943398</v>
      </c>
      <c r="P154" s="67">
        <v>46700</v>
      </c>
    </row>
    <row r="155" spans="1:16" x14ac:dyDescent="0.25">
      <c r="A155" s="12" t="s">
        <v>1585</v>
      </c>
      <c r="B155" s="12" t="s">
        <v>1586</v>
      </c>
      <c r="C155" s="12" t="s">
        <v>1587</v>
      </c>
      <c r="D155" s="12" t="s">
        <v>1916</v>
      </c>
      <c r="E155" s="12" t="s">
        <v>416</v>
      </c>
      <c r="F155" s="12" t="s">
        <v>417</v>
      </c>
      <c r="G155" s="12" t="s">
        <v>345</v>
      </c>
      <c r="H155" s="12" t="s">
        <v>1588</v>
      </c>
      <c r="I155" s="12" t="s">
        <v>1589</v>
      </c>
      <c r="J155" s="20" t="s">
        <v>1589</v>
      </c>
      <c r="K155" s="12">
        <v>5488708</v>
      </c>
      <c r="L155" s="12" t="s">
        <v>334</v>
      </c>
      <c r="M155" s="63">
        <v>0</v>
      </c>
      <c r="N155" s="63">
        <v>60</v>
      </c>
      <c r="O155" s="66">
        <v>0</v>
      </c>
      <c r="P155" s="67" t="s">
        <v>1934</v>
      </c>
    </row>
    <row r="156" spans="1:16" x14ac:dyDescent="0.25">
      <c r="A156" s="14" t="s">
        <v>49</v>
      </c>
      <c r="B156" s="15" t="s">
        <v>1883</v>
      </c>
      <c r="C156" s="14"/>
      <c r="D156" s="14" t="s">
        <v>1917</v>
      </c>
      <c r="E156" s="14"/>
      <c r="F156" s="14"/>
      <c r="G156" s="14"/>
      <c r="H156" s="14"/>
      <c r="I156" s="14"/>
      <c r="J156" s="21"/>
      <c r="K156" s="14">
        <v>54049</v>
      </c>
      <c r="L156" s="14" t="s">
        <v>48</v>
      </c>
      <c r="M156" s="41">
        <v>2040</v>
      </c>
      <c r="N156" s="41">
        <v>26300</v>
      </c>
      <c r="O156" s="38">
        <v>7.7566539923954378</v>
      </c>
      <c r="P156" s="65">
        <v>45600</v>
      </c>
    </row>
    <row r="157" spans="1:16" x14ac:dyDescent="0.25">
      <c r="A157" s="16" t="s">
        <v>1695</v>
      </c>
      <c r="B157" s="16" t="s">
        <v>1696</v>
      </c>
      <c r="C157" s="16" t="s">
        <v>1697</v>
      </c>
      <c r="D157" s="16" t="s">
        <v>1915</v>
      </c>
      <c r="E157" s="16" t="s">
        <v>472</v>
      </c>
      <c r="F157" s="16" t="s">
        <v>473</v>
      </c>
      <c r="G157" s="16" t="s">
        <v>345</v>
      </c>
      <c r="H157" s="16" t="s">
        <v>1698</v>
      </c>
      <c r="I157" s="16" t="s">
        <v>1699</v>
      </c>
      <c r="J157" s="19" t="s">
        <v>1699</v>
      </c>
      <c r="K157" s="16" t="s">
        <v>1879</v>
      </c>
      <c r="L157" s="16" t="s">
        <v>1879</v>
      </c>
      <c r="M157" s="60">
        <f>M164-M163-M162-M161-M160-M159-M158</f>
        <v>868</v>
      </c>
      <c r="N157" s="60">
        <f>N164-N163-N162-N161-N160-N159-N158</f>
        <v>7751</v>
      </c>
      <c r="O157" s="61">
        <f>M157/N157*100</f>
        <v>11.198555025158043</v>
      </c>
      <c r="P157" s="62" t="s">
        <v>1934</v>
      </c>
    </row>
    <row r="158" spans="1:16" s="6" customFormat="1" x14ac:dyDescent="0.25">
      <c r="A158" s="12" t="s">
        <v>469</v>
      </c>
      <c r="B158" s="12" t="s">
        <v>470</v>
      </c>
      <c r="C158" s="12" t="s">
        <v>471</v>
      </c>
      <c r="D158" s="12" t="s">
        <v>1916</v>
      </c>
      <c r="E158" s="12" t="s">
        <v>472</v>
      </c>
      <c r="F158" s="12" t="s">
        <v>473</v>
      </c>
      <c r="G158" s="12" t="s">
        <v>345</v>
      </c>
      <c r="H158" s="12" t="s">
        <v>474</v>
      </c>
      <c r="I158" s="12" t="s">
        <v>475</v>
      </c>
      <c r="J158" s="20" t="s">
        <v>475</v>
      </c>
      <c r="K158" s="12">
        <v>5406340</v>
      </c>
      <c r="L158" s="12" t="s">
        <v>128</v>
      </c>
      <c r="M158" s="63">
        <v>12</v>
      </c>
      <c r="N158" s="63">
        <v>683</v>
      </c>
      <c r="O158" s="66">
        <v>1.7569546120058566</v>
      </c>
      <c r="P158" s="67" t="s">
        <v>1934</v>
      </c>
    </row>
    <row r="159" spans="1:16" s="17" customFormat="1" x14ac:dyDescent="0.25">
      <c r="A159" s="12" t="s">
        <v>568</v>
      </c>
      <c r="B159" s="12" t="s">
        <v>569</v>
      </c>
      <c r="C159" s="12" t="s">
        <v>570</v>
      </c>
      <c r="D159" s="12" t="s">
        <v>1916</v>
      </c>
      <c r="E159" s="12" t="s">
        <v>472</v>
      </c>
      <c r="F159" s="12" t="s">
        <v>473</v>
      </c>
      <c r="G159" s="12" t="s">
        <v>345</v>
      </c>
      <c r="H159" s="12" t="s">
        <v>571</v>
      </c>
      <c r="I159" s="12" t="s">
        <v>572</v>
      </c>
      <c r="J159" s="20" t="s">
        <v>572</v>
      </c>
      <c r="K159" s="12">
        <v>5412484</v>
      </c>
      <c r="L159" s="12" t="s">
        <v>145</v>
      </c>
      <c r="M159" s="63">
        <v>10</v>
      </c>
      <c r="N159" s="63">
        <v>482</v>
      </c>
      <c r="O159" s="66">
        <v>2.0746887966804977</v>
      </c>
      <c r="P159" s="67" t="s">
        <v>1934</v>
      </c>
    </row>
    <row r="160" spans="1:16" x14ac:dyDescent="0.25">
      <c r="A160" s="12" t="s">
        <v>807</v>
      </c>
      <c r="B160" s="12" t="s">
        <v>808</v>
      </c>
      <c r="C160" s="12" t="s">
        <v>809</v>
      </c>
      <c r="D160" s="12" t="s">
        <v>1916</v>
      </c>
      <c r="E160" s="12" t="s">
        <v>472</v>
      </c>
      <c r="F160" s="12" t="s">
        <v>473</v>
      </c>
      <c r="G160" s="12" t="s">
        <v>345</v>
      </c>
      <c r="H160" s="12" t="s">
        <v>810</v>
      </c>
      <c r="I160" s="12" t="s">
        <v>811</v>
      </c>
      <c r="J160" s="20" t="s">
        <v>811</v>
      </c>
      <c r="K160" s="12">
        <v>5431492</v>
      </c>
      <c r="L160" s="12" t="s">
        <v>187</v>
      </c>
      <c r="M160" s="63">
        <v>0</v>
      </c>
      <c r="N160" s="63">
        <v>707</v>
      </c>
      <c r="O160" s="66">
        <v>0</v>
      </c>
      <c r="P160" s="67" t="s">
        <v>1934</v>
      </c>
    </row>
    <row r="161" spans="1:16" x14ac:dyDescent="0.25">
      <c r="A161" s="12" t="s">
        <v>1000</v>
      </c>
      <c r="B161" s="12" t="s">
        <v>1001</v>
      </c>
      <c r="C161" s="12" t="s">
        <v>1002</v>
      </c>
      <c r="D161" s="12" t="s">
        <v>1916</v>
      </c>
      <c r="E161" s="12" t="s">
        <v>472</v>
      </c>
      <c r="F161" s="12" t="s">
        <v>473</v>
      </c>
      <c r="G161" s="12" t="s">
        <v>345</v>
      </c>
      <c r="H161" s="12" t="s">
        <v>1003</v>
      </c>
      <c r="I161" s="12" t="s">
        <v>1004</v>
      </c>
      <c r="J161" s="20" t="s">
        <v>1004</v>
      </c>
      <c r="K161" s="12">
        <v>5450260</v>
      </c>
      <c r="L161" s="12" t="s">
        <v>222</v>
      </c>
      <c r="M161" s="63">
        <v>10</v>
      </c>
      <c r="N161" s="63">
        <v>806</v>
      </c>
      <c r="O161" s="66">
        <v>1.240694789081886</v>
      </c>
      <c r="P161" s="67" t="s">
        <v>1934</v>
      </c>
    </row>
    <row r="162" spans="1:16" x14ac:dyDescent="0.25">
      <c r="A162" s="12" t="s">
        <v>1104</v>
      </c>
      <c r="B162" s="12" t="s">
        <v>1105</v>
      </c>
      <c r="C162" s="12" t="s">
        <v>1106</v>
      </c>
      <c r="D162" s="12" t="s">
        <v>1916</v>
      </c>
      <c r="E162" s="12" t="s">
        <v>472</v>
      </c>
      <c r="F162" s="12" t="s">
        <v>473</v>
      </c>
      <c r="G162" s="12" t="s">
        <v>345</v>
      </c>
      <c r="H162" s="12" t="s">
        <v>1107</v>
      </c>
      <c r="I162" s="12" t="s">
        <v>1108</v>
      </c>
      <c r="J162" s="20" t="s">
        <v>1108</v>
      </c>
      <c r="K162" s="12">
        <v>5456020</v>
      </c>
      <c r="L162" s="12" t="s">
        <v>242</v>
      </c>
      <c r="M162" s="63">
        <v>312</v>
      </c>
      <c r="N162" s="63">
        <v>4249</v>
      </c>
      <c r="O162" s="66">
        <v>7.3429042127559425</v>
      </c>
      <c r="P162" s="67">
        <v>10000</v>
      </c>
    </row>
    <row r="163" spans="1:16" x14ac:dyDescent="0.25">
      <c r="A163" s="13" t="s">
        <v>1544</v>
      </c>
      <c r="B163" s="13" t="s">
        <v>1545</v>
      </c>
      <c r="C163" s="13" t="s">
        <v>1549</v>
      </c>
      <c r="D163" s="13" t="s">
        <v>1916</v>
      </c>
      <c r="E163" s="13" t="s">
        <v>472</v>
      </c>
      <c r="F163" s="13" t="s">
        <v>473</v>
      </c>
      <c r="G163" s="13" t="s">
        <v>345</v>
      </c>
      <c r="H163" s="13" t="s">
        <v>1547</v>
      </c>
      <c r="I163" s="13" t="s">
        <v>1548</v>
      </c>
      <c r="J163" s="22" t="s">
        <v>1898</v>
      </c>
      <c r="K163" s="13">
        <v>5486452</v>
      </c>
      <c r="L163" s="13" t="s">
        <v>326</v>
      </c>
      <c r="M163" s="68">
        <v>2</v>
      </c>
      <c r="N163" s="68">
        <v>192</v>
      </c>
      <c r="O163" s="69">
        <f>M163/N163*100</f>
        <v>1.0416666666666665</v>
      </c>
      <c r="P163" s="70">
        <v>22200</v>
      </c>
    </row>
    <row r="164" spans="1:16" x14ac:dyDescent="0.25">
      <c r="A164" s="14" t="s">
        <v>51</v>
      </c>
      <c r="B164" s="15" t="s">
        <v>1883</v>
      </c>
      <c r="C164" s="14"/>
      <c r="D164" s="14" t="s">
        <v>1917</v>
      </c>
      <c r="E164" s="14"/>
      <c r="F164" s="14"/>
      <c r="G164" s="14"/>
      <c r="H164" s="14"/>
      <c r="I164" s="14"/>
      <c r="J164" s="21"/>
      <c r="K164" s="14">
        <v>54051</v>
      </c>
      <c r="L164" s="14" t="s">
        <v>50</v>
      </c>
      <c r="M164" s="41">
        <v>1214</v>
      </c>
      <c r="N164" s="41">
        <v>14870</v>
      </c>
      <c r="O164" s="38">
        <v>8.1640887693342297</v>
      </c>
      <c r="P164" s="65">
        <v>10000</v>
      </c>
    </row>
    <row r="165" spans="1:16" s="5" customFormat="1" x14ac:dyDescent="0.25">
      <c r="A165" s="16" t="s">
        <v>1700</v>
      </c>
      <c r="B165" s="16" t="s">
        <v>1701</v>
      </c>
      <c r="C165" s="16" t="s">
        <v>1702</v>
      </c>
      <c r="D165" s="16" t="s">
        <v>1915</v>
      </c>
      <c r="E165" s="16" t="s">
        <v>876</v>
      </c>
      <c r="F165" s="16" t="s">
        <v>877</v>
      </c>
      <c r="G165" s="16" t="s">
        <v>345</v>
      </c>
      <c r="H165" s="16" t="s">
        <v>1703</v>
      </c>
      <c r="I165" s="16" t="s">
        <v>1704</v>
      </c>
      <c r="J165" s="19" t="s">
        <v>1704</v>
      </c>
      <c r="K165" s="16" t="s">
        <v>1879</v>
      </c>
      <c r="L165" s="16" t="s">
        <v>1879</v>
      </c>
      <c r="M165" s="60">
        <f>M171-M170-M169-M168-M167-M166</f>
        <v>2683</v>
      </c>
      <c r="N165" s="60">
        <f>N171-N170-N169-N168-N167-N166</f>
        <v>8496</v>
      </c>
      <c r="O165" s="61">
        <f>M165/N165*100</f>
        <v>31.579566854990581</v>
      </c>
      <c r="P165" s="62" t="s">
        <v>1934</v>
      </c>
    </row>
    <row r="166" spans="1:16" s="6" customFormat="1" x14ac:dyDescent="0.25">
      <c r="A166" s="12" t="s">
        <v>873</v>
      </c>
      <c r="B166" s="12" t="s">
        <v>874</v>
      </c>
      <c r="C166" s="12" t="s">
        <v>875</v>
      </c>
      <c r="D166" s="12" t="s">
        <v>1916</v>
      </c>
      <c r="E166" s="12" t="s">
        <v>876</v>
      </c>
      <c r="F166" s="12" t="s">
        <v>877</v>
      </c>
      <c r="G166" s="12" t="s">
        <v>345</v>
      </c>
      <c r="H166" s="12" t="s">
        <v>878</v>
      </c>
      <c r="I166" s="12" t="s">
        <v>879</v>
      </c>
      <c r="J166" s="20" t="s">
        <v>879</v>
      </c>
      <c r="K166" s="12">
        <v>5435500</v>
      </c>
      <c r="L166" s="12" t="s">
        <v>199</v>
      </c>
      <c r="M166" s="63">
        <v>98</v>
      </c>
      <c r="N166" s="63">
        <v>260</v>
      </c>
      <c r="O166" s="66">
        <v>37.692307692307693</v>
      </c>
      <c r="P166" s="67" t="s">
        <v>1934</v>
      </c>
    </row>
    <row r="167" spans="1:16" x14ac:dyDescent="0.25">
      <c r="A167" s="12" t="s">
        <v>965</v>
      </c>
      <c r="B167" s="12" t="s">
        <v>966</v>
      </c>
      <c r="C167" s="12" t="s">
        <v>967</v>
      </c>
      <c r="D167" s="12" t="s">
        <v>1916</v>
      </c>
      <c r="E167" s="12" t="s">
        <v>876</v>
      </c>
      <c r="F167" s="12" t="s">
        <v>877</v>
      </c>
      <c r="G167" s="12" t="s">
        <v>345</v>
      </c>
      <c r="H167" s="12" t="s">
        <v>968</v>
      </c>
      <c r="I167" s="12" t="s">
        <v>969</v>
      </c>
      <c r="J167" s="20" t="s">
        <v>969</v>
      </c>
      <c r="K167" s="12">
        <v>5446300</v>
      </c>
      <c r="L167" s="12" t="s">
        <v>215</v>
      </c>
      <c r="M167" s="63">
        <v>0</v>
      </c>
      <c r="N167" s="63">
        <v>110</v>
      </c>
      <c r="O167" s="66">
        <v>0</v>
      </c>
      <c r="P167" s="67" t="s">
        <v>1934</v>
      </c>
    </row>
    <row r="168" spans="1:16" x14ac:dyDescent="0.25">
      <c r="A168" s="12" t="s">
        <v>1035</v>
      </c>
      <c r="B168" s="12" t="s">
        <v>1036</v>
      </c>
      <c r="C168" s="12" t="s">
        <v>1037</v>
      </c>
      <c r="D168" s="12" t="s">
        <v>1916</v>
      </c>
      <c r="E168" s="12" t="s">
        <v>876</v>
      </c>
      <c r="F168" s="12" t="s">
        <v>877</v>
      </c>
      <c r="G168" s="12" t="s">
        <v>345</v>
      </c>
      <c r="H168" s="12" t="s">
        <v>1038</v>
      </c>
      <c r="I168" s="12" t="s">
        <v>1039</v>
      </c>
      <c r="J168" s="20" t="s">
        <v>1039</v>
      </c>
      <c r="K168" s="12">
        <v>5452180</v>
      </c>
      <c r="L168" s="12" t="s">
        <v>229</v>
      </c>
      <c r="M168" s="63">
        <v>61</v>
      </c>
      <c r="N168" s="63">
        <v>468</v>
      </c>
      <c r="O168" s="66">
        <v>13.034188034188036</v>
      </c>
      <c r="P168" s="67">
        <v>38000</v>
      </c>
    </row>
    <row r="169" spans="1:16" x14ac:dyDescent="0.25">
      <c r="A169" s="12" t="s">
        <v>1131</v>
      </c>
      <c r="B169" s="12" t="s">
        <v>1132</v>
      </c>
      <c r="C169" s="12" t="s">
        <v>1133</v>
      </c>
      <c r="D169" s="12" t="s">
        <v>1916</v>
      </c>
      <c r="E169" s="12" t="s">
        <v>876</v>
      </c>
      <c r="F169" s="12" t="s">
        <v>877</v>
      </c>
      <c r="G169" s="12" t="s">
        <v>345</v>
      </c>
      <c r="H169" s="12" t="s">
        <v>1134</v>
      </c>
      <c r="I169" s="12" t="s">
        <v>1135</v>
      </c>
      <c r="J169" s="20" t="s">
        <v>1135</v>
      </c>
      <c r="K169" s="12">
        <v>5458564</v>
      </c>
      <c r="L169" s="12" t="s">
        <v>247</v>
      </c>
      <c r="M169" s="63">
        <v>31</v>
      </c>
      <c r="N169" s="63">
        <v>746</v>
      </c>
      <c r="O169" s="66">
        <v>4.1554959785522785</v>
      </c>
      <c r="P169" s="67" t="s">
        <v>1934</v>
      </c>
    </row>
    <row r="170" spans="1:16" x14ac:dyDescent="0.25">
      <c r="A170" s="12" t="s">
        <v>1253</v>
      </c>
      <c r="B170" s="12" t="s">
        <v>1254</v>
      </c>
      <c r="C170" s="12" t="s">
        <v>1255</v>
      </c>
      <c r="D170" s="12" t="s">
        <v>1916</v>
      </c>
      <c r="E170" s="12" t="s">
        <v>876</v>
      </c>
      <c r="F170" s="12" t="s">
        <v>877</v>
      </c>
      <c r="G170" s="12" t="s">
        <v>345</v>
      </c>
      <c r="H170" s="12" t="s">
        <v>1256</v>
      </c>
      <c r="I170" s="12" t="s">
        <v>1257</v>
      </c>
      <c r="J170" s="20" t="s">
        <v>1257</v>
      </c>
      <c r="K170" s="12">
        <v>5464708</v>
      </c>
      <c r="L170" s="12" t="s">
        <v>270</v>
      </c>
      <c r="M170" s="63">
        <v>15</v>
      </c>
      <c r="N170" s="63">
        <v>2188</v>
      </c>
      <c r="O170" s="66">
        <v>0.68555758683729429</v>
      </c>
      <c r="P170" s="67" t="s">
        <v>1934</v>
      </c>
    </row>
    <row r="171" spans="1:16" x14ac:dyDescent="0.25">
      <c r="A171" s="14" t="s">
        <v>53</v>
      </c>
      <c r="B171" s="15" t="s">
        <v>1883</v>
      </c>
      <c r="C171" s="14"/>
      <c r="D171" s="14" t="s">
        <v>1917</v>
      </c>
      <c r="E171" s="14"/>
      <c r="F171" s="14"/>
      <c r="G171" s="14"/>
      <c r="H171" s="14"/>
      <c r="I171" s="14"/>
      <c r="J171" s="21"/>
      <c r="K171" s="14">
        <v>54053</v>
      </c>
      <c r="L171" s="14" t="s">
        <v>52</v>
      </c>
      <c r="M171" s="41">
        <v>2888</v>
      </c>
      <c r="N171" s="41">
        <v>12268</v>
      </c>
      <c r="O171" s="38">
        <v>23.540919465275515</v>
      </c>
      <c r="P171" s="65">
        <v>53500</v>
      </c>
    </row>
    <row r="172" spans="1:16" x14ac:dyDescent="0.25">
      <c r="A172" s="16" t="s">
        <v>1705</v>
      </c>
      <c r="B172" s="16" t="s">
        <v>1706</v>
      </c>
      <c r="C172" s="16" t="s">
        <v>1707</v>
      </c>
      <c r="D172" s="16" t="s">
        <v>1915</v>
      </c>
      <c r="E172" s="16" t="s">
        <v>367</v>
      </c>
      <c r="F172" s="16" t="s">
        <v>368</v>
      </c>
      <c r="G172" s="16" t="s">
        <v>345</v>
      </c>
      <c r="H172" s="16" t="s">
        <v>1708</v>
      </c>
      <c r="I172" s="16" t="s">
        <v>1709</v>
      </c>
      <c r="J172" s="19" t="s">
        <v>1709</v>
      </c>
      <c r="K172" s="16" t="s">
        <v>1879</v>
      </c>
      <c r="L172" s="16" t="s">
        <v>1879</v>
      </c>
      <c r="M172" s="60">
        <f>M183-M182-M181-M180-M179-M178-M177-M176-M175-M174-M173</f>
        <v>1978</v>
      </c>
      <c r="N172" s="60">
        <f>N183-N182-N181-N180-N179-N178-N177-N176-N175-N174-N173</f>
        <v>6455</v>
      </c>
      <c r="O172" s="61">
        <f>M172/N172*100</f>
        <v>30.642912470952748</v>
      </c>
      <c r="P172" s="62" t="s">
        <v>1934</v>
      </c>
    </row>
    <row r="173" spans="1:16" s="6" customFormat="1" x14ac:dyDescent="0.25">
      <c r="A173" s="12" t="s">
        <v>364</v>
      </c>
      <c r="B173" s="12" t="s">
        <v>365</v>
      </c>
      <c r="C173" s="12" t="s">
        <v>366</v>
      </c>
      <c r="D173" s="12" t="s">
        <v>1916</v>
      </c>
      <c r="E173" s="12" t="s">
        <v>367</v>
      </c>
      <c r="F173" s="12" t="s">
        <v>368</v>
      </c>
      <c r="G173" s="12" t="s">
        <v>345</v>
      </c>
      <c r="H173" s="12" t="s">
        <v>369</v>
      </c>
      <c r="I173" s="12" t="s">
        <v>370</v>
      </c>
      <c r="J173" s="20" t="s">
        <v>370</v>
      </c>
      <c r="K173" s="12">
        <v>5401780</v>
      </c>
      <c r="L173" s="12" t="s">
        <v>113</v>
      </c>
      <c r="M173" s="63">
        <v>36</v>
      </c>
      <c r="N173" s="63">
        <v>109</v>
      </c>
      <c r="O173" s="66">
        <v>33.027522935779821</v>
      </c>
      <c r="P173" s="67" t="s">
        <v>1934</v>
      </c>
    </row>
    <row r="174" spans="1:16" s="17" customFormat="1" x14ac:dyDescent="0.25">
      <c r="A174" s="12" t="s">
        <v>514</v>
      </c>
      <c r="B174" s="12" t="s">
        <v>515</v>
      </c>
      <c r="C174" s="12" t="s">
        <v>516</v>
      </c>
      <c r="D174" s="12" t="s">
        <v>1916</v>
      </c>
      <c r="E174" s="12" t="s">
        <v>367</v>
      </c>
      <c r="F174" s="12" t="s">
        <v>368</v>
      </c>
      <c r="G174" s="12" t="s">
        <v>345</v>
      </c>
      <c r="H174" s="12" t="s">
        <v>517</v>
      </c>
      <c r="I174" s="12" t="s">
        <v>518</v>
      </c>
      <c r="J174" s="20" t="s">
        <v>518</v>
      </c>
      <c r="K174" s="12">
        <v>5409700</v>
      </c>
      <c r="L174" s="12" t="s">
        <v>135</v>
      </c>
      <c r="M174" s="63">
        <v>15</v>
      </c>
      <c r="N174" s="63">
        <v>178</v>
      </c>
      <c r="O174" s="66">
        <v>8.4269662921348321</v>
      </c>
      <c r="P174" s="67" t="s">
        <v>1934</v>
      </c>
    </row>
    <row r="175" spans="1:16" x14ac:dyDescent="0.25">
      <c r="A175" s="12" t="s">
        <v>669</v>
      </c>
      <c r="B175" s="12" t="s">
        <v>670</v>
      </c>
      <c r="C175" s="12" t="s">
        <v>671</v>
      </c>
      <c r="D175" s="12" t="s">
        <v>1916</v>
      </c>
      <c r="E175" s="12" t="s">
        <v>367</v>
      </c>
      <c r="F175" s="12" t="s">
        <v>368</v>
      </c>
      <c r="G175" s="12" t="s">
        <v>345</v>
      </c>
      <c r="H175" s="12" t="s">
        <v>672</v>
      </c>
      <c r="I175" s="12" t="s">
        <v>673</v>
      </c>
      <c r="J175" s="20" t="s">
        <v>673</v>
      </c>
      <c r="K175" s="12">
        <v>5420500</v>
      </c>
      <c r="L175" s="12" t="s">
        <v>162</v>
      </c>
      <c r="M175" s="63">
        <v>34</v>
      </c>
      <c r="N175" s="63">
        <v>127</v>
      </c>
      <c r="O175" s="66">
        <v>26.771653543307089</v>
      </c>
      <c r="P175" s="67">
        <v>10000</v>
      </c>
    </row>
    <row r="176" spans="1:16" x14ac:dyDescent="0.25">
      <c r="A176" s="12" t="s">
        <v>782</v>
      </c>
      <c r="B176" s="12" t="s">
        <v>783</v>
      </c>
      <c r="C176" s="12" t="s">
        <v>784</v>
      </c>
      <c r="D176" s="12" t="s">
        <v>1916</v>
      </c>
      <c r="E176" s="12" t="s">
        <v>367</v>
      </c>
      <c r="F176" s="12" t="s">
        <v>368</v>
      </c>
      <c r="G176" s="12" t="s">
        <v>345</v>
      </c>
      <c r="H176" s="12" t="s">
        <v>785</v>
      </c>
      <c r="I176" s="12" t="s">
        <v>786</v>
      </c>
      <c r="J176" s="20" t="s">
        <v>786</v>
      </c>
      <c r="K176" s="12">
        <v>5430196</v>
      </c>
      <c r="L176" s="12" t="s">
        <v>182</v>
      </c>
      <c r="M176" s="63">
        <v>29</v>
      </c>
      <c r="N176" s="63">
        <v>491</v>
      </c>
      <c r="O176" s="66">
        <v>5.9063136456211813</v>
      </c>
      <c r="P176" s="67" t="s">
        <v>1934</v>
      </c>
    </row>
    <row r="177" spans="1:16" x14ac:dyDescent="0.25">
      <c r="A177" s="12" t="s">
        <v>918</v>
      </c>
      <c r="B177" s="12" t="s">
        <v>919</v>
      </c>
      <c r="C177" s="12" t="s">
        <v>920</v>
      </c>
      <c r="D177" s="12" t="s">
        <v>1916</v>
      </c>
      <c r="E177" s="12" t="s">
        <v>367</v>
      </c>
      <c r="F177" s="12" t="s">
        <v>368</v>
      </c>
      <c r="G177" s="12" t="s">
        <v>345</v>
      </c>
      <c r="H177" s="12" t="s">
        <v>921</v>
      </c>
      <c r="I177" s="12" t="s">
        <v>922</v>
      </c>
      <c r="J177" s="20" t="s">
        <v>922</v>
      </c>
      <c r="K177" s="12">
        <v>5439652</v>
      </c>
      <c r="L177" s="12" t="s">
        <v>206</v>
      </c>
      <c r="M177" s="63">
        <v>24</v>
      </c>
      <c r="N177" s="63">
        <v>125</v>
      </c>
      <c r="O177" s="66">
        <v>19.2</v>
      </c>
      <c r="P177" s="67" t="s">
        <v>1934</v>
      </c>
    </row>
    <row r="178" spans="1:16" x14ac:dyDescent="0.25">
      <c r="A178" s="12" t="s">
        <v>950</v>
      </c>
      <c r="B178" s="12" t="s">
        <v>951</v>
      </c>
      <c r="C178" s="12" t="s">
        <v>952</v>
      </c>
      <c r="D178" s="12" t="s">
        <v>1916</v>
      </c>
      <c r="E178" s="12" t="s">
        <v>367</v>
      </c>
      <c r="F178" s="12" t="s">
        <v>368</v>
      </c>
      <c r="G178" s="12" t="s">
        <v>345</v>
      </c>
      <c r="H178" s="12" t="s">
        <v>953</v>
      </c>
      <c r="I178" s="12" t="s">
        <v>954</v>
      </c>
      <c r="J178" s="20" t="s">
        <v>954</v>
      </c>
      <c r="K178" s="12">
        <v>5443516</v>
      </c>
      <c r="L178" s="12" t="s">
        <v>212</v>
      </c>
      <c r="M178" s="63">
        <v>8</v>
      </c>
      <c r="N178" s="63">
        <v>140</v>
      </c>
      <c r="O178" s="66">
        <v>5.7142857142857144</v>
      </c>
      <c r="P178" s="67" t="s">
        <v>1934</v>
      </c>
    </row>
    <row r="179" spans="1:16" x14ac:dyDescent="0.25">
      <c r="A179" s="12" t="s">
        <v>955</v>
      </c>
      <c r="B179" s="12" t="s">
        <v>956</v>
      </c>
      <c r="C179" s="12" t="s">
        <v>957</v>
      </c>
      <c r="D179" s="12" t="s">
        <v>1916</v>
      </c>
      <c r="E179" s="12" t="s">
        <v>367</v>
      </c>
      <c r="F179" s="12" t="s">
        <v>368</v>
      </c>
      <c r="G179" s="12" t="s">
        <v>345</v>
      </c>
      <c r="H179" s="12" t="s">
        <v>958</v>
      </c>
      <c r="I179" s="12" t="s">
        <v>959</v>
      </c>
      <c r="J179" s="20" t="s">
        <v>959</v>
      </c>
      <c r="K179" s="12">
        <v>5443780</v>
      </c>
      <c r="L179" s="12" t="s">
        <v>213</v>
      </c>
      <c r="M179" s="63">
        <v>4</v>
      </c>
      <c r="N179" s="63">
        <v>103</v>
      </c>
      <c r="O179" s="66">
        <v>3.8834951456310676</v>
      </c>
      <c r="P179" s="67" t="s">
        <v>1934</v>
      </c>
    </row>
    <row r="180" spans="1:16" x14ac:dyDescent="0.25">
      <c r="A180" s="12" t="s">
        <v>1148</v>
      </c>
      <c r="B180" s="12" t="s">
        <v>1149</v>
      </c>
      <c r="C180" s="12" t="s">
        <v>1150</v>
      </c>
      <c r="D180" s="12" t="s">
        <v>1916</v>
      </c>
      <c r="E180" s="12" t="s">
        <v>367</v>
      </c>
      <c r="F180" s="12" t="s">
        <v>368</v>
      </c>
      <c r="G180" s="12" t="s">
        <v>345</v>
      </c>
      <c r="H180" s="12" t="s">
        <v>1151</v>
      </c>
      <c r="I180" s="12" t="s">
        <v>1152</v>
      </c>
      <c r="J180" s="20" t="s">
        <v>1152</v>
      </c>
      <c r="K180" s="12">
        <v>5459428</v>
      </c>
      <c r="L180" s="12" t="s">
        <v>250</v>
      </c>
      <c r="M180" s="63">
        <v>16</v>
      </c>
      <c r="N180" s="63">
        <v>206</v>
      </c>
      <c r="O180" s="66">
        <v>7.7669902912621351</v>
      </c>
      <c r="P180" s="67" t="s">
        <v>1934</v>
      </c>
    </row>
    <row r="181" spans="1:16" x14ac:dyDescent="0.25">
      <c r="A181" s="12" t="s">
        <v>1475</v>
      </c>
      <c r="B181" s="12" t="s">
        <v>1476</v>
      </c>
      <c r="C181" s="12" t="s">
        <v>1477</v>
      </c>
      <c r="D181" s="12" t="s">
        <v>1916</v>
      </c>
      <c r="E181" s="12" t="s">
        <v>367</v>
      </c>
      <c r="F181" s="12" t="s">
        <v>368</v>
      </c>
      <c r="G181" s="12" t="s">
        <v>345</v>
      </c>
      <c r="H181" s="12" t="s">
        <v>1478</v>
      </c>
      <c r="I181" s="12" t="s">
        <v>1479</v>
      </c>
      <c r="J181" s="20" t="s">
        <v>1479</v>
      </c>
      <c r="K181" s="12">
        <v>5484484</v>
      </c>
      <c r="L181" s="12" t="s">
        <v>313</v>
      </c>
      <c r="M181" s="63">
        <v>53</v>
      </c>
      <c r="N181" s="63">
        <v>354</v>
      </c>
      <c r="O181" s="66">
        <v>14.971751412429379</v>
      </c>
      <c r="P181" s="67" t="s">
        <v>1934</v>
      </c>
    </row>
    <row r="182" spans="1:16" x14ac:dyDescent="0.25">
      <c r="A182" s="12" t="s">
        <v>1497</v>
      </c>
      <c r="B182" s="12" t="s">
        <v>1498</v>
      </c>
      <c r="C182" s="12" t="s">
        <v>1499</v>
      </c>
      <c r="D182" s="12" t="s">
        <v>1916</v>
      </c>
      <c r="E182" s="12" t="s">
        <v>367</v>
      </c>
      <c r="F182" s="12" t="s">
        <v>368</v>
      </c>
      <c r="G182" s="12" t="s">
        <v>345</v>
      </c>
      <c r="H182" s="12" t="s">
        <v>1500</v>
      </c>
      <c r="I182" s="12" t="s">
        <v>1501</v>
      </c>
      <c r="J182" s="20" t="s">
        <v>1501</v>
      </c>
      <c r="K182" s="12">
        <v>5485228</v>
      </c>
      <c r="L182" s="12" t="s">
        <v>317</v>
      </c>
      <c r="M182" s="63">
        <v>55</v>
      </c>
      <c r="N182" s="63">
        <v>1275</v>
      </c>
      <c r="O182" s="66">
        <v>4.3137254901960782</v>
      </c>
      <c r="P182" s="67">
        <v>23100</v>
      </c>
    </row>
    <row r="183" spans="1:16" x14ac:dyDescent="0.25">
      <c r="A183" s="14" t="s">
        <v>47</v>
      </c>
      <c r="B183" s="15" t="s">
        <v>1883</v>
      </c>
      <c r="C183" s="14"/>
      <c r="D183" s="14" t="s">
        <v>1917</v>
      </c>
      <c r="E183" s="14"/>
      <c r="F183" s="14"/>
      <c r="G183" s="14"/>
      <c r="H183" s="14"/>
      <c r="I183" s="14"/>
      <c r="J183" s="21"/>
      <c r="K183" s="14">
        <v>54047</v>
      </c>
      <c r="L183" s="14" t="s">
        <v>46</v>
      </c>
      <c r="M183" s="41">
        <v>2252</v>
      </c>
      <c r="N183" s="41">
        <v>9563</v>
      </c>
      <c r="O183" s="38">
        <v>23.549095472132176</v>
      </c>
      <c r="P183" s="65">
        <v>30000</v>
      </c>
    </row>
    <row r="184" spans="1:16" x14ac:dyDescent="0.25">
      <c r="A184" s="16" t="s">
        <v>1710</v>
      </c>
      <c r="B184" s="16" t="s">
        <v>1711</v>
      </c>
      <c r="C184" s="16" t="s">
        <v>1712</v>
      </c>
      <c r="D184" s="16" t="s">
        <v>1915</v>
      </c>
      <c r="E184" s="16" t="s">
        <v>388</v>
      </c>
      <c r="F184" s="16" t="s">
        <v>389</v>
      </c>
      <c r="G184" s="16" t="s">
        <v>345</v>
      </c>
      <c r="H184" s="16" t="s">
        <v>1713</v>
      </c>
      <c r="I184" s="16" t="s">
        <v>1714</v>
      </c>
      <c r="J184" s="19" t="s">
        <v>1714</v>
      </c>
      <c r="K184" s="16" t="s">
        <v>1879</v>
      </c>
      <c r="L184" s="16" t="s">
        <v>1879</v>
      </c>
      <c r="M184" s="60">
        <f>M190-M189-M188-M187-M186-M185</f>
        <v>5403</v>
      </c>
      <c r="N184" s="60">
        <f>N190-N189-N188-N187-N186-N185</f>
        <v>20618</v>
      </c>
      <c r="O184" s="61">
        <f>M184/N184*100</f>
        <v>26.205257541953632</v>
      </c>
      <c r="P184" s="62" t="s">
        <v>1934</v>
      </c>
    </row>
    <row r="185" spans="1:16" s="6" customFormat="1" x14ac:dyDescent="0.25">
      <c r="A185" s="12" t="s">
        <v>385</v>
      </c>
      <c r="B185" s="12" t="s">
        <v>386</v>
      </c>
      <c r="C185" s="12" t="s">
        <v>387</v>
      </c>
      <c r="D185" s="12" t="s">
        <v>1916</v>
      </c>
      <c r="E185" s="12" t="s">
        <v>388</v>
      </c>
      <c r="F185" s="12" t="s">
        <v>389</v>
      </c>
      <c r="G185" s="12" t="s">
        <v>345</v>
      </c>
      <c r="H185" s="12" t="s">
        <v>390</v>
      </c>
      <c r="I185" s="12" t="s">
        <v>391</v>
      </c>
      <c r="J185" s="20" t="s">
        <v>391</v>
      </c>
      <c r="K185" s="12">
        <v>5403292</v>
      </c>
      <c r="L185" s="12" t="s">
        <v>116</v>
      </c>
      <c r="M185" s="63">
        <v>3</v>
      </c>
      <c r="N185" s="63">
        <v>372</v>
      </c>
      <c r="O185" s="66">
        <v>0.80645161290322576</v>
      </c>
      <c r="P185" s="67" t="s">
        <v>1934</v>
      </c>
    </row>
    <row r="186" spans="1:16" s="17" customFormat="1" x14ac:dyDescent="0.25">
      <c r="A186" s="12" t="s">
        <v>502</v>
      </c>
      <c r="B186" s="12" t="s">
        <v>503</v>
      </c>
      <c r="C186" s="12" t="s">
        <v>504</v>
      </c>
      <c r="D186" s="12" t="s">
        <v>1916</v>
      </c>
      <c r="E186" s="12" t="s">
        <v>388</v>
      </c>
      <c r="F186" s="12" t="s">
        <v>389</v>
      </c>
      <c r="G186" s="12" t="s">
        <v>345</v>
      </c>
      <c r="H186" s="12" t="s">
        <v>505</v>
      </c>
      <c r="I186" s="12" t="s">
        <v>506</v>
      </c>
      <c r="J186" s="20" t="s">
        <v>506</v>
      </c>
      <c r="K186" s="12">
        <v>5408524</v>
      </c>
      <c r="L186" s="12" t="s">
        <v>133</v>
      </c>
      <c r="M186" s="63">
        <v>179</v>
      </c>
      <c r="N186" s="63">
        <v>4917</v>
      </c>
      <c r="O186" s="66">
        <v>3.6404311572096808</v>
      </c>
      <c r="P186" s="67" t="s">
        <v>1934</v>
      </c>
    </row>
    <row r="187" spans="1:16" x14ac:dyDescent="0.25">
      <c r="A187" s="12" t="s">
        <v>519</v>
      </c>
      <c r="B187" s="12" t="s">
        <v>520</v>
      </c>
      <c r="C187" s="12" t="s">
        <v>521</v>
      </c>
      <c r="D187" s="12" t="s">
        <v>1916</v>
      </c>
      <c r="E187" s="12" t="s">
        <v>388</v>
      </c>
      <c r="F187" s="12" t="s">
        <v>389</v>
      </c>
      <c r="G187" s="12" t="s">
        <v>345</v>
      </c>
      <c r="H187" s="12" t="s">
        <v>522</v>
      </c>
      <c r="I187" s="12" t="s">
        <v>523</v>
      </c>
      <c r="J187" s="20" t="s">
        <v>523</v>
      </c>
      <c r="K187" s="12">
        <v>5409796</v>
      </c>
      <c r="L187" s="12" t="s">
        <v>136</v>
      </c>
      <c r="M187" s="63">
        <v>8</v>
      </c>
      <c r="N187" s="63">
        <v>187</v>
      </c>
      <c r="O187" s="66">
        <v>4.2780748663101598</v>
      </c>
      <c r="P187" s="67" t="s">
        <v>1934</v>
      </c>
    </row>
    <row r="188" spans="1:16" x14ac:dyDescent="0.25">
      <c r="A188" s="12" t="s">
        <v>1170</v>
      </c>
      <c r="B188" s="12" t="s">
        <v>1171</v>
      </c>
      <c r="C188" s="12" t="s">
        <v>1172</v>
      </c>
      <c r="D188" s="12" t="s">
        <v>1916</v>
      </c>
      <c r="E188" s="12" t="s">
        <v>388</v>
      </c>
      <c r="F188" s="12" t="s">
        <v>389</v>
      </c>
      <c r="G188" s="12" t="s">
        <v>345</v>
      </c>
      <c r="H188" s="12" t="s">
        <v>1173</v>
      </c>
      <c r="I188" s="12" t="s">
        <v>1174</v>
      </c>
      <c r="J188" s="20" t="s">
        <v>1174</v>
      </c>
      <c r="K188" s="12">
        <v>5460196</v>
      </c>
      <c r="L188" s="12" t="s">
        <v>254</v>
      </c>
      <c r="M188" s="63">
        <v>45</v>
      </c>
      <c r="N188" s="63">
        <v>74</v>
      </c>
      <c r="O188" s="66">
        <v>60.810810810810814</v>
      </c>
      <c r="P188" s="67" t="s">
        <v>1934</v>
      </c>
    </row>
    <row r="189" spans="1:16" x14ac:dyDescent="0.25">
      <c r="A189" s="12" t="s">
        <v>1263</v>
      </c>
      <c r="B189" s="12" t="s">
        <v>1264</v>
      </c>
      <c r="C189" s="12" t="s">
        <v>1265</v>
      </c>
      <c r="D189" s="12" t="s">
        <v>1916</v>
      </c>
      <c r="E189" s="12" t="s">
        <v>388</v>
      </c>
      <c r="F189" s="12" t="s">
        <v>389</v>
      </c>
      <c r="G189" s="12" t="s">
        <v>345</v>
      </c>
      <c r="H189" s="12" t="s">
        <v>1266</v>
      </c>
      <c r="I189" s="12" t="s">
        <v>1267</v>
      </c>
      <c r="J189" s="20" t="s">
        <v>1267</v>
      </c>
      <c r="K189" s="12">
        <v>5465692</v>
      </c>
      <c r="L189" s="12" t="s">
        <v>272</v>
      </c>
      <c r="M189" s="63">
        <v>220</v>
      </c>
      <c r="N189" s="63">
        <v>3247</v>
      </c>
      <c r="O189" s="66">
        <v>6.7754850631352017</v>
      </c>
      <c r="P189" s="67" t="s">
        <v>1934</v>
      </c>
    </row>
    <row r="190" spans="1:16" x14ac:dyDescent="0.25">
      <c r="A190" s="14" t="s">
        <v>55</v>
      </c>
      <c r="B190" s="15" t="s">
        <v>1883</v>
      </c>
      <c r="C190" s="14"/>
      <c r="D190" s="14" t="s">
        <v>1917</v>
      </c>
      <c r="E190" s="14"/>
      <c r="F190" s="14"/>
      <c r="G190" s="14"/>
      <c r="H190" s="14"/>
      <c r="I190" s="14"/>
      <c r="J190" s="21"/>
      <c r="K190" s="14">
        <v>54055</v>
      </c>
      <c r="L190" s="14" t="s">
        <v>54</v>
      </c>
      <c r="M190" s="41">
        <v>5858</v>
      </c>
      <c r="N190" s="41">
        <v>29415</v>
      </c>
      <c r="O190" s="38">
        <v>19.915009348971612</v>
      </c>
      <c r="P190" s="65">
        <v>33500</v>
      </c>
    </row>
    <row r="191" spans="1:16" x14ac:dyDescent="0.25">
      <c r="A191" s="16" t="s">
        <v>1715</v>
      </c>
      <c r="B191" s="16" t="s">
        <v>1716</v>
      </c>
      <c r="C191" s="16" t="s">
        <v>1717</v>
      </c>
      <c r="D191" s="16" t="s">
        <v>1915</v>
      </c>
      <c r="E191" s="16" t="s">
        <v>583</v>
      </c>
      <c r="F191" s="16" t="s">
        <v>584</v>
      </c>
      <c r="G191" s="16" t="s">
        <v>345</v>
      </c>
      <c r="H191" s="16" t="s">
        <v>1718</v>
      </c>
      <c r="I191" s="16" t="s">
        <v>1719</v>
      </c>
      <c r="J191" s="19" t="s">
        <v>1719</v>
      </c>
      <c r="K191" s="16" t="s">
        <v>1879</v>
      </c>
      <c r="L191" s="16" t="s">
        <v>1879</v>
      </c>
      <c r="M191" s="60">
        <f>M197-M196-M195-M194-M192-M193</f>
        <v>1225</v>
      </c>
      <c r="N191" s="60">
        <f>N197-N196-N195-N194-N192-N193</f>
        <v>8594</v>
      </c>
      <c r="O191" s="61">
        <f>M191/N191*100</f>
        <v>14.254130788922502</v>
      </c>
      <c r="P191" s="62" t="s">
        <v>1934</v>
      </c>
    </row>
    <row r="192" spans="1:16" s="6" customFormat="1" x14ac:dyDescent="0.25">
      <c r="A192" s="12" t="s">
        <v>580</v>
      </c>
      <c r="B192" s="12" t="s">
        <v>581</v>
      </c>
      <c r="C192" s="12" t="s">
        <v>582</v>
      </c>
      <c r="D192" s="12" t="s">
        <v>1916</v>
      </c>
      <c r="E192" s="12" t="s">
        <v>583</v>
      </c>
      <c r="F192" s="12" t="s">
        <v>584</v>
      </c>
      <c r="G192" s="12" t="s">
        <v>345</v>
      </c>
      <c r="H192" s="12" t="s">
        <v>585</v>
      </c>
      <c r="I192" s="12" t="s">
        <v>586</v>
      </c>
      <c r="J192" s="20" t="s">
        <v>586</v>
      </c>
      <c r="K192" s="12">
        <v>5413525</v>
      </c>
      <c r="L192" s="12" t="s">
        <v>147</v>
      </c>
      <c r="M192" s="63">
        <v>29</v>
      </c>
      <c r="N192" s="63">
        <v>432</v>
      </c>
      <c r="O192" s="66">
        <v>6.7129629629629637</v>
      </c>
      <c r="P192" s="67" t="s">
        <v>1934</v>
      </c>
    </row>
    <row r="193" spans="1:16" s="6" customFormat="1" x14ac:dyDescent="0.25">
      <c r="A193" s="12" t="s">
        <v>1967</v>
      </c>
      <c r="B193" s="12" t="s">
        <v>1968</v>
      </c>
      <c r="C193" s="12" t="s">
        <v>1969</v>
      </c>
      <c r="D193" s="12" t="s">
        <v>1916</v>
      </c>
      <c r="E193" s="12" t="s">
        <v>583</v>
      </c>
      <c r="F193" s="12" t="s">
        <v>584</v>
      </c>
      <c r="G193" s="12" t="s">
        <v>345</v>
      </c>
      <c r="H193" s="12" t="s">
        <v>1970</v>
      </c>
      <c r="I193" s="12" t="s">
        <v>1971</v>
      </c>
      <c r="J193" s="20" t="s">
        <v>1971</v>
      </c>
      <c r="K193" s="12">
        <v>5424484</v>
      </c>
      <c r="L193" s="12" t="s">
        <v>1972</v>
      </c>
      <c r="M193" s="63">
        <v>5</v>
      </c>
      <c r="N193" s="63">
        <v>69</v>
      </c>
      <c r="O193" s="66">
        <v>7.2463768115942031</v>
      </c>
      <c r="P193" s="67" t="s">
        <v>1934</v>
      </c>
    </row>
    <row r="194" spans="1:16" s="17" customFormat="1" x14ac:dyDescent="0.25">
      <c r="A194" s="12" t="s">
        <v>945</v>
      </c>
      <c r="B194" s="12" t="s">
        <v>946</v>
      </c>
      <c r="C194" s="12" t="s">
        <v>947</v>
      </c>
      <c r="D194" s="12" t="s">
        <v>1916</v>
      </c>
      <c r="E194" s="12" t="s">
        <v>583</v>
      </c>
      <c r="F194" s="12" t="s">
        <v>584</v>
      </c>
      <c r="G194" s="12" t="s">
        <v>345</v>
      </c>
      <c r="H194" s="12" t="s">
        <v>948</v>
      </c>
      <c r="I194" s="12" t="s">
        <v>949</v>
      </c>
      <c r="J194" s="20" t="s">
        <v>949</v>
      </c>
      <c r="K194" s="12">
        <v>5443492</v>
      </c>
      <c r="L194" s="12" t="s">
        <v>211</v>
      </c>
      <c r="M194" s="63">
        <v>163</v>
      </c>
      <c r="N194" s="63">
        <v>2791</v>
      </c>
      <c r="O194" s="66">
        <v>5.8402006449301327</v>
      </c>
      <c r="P194" s="67" t="s">
        <v>1934</v>
      </c>
    </row>
    <row r="195" spans="1:16" x14ac:dyDescent="0.25">
      <c r="A195" s="12" t="s">
        <v>1228</v>
      </c>
      <c r="B195" s="12" t="s">
        <v>1229</v>
      </c>
      <c r="C195" s="12" t="s">
        <v>1230</v>
      </c>
      <c r="D195" s="12" t="s">
        <v>1916</v>
      </c>
      <c r="E195" s="12" t="s">
        <v>583</v>
      </c>
      <c r="F195" s="12" t="s">
        <v>584</v>
      </c>
      <c r="G195" s="12" t="s">
        <v>345</v>
      </c>
      <c r="H195" s="12" t="s">
        <v>1231</v>
      </c>
      <c r="I195" s="12" t="s">
        <v>1232</v>
      </c>
      <c r="J195" s="20" t="s">
        <v>1232</v>
      </c>
      <c r="K195" s="12">
        <v>5463604</v>
      </c>
      <c r="L195" s="12" t="s">
        <v>265</v>
      </c>
      <c r="M195" s="63">
        <v>10</v>
      </c>
      <c r="N195" s="63">
        <v>423</v>
      </c>
      <c r="O195" s="66">
        <v>2.3640661938534278</v>
      </c>
      <c r="P195" s="67" t="s">
        <v>1934</v>
      </c>
    </row>
    <row r="196" spans="1:16" x14ac:dyDescent="0.25">
      <c r="A196" s="12" t="s">
        <v>1314</v>
      </c>
      <c r="B196" s="12" t="s">
        <v>1315</v>
      </c>
      <c r="C196" s="12" t="s">
        <v>1316</v>
      </c>
      <c r="D196" s="12" t="s">
        <v>1916</v>
      </c>
      <c r="E196" s="12" t="s">
        <v>583</v>
      </c>
      <c r="F196" s="12" t="s">
        <v>584</v>
      </c>
      <c r="G196" s="12" t="s">
        <v>345</v>
      </c>
      <c r="H196" s="12" t="s">
        <v>1317</v>
      </c>
      <c r="I196" s="12" t="s">
        <v>1318</v>
      </c>
      <c r="J196" s="20" t="s">
        <v>1318</v>
      </c>
      <c r="K196" s="12">
        <v>5468260</v>
      </c>
      <c r="L196" s="12" t="s">
        <v>281</v>
      </c>
      <c r="M196" s="63">
        <v>5</v>
      </c>
      <c r="N196" s="63">
        <v>232</v>
      </c>
      <c r="O196" s="66">
        <v>2.1551724137931036</v>
      </c>
      <c r="P196" s="67" t="s">
        <v>1934</v>
      </c>
    </row>
    <row r="197" spans="1:16" x14ac:dyDescent="0.25">
      <c r="A197" s="14" t="s">
        <v>57</v>
      </c>
      <c r="B197" s="15" t="s">
        <v>1883</v>
      </c>
      <c r="C197" s="14"/>
      <c r="D197" s="14" t="s">
        <v>1917</v>
      </c>
      <c r="E197" s="14"/>
      <c r="F197" s="14"/>
      <c r="G197" s="14"/>
      <c r="H197" s="14"/>
      <c r="I197" s="14"/>
      <c r="J197" s="21"/>
      <c r="K197" s="14">
        <v>54057</v>
      </c>
      <c r="L197" s="14" t="s">
        <v>56</v>
      </c>
      <c r="M197" s="41">
        <v>1437</v>
      </c>
      <c r="N197" s="41">
        <v>12541</v>
      </c>
      <c r="O197" s="38">
        <v>11.458416394226937</v>
      </c>
      <c r="P197" s="65">
        <v>29200</v>
      </c>
    </row>
    <row r="198" spans="1:16" x14ac:dyDescent="0.25">
      <c r="A198" s="16" t="s">
        <v>1720</v>
      </c>
      <c r="B198" s="16" t="s">
        <v>1721</v>
      </c>
      <c r="C198" s="16" t="s">
        <v>1722</v>
      </c>
      <c r="D198" s="16" t="s">
        <v>1915</v>
      </c>
      <c r="E198" s="16" t="s">
        <v>677</v>
      </c>
      <c r="F198" s="16" t="s">
        <v>678</v>
      </c>
      <c r="G198" s="16" t="s">
        <v>345</v>
      </c>
      <c r="H198" s="16" t="s">
        <v>1723</v>
      </c>
      <c r="I198" s="16" t="s">
        <v>1724</v>
      </c>
      <c r="J198" s="19" t="s">
        <v>1724</v>
      </c>
      <c r="K198" s="16" t="s">
        <v>1879</v>
      </c>
      <c r="L198" s="16" t="s">
        <v>1879</v>
      </c>
      <c r="M198" s="60">
        <f>M204-M203-M202-M201-M200-M199</f>
        <v>3304</v>
      </c>
      <c r="N198" s="60">
        <f>N204-N203-N202-N201-N200-N199</f>
        <v>8997</v>
      </c>
      <c r="O198" s="61">
        <f>M198/N198*100</f>
        <v>36.723352228520618</v>
      </c>
      <c r="P198" s="62" t="s">
        <v>1934</v>
      </c>
    </row>
    <row r="199" spans="1:16" x14ac:dyDescent="0.25">
      <c r="A199" s="12" t="s">
        <v>674</v>
      </c>
      <c r="B199" s="12" t="s">
        <v>675</v>
      </c>
      <c r="C199" s="12" t="s">
        <v>676</v>
      </c>
      <c r="D199" s="12" t="s">
        <v>1916</v>
      </c>
      <c r="E199" s="12" t="s">
        <v>677</v>
      </c>
      <c r="F199" s="12" t="s">
        <v>678</v>
      </c>
      <c r="G199" s="12" t="s">
        <v>345</v>
      </c>
      <c r="H199" s="12" t="s">
        <v>679</v>
      </c>
      <c r="I199" s="12" t="s">
        <v>680</v>
      </c>
      <c r="J199" s="20" t="s">
        <v>680</v>
      </c>
      <c r="K199" s="12">
        <v>5420980</v>
      </c>
      <c r="L199" s="12" t="s">
        <v>163</v>
      </c>
      <c r="M199" s="63">
        <v>100</v>
      </c>
      <c r="N199" s="63">
        <v>291</v>
      </c>
      <c r="O199" s="66">
        <v>34.364261168384878</v>
      </c>
      <c r="P199" s="67">
        <v>61700</v>
      </c>
    </row>
    <row r="200" spans="1:16" s="6" customFormat="1" x14ac:dyDescent="0.25">
      <c r="A200" s="12" t="s">
        <v>797</v>
      </c>
      <c r="B200" s="12" t="s">
        <v>798</v>
      </c>
      <c r="C200" s="12" t="s">
        <v>799</v>
      </c>
      <c r="D200" s="12" t="s">
        <v>1916</v>
      </c>
      <c r="E200" s="12" t="s">
        <v>677</v>
      </c>
      <c r="F200" s="12" t="s">
        <v>678</v>
      </c>
      <c r="G200" s="12" t="s">
        <v>345</v>
      </c>
      <c r="H200" s="12" t="s">
        <v>800</v>
      </c>
      <c r="I200" s="12" t="s">
        <v>801</v>
      </c>
      <c r="J200" s="20" t="s">
        <v>801</v>
      </c>
      <c r="K200" s="12">
        <v>5430772</v>
      </c>
      <c r="L200" s="12" t="s">
        <v>185</v>
      </c>
      <c r="M200" s="63">
        <v>63</v>
      </c>
      <c r="N200" s="63">
        <v>245</v>
      </c>
      <c r="O200" s="66">
        <v>25.714285714285712</v>
      </c>
      <c r="P200" s="67">
        <v>61700</v>
      </c>
    </row>
    <row r="201" spans="1:16" s="17" customFormat="1" x14ac:dyDescent="0.25">
      <c r="A201" s="12" t="s">
        <v>940</v>
      </c>
      <c r="B201" s="12" t="s">
        <v>941</v>
      </c>
      <c r="C201" s="12" t="s">
        <v>942</v>
      </c>
      <c r="D201" s="12" t="s">
        <v>1916</v>
      </c>
      <c r="E201" s="12" t="s">
        <v>677</v>
      </c>
      <c r="F201" s="12" t="s">
        <v>678</v>
      </c>
      <c r="G201" s="12" t="s">
        <v>345</v>
      </c>
      <c r="H201" s="12" t="s">
        <v>943</v>
      </c>
      <c r="I201" s="12" t="s">
        <v>944</v>
      </c>
      <c r="J201" s="20" t="s">
        <v>944</v>
      </c>
      <c r="K201" s="12">
        <v>5443300</v>
      </c>
      <c r="L201" s="12" t="s">
        <v>210</v>
      </c>
      <c r="M201" s="63">
        <v>13</v>
      </c>
      <c r="N201" s="63">
        <v>142</v>
      </c>
      <c r="O201" s="66">
        <v>9.1549295774647899</v>
      </c>
      <c r="P201" s="67">
        <v>23000</v>
      </c>
    </row>
    <row r="202" spans="1:16" x14ac:dyDescent="0.25">
      <c r="A202" s="12" t="s">
        <v>1045</v>
      </c>
      <c r="B202" s="12" t="s">
        <v>1046</v>
      </c>
      <c r="C202" s="12" t="s">
        <v>1047</v>
      </c>
      <c r="D202" s="12" t="s">
        <v>1916</v>
      </c>
      <c r="E202" s="12" t="s">
        <v>677</v>
      </c>
      <c r="F202" s="12" t="s">
        <v>678</v>
      </c>
      <c r="G202" s="12" t="s">
        <v>345</v>
      </c>
      <c r="H202" s="12" t="s">
        <v>1048</v>
      </c>
      <c r="I202" s="12" t="s">
        <v>1049</v>
      </c>
      <c r="J202" s="20" t="s">
        <v>1049</v>
      </c>
      <c r="K202" s="12">
        <v>5452324</v>
      </c>
      <c r="L202" s="12" t="s">
        <v>231</v>
      </c>
      <c r="M202" s="63">
        <v>65</v>
      </c>
      <c r="N202" s="63">
        <v>344</v>
      </c>
      <c r="O202" s="66">
        <v>18.895348837209301</v>
      </c>
      <c r="P202" s="67">
        <v>58300</v>
      </c>
    </row>
    <row r="203" spans="1:16" x14ac:dyDescent="0.25">
      <c r="A203" s="12" t="s">
        <v>1565</v>
      </c>
      <c r="B203" s="12" t="s">
        <v>1566</v>
      </c>
      <c r="C203" s="12" t="s">
        <v>1567</v>
      </c>
      <c r="D203" s="12" t="s">
        <v>1916</v>
      </c>
      <c r="E203" s="12" t="s">
        <v>677</v>
      </c>
      <c r="F203" s="12" t="s">
        <v>678</v>
      </c>
      <c r="G203" s="12" t="s">
        <v>345</v>
      </c>
      <c r="H203" s="12" t="s">
        <v>1568</v>
      </c>
      <c r="I203" s="12" t="s">
        <v>1569</v>
      </c>
      <c r="J203" s="20" t="s">
        <v>1569</v>
      </c>
      <c r="K203" s="12">
        <v>5487508</v>
      </c>
      <c r="L203" s="12" t="s">
        <v>330</v>
      </c>
      <c r="M203" s="63">
        <v>38</v>
      </c>
      <c r="N203" s="63">
        <v>1640</v>
      </c>
      <c r="O203" s="66">
        <v>2.3170731707317072</v>
      </c>
      <c r="P203" s="67" t="s">
        <v>1934</v>
      </c>
    </row>
    <row r="204" spans="1:16" x14ac:dyDescent="0.25">
      <c r="A204" s="14" t="s">
        <v>59</v>
      </c>
      <c r="B204" s="15" t="s">
        <v>1883</v>
      </c>
      <c r="C204" s="14"/>
      <c r="D204" s="14" t="s">
        <v>1917</v>
      </c>
      <c r="E204" s="14"/>
      <c r="F204" s="14"/>
      <c r="G204" s="14"/>
      <c r="H204" s="14"/>
      <c r="I204" s="14"/>
      <c r="J204" s="21"/>
      <c r="K204" s="14">
        <v>54059</v>
      </c>
      <c r="L204" s="14" t="s">
        <v>58</v>
      </c>
      <c r="M204" s="41">
        <v>3583</v>
      </c>
      <c r="N204" s="41">
        <v>11659</v>
      </c>
      <c r="O204" s="38">
        <v>30.731623638390943</v>
      </c>
      <c r="P204" s="65">
        <v>43800</v>
      </c>
    </row>
    <row r="205" spans="1:16" x14ac:dyDescent="0.25">
      <c r="A205" s="16" t="s">
        <v>1725</v>
      </c>
      <c r="B205" s="16" t="s">
        <v>1726</v>
      </c>
      <c r="C205" s="16" t="s">
        <v>1727</v>
      </c>
      <c r="D205" s="16" t="s">
        <v>1915</v>
      </c>
      <c r="E205" s="16" t="s">
        <v>498</v>
      </c>
      <c r="F205" s="16" t="s">
        <v>499</v>
      </c>
      <c r="G205" s="16" t="s">
        <v>345</v>
      </c>
      <c r="H205" s="16" t="s">
        <v>1728</v>
      </c>
      <c r="I205" s="16" t="s">
        <v>1729</v>
      </c>
      <c r="J205" s="19" t="s">
        <v>1729</v>
      </c>
      <c r="K205" s="16" t="s">
        <v>1879</v>
      </c>
      <c r="L205" s="16" t="s">
        <v>1879</v>
      </c>
      <c r="M205" s="60">
        <f>M211-M210-M209-M208-M207-M206</f>
        <v>3680</v>
      </c>
      <c r="N205" s="60">
        <f>N211-N210-N209-N208-N207-N206</f>
        <v>31302</v>
      </c>
      <c r="O205" s="61">
        <f>M205/N205*100</f>
        <v>11.756437288352183</v>
      </c>
      <c r="P205" s="62" t="s">
        <v>1934</v>
      </c>
    </row>
    <row r="206" spans="1:16" x14ac:dyDescent="0.25">
      <c r="A206" s="12" t="s">
        <v>495</v>
      </c>
      <c r="B206" s="12" t="s">
        <v>496</v>
      </c>
      <c r="C206" s="12" t="s">
        <v>497</v>
      </c>
      <c r="D206" s="12" t="s">
        <v>1916</v>
      </c>
      <c r="E206" s="12" t="s">
        <v>498</v>
      </c>
      <c r="F206" s="12" t="s">
        <v>499</v>
      </c>
      <c r="G206" s="12" t="s">
        <v>345</v>
      </c>
      <c r="H206" s="12" t="s">
        <v>500</v>
      </c>
      <c r="I206" s="12" t="s">
        <v>501</v>
      </c>
      <c r="J206" s="20" t="s">
        <v>501</v>
      </c>
      <c r="K206" s="12">
        <v>5408092</v>
      </c>
      <c r="L206" s="12" t="s">
        <v>132</v>
      </c>
      <c r="M206" s="63">
        <v>16</v>
      </c>
      <c r="N206" s="63">
        <v>61</v>
      </c>
      <c r="O206" s="66">
        <v>26.229508196721312</v>
      </c>
      <c r="P206" s="67" t="s">
        <v>1934</v>
      </c>
    </row>
    <row r="207" spans="1:16" s="6" customFormat="1" x14ac:dyDescent="0.25">
      <c r="A207" s="12" t="s">
        <v>836</v>
      </c>
      <c r="B207" s="12" t="s">
        <v>837</v>
      </c>
      <c r="C207" s="12" t="s">
        <v>838</v>
      </c>
      <c r="D207" s="12" t="s">
        <v>1916</v>
      </c>
      <c r="E207" s="12" t="s">
        <v>498</v>
      </c>
      <c r="F207" s="12" t="s">
        <v>499</v>
      </c>
      <c r="G207" s="12" t="s">
        <v>345</v>
      </c>
      <c r="H207" s="12" t="s">
        <v>839</v>
      </c>
      <c r="I207" s="12" t="s">
        <v>840</v>
      </c>
      <c r="J207" s="20" t="s">
        <v>840</v>
      </c>
      <c r="K207" s="12">
        <v>5432932</v>
      </c>
      <c r="L207" s="12" t="s">
        <v>192</v>
      </c>
      <c r="M207" s="63">
        <v>134</v>
      </c>
      <c r="N207" s="63">
        <v>722</v>
      </c>
      <c r="O207" s="66">
        <v>18.559556786703602</v>
      </c>
      <c r="P207" s="67" t="s">
        <v>1934</v>
      </c>
    </row>
    <row r="208" spans="1:16" s="17" customFormat="1" x14ac:dyDescent="0.25">
      <c r="A208" s="12" t="s">
        <v>1099</v>
      </c>
      <c r="B208" s="12" t="s">
        <v>1100</v>
      </c>
      <c r="C208" s="12" t="s">
        <v>1101</v>
      </c>
      <c r="D208" s="12" t="s">
        <v>1916</v>
      </c>
      <c r="E208" s="12" t="s">
        <v>498</v>
      </c>
      <c r="F208" s="12" t="s">
        <v>499</v>
      </c>
      <c r="G208" s="12" t="s">
        <v>345</v>
      </c>
      <c r="H208" s="12" t="s">
        <v>1102</v>
      </c>
      <c r="I208" s="12" t="s">
        <v>1103</v>
      </c>
      <c r="J208" s="20" t="s">
        <v>1103</v>
      </c>
      <c r="K208" s="12">
        <v>5455756</v>
      </c>
      <c r="L208" s="12" t="s">
        <v>241</v>
      </c>
      <c r="M208" s="63">
        <v>269</v>
      </c>
      <c r="N208" s="63">
        <v>13839</v>
      </c>
      <c r="O208" s="66">
        <v>1.9437820651781197</v>
      </c>
      <c r="P208" s="67">
        <v>10300</v>
      </c>
    </row>
    <row r="209" spans="1:16" x14ac:dyDescent="0.25">
      <c r="A209" s="12" t="s">
        <v>1410</v>
      </c>
      <c r="B209" s="12" t="s">
        <v>1411</v>
      </c>
      <c r="C209" s="12" t="s">
        <v>1412</v>
      </c>
      <c r="D209" s="12" t="s">
        <v>1916</v>
      </c>
      <c r="E209" s="12" t="s">
        <v>498</v>
      </c>
      <c r="F209" s="12" t="s">
        <v>499</v>
      </c>
      <c r="G209" s="12" t="s">
        <v>345</v>
      </c>
      <c r="H209" s="12" t="s">
        <v>1413</v>
      </c>
      <c r="I209" s="12" t="s">
        <v>1414</v>
      </c>
      <c r="J209" s="20" t="s">
        <v>1414</v>
      </c>
      <c r="K209" s="12">
        <v>5476516</v>
      </c>
      <c r="L209" s="12" t="s">
        <v>300</v>
      </c>
      <c r="M209" s="63">
        <v>52</v>
      </c>
      <c r="N209" s="63">
        <v>1060</v>
      </c>
      <c r="O209" s="66">
        <v>4.9056603773584913</v>
      </c>
      <c r="P209" s="67">
        <v>17300</v>
      </c>
    </row>
    <row r="210" spans="1:16" x14ac:dyDescent="0.25">
      <c r="A210" s="12" t="s">
        <v>1532</v>
      </c>
      <c r="B210" s="12" t="s">
        <v>1533</v>
      </c>
      <c r="C210" s="12" t="s">
        <v>1534</v>
      </c>
      <c r="D210" s="12" t="s">
        <v>1916</v>
      </c>
      <c r="E210" s="12" t="s">
        <v>498</v>
      </c>
      <c r="F210" s="12" t="s">
        <v>499</v>
      </c>
      <c r="G210" s="12" t="s">
        <v>345</v>
      </c>
      <c r="H210" s="12" t="s">
        <v>1535</v>
      </c>
      <c r="I210" s="12" t="s">
        <v>1536</v>
      </c>
      <c r="J210" s="20" t="s">
        <v>1536</v>
      </c>
      <c r="K210" s="12">
        <v>5485996</v>
      </c>
      <c r="L210" s="12" t="s">
        <v>324</v>
      </c>
      <c r="M210" s="63">
        <v>23</v>
      </c>
      <c r="N210" s="63">
        <v>2177</v>
      </c>
      <c r="O210" s="66">
        <v>1.056499770326137</v>
      </c>
      <c r="P210" s="67" t="s">
        <v>1934</v>
      </c>
    </row>
    <row r="211" spans="1:16" x14ac:dyDescent="0.25">
      <c r="A211" s="14" t="s">
        <v>61</v>
      </c>
      <c r="B211" s="15" t="s">
        <v>1883</v>
      </c>
      <c r="C211" s="14"/>
      <c r="D211" s="14" t="s">
        <v>1917</v>
      </c>
      <c r="E211" s="14"/>
      <c r="F211" s="14"/>
      <c r="G211" s="14"/>
      <c r="H211" s="14"/>
      <c r="I211" s="14"/>
      <c r="J211" s="21"/>
      <c r="K211" s="14">
        <v>54061</v>
      </c>
      <c r="L211" s="14" t="s">
        <v>60</v>
      </c>
      <c r="M211" s="41">
        <v>4174</v>
      </c>
      <c r="N211" s="41">
        <v>49161</v>
      </c>
      <c r="O211" s="38">
        <v>8.4904700880779469</v>
      </c>
      <c r="P211" s="65">
        <v>32300</v>
      </c>
    </row>
    <row r="212" spans="1:16" x14ac:dyDescent="0.25">
      <c r="A212" s="16" t="s">
        <v>1840</v>
      </c>
      <c r="B212" s="16" t="s">
        <v>1841</v>
      </c>
      <c r="C212" s="16" t="s">
        <v>1842</v>
      </c>
      <c r="D212" s="16" t="s">
        <v>1915</v>
      </c>
      <c r="E212" s="16" t="s">
        <v>1220</v>
      </c>
      <c r="F212" s="16" t="s">
        <v>363</v>
      </c>
      <c r="G212" s="16" t="s">
        <v>345</v>
      </c>
      <c r="H212" s="16" t="s">
        <v>1843</v>
      </c>
      <c r="I212" s="16" t="s">
        <v>1844</v>
      </c>
      <c r="J212" s="19" t="s">
        <v>1844</v>
      </c>
      <c r="K212" s="16" t="s">
        <v>1879</v>
      </c>
      <c r="L212" s="16" t="s">
        <v>1879</v>
      </c>
      <c r="M212" s="60">
        <f>M216-M215-M214-M213</f>
        <v>1187</v>
      </c>
      <c r="N212" s="60">
        <f>N216-N215-N214-N213</f>
        <v>5618</v>
      </c>
      <c r="O212" s="61">
        <f>M212/N212*100</f>
        <v>21.128515485938056</v>
      </c>
      <c r="P212" s="62" t="s">
        <v>1934</v>
      </c>
    </row>
    <row r="213" spans="1:16" x14ac:dyDescent="0.25">
      <c r="A213" s="13" t="s">
        <v>355</v>
      </c>
      <c r="B213" s="13" t="s">
        <v>356</v>
      </c>
      <c r="C213" s="13" t="s">
        <v>362</v>
      </c>
      <c r="D213" s="13" t="s">
        <v>1916</v>
      </c>
      <c r="E213" s="13" t="s">
        <v>358</v>
      </c>
      <c r="F213" s="13" t="s">
        <v>363</v>
      </c>
      <c r="G213" s="13" t="s">
        <v>345</v>
      </c>
      <c r="H213" s="13" t="s">
        <v>360</v>
      </c>
      <c r="I213" s="13" t="s">
        <v>361</v>
      </c>
      <c r="J213" s="22" t="s">
        <v>1899</v>
      </c>
      <c r="K213" s="13">
        <v>5400772</v>
      </c>
      <c r="L213" s="13" t="s">
        <v>112</v>
      </c>
      <c r="M213" s="68">
        <v>9</v>
      </c>
      <c r="N213" s="68">
        <v>190</v>
      </c>
      <c r="O213" s="69">
        <f>M213/N213*100</f>
        <v>4.7368421052631584</v>
      </c>
      <c r="P213" s="70" t="s">
        <v>1934</v>
      </c>
    </row>
    <row r="214" spans="1:16" s="6" customFormat="1" x14ac:dyDescent="0.25">
      <c r="A214" s="12" t="s">
        <v>1217</v>
      </c>
      <c r="B214" s="12" t="s">
        <v>1218</v>
      </c>
      <c r="C214" s="12" t="s">
        <v>1219</v>
      </c>
      <c r="D214" s="12" t="s">
        <v>1916</v>
      </c>
      <c r="E214" s="12" t="s">
        <v>1220</v>
      </c>
      <c r="F214" s="12" t="s">
        <v>363</v>
      </c>
      <c r="G214" s="12" t="s">
        <v>345</v>
      </c>
      <c r="H214" s="12" t="s">
        <v>1221</v>
      </c>
      <c r="I214" s="12" t="s">
        <v>1222</v>
      </c>
      <c r="J214" s="20" t="s">
        <v>1222</v>
      </c>
      <c r="K214" s="12">
        <v>5463052</v>
      </c>
      <c r="L214" s="12" t="s">
        <v>263</v>
      </c>
      <c r="M214" s="63">
        <v>24</v>
      </c>
      <c r="N214" s="63">
        <v>256</v>
      </c>
      <c r="O214" s="66">
        <v>9.375</v>
      </c>
      <c r="P214" s="67">
        <v>10000</v>
      </c>
    </row>
    <row r="215" spans="1:16" s="17" customFormat="1" x14ac:dyDescent="0.25">
      <c r="A215" s="12" t="s">
        <v>1460</v>
      </c>
      <c r="B215" s="12" t="s">
        <v>1461</v>
      </c>
      <c r="C215" s="12" t="s">
        <v>1462</v>
      </c>
      <c r="D215" s="12" t="s">
        <v>1916</v>
      </c>
      <c r="E215" s="12" t="s">
        <v>1220</v>
      </c>
      <c r="F215" s="12" t="s">
        <v>363</v>
      </c>
      <c r="G215" s="12" t="s">
        <v>345</v>
      </c>
      <c r="H215" s="12" t="s">
        <v>1463</v>
      </c>
      <c r="I215" s="12" t="s">
        <v>1464</v>
      </c>
      <c r="J215" s="20" t="s">
        <v>1464</v>
      </c>
      <c r="K215" s="12">
        <v>5481940</v>
      </c>
      <c r="L215" s="12" t="s">
        <v>310</v>
      </c>
      <c r="M215" s="63">
        <v>8</v>
      </c>
      <c r="N215" s="63">
        <v>323</v>
      </c>
      <c r="O215" s="66">
        <v>2.4767801857585141</v>
      </c>
      <c r="P215" s="67" t="s">
        <v>1934</v>
      </c>
    </row>
    <row r="216" spans="1:16" s="5" customFormat="1" x14ac:dyDescent="0.25">
      <c r="A216" s="14" t="s">
        <v>63</v>
      </c>
      <c r="B216" s="15" t="s">
        <v>1883</v>
      </c>
      <c r="C216" s="14"/>
      <c r="D216" s="14" t="s">
        <v>1917</v>
      </c>
      <c r="E216" s="14"/>
      <c r="F216" s="14"/>
      <c r="G216" s="14"/>
      <c r="H216" s="14"/>
      <c r="I216" s="14"/>
      <c r="J216" s="21"/>
      <c r="K216" s="14">
        <v>54063</v>
      </c>
      <c r="L216" s="14" t="s">
        <v>62</v>
      </c>
      <c r="M216" s="41">
        <v>1228</v>
      </c>
      <c r="N216" s="41">
        <v>6387</v>
      </c>
      <c r="O216" s="38">
        <v>19.226553937685924</v>
      </c>
      <c r="P216" s="65">
        <v>51800</v>
      </c>
    </row>
    <row r="217" spans="1:16" x14ac:dyDescent="0.25">
      <c r="A217" s="16" t="s">
        <v>1730</v>
      </c>
      <c r="B217" s="16" t="s">
        <v>1731</v>
      </c>
      <c r="C217" s="16" t="s">
        <v>1732</v>
      </c>
      <c r="D217" s="16" t="s">
        <v>1915</v>
      </c>
      <c r="E217" s="16" t="s">
        <v>423</v>
      </c>
      <c r="F217" s="16" t="s">
        <v>424</v>
      </c>
      <c r="G217" s="16" t="s">
        <v>345</v>
      </c>
      <c r="H217" s="16" t="s">
        <v>1733</v>
      </c>
      <c r="I217" s="16" t="s">
        <v>1734</v>
      </c>
      <c r="J217" s="19" t="s">
        <v>1734</v>
      </c>
      <c r="K217" s="16" t="s">
        <v>1879</v>
      </c>
      <c r="L217" s="16" t="s">
        <v>1879</v>
      </c>
      <c r="M217" s="60">
        <f>M220-M219-M218</f>
        <v>1198</v>
      </c>
      <c r="N217" s="60">
        <f>N220-N219-N218</f>
        <v>8457</v>
      </c>
      <c r="O217" s="61">
        <f>M217/N217*100</f>
        <v>14.165779827361948</v>
      </c>
      <c r="P217" s="62" t="s">
        <v>1934</v>
      </c>
    </row>
    <row r="218" spans="1:16" x14ac:dyDescent="0.25">
      <c r="A218" s="12" t="s">
        <v>420</v>
      </c>
      <c r="B218" s="12" t="s">
        <v>421</v>
      </c>
      <c r="C218" s="12" t="s">
        <v>422</v>
      </c>
      <c r="D218" s="12" t="s">
        <v>1916</v>
      </c>
      <c r="E218" s="12" t="s">
        <v>423</v>
      </c>
      <c r="F218" s="12" t="s">
        <v>424</v>
      </c>
      <c r="G218" s="12" t="s">
        <v>345</v>
      </c>
      <c r="H218" s="12" t="s">
        <v>425</v>
      </c>
      <c r="I218" s="12" t="s">
        <v>426</v>
      </c>
      <c r="J218" s="20" t="s">
        <v>426</v>
      </c>
      <c r="K218" s="12">
        <v>5404876</v>
      </c>
      <c r="L218" s="12" t="s">
        <v>121</v>
      </c>
      <c r="M218" s="63">
        <v>22</v>
      </c>
      <c r="N218" s="63">
        <v>501</v>
      </c>
      <c r="O218" s="66">
        <v>4.39121756487026</v>
      </c>
      <c r="P218" s="67" t="s">
        <v>1934</v>
      </c>
    </row>
    <row r="219" spans="1:16" s="6" customFormat="1" x14ac:dyDescent="0.25">
      <c r="A219" s="12" t="s">
        <v>1197</v>
      </c>
      <c r="B219" s="12" t="s">
        <v>1198</v>
      </c>
      <c r="C219" s="12" t="s">
        <v>1199</v>
      </c>
      <c r="D219" s="12" t="s">
        <v>1916</v>
      </c>
      <c r="E219" s="12" t="s">
        <v>423</v>
      </c>
      <c r="F219" s="12" t="s">
        <v>424</v>
      </c>
      <c r="G219" s="12" t="s">
        <v>345</v>
      </c>
      <c r="H219" s="12" t="s">
        <v>1200</v>
      </c>
      <c r="I219" s="12" t="s">
        <v>1201</v>
      </c>
      <c r="J219" s="20" t="s">
        <v>1201</v>
      </c>
      <c r="K219" s="12">
        <v>5462332</v>
      </c>
      <c r="L219" s="12" t="s">
        <v>259</v>
      </c>
      <c r="M219" s="63">
        <v>16</v>
      </c>
      <c r="N219" s="63">
        <v>208</v>
      </c>
      <c r="O219" s="66">
        <v>7.6923076923076925</v>
      </c>
      <c r="P219" s="67" t="s">
        <v>1934</v>
      </c>
    </row>
    <row r="220" spans="1:16" s="17" customFormat="1" x14ac:dyDescent="0.25">
      <c r="A220" s="14" t="s">
        <v>65</v>
      </c>
      <c r="B220" s="15" t="s">
        <v>1883</v>
      </c>
      <c r="C220" s="14"/>
      <c r="D220" s="14" t="s">
        <v>1917</v>
      </c>
      <c r="E220" s="14"/>
      <c r="F220" s="14"/>
      <c r="G220" s="14"/>
      <c r="H220" s="14"/>
      <c r="I220" s="14"/>
      <c r="J220" s="21"/>
      <c r="K220" s="14">
        <v>54065</v>
      </c>
      <c r="L220" s="14" t="s">
        <v>64</v>
      </c>
      <c r="M220" s="41">
        <v>1236</v>
      </c>
      <c r="N220" s="41">
        <v>9166</v>
      </c>
      <c r="O220" s="38">
        <v>13.484617063059131</v>
      </c>
      <c r="P220" s="65">
        <v>47600</v>
      </c>
    </row>
    <row r="221" spans="1:16" x14ac:dyDescent="0.25">
      <c r="A221" s="16" t="s">
        <v>1735</v>
      </c>
      <c r="B221" s="16" t="s">
        <v>1736</v>
      </c>
      <c r="C221" s="16" t="s">
        <v>1737</v>
      </c>
      <c r="D221" s="16" t="s">
        <v>1915</v>
      </c>
      <c r="E221" s="16" t="s">
        <v>1310</v>
      </c>
      <c r="F221" s="16" t="s">
        <v>1311</v>
      </c>
      <c r="G221" s="16" t="s">
        <v>345</v>
      </c>
      <c r="H221" s="16" t="s">
        <v>1738</v>
      </c>
      <c r="I221" s="16" t="s">
        <v>1739</v>
      </c>
      <c r="J221" s="19" t="s">
        <v>1739</v>
      </c>
      <c r="K221" s="16" t="s">
        <v>1879</v>
      </c>
      <c r="L221" s="16" t="s">
        <v>1879</v>
      </c>
      <c r="M221" s="60">
        <f>M224-M223-M222</f>
        <v>2475</v>
      </c>
      <c r="N221" s="60">
        <f>N224-N223-N222</f>
        <v>9673</v>
      </c>
      <c r="O221" s="61">
        <f>M221/N221*100</f>
        <v>25.586684585960924</v>
      </c>
      <c r="P221" s="62" t="s">
        <v>1934</v>
      </c>
    </row>
    <row r="222" spans="1:16" x14ac:dyDescent="0.25">
      <c r="A222" s="12" t="s">
        <v>1307</v>
      </c>
      <c r="B222" s="12" t="s">
        <v>1308</v>
      </c>
      <c r="C222" s="12" t="s">
        <v>1309</v>
      </c>
      <c r="D222" s="12" t="s">
        <v>1916</v>
      </c>
      <c r="E222" s="12" t="s">
        <v>1310</v>
      </c>
      <c r="F222" s="12" t="s">
        <v>1311</v>
      </c>
      <c r="G222" s="12" t="s">
        <v>345</v>
      </c>
      <c r="H222" s="12" t="s">
        <v>1312</v>
      </c>
      <c r="I222" s="12" t="s">
        <v>1313</v>
      </c>
      <c r="J222" s="20" t="s">
        <v>1313</v>
      </c>
      <c r="K222" s="12">
        <v>5468116</v>
      </c>
      <c r="L222" s="12" t="s">
        <v>280</v>
      </c>
      <c r="M222" s="63">
        <v>89</v>
      </c>
      <c r="N222" s="63">
        <v>1180</v>
      </c>
      <c r="O222" s="66">
        <v>7.5423728813559325</v>
      </c>
      <c r="P222" s="67">
        <v>14200</v>
      </c>
    </row>
    <row r="223" spans="1:16" s="6" customFormat="1" x14ac:dyDescent="0.25">
      <c r="A223" s="12" t="s">
        <v>1420</v>
      </c>
      <c r="B223" s="12" t="s">
        <v>1421</v>
      </c>
      <c r="C223" s="12" t="s">
        <v>1422</v>
      </c>
      <c r="D223" s="12" t="s">
        <v>1916</v>
      </c>
      <c r="E223" s="12" t="s">
        <v>1310</v>
      </c>
      <c r="F223" s="12" t="s">
        <v>1311</v>
      </c>
      <c r="G223" s="12" t="s">
        <v>345</v>
      </c>
      <c r="H223" s="12" t="s">
        <v>1423</v>
      </c>
      <c r="I223" s="12" t="s">
        <v>1424</v>
      </c>
      <c r="J223" s="20" t="s">
        <v>1424</v>
      </c>
      <c r="K223" s="12">
        <v>5477980</v>
      </c>
      <c r="L223" s="12" t="s">
        <v>302</v>
      </c>
      <c r="M223" s="63">
        <v>182</v>
      </c>
      <c r="N223" s="63">
        <v>1719</v>
      </c>
      <c r="O223" s="66">
        <v>10.587550901687028</v>
      </c>
      <c r="P223" s="67">
        <v>10000</v>
      </c>
    </row>
    <row r="224" spans="1:16" s="17" customFormat="1" x14ac:dyDescent="0.25">
      <c r="A224" s="14" t="s">
        <v>67</v>
      </c>
      <c r="B224" s="15" t="s">
        <v>1883</v>
      </c>
      <c r="C224" s="14"/>
      <c r="D224" s="14" t="s">
        <v>1917</v>
      </c>
      <c r="E224" s="14"/>
      <c r="F224" s="14"/>
      <c r="G224" s="14"/>
      <c r="H224" s="14"/>
      <c r="I224" s="14"/>
      <c r="J224" s="21"/>
      <c r="K224" s="14">
        <v>54067</v>
      </c>
      <c r="L224" s="14" t="s">
        <v>66</v>
      </c>
      <c r="M224" s="41">
        <v>2746</v>
      </c>
      <c r="N224" s="41">
        <v>12572</v>
      </c>
      <c r="O224" s="38">
        <v>21.842188991409479</v>
      </c>
      <c r="P224" s="65">
        <v>39800</v>
      </c>
    </row>
    <row r="225" spans="1:16" x14ac:dyDescent="0.25">
      <c r="A225" s="16" t="s">
        <v>1740</v>
      </c>
      <c r="B225" s="16" t="s">
        <v>1741</v>
      </c>
      <c r="C225" s="16" t="s">
        <v>1742</v>
      </c>
      <c r="D225" s="16" t="s">
        <v>1915</v>
      </c>
      <c r="E225" s="16" t="s">
        <v>484</v>
      </c>
      <c r="F225" s="16" t="s">
        <v>485</v>
      </c>
      <c r="G225" s="16" t="s">
        <v>345</v>
      </c>
      <c r="H225" s="16" t="s">
        <v>1743</v>
      </c>
      <c r="I225" s="16" t="s">
        <v>1744</v>
      </c>
      <c r="J225" s="19" t="s">
        <v>1744</v>
      </c>
      <c r="K225" s="16" t="s">
        <v>1879</v>
      </c>
      <c r="L225" s="16" t="s">
        <v>1879</v>
      </c>
      <c r="M225" s="60">
        <f>M232-M231-M230-M229-M228-M227-M226</f>
        <v>399</v>
      </c>
      <c r="N225" s="60">
        <f>N232-N231-N230-N229-N228-N227-N226</f>
        <v>4315</v>
      </c>
      <c r="O225" s="61">
        <f>M225/N225*100</f>
        <v>9.2468134414831979</v>
      </c>
      <c r="P225" s="62" t="s">
        <v>1934</v>
      </c>
    </row>
    <row r="226" spans="1:16" x14ac:dyDescent="0.25">
      <c r="A226" s="12" t="s">
        <v>481</v>
      </c>
      <c r="B226" s="12" t="s">
        <v>482</v>
      </c>
      <c r="C226" s="12" t="s">
        <v>483</v>
      </c>
      <c r="D226" s="12" t="s">
        <v>1916</v>
      </c>
      <c r="E226" s="12" t="s">
        <v>484</v>
      </c>
      <c r="F226" s="12" t="s">
        <v>485</v>
      </c>
      <c r="G226" s="12" t="s">
        <v>345</v>
      </c>
      <c r="H226" s="12" t="s">
        <v>486</v>
      </c>
      <c r="I226" s="12" t="s">
        <v>487</v>
      </c>
      <c r="J226" s="20" t="s">
        <v>487</v>
      </c>
      <c r="K226" s="12">
        <v>5406940</v>
      </c>
      <c r="L226" s="12" t="s">
        <v>130</v>
      </c>
      <c r="M226" s="63">
        <v>5</v>
      </c>
      <c r="N226" s="63">
        <v>1149</v>
      </c>
      <c r="O226" s="66">
        <v>0.4351610095735422</v>
      </c>
      <c r="P226" s="67" t="s">
        <v>1934</v>
      </c>
    </row>
    <row r="227" spans="1:16" s="6" customFormat="1" x14ac:dyDescent="0.25">
      <c r="A227" s="12" t="s">
        <v>640</v>
      </c>
      <c r="B227" s="12" t="s">
        <v>641</v>
      </c>
      <c r="C227" s="12" t="s">
        <v>642</v>
      </c>
      <c r="D227" s="12" t="s">
        <v>1916</v>
      </c>
      <c r="E227" s="12" t="s">
        <v>484</v>
      </c>
      <c r="F227" s="12" t="s">
        <v>485</v>
      </c>
      <c r="G227" s="12" t="s">
        <v>345</v>
      </c>
      <c r="H227" s="12" t="s">
        <v>643</v>
      </c>
      <c r="I227" s="12" t="s">
        <v>644</v>
      </c>
      <c r="J227" s="20" t="s">
        <v>644</v>
      </c>
      <c r="K227" s="12">
        <v>5415916</v>
      </c>
      <c r="L227" s="12" t="s">
        <v>157</v>
      </c>
      <c r="M227" s="63">
        <v>0</v>
      </c>
      <c r="N227" s="63">
        <v>228</v>
      </c>
      <c r="O227" s="66">
        <v>0</v>
      </c>
      <c r="P227" s="67" t="s">
        <v>1934</v>
      </c>
    </row>
    <row r="228" spans="1:16" s="17" customFormat="1" x14ac:dyDescent="0.25">
      <c r="A228" s="12" t="s">
        <v>1450</v>
      </c>
      <c r="B228" s="12" t="s">
        <v>1451</v>
      </c>
      <c r="C228" s="12" t="s">
        <v>1452</v>
      </c>
      <c r="D228" s="12" t="s">
        <v>1916</v>
      </c>
      <c r="E228" s="12" t="s">
        <v>484</v>
      </c>
      <c r="F228" s="12" t="s">
        <v>485</v>
      </c>
      <c r="G228" s="12" t="s">
        <v>345</v>
      </c>
      <c r="H228" s="12" t="s">
        <v>1453</v>
      </c>
      <c r="I228" s="12" t="s">
        <v>1454</v>
      </c>
      <c r="J228" s="20" t="s">
        <v>1454</v>
      </c>
      <c r="K228" s="12">
        <v>5480932</v>
      </c>
      <c r="L228" s="12" t="s">
        <v>308</v>
      </c>
      <c r="M228" s="63">
        <v>104</v>
      </c>
      <c r="N228" s="63">
        <v>492</v>
      </c>
      <c r="O228" s="66">
        <v>21.138211382113823</v>
      </c>
      <c r="P228" s="67">
        <v>23700</v>
      </c>
    </row>
    <row r="229" spans="1:16" x14ac:dyDescent="0.25">
      <c r="A229" s="12" t="s">
        <v>1465</v>
      </c>
      <c r="B229" s="12" t="s">
        <v>1466</v>
      </c>
      <c r="C229" s="12" t="s">
        <v>1467</v>
      </c>
      <c r="D229" s="12" t="s">
        <v>1916</v>
      </c>
      <c r="E229" s="12" t="s">
        <v>484</v>
      </c>
      <c r="F229" s="12" t="s">
        <v>485</v>
      </c>
      <c r="G229" s="12" t="s">
        <v>345</v>
      </c>
      <c r="H229" s="12" t="s">
        <v>1468</v>
      </c>
      <c r="I229" s="12" t="s">
        <v>1469</v>
      </c>
      <c r="J229" s="20" t="s">
        <v>1469</v>
      </c>
      <c r="K229" s="12">
        <v>5482732</v>
      </c>
      <c r="L229" s="12" t="s">
        <v>311</v>
      </c>
      <c r="M229" s="63">
        <v>22</v>
      </c>
      <c r="N229" s="63">
        <v>187</v>
      </c>
      <c r="O229" s="66">
        <v>11.76470588235294</v>
      </c>
      <c r="P229" s="67">
        <v>214300</v>
      </c>
    </row>
    <row r="230" spans="1:16" x14ac:dyDescent="0.25">
      <c r="A230" s="12" t="s">
        <v>1512</v>
      </c>
      <c r="B230" s="12" t="s">
        <v>1513</v>
      </c>
      <c r="C230" s="12" t="s">
        <v>1514</v>
      </c>
      <c r="D230" s="12" t="s">
        <v>1916</v>
      </c>
      <c r="E230" s="12" t="s">
        <v>484</v>
      </c>
      <c r="F230" s="12" t="s">
        <v>485</v>
      </c>
      <c r="G230" s="12" t="s">
        <v>345</v>
      </c>
      <c r="H230" s="12" t="s">
        <v>1515</v>
      </c>
      <c r="I230" s="12" t="s">
        <v>1516</v>
      </c>
      <c r="J230" s="20" t="s">
        <v>1516</v>
      </c>
      <c r="K230" s="12">
        <v>5485876</v>
      </c>
      <c r="L230" s="12" t="s">
        <v>320</v>
      </c>
      <c r="M230" s="63">
        <v>16</v>
      </c>
      <c r="N230" s="63">
        <v>330</v>
      </c>
      <c r="O230" s="66">
        <v>4.8484848484848486</v>
      </c>
      <c r="P230" s="67" t="s">
        <v>1934</v>
      </c>
    </row>
    <row r="231" spans="1:16" x14ac:dyDescent="0.25">
      <c r="A231" s="13" t="s">
        <v>1544</v>
      </c>
      <c r="B231" s="13" t="s">
        <v>1545</v>
      </c>
      <c r="C231" s="13" t="s">
        <v>1546</v>
      </c>
      <c r="D231" s="13" t="s">
        <v>1916</v>
      </c>
      <c r="E231" s="13" t="s">
        <v>484</v>
      </c>
      <c r="F231" s="13" t="s">
        <v>473</v>
      </c>
      <c r="G231" s="13" t="s">
        <v>345</v>
      </c>
      <c r="H231" s="13" t="s">
        <v>1547</v>
      </c>
      <c r="I231" s="13" t="s">
        <v>1548</v>
      </c>
      <c r="J231" s="22" t="s">
        <v>1900</v>
      </c>
      <c r="K231" s="13">
        <v>5486452</v>
      </c>
      <c r="L231" s="13" t="s">
        <v>326</v>
      </c>
      <c r="M231" s="68">
        <v>143</v>
      </c>
      <c r="N231" s="68">
        <v>14499</v>
      </c>
      <c r="O231" s="69">
        <f>M231/N231*100</f>
        <v>0.98627491551141455</v>
      </c>
      <c r="P231" s="70">
        <v>22200</v>
      </c>
    </row>
    <row r="232" spans="1:16" x14ac:dyDescent="0.25">
      <c r="A232" s="14" t="s">
        <v>69</v>
      </c>
      <c r="B232" s="15" t="s">
        <v>1883</v>
      </c>
      <c r="C232" s="14"/>
      <c r="D232" s="14" t="s">
        <v>1917</v>
      </c>
      <c r="E232" s="14"/>
      <c r="F232" s="14"/>
      <c r="G232" s="14"/>
      <c r="H232" s="14"/>
      <c r="I232" s="14"/>
      <c r="J232" s="21"/>
      <c r="K232" s="14">
        <v>54069</v>
      </c>
      <c r="L232" s="14" t="s">
        <v>68</v>
      </c>
      <c r="M232" s="41">
        <v>689</v>
      </c>
      <c r="N232" s="41">
        <v>21200</v>
      </c>
      <c r="O232" s="38">
        <v>3.25</v>
      </c>
      <c r="P232" s="65">
        <v>26500</v>
      </c>
    </row>
    <row r="233" spans="1:16" x14ac:dyDescent="0.25">
      <c r="A233" s="16" t="s">
        <v>1745</v>
      </c>
      <c r="B233" s="16" t="s">
        <v>1746</v>
      </c>
      <c r="C233" s="16" t="s">
        <v>1747</v>
      </c>
      <c r="D233" s="16" t="s">
        <v>1915</v>
      </c>
      <c r="E233" s="16" t="s">
        <v>771</v>
      </c>
      <c r="F233" s="16" t="s">
        <v>772</v>
      </c>
      <c r="G233" s="16" t="s">
        <v>345</v>
      </c>
      <c r="H233" s="16" t="s">
        <v>1748</v>
      </c>
      <c r="I233" s="16" t="s">
        <v>1749</v>
      </c>
      <c r="J233" s="19" t="s">
        <v>1749</v>
      </c>
      <c r="K233" s="16" t="s">
        <v>1879</v>
      </c>
      <c r="L233" s="16" t="s">
        <v>1879</v>
      </c>
      <c r="M233" s="60">
        <f>M235-M234</f>
        <v>729</v>
      </c>
      <c r="N233" s="60">
        <f>N235-N234</f>
        <v>3588</v>
      </c>
      <c r="O233" s="61">
        <f>M233/N233*100</f>
        <v>20.317725752508363</v>
      </c>
      <c r="P233" s="62" t="s">
        <v>1934</v>
      </c>
    </row>
    <row r="234" spans="1:16" s="5" customFormat="1" x14ac:dyDescent="0.25">
      <c r="A234" s="12" t="s">
        <v>768</v>
      </c>
      <c r="B234" s="12" t="s">
        <v>769</v>
      </c>
      <c r="C234" s="12" t="s">
        <v>770</v>
      </c>
      <c r="D234" s="12" t="s">
        <v>1916</v>
      </c>
      <c r="E234" s="12" t="s">
        <v>771</v>
      </c>
      <c r="F234" s="12" t="s">
        <v>772</v>
      </c>
      <c r="G234" s="12" t="s">
        <v>345</v>
      </c>
      <c r="H234" s="12" t="s">
        <v>773</v>
      </c>
      <c r="I234" s="12" t="s">
        <v>774</v>
      </c>
      <c r="J234" s="20" t="s">
        <v>774</v>
      </c>
      <c r="K234" s="12">
        <v>5429044</v>
      </c>
      <c r="L234" s="12" t="s">
        <v>180</v>
      </c>
      <c r="M234" s="63">
        <v>0</v>
      </c>
      <c r="N234" s="63">
        <v>245</v>
      </c>
      <c r="O234" s="66">
        <v>0</v>
      </c>
      <c r="P234" s="67" t="s">
        <v>1934</v>
      </c>
    </row>
    <row r="235" spans="1:16" s="6" customFormat="1" x14ac:dyDescent="0.25">
      <c r="A235" s="14" t="s">
        <v>71</v>
      </c>
      <c r="B235" s="15" t="s">
        <v>1883</v>
      </c>
      <c r="C235" s="14"/>
      <c r="D235" s="14" t="s">
        <v>1917</v>
      </c>
      <c r="E235" s="14"/>
      <c r="F235" s="14"/>
      <c r="G235" s="14"/>
      <c r="H235" s="14"/>
      <c r="I235" s="14"/>
      <c r="J235" s="21"/>
      <c r="K235" s="14">
        <v>54071</v>
      </c>
      <c r="L235" s="14" t="s">
        <v>70</v>
      </c>
      <c r="M235" s="41">
        <v>729</v>
      </c>
      <c r="N235" s="41">
        <v>3833</v>
      </c>
      <c r="O235" s="38">
        <v>19.019045134359512</v>
      </c>
      <c r="P235" s="65">
        <v>33300</v>
      </c>
    </row>
    <row r="236" spans="1:16" s="17" customFormat="1" x14ac:dyDescent="0.25">
      <c r="A236" s="16" t="s">
        <v>1825</v>
      </c>
      <c r="B236" s="16" t="s">
        <v>1826</v>
      </c>
      <c r="C236" s="16" t="s">
        <v>1827</v>
      </c>
      <c r="D236" s="16" t="s">
        <v>1915</v>
      </c>
      <c r="E236" s="16" t="s">
        <v>465</v>
      </c>
      <c r="F236" s="16" t="s">
        <v>466</v>
      </c>
      <c r="G236" s="16" t="s">
        <v>345</v>
      </c>
      <c r="H236" s="16" t="s">
        <v>1828</v>
      </c>
      <c r="I236" s="16" t="s">
        <v>1829</v>
      </c>
      <c r="J236" s="19" t="s">
        <v>1829</v>
      </c>
      <c r="K236" s="16" t="s">
        <v>1879</v>
      </c>
      <c r="L236" s="16" t="s">
        <v>1879</v>
      </c>
      <c r="M236" s="60">
        <f>M239-M238-M237</f>
        <v>596</v>
      </c>
      <c r="N236" s="60">
        <f>N239-N238-N237</f>
        <v>1857</v>
      </c>
      <c r="O236" s="61">
        <f>M236/N236*100</f>
        <v>32.094776521270866</v>
      </c>
      <c r="P236" s="62" t="s">
        <v>1934</v>
      </c>
    </row>
    <row r="237" spans="1:16" x14ac:dyDescent="0.25">
      <c r="A237" s="12" t="s">
        <v>462</v>
      </c>
      <c r="B237" s="12" t="s">
        <v>463</v>
      </c>
      <c r="C237" s="12" t="s">
        <v>464</v>
      </c>
      <c r="D237" s="12" t="s">
        <v>1916</v>
      </c>
      <c r="E237" s="12" t="s">
        <v>465</v>
      </c>
      <c r="F237" s="12" t="s">
        <v>466</v>
      </c>
      <c r="G237" s="12" t="s">
        <v>345</v>
      </c>
      <c r="H237" s="12" t="s">
        <v>467</v>
      </c>
      <c r="I237" s="12" t="s">
        <v>468</v>
      </c>
      <c r="J237" s="20" t="s">
        <v>468</v>
      </c>
      <c r="K237" s="12">
        <v>5406004</v>
      </c>
      <c r="L237" s="12" t="s">
        <v>127</v>
      </c>
      <c r="M237" s="63">
        <v>33</v>
      </c>
      <c r="N237" s="63">
        <v>357</v>
      </c>
      <c r="O237" s="66">
        <v>9.2436974789915975</v>
      </c>
      <c r="P237" s="67" t="s">
        <v>1934</v>
      </c>
    </row>
    <row r="238" spans="1:16" s="6" customFormat="1" x14ac:dyDescent="0.25">
      <c r="A238" s="12" t="s">
        <v>1354</v>
      </c>
      <c r="B238" s="12" t="s">
        <v>1355</v>
      </c>
      <c r="C238" s="12" t="s">
        <v>1356</v>
      </c>
      <c r="D238" s="12" t="s">
        <v>1916</v>
      </c>
      <c r="E238" s="12" t="s">
        <v>465</v>
      </c>
      <c r="F238" s="12" t="s">
        <v>466</v>
      </c>
      <c r="G238" s="12" t="s">
        <v>345</v>
      </c>
      <c r="H238" s="12" t="s">
        <v>1357</v>
      </c>
      <c r="I238" s="12" t="s">
        <v>1358</v>
      </c>
      <c r="J238" s="20" t="s">
        <v>1358</v>
      </c>
      <c r="K238" s="12">
        <v>5471356</v>
      </c>
      <c r="L238" s="12" t="s">
        <v>289</v>
      </c>
      <c r="M238" s="63">
        <v>90</v>
      </c>
      <c r="N238" s="63">
        <v>1018</v>
      </c>
      <c r="O238" s="66">
        <v>8.840864440078585</v>
      </c>
      <c r="P238" s="67">
        <v>72000</v>
      </c>
    </row>
    <row r="239" spans="1:16" s="17" customFormat="1" x14ac:dyDescent="0.25">
      <c r="A239" s="14" t="s">
        <v>73</v>
      </c>
      <c r="B239" s="15" t="s">
        <v>1883</v>
      </c>
      <c r="C239" s="14"/>
      <c r="D239" s="14" t="s">
        <v>1917</v>
      </c>
      <c r="E239" s="14"/>
      <c r="F239" s="14"/>
      <c r="G239" s="14"/>
      <c r="H239" s="14"/>
      <c r="I239" s="14"/>
      <c r="J239" s="21"/>
      <c r="K239" s="14">
        <v>54073</v>
      </c>
      <c r="L239" s="14" t="s">
        <v>72</v>
      </c>
      <c r="M239" s="41">
        <v>719</v>
      </c>
      <c r="N239" s="41">
        <v>3232</v>
      </c>
      <c r="O239" s="38">
        <v>22.246287128712872</v>
      </c>
      <c r="P239" s="65">
        <v>42500</v>
      </c>
    </row>
    <row r="240" spans="1:16" x14ac:dyDescent="0.25">
      <c r="A240" s="16" t="s">
        <v>1850</v>
      </c>
      <c r="B240" s="16" t="s">
        <v>1851</v>
      </c>
      <c r="C240" s="16" t="s">
        <v>1852</v>
      </c>
      <c r="D240" s="16" t="s">
        <v>1915</v>
      </c>
      <c r="E240" s="16" t="s">
        <v>689</v>
      </c>
      <c r="F240" s="16" t="s">
        <v>690</v>
      </c>
      <c r="G240" s="16" t="s">
        <v>345</v>
      </c>
      <c r="H240" s="16" t="s">
        <v>1853</v>
      </c>
      <c r="I240" s="16" t="s">
        <v>1854</v>
      </c>
      <c r="J240" s="19" t="s">
        <v>1854</v>
      </c>
      <c r="K240" s="16" t="s">
        <v>1879</v>
      </c>
      <c r="L240" s="16" t="s">
        <v>1879</v>
      </c>
      <c r="M240" s="60">
        <f>M244-M243-M241-M242</f>
        <v>953</v>
      </c>
      <c r="N240" s="60">
        <f>N244-N243-N241-N242</f>
        <v>6337</v>
      </c>
      <c r="O240" s="61">
        <f>M240/N240*100</f>
        <v>15.038661827363105</v>
      </c>
      <c r="P240" s="62" t="s">
        <v>1934</v>
      </c>
    </row>
    <row r="241" spans="1:16" x14ac:dyDescent="0.25">
      <c r="A241" s="12" t="s">
        <v>686</v>
      </c>
      <c r="B241" s="12" t="s">
        <v>687</v>
      </c>
      <c r="C241" s="12" t="s">
        <v>688</v>
      </c>
      <c r="D241" s="12" t="s">
        <v>1916</v>
      </c>
      <c r="E241" s="12" t="s">
        <v>689</v>
      </c>
      <c r="F241" s="12" t="s">
        <v>690</v>
      </c>
      <c r="G241" s="12" t="s">
        <v>345</v>
      </c>
      <c r="H241" s="12" t="s">
        <v>691</v>
      </c>
      <c r="I241" s="12" t="s">
        <v>692</v>
      </c>
      <c r="J241" s="20" t="s">
        <v>692</v>
      </c>
      <c r="K241" s="12">
        <v>5422852</v>
      </c>
      <c r="L241" s="12" t="s">
        <v>165</v>
      </c>
      <c r="M241" s="63">
        <v>10</v>
      </c>
      <c r="N241" s="63">
        <v>136</v>
      </c>
      <c r="O241" s="66">
        <v>7.3529411764705888</v>
      </c>
      <c r="P241" s="67" t="s">
        <v>1934</v>
      </c>
    </row>
    <row r="242" spans="1:16" x14ac:dyDescent="0.25">
      <c r="A242" s="12" t="s">
        <v>1973</v>
      </c>
      <c r="B242" s="12" t="s">
        <v>1974</v>
      </c>
      <c r="C242" s="12" t="s">
        <v>1975</v>
      </c>
      <c r="D242" s="12" t="s">
        <v>1916</v>
      </c>
      <c r="E242" s="12" t="s">
        <v>689</v>
      </c>
      <c r="F242" s="12" t="s">
        <v>690</v>
      </c>
      <c r="G242" s="12" t="s">
        <v>345</v>
      </c>
      <c r="H242" s="12" t="s">
        <v>1976</v>
      </c>
      <c r="I242" s="12" t="s">
        <v>1977</v>
      </c>
      <c r="J242" s="20" t="s">
        <v>1977</v>
      </c>
      <c r="K242" s="12">
        <v>5437372</v>
      </c>
      <c r="L242" s="12" t="s">
        <v>1978</v>
      </c>
      <c r="M242" s="63">
        <v>28</v>
      </c>
      <c r="N242" s="63">
        <v>79</v>
      </c>
      <c r="O242" s="66">
        <v>35.443037974683541</v>
      </c>
      <c r="P242" s="67">
        <v>10000</v>
      </c>
    </row>
    <row r="243" spans="1:16" s="6" customFormat="1" x14ac:dyDescent="0.25">
      <c r="A243" s="12" t="s">
        <v>1020</v>
      </c>
      <c r="B243" s="12" t="s">
        <v>1021</v>
      </c>
      <c r="C243" s="12" t="s">
        <v>1022</v>
      </c>
      <c r="D243" s="12" t="s">
        <v>1916</v>
      </c>
      <c r="E243" s="12" t="s">
        <v>689</v>
      </c>
      <c r="F243" s="12" t="s">
        <v>690</v>
      </c>
      <c r="G243" s="12" t="s">
        <v>345</v>
      </c>
      <c r="H243" s="12" t="s">
        <v>1023</v>
      </c>
      <c r="I243" s="12" t="s">
        <v>1024</v>
      </c>
      <c r="J243" s="20" t="s">
        <v>1024</v>
      </c>
      <c r="K243" s="12">
        <v>5451676</v>
      </c>
      <c r="L243" s="12" t="s">
        <v>226</v>
      </c>
      <c r="M243" s="63">
        <v>23</v>
      </c>
      <c r="N243" s="63">
        <v>471</v>
      </c>
      <c r="O243" s="66">
        <v>4.8832271762208075</v>
      </c>
      <c r="P243" s="67" t="s">
        <v>1934</v>
      </c>
    </row>
    <row r="244" spans="1:16" s="17" customFormat="1" x14ac:dyDescent="0.25">
      <c r="A244" s="14" t="s">
        <v>75</v>
      </c>
      <c r="B244" s="15" t="s">
        <v>1883</v>
      </c>
      <c r="C244" s="14"/>
      <c r="D244" s="14" t="s">
        <v>1917</v>
      </c>
      <c r="E244" s="14"/>
      <c r="F244" s="14"/>
      <c r="G244" s="14"/>
      <c r="H244" s="14"/>
      <c r="I244" s="14"/>
      <c r="J244" s="21"/>
      <c r="K244" s="14">
        <v>54075</v>
      </c>
      <c r="L244" s="14" t="s">
        <v>74</v>
      </c>
      <c r="M244" s="41">
        <v>1014</v>
      </c>
      <c r="N244" s="41">
        <v>7023</v>
      </c>
      <c r="O244" s="38">
        <v>14.43827424177702</v>
      </c>
      <c r="P244" s="65" t="s">
        <v>1934</v>
      </c>
    </row>
    <row r="245" spans="1:16" x14ac:dyDescent="0.25">
      <c r="A245" s="16" t="s">
        <v>1750</v>
      </c>
      <c r="B245" s="16" t="s">
        <v>1751</v>
      </c>
      <c r="C245" s="16" t="s">
        <v>1752</v>
      </c>
      <c r="D245" s="16" t="s">
        <v>1915</v>
      </c>
      <c r="E245" s="16" t="s">
        <v>351</v>
      </c>
      <c r="F245" s="16" t="s">
        <v>352</v>
      </c>
      <c r="G245" s="16" t="s">
        <v>345</v>
      </c>
      <c r="H245" s="16" t="s">
        <v>1753</v>
      </c>
      <c r="I245" s="16" t="s">
        <v>1754</v>
      </c>
      <c r="J245" s="19" t="s">
        <v>1754</v>
      </c>
      <c r="K245" s="16" t="s">
        <v>1879</v>
      </c>
      <c r="L245" s="16" t="s">
        <v>1879</v>
      </c>
      <c r="M245" s="60">
        <f>M256-M255-M254-M253-M252-M251-M250-M249-M248-M247-M246</f>
        <v>2478</v>
      </c>
      <c r="N245" s="60">
        <f>N256-N255-N254-N253-N252-N251-N250-N249-N248-N247-N246</f>
        <v>11451</v>
      </c>
      <c r="O245" s="61">
        <f>M245/N245*100</f>
        <v>21.64003143830233</v>
      </c>
      <c r="P245" s="62" t="s">
        <v>1934</v>
      </c>
    </row>
    <row r="246" spans="1:16" x14ac:dyDescent="0.25">
      <c r="A246" s="12" t="s">
        <v>348</v>
      </c>
      <c r="B246" s="12" t="s">
        <v>349</v>
      </c>
      <c r="C246" s="12" t="s">
        <v>350</v>
      </c>
      <c r="D246" s="12" t="s">
        <v>1916</v>
      </c>
      <c r="E246" s="12" t="s">
        <v>351</v>
      </c>
      <c r="F246" s="12" t="s">
        <v>352</v>
      </c>
      <c r="G246" s="12" t="s">
        <v>345</v>
      </c>
      <c r="H246" s="12" t="s">
        <v>353</v>
      </c>
      <c r="I246" s="12" t="s">
        <v>354</v>
      </c>
      <c r="J246" s="20" t="s">
        <v>354</v>
      </c>
      <c r="K246" s="12">
        <v>5400748</v>
      </c>
      <c r="L246" s="12" t="s">
        <v>111</v>
      </c>
      <c r="M246" s="63">
        <v>34</v>
      </c>
      <c r="N246" s="63">
        <v>141</v>
      </c>
      <c r="O246" s="66">
        <v>24.113475177304963</v>
      </c>
      <c r="P246" s="67">
        <v>10000</v>
      </c>
    </row>
    <row r="247" spans="1:16" x14ac:dyDescent="0.25">
      <c r="A247" s="12" t="s">
        <v>524</v>
      </c>
      <c r="B247" s="12" t="s">
        <v>525</v>
      </c>
      <c r="C247" s="12" t="s">
        <v>526</v>
      </c>
      <c r="D247" s="12" t="s">
        <v>1916</v>
      </c>
      <c r="E247" s="12" t="s">
        <v>351</v>
      </c>
      <c r="F247" s="12" t="s">
        <v>352</v>
      </c>
      <c r="G247" s="12" t="s">
        <v>345</v>
      </c>
      <c r="H247" s="12" t="s">
        <v>527</v>
      </c>
      <c r="I247" s="12" t="s">
        <v>528</v>
      </c>
      <c r="J247" s="20" t="s">
        <v>528</v>
      </c>
      <c r="K247" s="12">
        <v>5409844</v>
      </c>
      <c r="L247" s="12" t="s">
        <v>137</v>
      </c>
      <c r="M247" s="63">
        <v>5</v>
      </c>
      <c r="N247" s="63">
        <v>82</v>
      </c>
      <c r="O247" s="66">
        <v>6.0975609756097562</v>
      </c>
      <c r="P247" s="67">
        <v>129200</v>
      </c>
    </row>
    <row r="248" spans="1:16" s="6" customFormat="1" x14ac:dyDescent="0.25">
      <c r="A248" s="12" t="s">
        <v>534</v>
      </c>
      <c r="B248" s="12" t="s">
        <v>535</v>
      </c>
      <c r="C248" s="12" t="s">
        <v>536</v>
      </c>
      <c r="D248" s="12" t="s">
        <v>1916</v>
      </c>
      <c r="E248" s="12" t="s">
        <v>351</v>
      </c>
      <c r="F248" s="12" t="s">
        <v>352</v>
      </c>
      <c r="G248" s="12" t="s">
        <v>345</v>
      </c>
      <c r="H248" s="12" t="s">
        <v>537</v>
      </c>
      <c r="I248" s="12" t="s">
        <v>538</v>
      </c>
      <c r="J248" s="20" t="s">
        <v>538</v>
      </c>
      <c r="K248" s="12">
        <v>5410852</v>
      </c>
      <c r="L248" s="12" t="s">
        <v>139</v>
      </c>
      <c r="M248" s="63">
        <v>0</v>
      </c>
      <c r="N248" s="63">
        <v>45</v>
      </c>
      <c r="O248" s="66">
        <v>0</v>
      </c>
      <c r="P248" s="67" t="s">
        <v>1934</v>
      </c>
    </row>
    <row r="249" spans="1:16" s="17" customFormat="1" x14ac:dyDescent="0.25">
      <c r="A249" s="12" t="s">
        <v>960</v>
      </c>
      <c r="B249" s="12" t="s">
        <v>961</v>
      </c>
      <c r="C249" s="12" t="s">
        <v>962</v>
      </c>
      <c r="D249" s="12" t="s">
        <v>1916</v>
      </c>
      <c r="E249" s="12" t="s">
        <v>351</v>
      </c>
      <c r="F249" s="12" t="s">
        <v>352</v>
      </c>
      <c r="G249" s="12" t="s">
        <v>345</v>
      </c>
      <c r="H249" s="12" t="s">
        <v>963</v>
      </c>
      <c r="I249" s="12" t="s">
        <v>964</v>
      </c>
      <c r="J249" s="20" t="s">
        <v>964</v>
      </c>
      <c r="K249" s="12">
        <v>5444044</v>
      </c>
      <c r="L249" s="12" t="s">
        <v>214</v>
      </c>
      <c r="M249" s="63">
        <v>67</v>
      </c>
      <c r="N249" s="63">
        <v>1537</v>
      </c>
      <c r="O249" s="66">
        <v>4.3591411841249181</v>
      </c>
      <c r="P249" s="67">
        <v>10000</v>
      </c>
    </row>
    <row r="250" spans="1:16" x14ac:dyDescent="0.25">
      <c r="A250" s="12" t="s">
        <v>1040</v>
      </c>
      <c r="B250" s="12" t="s">
        <v>1041</v>
      </c>
      <c r="C250" s="12" t="s">
        <v>1042</v>
      </c>
      <c r="D250" s="12" t="s">
        <v>1916</v>
      </c>
      <c r="E250" s="12" t="s">
        <v>351</v>
      </c>
      <c r="F250" s="12" t="s">
        <v>352</v>
      </c>
      <c r="G250" s="12" t="s">
        <v>345</v>
      </c>
      <c r="H250" s="12" t="s">
        <v>1043</v>
      </c>
      <c r="I250" s="12" t="s">
        <v>1044</v>
      </c>
      <c r="J250" s="20" t="s">
        <v>1044</v>
      </c>
      <c r="K250" s="12">
        <v>5452228</v>
      </c>
      <c r="L250" s="12" t="s">
        <v>230</v>
      </c>
      <c r="M250" s="63">
        <v>33</v>
      </c>
      <c r="N250" s="63">
        <v>269</v>
      </c>
      <c r="O250" s="66">
        <v>12.267657992565056</v>
      </c>
      <c r="P250" s="67" t="s">
        <v>1934</v>
      </c>
    </row>
    <row r="251" spans="1:16" x14ac:dyDescent="0.25">
      <c r="A251" s="12" t="s">
        <v>1121</v>
      </c>
      <c r="B251" s="12" t="s">
        <v>1122</v>
      </c>
      <c r="C251" s="12" t="s">
        <v>1123</v>
      </c>
      <c r="D251" s="12" t="s">
        <v>1916</v>
      </c>
      <c r="E251" s="12" t="s">
        <v>351</v>
      </c>
      <c r="F251" s="12" t="s">
        <v>352</v>
      </c>
      <c r="G251" s="12" t="s">
        <v>345</v>
      </c>
      <c r="H251" s="12" t="s">
        <v>1124</v>
      </c>
      <c r="I251" s="12" t="s">
        <v>1125</v>
      </c>
      <c r="J251" s="20" t="s">
        <v>1125</v>
      </c>
      <c r="K251" s="12">
        <v>5458300</v>
      </c>
      <c r="L251" s="12" t="s">
        <v>245</v>
      </c>
      <c r="M251" s="63">
        <v>22</v>
      </c>
      <c r="N251" s="63">
        <v>151</v>
      </c>
      <c r="O251" s="66">
        <v>14.569536423841059</v>
      </c>
      <c r="P251" s="67">
        <v>16800</v>
      </c>
    </row>
    <row r="252" spans="1:16" x14ac:dyDescent="0.25">
      <c r="A252" s="12" t="s">
        <v>1295</v>
      </c>
      <c r="B252" s="12" t="s">
        <v>1296</v>
      </c>
      <c r="C252" s="12" t="s">
        <v>1297</v>
      </c>
      <c r="D252" s="12" t="s">
        <v>1916</v>
      </c>
      <c r="E252" s="12" t="s">
        <v>351</v>
      </c>
      <c r="F252" s="12" t="s">
        <v>352</v>
      </c>
      <c r="G252" s="12" t="s">
        <v>345</v>
      </c>
      <c r="H252" s="12" t="s">
        <v>1298</v>
      </c>
      <c r="I252" s="12" t="s">
        <v>1299</v>
      </c>
      <c r="J252" s="20" t="s">
        <v>1299</v>
      </c>
      <c r="K252" s="12">
        <v>5467636</v>
      </c>
      <c r="L252" s="12" t="s">
        <v>278</v>
      </c>
      <c r="M252" s="63">
        <v>7</v>
      </c>
      <c r="N252" s="63">
        <v>256</v>
      </c>
      <c r="O252" s="66">
        <v>2.734375</v>
      </c>
      <c r="P252" s="67" t="s">
        <v>1934</v>
      </c>
    </row>
    <row r="253" spans="1:16" x14ac:dyDescent="0.25">
      <c r="A253" s="12" t="s">
        <v>1339</v>
      </c>
      <c r="B253" s="12" t="s">
        <v>1340</v>
      </c>
      <c r="C253" s="12" t="s">
        <v>1341</v>
      </c>
      <c r="D253" s="12" t="s">
        <v>1916</v>
      </c>
      <c r="E253" s="12" t="s">
        <v>351</v>
      </c>
      <c r="F253" s="12" t="s">
        <v>352</v>
      </c>
      <c r="G253" s="12" t="s">
        <v>345</v>
      </c>
      <c r="H253" s="12" t="s">
        <v>1342</v>
      </c>
      <c r="I253" s="12" t="s">
        <v>1343</v>
      </c>
      <c r="J253" s="20" t="s">
        <v>1343</v>
      </c>
      <c r="K253" s="12">
        <v>5470588</v>
      </c>
      <c r="L253" s="12" t="s">
        <v>286</v>
      </c>
      <c r="M253" s="63">
        <v>14</v>
      </c>
      <c r="N253" s="63">
        <v>289</v>
      </c>
      <c r="O253" s="66">
        <v>4.844290657439446</v>
      </c>
      <c r="P253" s="67" t="s">
        <v>1934</v>
      </c>
    </row>
    <row r="254" spans="1:16" x14ac:dyDescent="0.25">
      <c r="A254" s="12" t="s">
        <v>1435</v>
      </c>
      <c r="B254" s="12" t="s">
        <v>1436</v>
      </c>
      <c r="C254" s="12" t="s">
        <v>1437</v>
      </c>
      <c r="D254" s="12" t="s">
        <v>1916</v>
      </c>
      <c r="E254" s="12" t="s">
        <v>351</v>
      </c>
      <c r="F254" s="12" t="s">
        <v>352</v>
      </c>
      <c r="G254" s="12" t="s">
        <v>345</v>
      </c>
      <c r="H254" s="12" t="s">
        <v>1438</v>
      </c>
      <c r="I254" s="12" t="s">
        <v>1439</v>
      </c>
      <c r="J254" s="20" t="s">
        <v>1439</v>
      </c>
      <c r="K254" s="12">
        <v>5479708</v>
      </c>
      <c r="L254" s="12" t="s">
        <v>305</v>
      </c>
      <c r="M254" s="63">
        <v>101</v>
      </c>
      <c r="N254" s="63">
        <v>775</v>
      </c>
      <c r="O254" s="66">
        <v>13.032258064516128</v>
      </c>
      <c r="P254" s="67">
        <v>10100</v>
      </c>
    </row>
    <row r="255" spans="1:16" x14ac:dyDescent="0.25">
      <c r="A255" s="12" t="s">
        <v>1455</v>
      </c>
      <c r="B255" s="12" t="s">
        <v>1456</v>
      </c>
      <c r="C255" s="12" t="s">
        <v>1457</v>
      </c>
      <c r="D255" s="12" t="s">
        <v>1916</v>
      </c>
      <c r="E255" s="12" t="s">
        <v>351</v>
      </c>
      <c r="F255" s="12" t="s">
        <v>352</v>
      </c>
      <c r="G255" s="12" t="s">
        <v>345</v>
      </c>
      <c r="H255" s="12" t="s">
        <v>1458</v>
      </c>
      <c r="I255" s="12" t="s">
        <v>1459</v>
      </c>
      <c r="J255" s="20" t="s">
        <v>1459</v>
      </c>
      <c r="K255" s="12">
        <v>5481268</v>
      </c>
      <c r="L255" s="12" t="s">
        <v>309</v>
      </c>
      <c r="M255" s="63">
        <v>22</v>
      </c>
      <c r="N255" s="63">
        <v>158</v>
      </c>
      <c r="O255" s="66">
        <v>13.924050632911392</v>
      </c>
      <c r="P255" s="67">
        <v>28800</v>
      </c>
    </row>
    <row r="256" spans="1:16" x14ac:dyDescent="0.25">
      <c r="A256" s="14" t="s">
        <v>77</v>
      </c>
      <c r="B256" s="15" t="s">
        <v>1883</v>
      </c>
      <c r="C256" s="14"/>
      <c r="D256" s="14" t="s">
        <v>1917</v>
      </c>
      <c r="E256" s="14"/>
      <c r="F256" s="14"/>
      <c r="G256" s="14"/>
      <c r="H256" s="14"/>
      <c r="I256" s="14"/>
      <c r="J256" s="21"/>
      <c r="K256" s="14">
        <v>54077</v>
      </c>
      <c r="L256" s="14" t="s">
        <v>76</v>
      </c>
      <c r="M256" s="41">
        <v>2783</v>
      </c>
      <c r="N256" s="41">
        <v>15154</v>
      </c>
      <c r="O256" s="38">
        <v>18.364788174739346</v>
      </c>
      <c r="P256" s="65">
        <v>30200</v>
      </c>
    </row>
    <row r="257" spans="1:16" x14ac:dyDescent="0.25">
      <c r="A257" s="16" t="s">
        <v>1755</v>
      </c>
      <c r="B257" s="16" t="s">
        <v>1756</v>
      </c>
      <c r="C257" s="16" t="s">
        <v>1757</v>
      </c>
      <c r="D257" s="16" t="s">
        <v>1915</v>
      </c>
      <c r="E257" s="16" t="s">
        <v>402</v>
      </c>
      <c r="F257" s="16" t="s">
        <v>459</v>
      </c>
      <c r="G257" s="16" t="s">
        <v>345</v>
      </c>
      <c r="H257" s="16" t="s">
        <v>1758</v>
      </c>
      <c r="I257" s="16" t="s">
        <v>1759</v>
      </c>
      <c r="J257" s="19" t="s">
        <v>1759</v>
      </c>
      <c r="K257" s="16" t="s">
        <v>1879</v>
      </c>
      <c r="L257" s="16" t="s">
        <v>1879</v>
      </c>
      <c r="M257" s="60">
        <f>M265-M264-M263-M262-M261-M260-M259-M258</f>
        <v>3521</v>
      </c>
      <c r="N257" s="60">
        <f>N265-N264-N263-N262-N261-N260-N259-N258</f>
        <v>18097</v>
      </c>
      <c r="O257" s="61">
        <f>M257/N257*100</f>
        <v>19.456263469083275</v>
      </c>
      <c r="P257" s="62" t="s">
        <v>1934</v>
      </c>
    </row>
    <row r="258" spans="1:16" x14ac:dyDescent="0.25">
      <c r="A258" s="12" t="s">
        <v>399</v>
      </c>
      <c r="B258" s="12" t="s">
        <v>400</v>
      </c>
      <c r="C258" s="12" t="s">
        <v>401</v>
      </c>
      <c r="D258" s="12" t="s">
        <v>1916</v>
      </c>
      <c r="E258" s="12" t="s">
        <v>402</v>
      </c>
      <c r="F258" s="12" t="s">
        <v>403</v>
      </c>
      <c r="G258" s="12" t="s">
        <v>345</v>
      </c>
      <c r="H258" s="12" t="s">
        <v>404</v>
      </c>
      <c r="I258" s="12" t="s">
        <v>405</v>
      </c>
      <c r="J258" s="20" t="s">
        <v>405</v>
      </c>
      <c r="K258" s="12">
        <v>5404204</v>
      </c>
      <c r="L258" s="12" t="s">
        <v>118</v>
      </c>
      <c r="M258" s="63">
        <v>39</v>
      </c>
      <c r="N258" s="63">
        <v>229</v>
      </c>
      <c r="O258" s="66">
        <v>17.030567685589521</v>
      </c>
      <c r="P258" s="64" t="s">
        <v>1934</v>
      </c>
    </row>
    <row r="259" spans="1:16" x14ac:dyDescent="0.25">
      <c r="A259" s="12" t="s">
        <v>546</v>
      </c>
      <c r="B259" s="12" t="s">
        <v>547</v>
      </c>
      <c r="C259" s="12" t="s">
        <v>548</v>
      </c>
      <c r="D259" s="12" t="s">
        <v>1916</v>
      </c>
      <c r="E259" s="12" t="s">
        <v>402</v>
      </c>
      <c r="F259" s="12" t="s">
        <v>403</v>
      </c>
      <c r="G259" s="12" t="s">
        <v>345</v>
      </c>
      <c r="H259" s="12" t="s">
        <v>549</v>
      </c>
      <c r="I259" s="12" t="s">
        <v>550</v>
      </c>
      <c r="J259" s="20" t="s">
        <v>550</v>
      </c>
      <c r="K259" s="12">
        <v>5411284</v>
      </c>
      <c r="L259" s="12" t="s">
        <v>141</v>
      </c>
      <c r="M259" s="63">
        <v>149</v>
      </c>
      <c r="N259" s="63">
        <v>471</v>
      </c>
      <c r="O259" s="66">
        <v>31.634819532908704</v>
      </c>
      <c r="P259" s="64">
        <v>75000</v>
      </c>
    </row>
    <row r="260" spans="1:16" s="6" customFormat="1" x14ac:dyDescent="0.25">
      <c r="A260" s="12" t="s">
        <v>698</v>
      </c>
      <c r="B260" s="12" t="s">
        <v>699</v>
      </c>
      <c r="C260" s="12" t="s">
        <v>700</v>
      </c>
      <c r="D260" s="12" t="s">
        <v>1916</v>
      </c>
      <c r="E260" s="12" t="s">
        <v>402</v>
      </c>
      <c r="F260" s="12" t="s">
        <v>403</v>
      </c>
      <c r="G260" s="12" t="s">
        <v>345</v>
      </c>
      <c r="H260" s="12" t="s">
        <v>701</v>
      </c>
      <c r="I260" s="12" t="s">
        <v>702</v>
      </c>
      <c r="J260" s="20" t="s">
        <v>702</v>
      </c>
      <c r="K260" s="12">
        <v>5424292</v>
      </c>
      <c r="L260" s="12" t="s">
        <v>167</v>
      </c>
      <c r="M260" s="63">
        <v>12</v>
      </c>
      <c r="N260" s="63">
        <v>655</v>
      </c>
      <c r="O260" s="66">
        <v>1.8320610687022902</v>
      </c>
      <c r="P260" s="71" t="s">
        <v>1934</v>
      </c>
    </row>
    <row r="261" spans="1:16" s="17" customFormat="1" x14ac:dyDescent="0.25">
      <c r="A261" s="12" t="s">
        <v>908</v>
      </c>
      <c r="B261" s="12" t="s">
        <v>909</v>
      </c>
      <c r="C261" s="12" t="s">
        <v>910</v>
      </c>
      <c r="D261" s="12" t="s">
        <v>1916</v>
      </c>
      <c r="E261" s="12" t="s">
        <v>402</v>
      </c>
      <c r="F261" s="12" t="s">
        <v>403</v>
      </c>
      <c r="G261" s="12" t="s">
        <v>345</v>
      </c>
      <c r="H261" s="12" t="s">
        <v>911</v>
      </c>
      <c r="I261" s="12" t="s">
        <v>912</v>
      </c>
      <c r="J261" s="20" t="s">
        <v>912</v>
      </c>
      <c r="K261" s="12">
        <v>5439532</v>
      </c>
      <c r="L261" s="12" t="s">
        <v>204</v>
      </c>
      <c r="M261" s="63">
        <v>78</v>
      </c>
      <c r="N261" s="63">
        <v>3112</v>
      </c>
      <c r="O261" s="66">
        <v>2.506426735218509</v>
      </c>
      <c r="P261" s="62" t="s">
        <v>1934</v>
      </c>
    </row>
    <row r="262" spans="1:16" x14ac:dyDescent="0.25">
      <c r="A262" s="13" t="s">
        <v>1141</v>
      </c>
      <c r="B262" s="13" t="s">
        <v>1142</v>
      </c>
      <c r="C262" s="13" t="s">
        <v>1147</v>
      </c>
      <c r="D262" s="13" t="s">
        <v>1916</v>
      </c>
      <c r="E262" s="13" t="s">
        <v>1144</v>
      </c>
      <c r="F262" s="13" t="s">
        <v>459</v>
      </c>
      <c r="G262" s="13" t="s">
        <v>345</v>
      </c>
      <c r="H262" s="13" t="s">
        <v>1145</v>
      </c>
      <c r="I262" s="13" t="s">
        <v>1146</v>
      </c>
      <c r="J262" s="22" t="s">
        <v>1901</v>
      </c>
      <c r="K262" s="13">
        <v>5459068</v>
      </c>
      <c r="L262" s="13" t="s">
        <v>249</v>
      </c>
      <c r="M262" s="68">
        <v>15</v>
      </c>
      <c r="N262" s="68">
        <v>574</v>
      </c>
      <c r="O262" s="69">
        <f>M262/N262*100</f>
        <v>2.6132404181184667</v>
      </c>
      <c r="P262" s="70" t="s">
        <v>1934</v>
      </c>
    </row>
    <row r="263" spans="1:16" x14ac:dyDescent="0.25">
      <c r="A263" s="12" t="s">
        <v>1248</v>
      </c>
      <c r="B263" s="12" t="s">
        <v>1249</v>
      </c>
      <c r="C263" s="12" t="s">
        <v>1250</v>
      </c>
      <c r="D263" s="12" t="s">
        <v>1916</v>
      </c>
      <c r="E263" s="12" t="s">
        <v>402</v>
      </c>
      <c r="F263" s="12" t="s">
        <v>403</v>
      </c>
      <c r="G263" s="12" t="s">
        <v>345</v>
      </c>
      <c r="H263" s="12" t="s">
        <v>1251</v>
      </c>
      <c r="I263" s="12" t="s">
        <v>1252</v>
      </c>
      <c r="J263" s="20" t="s">
        <v>1252</v>
      </c>
      <c r="K263" s="12">
        <v>5464516</v>
      </c>
      <c r="L263" s="12" t="s">
        <v>269</v>
      </c>
      <c r="M263" s="63">
        <v>19</v>
      </c>
      <c r="N263" s="63">
        <v>416</v>
      </c>
      <c r="O263" s="66">
        <v>4.5673076923076916</v>
      </c>
      <c r="P263" s="64">
        <v>80000</v>
      </c>
    </row>
    <row r="264" spans="1:16" x14ac:dyDescent="0.25">
      <c r="A264" s="12" t="s">
        <v>1575</v>
      </c>
      <c r="B264" s="12" t="s">
        <v>1576</v>
      </c>
      <c r="C264" s="12" t="s">
        <v>1577</v>
      </c>
      <c r="D264" s="12" t="s">
        <v>1916</v>
      </c>
      <c r="E264" s="12" t="s">
        <v>402</v>
      </c>
      <c r="F264" s="12" t="s">
        <v>403</v>
      </c>
      <c r="G264" s="12" t="s">
        <v>345</v>
      </c>
      <c r="H264" s="12" t="s">
        <v>1578</v>
      </c>
      <c r="I264" s="12" t="s">
        <v>1579</v>
      </c>
      <c r="J264" s="20" t="s">
        <v>1579</v>
      </c>
      <c r="K264" s="12">
        <v>5487988</v>
      </c>
      <c r="L264" s="12" t="s">
        <v>332</v>
      </c>
      <c r="M264" s="63">
        <v>68</v>
      </c>
      <c r="N264" s="63">
        <v>1134</v>
      </c>
      <c r="O264" s="66">
        <v>5.996472663139329</v>
      </c>
      <c r="P264" s="64">
        <v>10000</v>
      </c>
    </row>
    <row r="265" spans="1:16" x14ac:dyDescent="0.25">
      <c r="A265" s="14" t="s">
        <v>79</v>
      </c>
      <c r="B265" s="15" t="s">
        <v>1883</v>
      </c>
      <c r="C265" s="14"/>
      <c r="D265" s="14" t="s">
        <v>1917</v>
      </c>
      <c r="E265" s="14"/>
      <c r="F265" s="14"/>
      <c r="G265" s="14"/>
      <c r="H265" s="14"/>
      <c r="I265" s="14"/>
      <c r="J265" s="21"/>
      <c r="K265" s="14">
        <v>54079</v>
      </c>
      <c r="L265" s="14" t="s">
        <v>78</v>
      </c>
      <c r="M265" s="41">
        <v>3901</v>
      </c>
      <c r="N265" s="41">
        <v>24688</v>
      </c>
      <c r="O265" s="38">
        <v>15.801198963058976</v>
      </c>
      <c r="P265" s="65">
        <v>41500</v>
      </c>
    </row>
    <row r="266" spans="1:16" s="5" customFormat="1" x14ac:dyDescent="0.25">
      <c r="A266" s="16" t="s">
        <v>1760</v>
      </c>
      <c r="B266" s="16" t="s">
        <v>1761</v>
      </c>
      <c r="C266" s="16" t="s">
        <v>1762</v>
      </c>
      <c r="D266" s="16" t="s">
        <v>1915</v>
      </c>
      <c r="E266" s="16" t="s">
        <v>437</v>
      </c>
      <c r="F266" s="16" t="s">
        <v>438</v>
      </c>
      <c r="G266" s="16" t="s">
        <v>345</v>
      </c>
      <c r="H266" s="16" t="s">
        <v>1763</v>
      </c>
      <c r="I266" s="16" t="s">
        <v>1764</v>
      </c>
      <c r="J266" s="19" t="s">
        <v>1764</v>
      </c>
      <c r="K266" s="16" t="s">
        <v>1879</v>
      </c>
      <c r="L266" s="16" t="s">
        <v>1879</v>
      </c>
      <c r="M266" s="60">
        <f>M271-M270-M269-M268-M267</f>
        <v>5745</v>
      </c>
      <c r="N266" s="60">
        <f>N271-N270-N269-N268-N267</f>
        <v>24664</v>
      </c>
      <c r="O266" s="61">
        <f>M266/N266*100</f>
        <v>23.293058709049628</v>
      </c>
      <c r="P266" s="62" t="s">
        <v>1934</v>
      </c>
    </row>
    <row r="267" spans="1:16" x14ac:dyDescent="0.25">
      <c r="A267" s="12" t="s">
        <v>434</v>
      </c>
      <c r="B267" s="12" t="s">
        <v>435</v>
      </c>
      <c r="C267" s="12" t="s">
        <v>436</v>
      </c>
      <c r="D267" s="12" t="s">
        <v>1916</v>
      </c>
      <c r="E267" s="12" t="s">
        <v>437</v>
      </c>
      <c r="F267" s="12" t="s">
        <v>438</v>
      </c>
      <c r="G267" s="12" t="s">
        <v>345</v>
      </c>
      <c r="H267" s="12" t="s">
        <v>439</v>
      </c>
      <c r="I267" s="12" t="s">
        <v>440</v>
      </c>
      <c r="J267" s="20" t="s">
        <v>440</v>
      </c>
      <c r="K267" s="12">
        <v>5405332</v>
      </c>
      <c r="L267" s="12" t="s">
        <v>123</v>
      </c>
      <c r="M267" s="63">
        <v>55</v>
      </c>
      <c r="N267" s="63">
        <v>8495</v>
      </c>
      <c r="O267" s="66">
        <v>0.64743967039434958</v>
      </c>
      <c r="P267" s="64">
        <v>76200</v>
      </c>
    </row>
    <row r="268" spans="1:16" x14ac:dyDescent="0.25">
      <c r="A268" s="12" t="s">
        <v>970</v>
      </c>
      <c r="B268" s="12" t="s">
        <v>971</v>
      </c>
      <c r="C268" s="12" t="s">
        <v>972</v>
      </c>
      <c r="D268" s="12" t="s">
        <v>1916</v>
      </c>
      <c r="E268" s="12" t="s">
        <v>437</v>
      </c>
      <c r="F268" s="12" t="s">
        <v>438</v>
      </c>
      <c r="G268" s="12" t="s">
        <v>345</v>
      </c>
      <c r="H268" s="12" t="s">
        <v>973</v>
      </c>
      <c r="I268" s="12" t="s">
        <v>974</v>
      </c>
      <c r="J268" s="20" t="s">
        <v>974</v>
      </c>
      <c r="K268" s="12">
        <v>5446468</v>
      </c>
      <c r="L268" s="12" t="s">
        <v>216</v>
      </c>
      <c r="M268" s="63">
        <v>67</v>
      </c>
      <c r="N268" s="63">
        <v>214</v>
      </c>
      <c r="O268" s="66">
        <v>31.308411214953267</v>
      </c>
      <c r="P268" s="64">
        <v>77200</v>
      </c>
    </row>
    <row r="269" spans="1:16" s="6" customFormat="1" x14ac:dyDescent="0.25">
      <c r="A269" s="12" t="s">
        <v>995</v>
      </c>
      <c r="B269" s="12" t="s">
        <v>996</v>
      </c>
      <c r="C269" s="12" t="s">
        <v>997</v>
      </c>
      <c r="D269" s="12" t="s">
        <v>1916</v>
      </c>
      <c r="E269" s="12" t="s">
        <v>437</v>
      </c>
      <c r="F269" s="12" t="s">
        <v>438</v>
      </c>
      <c r="G269" s="12" t="s">
        <v>345</v>
      </c>
      <c r="H269" s="12" t="s">
        <v>998</v>
      </c>
      <c r="I269" s="12" t="s">
        <v>999</v>
      </c>
      <c r="J269" s="20" t="s">
        <v>999</v>
      </c>
      <c r="K269" s="12">
        <v>5449492</v>
      </c>
      <c r="L269" s="12" t="s">
        <v>221</v>
      </c>
      <c r="M269" s="63">
        <v>4</v>
      </c>
      <c r="N269" s="63">
        <v>676</v>
      </c>
      <c r="O269" s="66">
        <v>0.59171597633136097</v>
      </c>
      <c r="P269" s="64" t="s">
        <v>1934</v>
      </c>
    </row>
    <row r="270" spans="1:16" x14ac:dyDescent="0.25">
      <c r="A270" s="12" t="s">
        <v>1395</v>
      </c>
      <c r="B270" s="12" t="s">
        <v>1396</v>
      </c>
      <c r="C270" s="12" t="s">
        <v>1397</v>
      </c>
      <c r="D270" s="12" t="s">
        <v>1916</v>
      </c>
      <c r="E270" s="12" t="s">
        <v>437</v>
      </c>
      <c r="F270" s="12" t="s">
        <v>438</v>
      </c>
      <c r="G270" s="12" t="s">
        <v>345</v>
      </c>
      <c r="H270" s="12" t="s">
        <v>1398</v>
      </c>
      <c r="I270" s="12" t="s">
        <v>1399</v>
      </c>
      <c r="J270" s="20" t="s">
        <v>1399</v>
      </c>
      <c r="K270" s="12">
        <v>5475172</v>
      </c>
      <c r="L270" s="12" t="s">
        <v>297</v>
      </c>
      <c r="M270" s="63">
        <v>17</v>
      </c>
      <c r="N270" s="63">
        <v>744</v>
      </c>
      <c r="O270" s="66">
        <v>2.28494623655914</v>
      </c>
      <c r="P270" s="64" t="s">
        <v>1934</v>
      </c>
    </row>
    <row r="271" spans="1:16" x14ac:dyDescent="0.25">
      <c r="A271" s="14" t="s">
        <v>81</v>
      </c>
      <c r="B271" s="15" t="s">
        <v>1883</v>
      </c>
      <c r="C271" s="14"/>
      <c r="D271" s="14" t="s">
        <v>1917</v>
      </c>
      <c r="E271" s="14"/>
      <c r="F271" s="14"/>
      <c r="G271" s="14"/>
      <c r="H271" s="14"/>
      <c r="I271" s="14"/>
      <c r="J271" s="21"/>
      <c r="K271" s="14">
        <v>54081</v>
      </c>
      <c r="L271" s="14" t="s">
        <v>80</v>
      </c>
      <c r="M271" s="41">
        <v>5888</v>
      </c>
      <c r="N271" s="41">
        <v>34793</v>
      </c>
      <c r="O271" s="38">
        <v>16.922944270399217</v>
      </c>
      <c r="P271" s="65">
        <v>26000</v>
      </c>
    </row>
    <row r="272" spans="1:16" x14ac:dyDescent="0.25">
      <c r="A272" s="16" t="s">
        <v>1765</v>
      </c>
      <c r="B272" s="16" t="s">
        <v>1766</v>
      </c>
      <c r="C272" s="16" t="s">
        <v>1767</v>
      </c>
      <c r="D272" s="16" t="s">
        <v>1915</v>
      </c>
      <c r="E272" s="16" t="s">
        <v>491</v>
      </c>
      <c r="F272" s="16" t="s">
        <v>492</v>
      </c>
      <c r="G272" s="16" t="s">
        <v>345</v>
      </c>
      <c r="H272" s="16" t="s">
        <v>1768</v>
      </c>
      <c r="I272" s="16" t="s">
        <v>1769</v>
      </c>
      <c r="J272" s="19" t="s">
        <v>1769</v>
      </c>
      <c r="K272" s="16" t="s">
        <v>1879</v>
      </c>
      <c r="L272" s="16" t="s">
        <v>1879</v>
      </c>
      <c r="M272" s="60">
        <f>M280-M279-M278-M277-M276-M275-M274-M273</f>
        <v>2089</v>
      </c>
      <c r="N272" s="60">
        <f>N280-N279-N278-N277-N276-N275-N274-N273</f>
        <v>8917</v>
      </c>
      <c r="O272" s="61">
        <f>M272/N272*100</f>
        <v>23.427161601435461</v>
      </c>
      <c r="P272" s="62" t="s">
        <v>1934</v>
      </c>
    </row>
    <row r="273" spans="1:16" x14ac:dyDescent="0.25">
      <c r="A273" s="12" t="s">
        <v>488</v>
      </c>
      <c r="B273" s="12" t="s">
        <v>489</v>
      </c>
      <c r="C273" s="12" t="s">
        <v>490</v>
      </c>
      <c r="D273" s="12" t="s">
        <v>1916</v>
      </c>
      <c r="E273" s="12" t="s">
        <v>491</v>
      </c>
      <c r="F273" s="12" t="s">
        <v>492</v>
      </c>
      <c r="G273" s="12" t="s">
        <v>345</v>
      </c>
      <c r="H273" s="12" t="s">
        <v>493</v>
      </c>
      <c r="I273" s="12" t="s">
        <v>494</v>
      </c>
      <c r="J273" s="20" t="s">
        <v>494</v>
      </c>
      <c r="K273" s="12">
        <v>5406988</v>
      </c>
      <c r="L273" s="12" t="s">
        <v>131</v>
      </c>
      <c r="M273" s="63">
        <v>42</v>
      </c>
      <c r="N273" s="63">
        <v>347</v>
      </c>
      <c r="O273" s="66">
        <v>12.103746397694524</v>
      </c>
      <c r="P273" s="64" t="s">
        <v>1934</v>
      </c>
    </row>
    <row r="274" spans="1:16" x14ac:dyDescent="0.25">
      <c r="A274" s="12" t="s">
        <v>710</v>
      </c>
      <c r="B274" s="12" t="s">
        <v>711</v>
      </c>
      <c r="C274" s="12" t="s">
        <v>712</v>
      </c>
      <c r="D274" s="12" t="s">
        <v>1916</v>
      </c>
      <c r="E274" s="12" t="s">
        <v>491</v>
      </c>
      <c r="F274" s="12" t="s">
        <v>492</v>
      </c>
      <c r="G274" s="12" t="s">
        <v>345</v>
      </c>
      <c r="H274" s="12" t="s">
        <v>713</v>
      </c>
      <c r="I274" s="12" t="s">
        <v>714</v>
      </c>
      <c r="J274" s="20" t="s">
        <v>714</v>
      </c>
      <c r="K274" s="12">
        <v>5424580</v>
      </c>
      <c r="L274" s="12" t="s">
        <v>169</v>
      </c>
      <c r="M274" s="63">
        <v>124</v>
      </c>
      <c r="N274" s="63">
        <v>3240</v>
      </c>
      <c r="O274" s="66">
        <v>3.8271604938271606</v>
      </c>
      <c r="P274" s="64" t="s">
        <v>1934</v>
      </c>
    </row>
    <row r="275" spans="1:16" s="6" customFormat="1" x14ac:dyDescent="0.25">
      <c r="A275" s="12" t="s">
        <v>858</v>
      </c>
      <c r="B275" s="12" t="s">
        <v>859</v>
      </c>
      <c r="C275" s="12" t="s">
        <v>860</v>
      </c>
      <c r="D275" s="12" t="s">
        <v>1916</v>
      </c>
      <c r="E275" s="12" t="s">
        <v>491</v>
      </c>
      <c r="F275" s="12" t="s">
        <v>492</v>
      </c>
      <c r="G275" s="12" t="s">
        <v>345</v>
      </c>
      <c r="H275" s="12" t="s">
        <v>861</v>
      </c>
      <c r="I275" s="12" t="s">
        <v>862</v>
      </c>
      <c r="J275" s="20" t="s">
        <v>862</v>
      </c>
      <c r="K275" s="12">
        <v>5435092</v>
      </c>
      <c r="L275" s="12" t="s">
        <v>196</v>
      </c>
      <c r="M275" s="63">
        <v>23</v>
      </c>
      <c r="N275" s="63">
        <v>78</v>
      </c>
      <c r="O275" s="66">
        <v>29.487179487179489</v>
      </c>
      <c r="P275" s="64" t="s">
        <v>1934</v>
      </c>
    </row>
    <row r="276" spans="1:16" s="17" customFormat="1" x14ac:dyDescent="0.25">
      <c r="A276" s="12" t="s">
        <v>913</v>
      </c>
      <c r="B276" s="12" t="s">
        <v>914</v>
      </c>
      <c r="C276" s="12" t="s">
        <v>915</v>
      </c>
      <c r="D276" s="12" t="s">
        <v>1916</v>
      </c>
      <c r="E276" s="12" t="s">
        <v>491</v>
      </c>
      <c r="F276" s="12" t="s">
        <v>492</v>
      </c>
      <c r="G276" s="12" t="s">
        <v>345</v>
      </c>
      <c r="H276" s="12" t="s">
        <v>916</v>
      </c>
      <c r="I276" s="12" t="s">
        <v>917</v>
      </c>
      <c r="J276" s="20" t="s">
        <v>917</v>
      </c>
      <c r="K276" s="12">
        <v>5439628</v>
      </c>
      <c r="L276" s="12" t="s">
        <v>205</v>
      </c>
      <c r="M276" s="63">
        <v>27</v>
      </c>
      <c r="N276" s="63">
        <v>62</v>
      </c>
      <c r="O276" s="66">
        <v>43.548387096774192</v>
      </c>
      <c r="P276" s="64">
        <v>43900</v>
      </c>
    </row>
    <row r="277" spans="1:16" x14ac:dyDescent="0.25">
      <c r="A277" s="12" t="s">
        <v>1060</v>
      </c>
      <c r="B277" s="12" t="s">
        <v>1061</v>
      </c>
      <c r="C277" s="12" t="s">
        <v>1062</v>
      </c>
      <c r="D277" s="12" t="s">
        <v>1916</v>
      </c>
      <c r="E277" s="12" t="s">
        <v>491</v>
      </c>
      <c r="F277" s="12" t="s">
        <v>492</v>
      </c>
      <c r="G277" s="12" t="s">
        <v>345</v>
      </c>
      <c r="H277" s="12" t="s">
        <v>1063</v>
      </c>
      <c r="I277" s="12" t="s">
        <v>1064</v>
      </c>
      <c r="J277" s="20" t="s">
        <v>1064</v>
      </c>
      <c r="K277" s="12">
        <v>5454100</v>
      </c>
      <c r="L277" s="12" t="s">
        <v>234</v>
      </c>
      <c r="M277" s="63">
        <v>86</v>
      </c>
      <c r="N277" s="63">
        <v>350</v>
      </c>
      <c r="O277" s="66">
        <v>24.571428571428573</v>
      </c>
      <c r="P277" s="64">
        <v>13500</v>
      </c>
    </row>
    <row r="278" spans="1:16" x14ac:dyDescent="0.25">
      <c r="A278" s="12" t="s">
        <v>1087</v>
      </c>
      <c r="B278" s="12" t="s">
        <v>1088</v>
      </c>
      <c r="C278" s="12" t="s">
        <v>1089</v>
      </c>
      <c r="D278" s="12" t="s">
        <v>1916</v>
      </c>
      <c r="E278" s="12" t="s">
        <v>491</v>
      </c>
      <c r="F278" s="12" t="s">
        <v>492</v>
      </c>
      <c r="G278" s="12" t="s">
        <v>345</v>
      </c>
      <c r="H278" s="12" t="s">
        <v>1090</v>
      </c>
      <c r="I278" s="12" t="s">
        <v>1091</v>
      </c>
      <c r="J278" s="20" t="s">
        <v>1091</v>
      </c>
      <c r="K278" s="12">
        <v>5455540</v>
      </c>
      <c r="L278" s="12" t="s">
        <v>239</v>
      </c>
      <c r="M278" s="63">
        <v>10</v>
      </c>
      <c r="N278" s="63">
        <v>105</v>
      </c>
      <c r="O278" s="66">
        <v>9.5238095238095237</v>
      </c>
      <c r="P278" s="64" t="s">
        <v>1934</v>
      </c>
    </row>
    <row r="279" spans="1:16" x14ac:dyDescent="0.25">
      <c r="A279" s="12" t="s">
        <v>1580</v>
      </c>
      <c r="B279" s="12" t="s">
        <v>1581</v>
      </c>
      <c r="C279" s="12" t="s">
        <v>1582</v>
      </c>
      <c r="D279" s="12" t="s">
        <v>1916</v>
      </c>
      <c r="E279" s="12" t="s">
        <v>491</v>
      </c>
      <c r="F279" s="12" t="s">
        <v>492</v>
      </c>
      <c r="G279" s="12" t="s">
        <v>345</v>
      </c>
      <c r="H279" s="12" t="s">
        <v>1583</v>
      </c>
      <c r="I279" s="12" t="s">
        <v>1584</v>
      </c>
      <c r="J279" s="20" t="s">
        <v>1584</v>
      </c>
      <c r="K279" s="12">
        <v>5488324</v>
      </c>
      <c r="L279" s="12" t="s">
        <v>333</v>
      </c>
      <c r="M279" s="63">
        <v>19</v>
      </c>
      <c r="N279" s="63">
        <v>81</v>
      </c>
      <c r="O279" s="66">
        <v>23.456790123456788</v>
      </c>
      <c r="P279" s="64" t="s">
        <v>1934</v>
      </c>
    </row>
    <row r="280" spans="1:16" x14ac:dyDescent="0.25">
      <c r="A280" s="14" t="s">
        <v>83</v>
      </c>
      <c r="B280" s="15" t="s">
        <v>1883</v>
      </c>
      <c r="C280" s="14"/>
      <c r="D280" s="14" t="s">
        <v>1917</v>
      </c>
      <c r="E280" s="14"/>
      <c r="F280" s="14"/>
      <c r="G280" s="14"/>
      <c r="H280" s="14"/>
      <c r="I280" s="14"/>
      <c r="J280" s="21"/>
      <c r="K280" s="14">
        <v>54083</v>
      </c>
      <c r="L280" s="14" t="s">
        <v>82</v>
      </c>
      <c r="M280" s="41">
        <v>2420</v>
      </c>
      <c r="N280" s="41">
        <v>13180</v>
      </c>
      <c r="O280" s="38">
        <v>18.361153262518968</v>
      </c>
      <c r="P280" s="65">
        <v>47500</v>
      </c>
    </row>
    <row r="281" spans="1:16" x14ac:dyDescent="0.25">
      <c r="A281" s="16" t="s">
        <v>1820</v>
      </c>
      <c r="B281" s="16" t="s">
        <v>1821</v>
      </c>
      <c r="C281" s="16" t="s">
        <v>1822</v>
      </c>
      <c r="D281" s="16" t="s">
        <v>1915</v>
      </c>
      <c r="E281" s="16" t="s">
        <v>395</v>
      </c>
      <c r="F281" s="16" t="s">
        <v>396</v>
      </c>
      <c r="G281" s="16" t="s">
        <v>345</v>
      </c>
      <c r="H281" s="16" t="s">
        <v>1823</v>
      </c>
      <c r="I281" s="16" t="s">
        <v>1824</v>
      </c>
      <c r="J281" s="19" t="s">
        <v>1824</v>
      </c>
      <c r="K281" s="16" t="s">
        <v>1879</v>
      </c>
      <c r="L281" s="16" t="s">
        <v>1879</v>
      </c>
      <c r="M281" s="60">
        <f>M288-M287-M286-M285-M284-M283-M282</f>
        <v>560</v>
      </c>
      <c r="N281" s="60">
        <f>N288-N287-N286-N285-N284-N283-N282</f>
        <v>2678</v>
      </c>
      <c r="O281" s="61">
        <f>M281/N281*100</f>
        <v>20.911127707244212</v>
      </c>
      <c r="P281" s="62" t="s">
        <v>1934</v>
      </c>
    </row>
    <row r="282" spans="1:16" x14ac:dyDescent="0.25">
      <c r="A282" s="12" t="s">
        <v>392</v>
      </c>
      <c r="B282" s="12" t="s">
        <v>393</v>
      </c>
      <c r="C282" s="12" t="s">
        <v>394</v>
      </c>
      <c r="D282" s="12" t="s">
        <v>1916</v>
      </c>
      <c r="E282" s="12" t="s">
        <v>395</v>
      </c>
      <c r="F282" s="12" t="s">
        <v>396</v>
      </c>
      <c r="G282" s="12" t="s">
        <v>345</v>
      </c>
      <c r="H282" s="12" t="s">
        <v>397</v>
      </c>
      <c r="I282" s="12" t="s">
        <v>398</v>
      </c>
      <c r="J282" s="20" t="s">
        <v>398</v>
      </c>
      <c r="K282" s="12">
        <v>5403364</v>
      </c>
      <c r="L282" s="12" t="s">
        <v>117</v>
      </c>
      <c r="M282" s="63">
        <v>4</v>
      </c>
      <c r="N282" s="63">
        <v>30</v>
      </c>
      <c r="O282" s="66">
        <v>13.333333333333334</v>
      </c>
      <c r="P282" s="64" t="s">
        <v>1934</v>
      </c>
    </row>
    <row r="283" spans="1:16" x14ac:dyDescent="0.25">
      <c r="A283" s="12" t="s">
        <v>558</v>
      </c>
      <c r="B283" s="12" t="s">
        <v>559</v>
      </c>
      <c r="C283" s="12" t="s">
        <v>560</v>
      </c>
      <c r="D283" s="12" t="s">
        <v>1916</v>
      </c>
      <c r="E283" s="12" t="s">
        <v>395</v>
      </c>
      <c r="F283" s="12" t="s">
        <v>396</v>
      </c>
      <c r="G283" s="12" t="s">
        <v>345</v>
      </c>
      <c r="H283" s="12" t="s">
        <v>561</v>
      </c>
      <c r="I283" s="12" t="s">
        <v>562</v>
      </c>
      <c r="J283" s="20" t="s">
        <v>562</v>
      </c>
      <c r="K283" s="12">
        <v>5412124</v>
      </c>
      <c r="L283" s="12" t="s">
        <v>143</v>
      </c>
      <c r="M283" s="63">
        <v>10</v>
      </c>
      <c r="N283" s="63">
        <v>129</v>
      </c>
      <c r="O283" s="66">
        <v>7.7519379844961236</v>
      </c>
      <c r="P283" s="64" t="s">
        <v>1934</v>
      </c>
    </row>
    <row r="284" spans="1:16" s="6" customFormat="1" x14ac:dyDescent="0.25">
      <c r="A284" s="12" t="s">
        <v>715</v>
      </c>
      <c r="B284" s="12" t="s">
        <v>716</v>
      </c>
      <c r="C284" s="12" t="s">
        <v>717</v>
      </c>
      <c r="D284" s="12" t="s">
        <v>1916</v>
      </c>
      <c r="E284" s="12" t="s">
        <v>395</v>
      </c>
      <c r="F284" s="12" t="s">
        <v>396</v>
      </c>
      <c r="G284" s="12" t="s">
        <v>345</v>
      </c>
      <c r="H284" s="12" t="s">
        <v>718</v>
      </c>
      <c r="I284" s="12" t="s">
        <v>719</v>
      </c>
      <c r="J284" s="20" t="s">
        <v>719</v>
      </c>
      <c r="K284" s="12">
        <v>5424844</v>
      </c>
      <c r="L284" s="12" t="s">
        <v>170</v>
      </c>
      <c r="M284" s="63">
        <v>33</v>
      </c>
      <c r="N284" s="63">
        <v>98</v>
      </c>
      <c r="O284" s="66">
        <v>33.673469387755098</v>
      </c>
      <c r="P284" s="64" t="s">
        <v>1934</v>
      </c>
    </row>
    <row r="285" spans="1:16" s="17" customFormat="1" x14ac:dyDescent="0.25">
      <c r="A285" s="12" t="s">
        <v>868</v>
      </c>
      <c r="B285" s="12" t="s">
        <v>869</v>
      </c>
      <c r="C285" s="12" t="s">
        <v>870</v>
      </c>
      <c r="D285" s="12" t="s">
        <v>1916</v>
      </c>
      <c r="E285" s="12" t="s">
        <v>395</v>
      </c>
      <c r="F285" s="12" t="s">
        <v>396</v>
      </c>
      <c r="G285" s="12" t="s">
        <v>345</v>
      </c>
      <c r="H285" s="12" t="s">
        <v>871</v>
      </c>
      <c r="I285" s="12" t="s">
        <v>872</v>
      </c>
      <c r="J285" s="20" t="s">
        <v>872</v>
      </c>
      <c r="K285" s="12">
        <v>5435428</v>
      </c>
      <c r="L285" s="12" t="s">
        <v>198</v>
      </c>
      <c r="M285" s="63">
        <v>179</v>
      </c>
      <c r="N285" s="63">
        <v>785</v>
      </c>
      <c r="O285" s="66">
        <v>22.802547770700638</v>
      </c>
      <c r="P285" s="64" t="s">
        <v>1934</v>
      </c>
    </row>
    <row r="286" spans="1:16" x14ac:dyDescent="0.25">
      <c r="A286" s="12" t="s">
        <v>1207</v>
      </c>
      <c r="B286" s="12" t="s">
        <v>1208</v>
      </c>
      <c r="C286" s="12" t="s">
        <v>1209</v>
      </c>
      <c r="D286" s="12" t="s">
        <v>1916</v>
      </c>
      <c r="E286" s="12" t="s">
        <v>395</v>
      </c>
      <c r="F286" s="12" t="s">
        <v>396</v>
      </c>
      <c r="G286" s="12" t="s">
        <v>345</v>
      </c>
      <c r="H286" s="12" t="s">
        <v>1210</v>
      </c>
      <c r="I286" s="12" t="s">
        <v>1211</v>
      </c>
      <c r="J286" s="20" t="s">
        <v>1211</v>
      </c>
      <c r="K286" s="12">
        <v>5462764</v>
      </c>
      <c r="L286" s="12" t="s">
        <v>261</v>
      </c>
      <c r="M286" s="63">
        <v>116</v>
      </c>
      <c r="N286" s="63">
        <v>505</v>
      </c>
      <c r="O286" s="66">
        <v>22.970297029702973</v>
      </c>
      <c r="P286" s="64">
        <v>18600</v>
      </c>
    </row>
    <row r="287" spans="1:16" x14ac:dyDescent="0.25">
      <c r="A287" s="12" t="s">
        <v>1268</v>
      </c>
      <c r="B287" s="12" t="s">
        <v>1269</v>
      </c>
      <c r="C287" s="12" t="s">
        <v>1270</v>
      </c>
      <c r="D287" s="12" t="s">
        <v>1916</v>
      </c>
      <c r="E287" s="12" t="s">
        <v>395</v>
      </c>
      <c r="F287" s="12" t="s">
        <v>396</v>
      </c>
      <c r="G287" s="12" t="s">
        <v>345</v>
      </c>
      <c r="H287" s="12" t="s">
        <v>1271</v>
      </c>
      <c r="I287" s="12" t="s">
        <v>1272</v>
      </c>
      <c r="J287" s="20" t="s">
        <v>1272</v>
      </c>
      <c r="K287" s="12">
        <v>5465956</v>
      </c>
      <c r="L287" s="12" t="s">
        <v>273</v>
      </c>
      <c r="M287" s="63">
        <v>26</v>
      </c>
      <c r="N287" s="63">
        <v>85</v>
      </c>
      <c r="O287" s="66">
        <v>30.588235294117649</v>
      </c>
      <c r="P287" s="64" t="s">
        <v>1934</v>
      </c>
    </row>
    <row r="288" spans="1:16" x14ac:dyDescent="0.25">
      <c r="A288" s="14" t="s">
        <v>85</v>
      </c>
      <c r="B288" s="15" t="s">
        <v>1883</v>
      </c>
      <c r="C288" s="14"/>
      <c r="D288" s="14" t="s">
        <v>1917</v>
      </c>
      <c r="E288" s="14"/>
      <c r="F288" s="14"/>
      <c r="G288" s="14"/>
      <c r="H288" s="14"/>
      <c r="I288" s="14"/>
      <c r="J288" s="21"/>
      <c r="K288" s="14">
        <v>54085</v>
      </c>
      <c r="L288" s="14" t="s">
        <v>84</v>
      </c>
      <c r="M288" s="41">
        <v>928</v>
      </c>
      <c r="N288" s="41">
        <v>4310</v>
      </c>
      <c r="O288" s="38">
        <v>21.531322505800464</v>
      </c>
      <c r="P288" s="65">
        <v>44800</v>
      </c>
    </row>
    <row r="289" spans="1:16" x14ac:dyDescent="0.25">
      <c r="A289" s="16" t="s">
        <v>1770</v>
      </c>
      <c r="B289" s="16" t="s">
        <v>1771</v>
      </c>
      <c r="C289" s="16" t="s">
        <v>1772</v>
      </c>
      <c r="D289" s="16" t="s">
        <v>1915</v>
      </c>
      <c r="E289" s="16" t="s">
        <v>1303</v>
      </c>
      <c r="F289" s="16" t="s">
        <v>1304</v>
      </c>
      <c r="G289" s="16" t="s">
        <v>345</v>
      </c>
      <c r="H289" s="16" t="s">
        <v>1773</v>
      </c>
      <c r="I289" s="16" t="s">
        <v>1774</v>
      </c>
      <c r="J289" s="19" t="s">
        <v>1774</v>
      </c>
      <c r="K289" s="16" t="s">
        <v>1879</v>
      </c>
      <c r="L289" s="16" t="s">
        <v>1879</v>
      </c>
      <c r="M289" s="60">
        <f>M292-M291-M290</f>
        <v>1731</v>
      </c>
      <c r="N289" s="60">
        <f>N292-N291-N290</f>
        <v>5957</v>
      </c>
      <c r="O289" s="61">
        <f>M289/N289*100</f>
        <v>29.058250797381231</v>
      </c>
      <c r="P289" s="62" t="s">
        <v>1934</v>
      </c>
    </row>
    <row r="290" spans="1:16" x14ac:dyDescent="0.25">
      <c r="A290" s="12" t="s">
        <v>1300</v>
      </c>
      <c r="B290" s="12" t="s">
        <v>1301</v>
      </c>
      <c r="C290" s="12" t="s">
        <v>1302</v>
      </c>
      <c r="D290" s="12" t="s">
        <v>1916</v>
      </c>
      <c r="E290" s="12" t="s">
        <v>1303</v>
      </c>
      <c r="F290" s="12" t="s">
        <v>1304</v>
      </c>
      <c r="G290" s="12" t="s">
        <v>345</v>
      </c>
      <c r="H290" s="12" t="s">
        <v>1305</v>
      </c>
      <c r="I290" s="12" t="s">
        <v>1306</v>
      </c>
      <c r="J290" s="20" t="s">
        <v>1306</v>
      </c>
      <c r="K290" s="12">
        <v>5467660</v>
      </c>
      <c r="L290" s="12" t="s">
        <v>279</v>
      </c>
      <c r="M290" s="63">
        <v>6</v>
      </c>
      <c r="N290" s="63">
        <v>68</v>
      </c>
      <c r="O290" s="66">
        <v>8.8235294117647065</v>
      </c>
      <c r="P290" s="64" t="s">
        <v>1934</v>
      </c>
    </row>
    <row r="291" spans="1:16" x14ac:dyDescent="0.25">
      <c r="A291" s="12" t="s">
        <v>1405</v>
      </c>
      <c r="B291" s="12" t="s">
        <v>1406</v>
      </c>
      <c r="C291" s="12" t="s">
        <v>1407</v>
      </c>
      <c r="D291" s="12" t="s">
        <v>1916</v>
      </c>
      <c r="E291" s="12" t="s">
        <v>1303</v>
      </c>
      <c r="F291" s="12" t="s">
        <v>1304</v>
      </c>
      <c r="G291" s="12" t="s">
        <v>345</v>
      </c>
      <c r="H291" s="12" t="s">
        <v>1408</v>
      </c>
      <c r="I291" s="12" t="s">
        <v>1409</v>
      </c>
      <c r="J291" s="20" t="s">
        <v>1409</v>
      </c>
      <c r="K291" s="12">
        <v>5475820</v>
      </c>
      <c r="L291" s="12" t="s">
        <v>299</v>
      </c>
      <c r="M291" s="63">
        <v>34</v>
      </c>
      <c r="N291" s="63">
        <v>1158</v>
      </c>
      <c r="O291" s="66">
        <v>2.9360967184801381</v>
      </c>
      <c r="P291" s="64" t="s">
        <v>1934</v>
      </c>
    </row>
    <row r="292" spans="1:16" s="6" customFormat="1" x14ac:dyDescent="0.25">
      <c r="A292" s="14" t="s">
        <v>87</v>
      </c>
      <c r="B292" s="15" t="s">
        <v>1883</v>
      </c>
      <c r="C292" s="14"/>
      <c r="D292" s="14" t="s">
        <v>1917</v>
      </c>
      <c r="E292" s="14"/>
      <c r="F292" s="14"/>
      <c r="G292" s="14"/>
      <c r="H292" s="14"/>
      <c r="I292" s="14"/>
      <c r="J292" s="21"/>
      <c r="K292" s="14">
        <v>54087</v>
      </c>
      <c r="L292" s="14" t="s">
        <v>86</v>
      </c>
      <c r="M292" s="41">
        <v>1771</v>
      </c>
      <c r="N292" s="41">
        <v>7183</v>
      </c>
      <c r="O292" s="38">
        <v>24.655436447166924</v>
      </c>
      <c r="P292" s="65">
        <v>65800</v>
      </c>
    </row>
    <row r="293" spans="1:16" s="17" customFormat="1" x14ac:dyDescent="0.25">
      <c r="A293" s="16" t="s">
        <v>1775</v>
      </c>
      <c r="B293" s="16" t="s">
        <v>1776</v>
      </c>
      <c r="C293" s="16" t="s">
        <v>1777</v>
      </c>
      <c r="D293" s="16" t="s">
        <v>1915</v>
      </c>
      <c r="E293" s="16" t="s">
        <v>890</v>
      </c>
      <c r="F293" s="16" t="s">
        <v>891</v>
      </c>
      <c r="G293" s="16" t="s">
        <v>345</v>
      </c>
      <c r="H293" s="16" t="s">
        <v>1778</v>
      </c>
      <c r="I293" s="16" t="s">
        <v>1779</v>
      </c>
      <c r="J293" s="19" t="s">
        <v>1779</v>
      </c>
      <c r="K293" s="16" t="s">
        <v>1879</v>
      </c>
      <c r="L293" s="16" t="s">
        <v>1879</v>
      </c>
      <c r="M293" s="60">
        <f>M295-M294</f>
        <v>933</v>
      </c>
      <c r="N293" s="60">
        <f>N295-N294</f>
        <v>5318</v>
      </c>
      <c r="O293" s="61">
        <f>M293/N293*100</f>
        <v>17.544189544941709</v>
      </c>
      <c r="P293" s="62" t="s">
        <v>1934</v>
      </c>
    </row>
    <row r="294" spans="1:16" x14ac:dyDescent="0.25">
      <c r="A294" s="12" t="s">
        <v>887</v>
      </c>
      <c r="B294" s="12" t="s">
        <v>888</v>
      </c>
      <c r="C294" s="12" t="s">
        <v>889</v>
      </c>
      <c r="D294" s="12" t="s">
        <v>1916</v>
      </c>
      <c r="E294" s="12" t="s">
        <v>890</v>
      </c>
      <c r="F294" s="12" t="s">
        <v>891</v>
      </c>
      <c r="G294" s="12" t="s">
        <v>345</v>
      </c>
      <c r="H294" s="12" t="s">
        <v>892</v>
      </c>
      <c r="I294" s="12" t="s">
        <v>893</v>
      </c>
      <c r="J294" s="20" t="s">
        <v>893</v>
      </c>
      <c r="K294" s="12">
        <v>5437636</v>
      </c>
      <c r="L294" s="12" t="s">
        <v>201</v>
      </c>
      <c r="M294" s="47">
        <v>52</v>
      </c>
      <c r="N294" s="47">
        <v>1350</v>
      </c>
      <c r="O294" s="48">
        <v>3.8518518518518521</v>
      </c>
      <c r="P294" s="64" t="s">
        <v>1934</v>
      </c>
    </row>
    <row r="295" spans="1:16" x14ac:dyDescent="0.25">
      <c r="A295" s="14" t="s">
        <v>89</v>
      </c>
      <c r="B295" s="15" t="s">
        <v>1883</v>
      </c>
      <c r="C295" s="14"/>
      <c r="D295" s="14" t="s">
        <v>1917</v>
      </c>
      <c r="E295" s="14"/>
      <c r="F295" s="14"/>
      <c r="G295" s="14"/>
      <c r="H295" s="14"/>
      <c r="I295" s="14"/>
      <c r="J295" s="21"/>
      <c r="K295" s="14">
        <v>54089</v>
      </c>
      <c r="L295" s="14" t="s">
        <v>88</v>
      </c>
      <c r="M295" s="41">
        <v>985</v>
      </c>
      <c r="N295" s="41">
        <v>6668</v>
      </c>
      <c r="O295" s="38">
        <v>14.772045590881824</v>
      </c>
      <c r="P295" s="65">
        <v>33800</v>
      </c>
    </row>
    <row r="296" spans="1:16" s="6" customFormat="1" x14ac:dyDescent="0.25">
      <c r="A296" s="16" t="s">
        <v>1780</v>
      </c>
      <c r="B296" s="16" t="s">
        <v>1781</v>
      </c>
      <c r="C296" s="16" t="s">
        <v>1782</v>
      </c>
      <c r="D296" s="16" t="s">
        <v>1915</v>
      </c>
      <c r="E296" s="16" t="s">
        <v>754</v>
      </c>
      <c r="F296" s="16" t="s">
        <v>755</v>
      </c>
      <c r="G296" s="16" t="s">
        <v>345</v>
      </c>
      <c r="H296" s="16" t="s">
        <v>1783</v>
      </c>
      <c r="I296" s="16" t="s">
        <v>1784</v>
      </c>
      <c r="J296" s="19" t="s">
        <v>1784</v>
      </c>
      <c r="K296" s="16" t="s">
        <v>1879</v>
      </c>
      <c r="L296" s="16" t="s">
        <v>1879</v>
      </c>
      <c r="M296" s="60">
        <f>M299-M298-M297</f>
        <v>866</v>
      </c>
      <c r="N296" s="60">
        <f>N299-N298-N297</f>
        <v>4942</v>
      </c>
      <c r="O296" s="61">
        <f>M296/N296*100</f>
        <v>17.523269931201941</v>
      </c>
      <c r="P296" s="62" t="s">
        <v>1934</v>
      </c>
    </row>
    <row r="297" spans="1:16" s="17" customFormat="1" x14ac:dyDescent="0.25">
      <c r="A297" s="12" t="s">
        <v>751</v>
      </c>
      <c r="B297" s="12" t="s">
        <v>752</v>
      </c>
      <c r="C297" s="12" t="s">
        <v>753</v>
      </c>
      <c r="D297" s="12" t="s">
        <v>1916</v>
      </c>
      <c r="E297" s="12" t="s">
        <v>754</v>
      </c>
      <c r="F297" s="12" t="s">
        <v>755</v>
      </c>
      <c r="G297" s="12" t="s">
        <v>345</v>
      </c>
      <c r="H297" s="12" t="s">
        <v>756</v>
      </c>
      <c r="I297" s="12" t="s">
        <v>757</v>
      </c>
      <c r="J297" s="20" t="s">
        <v>757</v>
      </c>
      <c r="K297" s="12">
        <v>5427940</v>
      </c>
      <c r="L297" s="12" t="s">
        <v>177</v>
      </c>
      <c r="M297" s="63">
        <v>17</v>
      </c>
      <c r="N297" s="63">
        <v>122</v>
      </c>
      <c r="O297" s="66">
        <v>13.934426229508196</v>
      </c>
      <c r="P297" s="64" t="s">
        <v>1934</v>
      </c>
    </row>
    <row r="298" spans="1:16" x14ac:dyDescent="0.25">
      <c r="A298" s="12" t="s">
        <v>819</v>
      </c>
      <c r="B298" s="12" t="s">
        <v>820</v>
      </c>
      <c r="C298" s="12" t="s">
        <v>821</v>
      </c>
      <c r="D298" s="12" t="s">
        <v>1916</v>
      </c>
      <c r="E298" s="12" t="s">
        <v>754</v>
      </c>
      <c r="F298" s="12" t="s">
        <v>755</v>
      </c>
      <c r="G298" s="12" t="s">
        <v>345</v>
      </c>
      <c r="H298" s="12" t="s">
        <v>822</v>
      </c>
      <c r="I298" s="12" t="s">
        <v>823</v>
      </c>
      <c r="J298" s="20" t="s">
        <v>823</v>
      </c>
      <c r="K298" s="12">
        <v>5432716</v>
      </c>
      <c r="L298" s="12" t="s">
        <v>189</v>
      </c>
      <c r="M298" s="63">
        <v>72</v>
      </c>
      <c r="N298" s="63">
        <v>2392</v>
      </c>
      <c r="O298" s="66">
        <v>3.0100334448160537</v>
      </c>
      <c r="P298" s="64" t="s">
        <v>1934</v>
      </c>
    </row>
    <row r="299" spans="1:16" s="6" customFormat="1" x14ac:dyDescent="0.25">
      <c r="A299" s="14" t="s">
        <v>91</v>
      </c>
      <c r="B299" s="15" t="s">
        <v>1883</v>
      </c>
      <c r="C299" s="14"/>
      <c r="D299" s="14" t="s">
        <v>1917</v>
      </c>
      <c r="E299" s="14"/>
      <c r="F299" s="14"/>
      <c r="G299" s="14"/>
      <c r="H299" s="14"/>
      <c r="I299" s="14"/>
      <c r="J299" s="21"/>
      <c r="K299" s="14">
        <v>54091</v>
      </c>
      <c r="L299" s="14" t="s">
        <v>90</v>
      </c>
      <c r="M299" s="41">
        <v>955</v>
      </c>
      <c r="N299" s="41">
        <v>7456</v>
      </c>
      <c r="O299" s="38">
        <v>12.808476394849786</v>
      </c>
      <c r="P299" s="65">
        <v>80200</v>
      </c>
    </row>
    <row r="300" spans="1:16" s="17" customFormat="1" x14ac:dyDescent="0.25">
      <c r="A300" s="16" t="s">
        <v>1860</v>
      </c>
      <c r="B300" s="16" t="s">
        <v>1861</v>
      </c>
      <c r="C300" s="16" t="s">
        <v>1862</v>
      </c>
      <c r="D300" s="16" t="s">
        <v>1915</v>
      </c>
      <c r="E300" s="16" t="s">
        <v>665</v>
      </c>
      <c r="F300" s="16" t="s">
        <v>666</v>
      </c>
      <c r="G300" s="16" t="s">
        <v>345</v>
      </c>
      <c r="H300" s="16" t="s">
        <v>1863</v>
      </c>
      <c r="I300" s="16" t="s">
        <v>1864</v>
      </c>
      <c r="J300" s="19" t="s">
        <v>1864</v>
      </c>
      <c r="K300" s="16" t="s">
        <v>1879</v>
      </c>
      <c r="L300" s="16" t="s">
        <v>1879</v>
      </c>
      <c r="M300" s="60">
        <f>M306-M305-M304-M303-M302-M301</f>
        <v>177</v>
      </c>
      <c r="N300" s="60">
        <f>N306-N305-N304-N303-N302-N301</f>
        <v>3037</v>
      </c>
      <c r="O300" s="61">
        <f>M300/N300*100</f>
        <v>5.8281198551201845</v>
      </c>
      <c r="P300" s="62" t="s">
        <v>1934</v>
      </c>
    </row>
    <row r="301" spans="1:16" x14ac:dyDescent="0.25">
      <c r="A301" s="12" t="s">
        <v>662</v>
      </c>
      <c r="B301" s="12" t="s">
        <v>663</v>
      </c>
      <c r="C301" s="12" t="s">
        <v>664</v>
      </c>
      <c r="D301" s="12" t="s">
        <v>1916</v>
      </c>
      <c r="E301" s="12" t="s">
        <v>665</v>
      </c>
      <c r="F301" s="12" t="s">
        <v>666</v>
      </c>
      <c r="G301" s="12" t="s">
        <v>345</v>
      </c>
      <c r="H301" s="12" t="s">
        <v>667</v>
      </c>
      <c r="I301" s="12" t="s">
        <v>668</v>
      </c>
      <c r="J301" s="20" t="s">
        <v>668</v>
      </c>
      <c r="K301" s="12">
        <v>5420428</v>
      </c>
      <c r="L301" s="12" t="s">
        <v>161</v>
      </c>
      <c r="M301" s="63">
        <v>40</v>
      </c>
      <c r="N301" s="63">
        <v>473</v>
      </c>
      <c r="O301" s="66">
        <v>8.456659619450317</v>
      </c>
      <c r="P301" s="64">
        <v>42900</v>
      </c>
    </row>
    <row r="302" spans="1:16" x14ac:dyDescent="0.25">
      <c r="A302" s="12" t="s">
        <v>841</v>
      </c>
      <c r="B302" s="12" t="s">
        <v>842</v>
      </c>
      <c r="C302" s="12" t="s">
        <v>843</v>
      </c>
      <c r="D302" s="12" t="s">
        <v>1916</v>
      </c>
      <c r="E302" s="12" t="s">
        <v>665</v>
      </c>
      <c r="F302" s="12" t="s">
        <v>666</v>
      </c>
      <c r="G302" s="12" t="s">
        <v>345</v>
      </c>
      <c r="H302" s="12" t="s">
        <v>844</v>
      </c>
      <c r="I302" s="12" t="s">
        <v>845</v>
      </c>
      <c r="J302" s="20" t="s">
        <v>845</v>
      </c>
      <c r="K302" s="12">
        <v>5434492</v>
      </c>
      <c r="L302" s="12" t="s">
        <v>193</v>
      </c>
      <c r="M302" s="63">
        <v>10</v>
      </c>
      <c r="N302" s="63">
        <v>104</v>
      </c>
      <c r="O302" s="66">
        <v>9.6153846153846168</v>
      </c>
      <c r="P302" s="64" t="s">
        <v>1934</v>
      </c>
    </row>
    <row r="303" spans="1:16" s="6" customFormat="1" x14ac:dyDescent="0.25">
      <c r="A303" s="12" t="s">
        <v>882</v>
      </c>
      <c r="B303" s="12" t="s">
        <v>883</v>
      </c>
      <c r="C303" s="12" t="s">
        <v>884</v>
      </c>
      <c r="D303" s="12" t="s">
        <v>1916</v>
      </c>
      <c r="E303" s="12" t="s">
        <v>665</v>
      </c>
      <c r="F303" s="12" t="s">
        <v>666</v>
      </c>
      <c r="G303" s="12" t="s">
        <v>345</v>
      </c>
      <c r="H303" s="12" t="s">
        <v>885</v>
      </c>
      <c r="I303" s="12" t="s">
        <v>886</v>
      </c>
      <c r="J303" s="20" t="s">
        <v>886</v>
      </c>
      <c r="K303" s="12">
        <v>5436460</v>
      </c>
      <c r="L303" s="12" t="s">
        <v>200</v>
      </c>
      <c r="M303" s="63">
        <v>3</v>
      </c>
      <c r="N303" s="63">
        <v>195</v>
      </c>
      <c r="O303" s="66">
        <v>1.5384615384615385</v>
      </c>
      <c r="P303" s="64" t="s">
        <v>1934</v>
      </c>
    </row>
    <row r="304" spans="1:16" s="17" customFormat="1" x14ac:dyDescent="0.25">
      <c r="A304" s="12" t="s">
        <v>1192</v>
      </c>
      <c r="B304" s="12" t="s">
        <v>1193</v>
      </c>
      <c r="C304" s="12" t="s">
        <v>1194</v>
      </c>
      <c r="D304" s="12" t="s">
        <v>1916</v>
      </c>
      <c r="E304" s="12" t="s">
        <v>665</v>
      </c>
      <c r="F304" s="12" t="s">
        <v>666</v>
      </c>
      <c r="G304" s="12" t="s">
        <v>345</v>
      </c>
      <c r="H304" s="12" t="s">
        <v>1195</v>
      </c>
      <c r="I304" s="12" t="s">
        <v>1196</v>
      </c>
      <c r="J304" s="20" t="s">
        <v>1196</v>
      </c>
      <c r="K304" s="12">
        <v>5462284</v>
      </c>
      <c r="L304" s="12" t="s">
        <v>258</v>
      </c>
      <c r="M304" s="63">
        <v>53</v>
      </c>
      <c r="N304" s="63">
        <v>631</v>
      </c>
      <c r="O304" s="66">
        <v>8.3993660855784462</v>
      </c>
      <c r="P304" s="64" t="s">
        <v>1934</v>
      </c>
    </row>
    <row r="305" spans="1:16" x14ac:dyDescent="0.25">
      <c r="A305" s="12" t="s">
        <v>1440</v>
      </c>
      <c r="B305" s="12" t="s">
        <v>1441</v>
      </c>
      <c r="C305" s="12" t="s">
        <v>1442</v>
      </c>
      <c r="D305" s="12" t="s">
        <v>1916</v>
      </c>
      <c r="E305" s="12" t="s">
        <v>665</v>
      </c>
      <c r="F305" s="12" t="s">
        <v>666</v>
      </c>
      <c r="G305" s="12" t="s">
        <v>345</v>
      </c>
      <c r="H305" s="12" t="s">
        <v>1443</v>
      </c>
      <c r="I305" s="12" t="s">
        <v>1444</v>
      </c>
      <c r="J305" s="20" t="s">
        <v>1444</v>
      </c>
      <c r="K305" s="12">
        <v>5480020</v>
      </c>
      <c r="L305" s="12" t="s">
        <v>306</v>
      </c>
      <c r="M305" s="63">
        <v>18</v>
      </c>
      <c r="N305" s="63">
        <v>293</v>
      </c>
      <c r="O305" s="66">
        <v>6.1433447098976108</v>
      </c>
      <c r="P305" s="64" t="s">
        <v>1934</v>
      </c>
    </row>
    <row r="306" spans="1:16" x14ac:dyDescent="0.25">
      <c r="A306" s="14" t="s">
        <v>93</v>
      </c>
      <c r="B306" s="15" t="s">
        <v>1883</v>
      </c>
      <c r="C306" s="14"/>
      <c r="D306" s="14" t="s">
        <v>1917</v>
      </c>
      <c r="E306" s="14"/>
      <c r="F306" s="14"/>
      <c r="G306" s="14"/>
      <c r="H306" s="14"/>
      <c r="I306" s="14"/>
      <c r="J306" s="21"/>
      <c r="K306" s="14">
        <v>54093</v>
      </c>
      <c r="L306" s="14" t="s">
        <v>92</v>
      </c>
      <c r="M306" s="41">
        <v>301</v>
      </c>
      <c r="N306" s="41">
        <v>4733</v>
      </c>
      <c r="O306" s="38">
        <v>6.3596027889287976</v>
      </c>
      <c r="P306" s="65">
        <v>36100</v>
      </c>
    </row>
    <row r="307" spans="1:16" x14ac:dyDescent="0.25">
      <c r="A307" s="16" t="s">
        <v>1835</v>
      </c>
      <c r="B307" s="16" t="s">
        <v>1836</v>
      </c>
      <c r="C307" s="16" t="s">
        <v>1837</v>
      </c>
      <c r="D307" s="16" t="s">
        <v>1915</v>
      </c>
      <c r="E307" s="16" t="s">
        <v>778</v>
      </c>
      <c r="F307" s="16" t="s">
        <v>779</v>
      </c>
      <c r="G307" s="16" t="s">
        <v>345</v>
      </c>
      <c r="H307" s="16" t="s">
        <v>1838</v>
      </c>
      <c r="I307" s="16" t="s">
        <v>1839</v>
      </c>
      <c r="J307" s="19" t="s">
        <v>1839</v>
      </c>
      <c r="K307" s="16" t="s">
        <v>1879</v>
      </c>
      <c r="L307" s="16" t="s">
        <v>1879</v>
      </c>
      <c r="M307" s="60">
        <f>M312-M311-M310-M309-M308</f>
        <v>575</v>
      </c>
      <c r="N307" s="60">
        <f>N312-N311-N310-N309-N308</f>
        <v>2688</v>
      </c>
      <c r="O307" s="61">
        <f>M307/N307*100</f>
        <v>21.391369047619047</v>
      </c>
      <c r="P307" s="62" t="s">
        <v>1934</v>
      </c>
    </row>
    <row r="308" spans="1:16" x14ac:dyDescent="0.25">
      <c r="A308" s="12" t="s">
        <v>775</v>
      </c>
      <c r="B308" s="12" t="s">
        <v>776</v>
      </c>
      <c r="C308" s="12" t="s">
        <v>777</v>
      </c>
      <c r="D308" s="12" t="s">
        <v>1916</v>
      </c>
      <c r="E308" s="12" t="s">
        <v>778</v>
      </c>
      <c r="F308" s="12" t="s">
        <v>779</v>
      </c>
      <c r="G308" s="12" t="s">
        <v>345</v>
      </c>
      <c r="H308" s="12" t="s">
        <v>780</v>
      </c>
      <c r="I308" s="12" t="s">
        <v>781</v>
      </c>
      <c r="J308" s="20" t="s">
        <v>781</v>
      </c>
      <c r="K308" s="12">
        <v>5429404</v>
      </c>
      <c r="L308" s="12" t="s">
        <v>181</v>
      </c>
      <c r="M308" s="47">
        <v>9</v>
      </c>
      <c r="N308" s="47">
        <v>57</v>
      </c>
      <c r="O308" s="48">
        <v>15.789473684210526</v>
      </c>
      <c r="P308" s="64" t="s">
        <v>1934</v>
      </c>
    </row>
    <row r="309" spans="1:16" x14ac:dyDescent="0.25">
      <c r="A309" s="12" t="s">
        <v>1055</v>
      </c>
      <c r="B309" s="12" t="s">
        <v>1056</v>
      </c>
      <c r="C309" s="12" t="s">
        <v>1057</v>
      </c>
      <c r="D309" s="12" t="s">
        <v>1916</v>
      </c>
      <c r="E309" s="12" t="s">
        <v>778</v>
      </c>
      <c r="F309" s="12" t="s">
        <v>779</v>
      </c>
      <c r="G309" s="12" t="s">
        <v>345</v>
      </c>
      <c r="H309" s="12" t="s">
        <v>1058</v>
      </c>
      <c r="I309" s="12" t="s">
        <v>1059</v>
      </c>
      <c r="J309" s="20" t="s">
        <v>1059</v>
      </c>
      <c r="K309" s="12">
        <v>5453572</v>
      </c>
      <c r="L309" s="12" t="s">
        <v>233</v>
      </c>
      <c r="M309" s="47">
        <v>44</v>
      </c>
      <c r="N309" s="47">
        <v>336</v>
      </c>
      <c r="O309" s="48">
        <v>13.095238095238097</v>
      </c>
      <c r="P309" s="64" t="s">
        <v>1934</v>
      </c>
    </row>
    <row r="310" spans="1:16" s="6" customFormat="1" x14ac:dyDescent="0.25">
      <c r="A310" s="13" t="s">
        <v>1180</v>
      </c>
      <c r="B310" s="13" t="s">
        <v>1181</v>
      </c>
      <c r="C310" s="13" t="s">
        <v>1182</v>
      </c>
      <c r="D310" s="13" t="s">
        <v>1916</v>
      </c>
      <c r="E310" s="13" t="s">
        <v>1183</v>
      </c>
      <c r="F310" s="13" t="s">
        <v>898</v>
      </c>
      <c r="G310" s="13" t="s">
        <v>345</v>
      </c>
      <c r="H310" s="13" t="s">
        <v>1184</v>
      </c>
      <c r="I310" s="13" t="s">
        <v>1185</v>
      </c>
      <c r="J310" s="22" t="s">
        <v>1902</v>
      </c>
      <c r="K310" s="13">
        <v>5461636</v>
      </c>
      <c r="L310" s="13" t="s">
        <v>256</v>
      </c>
      <c r="M310" s="68">
        <v>39</v>
      </c>
      <c r="N310" s="68">
        <v>439</v>
      </c>
      <c r="O310" s="69">
        <f>M310/N310*100</f>
        <v>8.8838268792710693</v>
      </c>
      <c r="P310" s="70">
        <v>28300</v>
      </c>
    </row>
    <row r="311" spans="1:16" s="17" customFormat="1" x14ac:dyDescent="0.25">
      <c r="A311" s="12" t="s">
        <v>1379</v>
      </c>
      <c r="B311" s="12" t="s">
        <v>1380</v>
      </c>
      <c r="C311" s="12" t="s">
        <v>1381</v>
      </c>
      <c r="D311" s="12" t="s">
        <v>1916</v>
      </c>
      <c r="E311" s="12" t="s">
        <v>778</v>
      </c>
      <c r="F311" s="12" t="s">
        <v>779</v>
      </c>
      <c r="G311" s="12" t="s">
        <v>345</v>
      </c>
      <c r="H311" s="12" t="s">
        <v>1382</v>
      </c>
      <c r="I311" s="12" t="s">
        <v>1383</v>
      </c>
      <c r="J311" s="20" t="s">
        <v>1383</v>
      </c>
      <c r="K311" s="12">
        <v>5474380</v>
      </c>
      <c r="L311" s="12" t="s">
        <v>294</v>
      </c>
      <c r="M311" s="63">
        <v>19</v>
      </c>
      <c r="N311" s="63">
        <v>692</v>
      </c>
      <c r="O311" s="66">
        <v>2.745664739884393</v>
      </c>
      <c r="P311" s="62"/>
    </row>
    <row r="312" spans="1:16" x14ac:dyDescent="0.25">
      <c r="A312" s="14" t="s">
        <v>95</v>
      </c>
      <c r="B312" s="15" t="s">
        <v>1883</v>
      </c>
      <c r="C312" s="14"/>
      <c r="D312" s="14" t="s">
        <v>1917</v>
      </c>
      <c r="E312" s="14"/>
      <c r="F312" s="14"/>
      <c r="G312" s="14"/>
      <c r="H312" s="14"/>
      <c r="I312" s="14"/>
      <c r="J312" s="21"/>
      <c r="K312" s="14">
        <v>54095</v>
      </c>
      <c r="L312" s="14" t="s">
        <v>94</v>
      </c>
      <c r="M312" s="41">
        <v>686</v>
      </c>
      <c r="N312" s="41">
        <v>4212</v>
      </c>
      <c r="O312" s="38">
        <v>16.286799620132953</v>
      </c>
      <c r="P312" s="65">
        <v>42700</v>
      </c>
    </row>
    <row r="313" spans="1:16" x14ac:dyDescent="0.25">
      <c r="A313" s="16" t="s">
        <v>1785</v>
      </c>
      <c r="B313" s="16" t="s">
        <v>1786</v>
      </c>
      <c r="C313" s="16" t="s">
        <v>1787</v>
      </c>
      <c r="D313" s="16" t="s">
        <v>1915</v>
      </c>
      <c r="E313" s="16" t="s">
        <v>542</v>
      </c>
      <c r="F313" s="16" t="s">
        <v>543</v>
      </c>
      <c r="G313" s="16" t="s">
        <v>345</v>
      </c>
      <c r="H313" s="16" t="s">
        <v>1788</v>
      </c>
      <c r="I313" s="16" t="s">
        <v>1789</v>
      </c>
      <c r="J313" s="19" t="s">
        <v>1789</v>
      </c>
      <c r="K313" s="16" t="s">
        <v>1879</v>
      </c>
      <c r="L313" s="16" t="s">
        <v>1879</v>
      </c>
      <c r="M313" s="60">
        <f>M315-M314</f>
        <v>2379</v>
      </c>
      <c r="N313" s="60">
        <f>N315-N314</f>
        <v>8864</v>
      </c>
      <c r="O313" s="61">
        <f>M313/N313*100</f>
        <v>26.838898916967509</v>
      </c>
      <c r="P313" s="62" t="s">
        <v>1934</v>
      </c>
    </row>
    <row r="314" spans="1:16" s="5" customFormat="1" x14ac:dyDescent="0.25">
      <c r="A314" s="12" t="s">
        <v>539</v>
      </c>
      <c r="B314" s="12" t="s">
        <v>540</v>
      </c>
      <c r="C314" s="12" t="s">
        <v>541</v>
      </c>
      <c r="D314" s="12" t="s">
        <v>1916</v>
      </c>
      <c r="E314" s="12" t="s">
        <v>542</v>
      </c>
      <c r="F314" s="12" t="s">
        <v>543</v>
      </c>
      <c r="G314" s="12" t="s">
        <v>345</v>
      </c>
      <c r="H314" s="12" t="s">
        <v>544</v>
      </c>
      <c r="I314" s="12" t="s">
        <v>545</v>
      </c>
      <c r="J314" s="20" t="s">
        <v>545</v>
      </c>
      <c r="K314" s="12">
        <v>5411188</v>
      </c>
      <c r="L314" s="12" t="s">
        <v>140</v>
      </c>
      <c r="M314" s="63">
        <v>79</v>
      </c>
      <c r="N314" s="63">
        <v>2345</v>
      </c>
      <c r="O314" s="66">
        <v>3.3688699360341148</v>
      </c>
      <c r="P314" s="64" t="s">
        <v>1934</v>
      </c>
    </row>
    <row r="315" spans="1:16" x14ac:dyDescent="0.25">
      <c r="A315" s="14" t="s">
        <v>97</v>
      </c>
      <c r="B315" s="15" t="s">
        <v>1883</v>
      </c>
      <c r="C315" s="14"/>
      <c r="D315" s="14" t="s">
        <v>1917</v>
      </c>
      <c r="E315" s="14"/>
      <c r="F315" s="14"/>
      <c r="G315" s="14"/>
      <c r="H315" s="14"/>
      <c r="I315" s="14"/>
      <c r="J315" s="21"/>
      <c r="K315" s="14">
        <v>54097</v>
      </c>
      <c r="L315" s="14" t="s">
        <v>96</v>
      </c>
      <c r="M315" s="41">
        <v>2458</v>
      </c>
      <c r="N315" s="41">
        <v>11209</v>
      </c>
      <c r="O315" s="38">
        <v>21.928807208493176</v>
      </c>
      <c r="P315" s="65">
        <v>59100</v>
      </c>
    </row>
    <row r="316" spans="1:16" s="6" customFormat="1" x14ac:dyDescent="0.25">
      <c r="A316" s="16" t="s">
        <v>1790</v>
      </c>
      <c r="B316" s="16" t="s">
        <v>1791</v>
      </c>
      <c r="C316" s="16" t="s">
        <v>1792</v>
      </c>
      <c r="D316" s="16" t="s">
        <v>1915</v>
      </c>
      <c r="E316" s="16" t="s">
        <v>595</v>
      </c>
      <c r="F316" s="16" t="s">
        <v>596</v>
      </c>
      <c r="G316" s="16" t="s">
        <v>345</v>
      </c>
      <c r="H316" s="16" t="s">
        <v>1793</v>
      </c>
      <c r="I316" s="16" t="s">
        <v>1794</v>
      </c>
      <c r="J316" s="19" t="s">
        <v>1794</v>
      </c>
      <c r="K316" s="16" t="s">
        <v>1879</v>
      </c>
      <c r="L316" s="16" t="s">
        <v>1879</v>
      </c>
      <c r="M316" s="60">
        <f>M322-M321-M320-M319-M318-M317</f>
        <v>3189</v>
      </c>
      <c r="N316" s="60">
        <f>N322-N321-N320-N319-N318-N317</f>
        <v>13002</v>
      </c>
      <c r="O316" s="61">
        <f>M316/N316*100</f>
        <v>24.526995846792801</v>
      </c>
      <c r="P316" s="62" t="s">
        <v>1934</v>
      </c>
    </row>
    <row r="317" spans="1:16" s="17" customFormat="1" x14ac:dyDescent="0.25">
      <c r="A317" s="12" t="s">
        <v>592</v>
      </c>
      <c r="B317" s="12" t="s">
        <v>593</v>
      </c>
      <c r="C317" s="12" t="s">
        <v>594</v>
      </c>
      <c r="D317" s="12" t="s">
        <v>1916</v>
      </c>
      <c r="E317" s="12" t="s">
        <v>595</v>
      </c>
      <c r="F317" s="12" t="s">
        <v>596</v>
      </c>
      <c r="G317" s="12" t="s">
        <v>345</v>
      </c>
      <c r="H317" s="12" t="s">
        <v>597</v>
      </c>
      <c r="I317" s="12" t="s">
        <v>598</v>
      </c>
      <c r="J317" s="20" t="s">
        <v>598</v>
      </c>
      <c r="K317" s="12">
        <v>5414308</v>
      </c>
      <c r="L317" s="12" t="s">
        <v>149</v>
      </c>
      <c r="M317" s="63">
        <v>56</v>
      </c>
      <c r="N317" s="63">
        <v>673</v>
      </c>
      <c r="O317" s="66">
        <v>8.3209509658246645</v>
      </c>
      <c r="P317" s="64">
        <v>35900</v>
      </c>
    </row>
    <row r="318" spans="1:16" x14ac:dyDescent="0.25">
      <c r="A318" s="12" t="s">
        <v>763</v>
      </c>
      <c r="B318" s="12" t="s">
        <v>764</v>
      </c>
      <c r="C318" s="12" t="s">
        <v>765</v>
      </c>
      <c r="D318" s="12" t="s">
        <v>1916</v>
      </c>
      <c r="E318" s="12" t="s">
        <v>595</v>
      </c>
      <c r="F318" s="12" t="s">
        <v>596</v>
      </c>
      <c r="G318" s="12" t="s">
        <v>345</v>
      </c>
      <c r="H318" s="12" t="s">
        <v>766</v>
      </c>
      <c r="I318" s="12" t="s">
        <v>767</v>
      </c>
      <c r="J318" s="20" t="s">
        <v>767</v>
      </c>
      <c r="K318" s="12">
        <v>5428516</v>
      </c>
      <c r="L318" s="12" t="s">
        <v>179</v>
      </c>
      <c r="M318" s="63">
        <v>141</v>
      </c>
      <c r="N318" s="63">
        <v>407</v>
      </c>
      <c r="O318" s="66">
        <v>34.643734643734639</v>
      </c>
      <c r="P318" s="64" t="s">
        <v>1934</v>
      </c>
    </row>
    <row r="319" spans="1:16" s="6" customFormat="1" x14ac:dyDescent="0.25">
      <c r="A319" s="13" t="s">
        <v>901</v>
      </c>
      <c r="B319" s="13" t="s">
        <v>902</v>
      </c>
      <c r="C319" s="13" t="s">
        <v>907</v>
      </c>
      <c r="D319" s="13" t="s">
        <v>1916</v>
      </c>
      <c r="E319" s="13" t="s">
        <v>904</v>
      </c>
      <c r="F319" s="13" t="s">
        <v>596</v>
      </c>
      <c r="G319" s="13" t="s">
        <v>345</v>
      </c>
      <c r="H319" s="13" t="s">
        <v>905</v>
      </c>
      <c r="I319" s="13" t="s">
        <v>906</v>
      </c>
      <c r="J319" s="22" t="s">
        <v>1903</v>
      </c>
      <c r="K319" s="13">
        <v>5439460</v>
      </c>
      <c r="L319" s="13" t="s">
        <v>203</v>
      </c>
      <c r="M319" s="68">
        <v>13</v>
      </c>
      <c r="N319" s="68">
        <v>1773</v>
      </c>
      <c r="O319" s="69">
        <f>M319/N319*100</f>
        <v>0.7332205301748449</v>
      </c>
      <c r="P319" s="70" t="s">
        <v>1934</v>
      </c>
    </row>
    <row r="320" spans="1:16" s="17" customFormat="1" x14ac:dyDescent="0.25">
      <c r="A320" s="12" t="s">
        <v>935</v>
      </c>
      <c r="B320" s="12" t="s">
        <v>936</v>
      </c>
      <c r="C320" s="12" t="s">
        <v>937</v>
      </c>
      <c r="D320" s="12" t="s">
        <v>1916</v>
      </c>
      <c r="E320" s="12" t="s">
        <v>595</v>
      </c>
      <c r="F320" s="12" t="s">
        <v>596</v>
      </c>
      <c r="G320" s="12" t="s">
        <v>345</v>
      </c>
      <c r="H320" s="12" t="s">
        <v>938</v>
      </c>
      <c r="I320" s="12" t="s">
        <v>939</v>
      </c>
      <c r="J320" s="20" t="s">
        <v>939</v>
      </c>
      <c r="K320" s="12">
        <v>5443180</v>
      </c>
      <c r="L320" s="12" t="s">
        <v>209</v>
      </c>
      <c r="M320" s="63">
        <v>136</v>
      </c>
      <c r="N320" s="63">
        <v>1757</v>
      </c>
      <c r="O320" s="66">
        <v>7.7404667046101316</v>
      </c>
      <c r="P320" s="64">
        <v>16100</v>
      </c>
    </row>
    <row r="321" spans="1:16" x14ac:dyDescent="0.25">
      <c r="A321" s="12" t="s">
        <v>1485</v>
      </c>
      <c r="B321" s="12" t="s">
        <v>1486</v>
      </c>
      <c r="C321" s="12" t="s">
        <v>1487</v>
      </c>
      <c r="D321" s="12" t="s">
        <v>1916</v>
      </c>
      <c r="E321" s="12" t="s">
        <v>595</v>
      </c>
      <c r="F321" s="12" t="s">
        <v>596</v>
      </c>
      <c r="G321" s="12" t="s">
        <v>345</v>
      </c>
      <c r="H321" s="12" t="s">
        <v>1488</v>
      </c>
      <c r="I321" s="12" t="s">
        <v>1489</v>
      </c>
      <c r="J321" s="20" t="s">
        <v>1489</v>
      </c>
      <c r="K321" s="12">
        <v>5484940</v>
      </c>
      <c r="L321" s="12" t="s">
        <v>315</v>
      </c>
      <c r="M321" s="63">
        <v>130</v>
      </c>
      <c r="N321" s="63">
        <v>694</v>
      </c>
      <c r="O321" s="66">
        <v>18.731988472622479</v>
      </c>
      <c r="P321" s="64" t="s">
        <v>1934</v>
      </c>
    </row>
    <row r="322" spans="1:16" x14ac:dyDescent="0.25">
      <c r="A322" s="14" t="s">
        <v>99</v>
      </c>
      <c r="B322" s="15" t="s">
        <v>1883</v>
      </c>
      <c r="C322" s="14"/>
      <c r="D322" s="14" t="s">
        <v>1917</v>
      </c>
      <c r="E322" s="14"/>
      <c r="F322" s="14"/>
      <c r="G322" s="14"/>
      <c r="H322" s="14"/>
      <c r="I322" s="14"/>
      <c r="J322" s="21"/>
      <c r="K322" s="14">
        <v>54099</v>
      </c>
      <c r="L322" s="14" t="s">
        <v>98</v>
      </c>
      <c r="M322" s="41">
        <v>3665</v>
      </c>
      <c r="N322" s="41">
        <v>18306</v>
      </c>
      <c r="O322" s="38">
        <v>20.020758221348192</v>
      </c>
      <c r="P322" s="65">
        <v>32800</v>
      </c>
    </row>
    <row r="323" spans="1:16" s="5" customFormat="1" x14ac:dyDescent="0.25">
      <c r="A323" s="16" t="s">
        <v>1795</v>
      </c>
      <c r="B323" s="16" t="s">
        <v>1796</v>
      </c>
      <c r="C323" s="16" t="s">
        <v>1797</v>
      </c>
      <c r="D323" s="16" t="s">
        <v>1915</v>
      </c>
      <c r="E323" s="16" t="s">
        <v>343</v>
      </c>
      <c r="F323" s="16" t="s">
        <v>344</v>
      </c>
      <c r="G323" s="16" t="s">
        <v>345</v>
      </c>
      <c r="H323" s="16" t="s">
        <v>1798</v>
      </c>
      <c r="I323" s="16" t="s">
        <v>1799</v>
      </c>
      <c r="J323" s="19" t="s">
        <v>1799</v>
      </c>
      <c r="K323" s="16" t="s">
        <v>1879</v>
      </c>
      <c r="L323" s="16" t="s">
        <v>1879</v>
      </c>
      <c r="M323" s="60">
        <f>M327-M326-M325-M324</f>
        <v>984</v>
      </c>
      <c r="N323" s="60">
        <f>N327-N326-N325-N324</f>
        <v>3605</v>
      </c>
      <c r="O323" s="61">
        <f>M323/N323*100</f>
        <v>27.295423023578362</v>
      </c>
      <c r="P323" s="62" t="s">
        <v>1934</v>
      </c>
    </row>
    <row r="324" spans="1:16" x14ac:dyDescent="0.25">
      <c r="A324" s="12" t="s">
        <v>340</v>
      </c>
      <c r="B324" s="12" t="s">
        <v>341</v>
      </c>
      <c r="C324" s="12" t="s">
        <v>342</v>
      </c>
      <c r="D324" s="12" t="s">
        <v>1916</v>
      </c>
      <c r="E324" s="12" t="s">
        <v>343</v>
      </c>
      <c r="F324" s="12" t="s">
        <v>344</v>
      </c>
      <c r="G324" s="12" t="s">
        <v>345</v>
      </c>
      <c r="H324" s="12" t="s">
        <v>346</v>
      </c>
      <c r="I324" s="12" t="s">
        <v>347</v>
      </c>
      <c r="J324" s="20" t="s">
        <v>347</v>
      </c>
      <c r="K324" s="12">
        <v>5400364</v>
      </c>
      <c r="L324" s="12" t="s">
        <v>110</v>
      </c>
      <c r="M324" s="63">
        <v>12</v>
      </c>
      <c r="N324" s="63">
        <v>516</v>
      </c>
      <c r="O324" s="66">
        <v>2.3255813953488373</v>
      </c>
      <c r="P324" s="64" t="s">
        <v>1934</v>
      </c>
    </row>
    <row r="325" spans="1:16" x14ac:dyDescent="0.25">
      <c r="A325" s="12" t="s">
        <v>563</v>
      </c>
      <c r="B325" s="12" t="s">
        <v>564</v>
      </c>
      <c r="C325" s="12" t="s">
        <v>565</v>
      </c>
      <c r="D325" s="12" t="s">
        <v>1916</v>
      </c>
      <c r="E325" s="12" t="s">
        <v>343</v>
      </c>
      <c r="F325" s="12" t="s">
        <v>344</v>
      </c>
      <c r="G325" s="12" t="s">
        <v>345</v>
      </c>
      <c r="H325" s="12" t="s">
        <v>566</v>
      </c>
      <c r="I325" s="12" t="s">
        <v>567</v>
      </c>
      <c r="J325" s="20" t="s">
        <v>567</v>
      </c>
      <c r="K325" s="12">
        <v>5412436</v>
      </c>
      <c r="L325" s="12" t="s">
        <v>144</v>
      </c>
      <c r="M325" s="63">
        <v>8</v>
      </c>
      <c r="N325" s="63">
        <v>72</v>
      </c>
      <c r="O325" s="66">
        <v>11.111111111111111</v>
      </c>
      <c r="P325" s="64" t="s">
        <v>1934</v>
      </c>
    </row>
    <row r="326" spans="1:16" s="6" customFormat="1" x14ac:dyDescent="0.25">
      <c r="A326" s="12" t="s">
        <v>650</v>
      </c>
      <c r="B326" s="12" t="s">
        <v>651</v>
      </c>
      <c r="C326" s="12" t="s">
        <v>652</v>
      </c>
      <c r="D326" s="12" t="s">
        <v>1916</v>
      </c>
      <c r="E326" s="12" t="s">
        <v>343</v>
      </c>
      <c r="F326" s="12" t="s">
        <v>344</v>
      </c>
      <c r="G326" s="12" t="s">
        <v>345</v>
      </c>
      <c r="H326" s="12" t="s">
        <v>653</v>
      </c>
      <c r="I326" s="12" t="s">
        <v>654</v>
      </c>
      <c r="J326" s="20" t="s">
        <v>654</v>
      </c>
      <c r="K326" s="12">
        <v>5418412</v>
      </c>
      <c r="L326" s="12" t="s">
        <v>159</v>
      </c>
      <c r="M326" s="63">
        <v>48</v>
      </c>
      <c r="N326" s="63">
        <v>305</v>
      </c>
      <c r="O326" s="66">
        <v>15.737704918032788</v>
      </c>
      <c r="P326" s="64">
        <v>32000</v>
      </c>
    </row>
    <row r="327" spans="1:16" s="17" customFormat="1" x14ac:dyDescent="0.25">
      <c r="A327" s="14" t="s">
        <v>101</v>
      </c>
      <c r="B327" s="15" t="s">
        <v>1883</v>
      </c>
      <c r="C327" s="14"/>
      <c r="D327" s="14" t="s">
        <v>1917</v>
      </c>
      <c r="E327" s="14"/>
      <c r="F327" s="14"/>
      <c r="G327" s="14"/>
      <c r="H327" s="14"/>
      <c r="I327" s="14"/>
      <c r="J327" s="21"/>
      <c r="K327" s="14">
        <v>54101</v>
      </c>
      <c r="L327" s="14" t="s">
        <v>100</v>
      </c>
      <c r="M327" s="41">
        <v>1052</v>
      </c>
      <c r="N327" s="41">
        <v>4498</v>
      </c>
      <c r="O327" s="38">
        <v>23.388172521120499</v>
      </c>
      <c r="P327" s="65">
        <v>53600</v>
      </c>
    </row>
    <row r="328" spans="1:16" x14ac:dyDescent="0.25">
      <c r="A328" s="16" t="s">
        <v>1800</v>
      </c>
      <c r="B328" s="16" t="s">
        <v>1801</v>
      </c>
      <c r="C328" s="16" t="s">
        <v>1802</v>
      </c>
      <c r="D328" s="16" t="s">
        <v>1915</v>
      </c>
      <c r="E328" s="16" t="s">
        <v>897</v>
      </c>
      <c r="F328" s="16" t="s">
        <v>898</v>
      </c>
      <c r="G328" s="16" t="s">
        <v>345</v>
      </c>
      <c r="H328" s="16" t="s">
        <v>1803</v>
      </c>
      <c r="I328" s="16" t="s">
        <v>1804</v>
      </c>
      <c r="J328" s="19" t="s">
        <v>1804</v>
      </c>
      <c r="K328" s="16" t="s">
        <v>1879</v>
      </c>
      <c r="L328" s="16" t="s">
        <v>1879</v>
      </c>
      <c r="M328" s="60">
        <f>M334-M333-M332-M331-M330-M329</f>
        <v>817</v>
      </c>
      <c r="N328" s="60">
        <f>N334-N333-N332-N331-N330-N329</f>
        <v>3826</v>
      </c>
      <c r="O328" s="61">
        <f>M328/N328*100</f>
        <v>21.353894406691062</v>
      </c>
      <c r="P328" s="62" t="s">
        <v>1934</v>
      </c>
    </row>
    <row r="329" spans="1:16" x14ac:dyDescent="0.25">
      <c r="A329" s="12" t="s">
        <v>894</v>
      </c>
      <c r="B329" s="12" t="s">
        <v>895</v>
      </c>
      <c r="C329" s="12" t="s">
        <v>896</v>
      </c>
      <c r="D329" s="12" t="s">
        <v>1916</v>
      </c>
      <c r="E329" s="12" t="s">
        <v>897</v>
      </c>
      <c r="F329" s="12" t="s">
        <v>898</v>
      </c>
      <c r="G329" s="12" t="s">
        <v>345</v>
      </c>
      <c r="H329" s="12" t="s">
        <v>899</v>
      </c>
      <c r="I329" s="12" t="s">
        <v>900</v>
      </c>
      <c r="J329" s="20" t="s">
        <v>900</v>
      </c>
      <c r="K329" s="12">
        <v>5439340</v>
      </c>
      <c r="L329" s="12" t="s">
        <v>202</v>
      </c>
      <c r="M329" s="47">
        <v>4</v>
      </c>
      <c r="N329" s="47">
        <v>228</v>
      </c>
      <c r="O329" s="48">
        <v>1.7543859649122806</v>
      </c>
      <c r="P329" s="64" t="s">
        <v>1934</v>
      </c>
    </row>
    <row r="330" spans="1:16" x14ac:dyDescent="0.25">
      <c r="A330" s="12" t="s">
        <v>1136</v>
      </c>
      <c r="B330" s="12" t="s">
        <v>1137</v>
      </c>
      <c r="C330" s="12" t="s">
        <v>1138</v>
      </c>
      <c r="D330" s="12" t="s">
        <v>1916</v>
      </c>
      <c r="E330" s="12" t="s">
        <v>897</v>
      </c>
      <c r="F330" s="12" t="s">
        <v>898</v>
      </c>
      <c r="G330" s="12" t="s">
        <v>345</v>
      </c>
      <c r="H330" s="12" t="s">
        <v>1139</v>
      </c>
      <c r="I330" s="12" t="s">
        <v>1140</v>
      </c>
      <c r="J330" s="20" t="s">
        <v>1140</v>
      </c>
      <c r="K330" s="12">
        <v>5458684</v>
      </c>
      <c r="L330" s="12" t="s">
        <v>248</v>
      </c>
      <c r="M330" s="47">
        <v>299</v>
      </c>
      <c r="N330" s="47">
        <v>2307</v>
      </c>
      <c r="O330" s="48">
        <v>12.960554833116603</v>
      </c>
      <c r="P330" s="64">
        <v>32600</v>
      </c>
    </row>
    <row r="331" spans="1:16" s="6" customFormat="1" x14ac:dyDescent="0.25">
      <c r="A331" s="13" t="s">
        <v>1180</v>
      </c>
      <c r="B331" s="13" t="s">
        <v>1181</v>
      </c>
      <c r="C331" s="13" t="s">
        <v>1186</v>
      </c>
      <c r="D331" s="13" t="s">
        <v>1916</v>
      </c>
      <c r="E331" s="13" t="s">
        <v>1183</v>
      </c>
      <c r="F331" s="13" t="s">
        <v>898</v>
      </c>
      <c r="G331" s="13" t="s">
        <v>345</v>
      </c>
      <c r="H331" s="13" t="s">
        <v>1184</v>
      </c>
      <c r="I331" s="13" t="s">
        <v>1185</v>
      </c>
      <c r="J331" s="22" t="s">
        <v>1904</v>
      </c>
      <c r="K331" s="13">
        <v>5461636</v>
      </c>
      <c r="L331" s="13" t="s">
        <v>256</v>
      </c>
      <c r="M331" s="68">
        <v>62</v>
      </c>
      <c r="N331" s="68">
        <v>696</v>
      </c>
      <c r="O331" s="69">
        <f>M331/N331*100</f>
        <v>8.9080459770114953</v>
      </c>
      <c r="P331" s="70">
        <v>28300</v>
      </c>
    </row>
    <row r="332" spans="1:16" s="17" customFormat="1" x14ac:dyDescent="0.25">
      <c r="A332" s="12" t="s">
        <v>1233</v>
      </c>
      <c r="B332" s="12" t="s">
        <v>1234</v>
      </c>
      <c r="C332" s="12" t="s">
        <v>1235</v>
      </c>
      <c r="D332" s="12" t="s">
        <v>1916</v>
      </c>
      <c r="E332" s="12" t="s">
        <v>897</v>
      </c>
      <c r="F332" s="12" t="s">
        <v>898</v>
      </c>
      <c r="G332" s="12" t="s">
        <v>345</v>
      </c>
      <c r="H332" s="12" t="s">
        <v>1236</v>
      </c>
      <c r="I332" s="12" t="s">
        <v>1237</v>
      </c>
      <c r="J332" s="20" t="s">
        <v>1237</v>
      </c>
      <c r="K332" s="12">
        <v>5463892</v>
      </c>
      <c r="L332" s="12" t="s">
        <v>266</v>
      </c>
      <c r="M332" s="63">
        <v>44</v>
      </c>
      <c r="N332" s="63">
        <v>202</v>
      </c>
      <c r="O332" s="66">
        <v>21.782178217821784</v>
      </c>
      <c r="P332" s="64" t="s">
        <v>1934</v>
      </c>
    </row>
    <row r="333" spans="1:16" x14ac:dyDescent="0.25">
      <c r="A333" s="12" t="s">
        <v>1390</v>
      </c>
      <c r="B333" s="12" t="s">
        <v>1391</v>
      </c>
      <c r="C333" s="12" t="s">
        <v>1392</v>
      </c>
      <c r="D333" s="12" t="s">
        <v>1916</v>
      </c>
      <c r="E333" s="12" t="s">
        <v>897</v>
      </c>
      <c r="F333" s="12" t="s">
        <v>898</v>
      </c>
      <c r="G333" s="12" t="s">
        <v>345</v>
      </c>
      <c r="H333" s="12" t="s">
        <v>1393</v>
      </c>
      <c r="I333" s="12" t="s">
        <v>1394</v>
      </c>
      <c r="J333" s="20" t="s">
        <v>1394</v>
      </c>
      <c r="K333" s="12">
        <v>5474788</v>
      </c>
      <c r="L333" s="12" t="s">
        <v>296</v>
      </c>
      <c r="M333" s="63">
        <v>8</v>
      </c>
      <c r="N333" s="63">
        <v>92</v>
      </c>
      <c r="O333" s="66">
        <v>8.695652173913043</v>
      </c>
      <c r="P333" s="64" t="s">
        <v>1934</v>
      </c>
    </row>
    <row r="334" spans="1:16" x14ac:dyDescent="0.25">
      <c r="A334" s="14" t="s">
        <v>103</v>
      </c>
      <c r="B334" s="15" t="s">
        <v>1883</v>
      </c>
      <c r="C334" s="14"/>
      <c r="D334" s="14" t="s">
        <v>1917</v>
      </c>
      <c r="E334" s="14"/>
      <c r="F334" s="14"/>
      <c r="G334" s="14"/>
      <c r="H334" s="14"/>
      <c r="I334" s="14"/>
      <c r="J334" s="21"/>
      <c r="K334" s="14">
        <v>54103</v>
      </c>
      <c r="L334" s="14" t="s">
        <v>102</v>
      </c>
      <c r="M334" s="41">
        <v>1234</v>
      </c>
      <c r="N334" s="41">
        <v>7351</v>
      </c>
      <c r="O334" s="38">
        <v>16.786831723575023</v>
      </c>
      <c r="P334" s="65">
        <v>51300</v>
      </c>
    </row>
    <row r="335" spans="1:16" s="5" customFormat="1" x14ac:dyDescent="0.25">
      <c r="A335" s="16" t="s">
        <v>1805</v>
      </c>
      <c r="B335" s="16" t="s">
        <v>1806</v>
      </c>
      <c r="C335" s="16" t="s">
        <v>1807</v>
      </c>
      <c r="D335" s="16" t="s">
        <v>1915</v>
      </c>
      <c r="E335" s="16" t="s">
        <v>706</v>
      </c>
      <c r="F335" s="16" t="s">
        <v>707</v>
      </c>
      <c r="G335" s="16" t="s">
        <v>345</v>
      </c>
      <c r="H335" s="16" t="s">
        <v>1808</v>
      </c>
      <c r="I335" s="16" t="s">
        <v>1809</v>
      </c>
      <c r="J335" s="19" t="s">
        <v>1809</v>
      </c>
      <c r="K335" s="16" t="s">
        <v>1879</v>
      </c>
      <c r="L335" s="16" t="s">
        <v>1879</v>
      </c>
      <c r="M335" s="60">
        <f>M337-M336</f>
        <v>536</v>
      </c>
      <c r="N335" s="60">
        <f>N337-N336</f>
        <v>2406</v>
      </c>
      <c r="O335" s="61">
        <f>M335/N335*100</f>
        <v>22.277639235245221</v>
      </c>
      <c r="P335" s="62" t="s">
        <v>1934</v>
      </c>
    </row>
    <row r="336" spans="1:16" x14ac:dyDescent="0.25">
      <c r="A336" s="12" t="s">
        <v>703</v>
      </c>
      <c r="B336" s="12" t="s">
        <v>704</v>
      </c>
      <c r="C336" s="12" t="s">
        <v>705</v>
      </c>
      <c r="D336" s="12" t="s">
        <v>1916</v>
      </c>
      <c r="E336" s="12" t="s">
        <v>706</v>
      </c>
      <c r="F336" s="12" t="s">
        <v>707</v>
      </c>
      <c r="G336" s="12" t="s">
        <v>345</v>
      </c>
      <c r="H336" s="12" t="s">
        <v>708</v>
      </c>
      <c r="I336" s="12" t="s">
        <v>709</v>
      </c>
      <c r="J336" s="20" t="s">
        <v>709</v>
      </c>
      <c r="K336" s="12">
        <v>5424364</v>
      </c>
      <c r="L336" s="12" t="s">
        <v>168</v>
      </c>
      <c r="M336" s="63">
        <v>105</v>
      </c>
      <c r="N336" s="63">
        <v>369</v>
      </c>
      <c r="O336" s="66">
        <v>28.455284552845526</v>
      </c>
      <c r="P336" s="64">
        <v>20900</v>
      </c>
    </row>
    <row r="337" spans="1:16" x14ac:dyDescent="0.25">
      <c r="A337" s="14" t="s">
        <v>105</v>
      </c>
      <c r="B337" s="15" t="s">
        <v>1883</v>
      </c>
      <c r="C337" s="14"/>
      <c r="D337" s="14" t="s">
        <v>1917</v>
      </c>
      <c r="E337" s="14"/>
      <c r="F337" s="14"/>
      <c r="G337" s="14"/>
      <c r="H337" s="14"/>
      <c r="I337" s="14"/>
      <c r="J337" s="21"/>
      <c r="K337" s="14">
        <v>54105</v>
      </c>
      <c r="L337" s="14" t="s">
        <v>104</v>
      </c>
      <c r="M337" s="41">
        <v>641</v>
      </c>
      <c r="N337" s="41">
        <v>2775</v>
      </c>
      <c r="O337" s="38">
        <v>23.099099099099099</v>
      </c>
      <c r="P337" s="65">
        <v>33900</v>
      </c>
    </row>
    <row r="338" spans="1:16" s="6" customFormat="1" x14ac:dyDescent="0.25">
      <c r="A338" s="16" t="s">
        <v>1810</v>
      </c>
      <c r="B338" s="16" t="s">
        <v>1811</v>
      </c>
      <c r="C338" s="16" t="s">
        <v>1812</v>
      </c>
      <c r="D338" s="16" t="s">
        <v>1915</v>
      </c>
      <c r="E338" s="16" t="s">
        <v>1156</v>
      </c>
      <c r="F338" s="16" t="s">
        <v>1157</v>
      </c>
      <c r="G338" s="16" t="s">
        <v>345</v>
      </c>
      <c r="H338" s="16" t="s">
        <v>1813</v>
      </c>
      <c r="I338" s="16" t="s">
        <v>1814</v>
      </c>
      <c r="J338" s="19" t="s">
        <v>1814</v>
      </c>
      <c r="K338" s="16" t="s">
        <v>1879</v>
      </c>
      <c r="L338" s="16" t="s">
        <v>1879</v>
      </c>
      <c r="M338" s="60">
        <f>M343-M342-M341-M340-M339</f>
        <v>2757</v>
      </c>
      <c r="N338" s="60">
        <f>N343-N342-N341-N340-N339</f>
        <v>18158</v>
      </c>
      <c r="O338" s="61">
        <f>M338/N338*100</f>
        <v>15.183390241215994</v>
      </c>
      <c r="P338" s="62" t="s">
        <v>1934</v>
      </c>
    </row>
    <row r="339" spans="1:16" s="17" customFormat="1" x14ac:dyDescent="0.25">
      <c r="A339" s="12" t="s">
        <v>1153</v>
      </c>
      <c r="B339" s="12" t="s">
        <v>1154</v>
      </c>
      <c r="C339" s="12" t="s">
        <v>1155</v>
      </c>
      <c r="D339" s="12" t="s">
        <v>1916</v>
      </c>
      <c r="E339" s="12" t="s">
        <v>1156</v>
      </c>
      <c r="F339" s="12" t="s">
        <v>1157</v>
      </c>
      <c r="G339" s="12" t="s">
        <v>345</v>
      </c>
      <c r="H339" s="12" t="s">
        <v>1158</v>
      </c>
      <c r="I339" s="12" t="s">
        <v>1159</v>
      </c>
      <c r="J339" s="20" t="s">
        <v>1159</v>
      </c>
      <c r="K339" s="12">
        <v>5459458</v>
      </c>
      <c r="L339" s="12" t="s">
        <v>251</v>
      </c>
      <c r="M339" s="63">
        <v>2</v>
      </c>
      <c r="N339" s="63">
        <v>325</v>
      </c>
      <c r="O339" s="66">
        <v>0.61538461538461542</v>
      </c>
      <c r="P339" s="64" t="s">
        <v>1934</v>
      </c>
    </row>
    <row r="340" spans="1:16" x14ac:dyDescent="0.25">
      <c r="A340" s="12" t="s">
        <v>1187</v>
      </c>
      <c r="B340" s="12" t="s">
        <v>1188</v>
      </c>
      <c r="C340" s="12" t="s">
        <v>1189</v>
      </c>
      <c r="D340" s="12" t="s">
        <v>1916</v>
      </c>
      <c r="E340" s="12" t="s">
        <v>1156</v>
      </c>
      <c r="F340" s="12" t="s">
        <v>1157</v>
      </c>
      <c r="G340" s="12" t="s">
        <v>345</v>
      </c>
      <c r="H340" s="12" t="s">
        <v>1190</v>
      </c>
      <c r="I340" s="12" t="s">
        <v>1191</v>
      </c>
      <c r="J340" s="20" t="s">
        <v>1191</v>
      </c>
      <c r="K340" s="12">
        <v>5462140</v>
      </c>
      <c r="L340" s="12" t="s">
        <v>257</v>
      </c>
      <c r="M340" s="63">
        <v>237</v>
      </c>
      <c r="N340" s="63">
        <v>15441</v>
      </c>
      <c r="O340" s="66">
        <v>1.5348746842821062</v>
      </c>
      <c r="P340" s="64">
        <v>48500</v>
      </c>
    </row>
    <row r="341" spans="1:16" s="6" customFormat="1" x14ac:dyDescent="0.25">
      <c r="A341" s="12" t="s">
        <v>1470</v>
      </c>
      <c r="B341" s="12" t="s">
        <v>1471</v>
      </c>
      <c r="C341" s="12" t="s">
        <v>1472</v>
      </c>
      <c r="D341" s="12" t="s">
        <v>1916</v>
      </c>
      <c r="E341" s="12" t="s">
        <v>1156</v>
      </c>
      <c r="F341" s="12" t="s">
        <v>1157</v>
      </c>
      <c r="G341" s="12" t="s">
        <v>345</v>
      </c>
      <c r="H341" s="12" t="s">
        <v>1473</v>
      </c>
      <c r="I341" s="12" t="s">
        <v>1474</v>
      </c>
      <c r="J341" s="20" t="s">
        <v>1474</v>
      </c>
      <c r="K341" s="12">
        <v>5483500</v>
      </c>
      <c r="L341" s="12" t="s">
        <v>312</v>
      </c>
      <c r="M341" s="63">
        <v>93</v>
      </c>
      <c r="N341" s="63">
        <v>4988</v>
      </c>
      <c r="O341" s="66">
        <v>1.8644747393744987</v>
      </c>
      <c r="P341" s="64">
        <v>12600</v>
      </c>
    </row>
    <row r="342" spans="1:16" s="17" customFormat="1" x14ac:dyDescent="0.25">
      <c r="A342" s="12" t="s">
        <v>1570</v>
      </c>
      <c r="B342" s="12" t="s">
        <v>1571</v>
      </c>
      <c r="C342" s="12" t="s">
        <v>1572</v>
      </c>
      <c r="D342" s="12" t="s">
        <v>1916</v>
      </c>
      <c r="E342" s="12" t="s">
        <v>1156</v>
      </c>
      <c r="F342" s="12" t="s">
        <v>1157</v>
      </c>
      <c r="G342" s="12" t="s">
        <v>345</v>
      </c>
      <c r="H342" s="12" t="s">
        <v>1573</v>
      </c>
      <c r="I342" s="12" t="s">
        <v>1574</v>
      </c>
      <c r="J342" s="20" t="s">
        <v>1574</v>
      </c>
      <c r="K342" s="12">
        <v>5487556</v>
      </c>
      <c r="L342" s="12" t="s">
        <v>331</v>
      </c>
      <c r="M342" s="63">
        <v>12</v>
      </c>
      <c r="N342" s="63">
        <v>1399</v>
      </c>
      <c r="O342" s="66">
        <v>0.85775553967119367</v>
      </c>
      <c r="P342" s="64" t="s">
        <v>1934</v>
      </c>
    </row>
    <row r="343" spans="1:16" x14ac:dyDescent="0.25">
      <c r="A343" s="14" t="s">
        <v>107</v>
      </c>
      <c r="B343" s="15" t="s">
        <v>1883</v>
      </c>
      <c r="C343" s="14"/>
      <c r="D343" s="14" t="s">
        <v>1917</v>
      </c>
      <c r="E343" s="14"/>
      <c r="F343" s="14"/>
      <c r="G343" s="14"/>
      <c r="H343" s="14"/>
      <c r="I343" s="14"/>
      <c r="J343" s="21"/>
      <c r="K343" s="14">
        <v>54107</v>
      </c>
      <c r="L343" s="14" t="s">
        <v>106</v>
      </c>
      <c r="M343" s="41">
        <v>3101</v>
      </c>
      <c r="N343" s="41">
        <v>40311</v>
      </c>
      <c r="O343" s="38">
        <v>7.692689340378557</v>
      </c>
      <c r="P343" s="65">
        <v>34500</v>
      </c>
    </row>
    <row r="344" spans="1:16" x14ac:dyDescent="0.25">
      <c r="A344" s="16" t="s">
        <v>1815</v>
      </c>
      <c r="B344" s="16" t="s">
        <v>1816</v>
      </c>
      <c r="C344" s="16" t="s">
        <v>1817</v>
      </c>
      <c r="D344" s="16" t="s">
        <v>1915</v>
      </c>
      <c r="E344" s="16" t="s">
        <v>1117</v>
      </c>
      <c r="F344" s="16" t="s">
        <v>1118</v>
      </c>
      <c r="G344" s="16" t="s">
        <v>345</v>
      </c>
      <c r="H344" s="16" t="s">
        <v>1818</v>
      </c>
      <c r="I344" s="16" t="s">
        <v>1819</v>
      </c>
      <c r="J344" s="19" t="s">
        <v>1819</v>
      </c>
      <c r="K344" s="16" t="s">
        <v>1879</v>
      </c>
      <c r="L344" s="16" t="s">
        <v>1879</v>
      </c>
      <c r="M344" s="60">
        <f>M348-M347-M346-M345</f>
        <v>2590</v>
      </c>
      <c r="N344" s="60">
        <f>N348-N347-N346-N345</f>
        <v>8200</v>
      </c>
      <c r="O344" s="61">
        <f>M344/N344*100</f>
        <v>31.585365853658537</v>
      </c>
      <c r="P344" s="62" t="s">
        <v>1934</v>
      </c>
    </row>
    <row r="345" spans="1:16" x14ac:dyDescent="0.25">
      <c r="A345" s="12" t="s">
        <v>1114</v>
      </c>
      <c r="B345" s="12" t="s">
        <v>1115</v>
      </c>
      <c r="C345" s="12" t="s">
        <v>1116</v>
      </c>
      <c r="D345" s="12" t="s">
        <v>1916</v>
      </c>
      <c r="E345" s="12" t="s">
        <v>1117</v>
      </c>
      <c r="F345" s="12" t="s">
        <v>1118</v>
      </c>
      <c r="G345" s="12" t="s">
        <v>345</v>
      </c>
      <c r="H345" s="12" t="s">
        <v>1119</v>
      </c>
      <c r="I345" s="12" t="s">
        <v>1120</v>
      </c>
      <c r="J345" s="20" t="s">
        <v>1120</v>
      </c>
      <c r="K345" s="12">
        <v>5457148</v>
      </c>
      <c r="L345" s="12" t="s">
        <v>244</v>
      </c>
      <c r="M345" s="63">
        <v>23</v>
      </c>
      <c r="N345" s="63">
        <v>960</v>
      </c>
      <c r="O345" s="66">
        <v>2.3958333333333335</v>
      </c>
      <c r="P345" s="64" t="s">
        <v>1934</v>
      </c>
    </row>
    <row r="346" spans="1:16" x14ac:dyDescent="0.25">
      <c r="A346" s="12" t="s">
        <v>1175</v>
      </c>
      <c r="B346" s="12" t="s">
        <v>1176</v>
      </c>
      <c r="C346" s="12" t="s">
        <v>1177</v>
      </c>
      <c r="D346" s="12" t="s">
        <v>1916</v>
      </c>
      <c r="E346" s="12" t="s">
        <v>1117</v>
      </c>
      <c r="F346" s="12" t="s">
        <v>1118</v>
      </c>
      <c r="G346" s="12" t="s">
        <v>345</v>
      </c>
      <c r="H346" s="12" t="s">
        <v>1178</v>
      </c>
      <c r="I346" s="12" t="s">
        <v>1179</v>
      </c>
      <c r="J346" s="20" t="s">
        <v>1179</v>
      </c>
      <c r="K346" s="12">
        <v>5460364</v>
      </c>
      <c r="L346" s="12" t="s">
        <v>255</v>
      </c>
      <c r="M346" s="63">
        <v>241</v>
      </c>
      <c r="N346" s="63">
        <v>596</v>
      </c>
      <c r="O346" s="66">
        <v>40.436241610738257</v>
      </c>
      <c r="P346" s="64">
        <v>13400</v>
      </c>
    </row>
    <row r="347" spans="1:16" s="6" customFormat="1" x14ac:dyDescent="0.25">
      <c r="A347" s="12" t="s">
        <v>1238</v>
      </c>
      <c r="B347" s="12" t="s">
        <v>1239</v>
      </c>
      <c r="C347" s="12" t="s">
        <v>1240</v>
      </c>
      <c r="D347" s="12" t="s">
        <v>1916</v>
      </c>
      <c r="E347" s="12" t="s">
        <v>1117</v>
      </c>
      <c r="F347" s="12" t="s">
        <v>1118</v>
      </c>
      <c r="G347" s="12" t="s">
        <v>345</v>
      </c>
      <c r="H347" s="12" t="s">
        <v>1241</v>
      </c>
      <c r="I347" s="12" t="s">
        <v>1242</v>
      </c>
      <c r="J347" s="20" t="s">
        <v>1242</v>
      </c>
      <c r="K347" s="12">
        <v>5463940</v>
      </c>
      <c r="L347" s="12" t="s">
        <v>267</v>
      </c>
      <c r="M347" s="63">
        <v>81</v>
      </c>
      <c r="N347" s="63">
        <v>305</v>
      </c>
      <c r="O347" s="66">
        <v>26.557377049180324</v>
      </c>
      <c r="P347" s="64" t="s">
        <v>1934</v>
      </c>
    </row>
    <row r="348" spans="1:16" s="17" customFormat="1" x14ac:dyDescent="0.25">
      <c r="A348" s="14" t="s">
        <v>109</v>
      </c>
      <c r="B348" s="15" t="s">
        <v>1883</v>
      </c>
      <c r="C348" s="14"/>
      <c r="D348" s="14" t="s">
        <v>1917</v>
      </c>
      <c r="E348" s="14"/>
      <c r="F348" s="14"/>
      <c r="G348" s="14"/>
      <c r="H348" s="14"/>
      <c r="I348" s="14"/>
      <c r="J348" s="21"/>
      <c r="K348" s="14">
        <v>54109</v>
      </c>
      <c r="L348" s="14" t="s">
        <v>108</v>
      </c>
      <c r="M348" s="41">
        <v>2935</v>
      </c>
      <c r="N348" s="41">
        <v>10061</v>
      </c>
      <c r="O348" s="38">
        <v>29.172050491998807</v>
      </c>
      <c r="P348" s="65">
        <v>28200</v>
      </c>
    </row>
    <row r="351" spans="1:16" x14ac:dyDescent="0.25">
      <c r="A351" s="34" t="s">
        <v>1913</v>
      </c>
    </row>
    <row r="352" spans="1:16" s="6" customFormat="1" x14ac:dyDescent="0.25">
      <c r="A352" s="25" t="s">
        <v>1905</v>
      </c>
      <c r="B352" s="25" t="s">
        <v>356</v>
      </c>
      <c r="C352" s="25" t="s">
        <v>1919</v>
      </c>
      <c r="D352" s="25" t="s">
        <v>1954</v>
      </c>
      <c r="E352" s="25" t="s">
        <v>358</v>
      </c>
      <c r="F352" s="25" t="s">
        <v>359</v>
      </c>
      <c r="G352" s="25" t="s">
        <v>345</v>
      </c>
      <c r="H352" s="25" t="s">
        <v>360</v>
      </c>
      <c r="I352" s="25" t="s">
        <v>361</v>
      </c>
      <c r="J352" s="26" t="s">
        <v>1893</v>
      </c>
      <c r="K352" s="25">
        <v>5400772</v>
      </c>
      <c r="L352" s="25" t="s">
        <v>112</v>
      </c>
      <c r="M352" s="56">
        <v>27</v>
      </c>
      <c r="N352" s="56">
        <v>602</v>
      </c>
      <c r="O352" s="35">
        <v>4.485049833887043</v>
      </c>
      <c r="P352" s="37" t="s">
        <v>1934</v>
      </c>
    </row>
    <row r="353" spans="1:16" s="27" customFormat="1" x14ac:dyDescent="0.25">
      <c r="A353" s="25" t="s">
        <v>1906</v>
      </c>
      <c r="B353" s="25" t="s">
        <v>902</v>
      </c>
      <c r="C353" s="25" t="s">
        <v>1919</v>
      </c>
      <c r="D353" s="25" t="s">
        <v>1954</v>
      </c>
      <c r="E353" s="25" t="s">
        <v>904</v>
      </c>
      <c r="F353" s="25" t="s">
        <v>410</v>
      </c>
      <c r="G353" s="25" t="s">
        <v>345</v>
      </c>
      <c r="H353" s="25" t="s">
        <v>905</v>
      </c>
      <c r="I353" s="25" t="s">
        <v>906</v>
      </c>
      <c r="J353" s="26" t="s">
        <v>1890</v>
      </c>
      <c r="K353" s="25">
        <v>5439460</v>
      </c>
      <c r="L353" s="25" t="s">
        <v>203</v>
      </c>
      <c r="M353" s="56">
        <v>178</v>
      </c>
      <c r="N353" s="56">
        <v>24338</v>
      </c>
      <c r="O353" s="35">
        <v>0.73136658722984627</v>
      </c>
      <c r="P353" s="37" t="s">
        <v>1934</v>
      </c>
    </row>
    <row r="354" spans="1:16" x14ac:dyDescent="0.25">
      <c r="A354" s="25" t="s">
        <v>1907</v>
      </c>
      <c r="B354" s="25" t="s">
        <v>1081</v>
      </c>
      <c r="C354" s="25" t="s">
        <v>1919</v>
      </c>
      <c r="D354" s="25" t="s">
        <v>1954</v>
      </c>
      <c r="E354" s="25" t="s">
        <v>1083</v>
      </c>
      <c r="F354" s="25" t="s">
        <v>382</v>
      </c>
      <c r="G354" s="25" t="s">
        <v>345</v>
      </c>
      <c r="H354" s="25" t="s">
        <v>1084</v>
      </c>
      <c r="I354" s="25" t="s">
        <v>1085</v>
      </c>
      <c r="J354" s="26" t="s">
        <v>1891</v>
      </c>
      <c r="K354" s="25">
        <v>5455468</v>
      </c>
      <c r="L354" s="25" t="s">
        <v>238</v>
      </c>
      <c r="M354" s="56">
        <v>0</v>
      </c>
      <c r="N354" s="56">
        <v>862</v>
      </c>
      <c r="O354" s="35">
        <v>0</v>
      </c>
      <c r="P354" s="37" t="s">
        <v>1934</v>
      </c>
    </row>
    <row r="355" spans="1:16" x14ac:dyDescent="0.25">
      <c r="A355" s="25" t="s">
        <v>1908</v>
      </c>
      <c r="B355" s="25" t="s">
        <v>1142</v>
      </c>
      <c r="C355" s="25" t="s">
        <v>1919</v>
      </c>
      <c r="D355" s="25" t="s">
        <v>1954</v>
      </c>
      <c r="E355" s="25" t="s">
        <v>1144</v>
      </c>
      <c r="F355" s="25" t="s">
        <v>459</v>
      </c>
      <c r="G355" s="25" t="s">
        <v>345</v>
      </c>
      <c r="H355" s="25" t="s">
        <v>1145</v>
      </c>
      <c r="I355" s="25" t="s">
        <v>1146</v>
      </c>
      <c r="J355" s="26" t="s">
        <v>1896</v>
      </c>
      <c r="K355" s="25">
        <v>5459068</v>
      </c>
      <c r="L355" s="25" t="s">
        <v>249</v>
      </c>
      <c r="M355" s="56">
        <v>87</v>
      </c>
      <c r="N355" s="56">
        <v>3376</v>
      </c>
      <c r="O355" s="35">
        <v>2.5770142180094786</v>
      </c>
      <c r="P355" s="37" t="s">
        <v>1934</v>
      </c>
    </row>
    <row r="356" spans="1:16" x14ac:dyDescent="0.25">
      <c r="A356" s="25" t="s">
        <v>1912</v>
      </c>
      <c r="B356" s="25" t="s">
        <v>1181</v>
      </c>
      <c r="C356" s="25" t="s">
        <v>1919</v>
      </c>
      <c r="D356" s="25" t="s">
        <v>1954</v>
      </c>
      <c r="E356" s="25" t="s">
        <v>1183</v>
      </c>
      <c r="F356" s="25" t="s">
        <v>898</v>
      </c>
      <c r="G356" s="25" t="s">
        <v>345</v>
      </c>
      <c r="H356" s="25" t="s">
        <v>1184</v>
      </c>
      <c r="I356" s="25" t="s">
        <v>1185</v>
      </c>
      <c r="J356" s="26" t="s">
        <v>1902</v>
      </c>
      <c r="K356" s="25">
        <v>5461636</v>
      </c>
      <c r="L356" s="25" t="s">
        <v>256</v>
      </c>
      <c r="M356" s="56">
        <v>101</v>
      </c>
      <c r="N356" s="56">
        <v>1135</v>
      </c>
      <c r="O356" s="35">
        <v>8.8986784140969171</v>
      </c>
      <c r="P356" s="37">
        <v>28300</v>
      </c>
    </row>
    <row r="357" spans="1:16" x14ac:dyDescent="0.25">
      <c r="A357" s="25" t="s">
        <v>1909</v>
      </c>
      <c r="B357" s="25" t="s">
        <v>1385</v>
      </c>
      <c r="C357" s="25" t="s">
        <v>1919</v>
      </c>
      <c r="D357" s="25" t="s">
        <v>1954</v>
      </c>
      <c r="E357" s="25" t="s">
        <v>381</v>
      </c>
      <c r="F357" s="25" t="s">
        <v>459</v>
      </c>
      <c r="G357" s="25" t="s">
        <v>345</v>
      </c>
      <c r="H357" s="25" t="s">
        <v>1387</v>
      </c>
      <c r="I357" s="25" t="s">
        <v>1388</v>
      </c>
      <c r="J357" s="26" t="s">
        <v>1892</v>
      </c>
      <c r="K357" s="25">
        <v>5474740</v>
      </c>
      <c r="L357" s="25" t="s">
        <v>295</v>
      </c>
      <c r="M357" s="56">
        <v>12</v>
      </c>
      <c r="N357" s="56">
        <v>449</v>
      </c>
      <c r="O357" s="35">
        <v>2.6726057906458798</v>
      </c>
      <c r="P357" s="37" t="s">
        <v>1934</v>
      </c>
    </row>
    <row r="358" spans="1:16" x14ac:dyDescent="0.25">
      <c r="A358" s="25" t="s">
        <v>1910</v>
      </c>
      <c r="B358" s="25" t="s">
        <v>1491</v>
      </c>
      <c r="C358" s="25" t="s">
        <v>1919</v>
      </c>
      <c r="D358" s="25" t="s">
        <v>1954</v>
      </c>
      <c r="E358" s="25" t="s">
        <v>1493</v>
      </c>
      <c r="F358" s="25" t="s">
        <v>625</v>
      </c>
      <c r="G358" s="25" t="s">
        <v>345</v>
      </c>
      <c r="H358" s="25" t="s">
        <v>1494</v>
      </c>
      <c r="I358" s="25">
        <v>540014</v>
      </c>
      <c r="J358" s="26" t="s">
        <v>1889</v>
      </c>
      <c r="K358" s="25">
        <v>5485156</v>
      </c>
      <c r="L358" s="25" t="s">
        <v>316</v>
      </c>
      <c r="M358" s="56">
        <v>252</v>
      </c>
      <c r="N358" s="56">
        <v>9031</v>
      </c>
      <c r="O358" s="35">
        <v>2.790388661277821</v>
      </c>
      <c r="P358" s="37" t="s">
        <v>1934</v>
      </c>
    </row>
    <row r="359" spans="1:16" x14ac:dyDescent="0.25">
      <c r="A359" s="25" t="s">
        <v>1911</v>
      </c>
      <c r="B359" s="25" t="s">
        <v>1545</v>
      </c>
      <c r="C359" s="25" t="s">
        <v>1919</v>
      </c>
      <c r="D359" s="25" t="s">
        <v>1954</v>
      </c>
      <c r="E359" s="25" t="s">
        <v>472</v>
      </c>
      <c r="F359" s="25" t="s">
        <v>473</v>
      </c>
      <c r="G359" s="25" t="s">
        <v>345</v>
      </c>
      <c r="H359" s="25" t="s">
        <v>1547</v>
      </c>
      <c r="I359" s="25" t="s">
        <v>1548</v>
      </c>
      <c r="J359" s="26" t="s">
        <v>1898</v>
      </c>
      <c r="K359" s="25">
        <v>5486452</v>
      </c>
      <c r="L359" s="25" t="s">
        <v>326</v>
      </c>
      <c r="M359" s="56">
        <v>145</v>
      </c>
      <c r="N359" s="56">
        <v>14691</v>
      </c>
      <c r="O359" s="35">
        <v>0.98699884282894301</v>
      </c>
      <c r="P359" s="37">
        <v>22200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Mobile_Homes_2021</vt:lpstr>
      <vt:lpstr>Counties_State_MobileHomes_2021</vt:lpstr>
      <vt:lpstr>Metadata</vt:lpstr>
      <vt:lpstr>Mobile_Homes_2021_with_Formulas</vt:lpstr>
    </vt:vector>
  </TitlesOfParts>
  <Company>West Virginia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Behrang Bidadian</dc:creator>
  <cp:lastModifiedBy>Behrang Bidadian </cp:lastModifiedBy>
  <dcterms:created xsi:type="dcterms:W3CDTF">2019-10-17T18:12:25Z</dcterms:created>
  <dcterms:modified xsi:type="dcterms:W3CDTF">2024-01-16T16:54:23Z</dcterms:modified>
</cp:coreProperties>
</file>